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735"/>
  </bookViews>
  <sheets>
    <sheet name="16" sheetId="2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3" l="1"/>
  <c r="F14" i="23"/>
  <c r="F15" i="23"/>
  <c r="F16" i="23"/>
  <c r="F17" i="23"/>
  <c r="F18" i="23"/>
  <c r="F19" i="23"/>
  <c r="F20" i="23"/>
  <c r="F21" i="23"/>
  <c r="F22" i="23"/>
  <c r="F23" i="23"/>
  <c r="F24" i="23"/>
  <c r="F25" i="23"/>
  <c r="F26" i="23"/>
  <c r="F27" i="23"/>
  <c r="F28" i="23"/>
  <c r="F29" i="23"/>
  <c r="H19" i="23" l="1"/>
  <c r="H14" i="23" l="1"/>
  <c r="H15" i="23"/>
  <c r="H16" i="23"/>
  <c r="H17" i="23"/>
  <c r="H18" i="23"/>
  <c r="H20" i="23"/>
  <c r="H21" i="23"/>
  <c r="H22" i="23"/>
  <c r="H23" i="23"/>
  <c r="H24" i="23"/>
  <c r="H25" i="23"/>
  <c r="H26" i="23"/>
  <c r="H27" i="23"/>
  <c r="H28" i="23"/>
  <c r="H29" i="23"/>
  <c r="H13" i="23"/>
  <c r="H30" i="23" l="1"/>
  <c r="F30" i="23"/>
</calcChain>
</file>

<file path=xl/sharedStrings.xml><?xml version="1.0" encoding="utf-8"?>
<sst xmlns="http://schemas.openxmlformats.org/spreadsheetml/2006/main" count="71" uniqueCount="55">
  <si>
    <t>Załącznik nr 1</t>
  </si>
  <si>
    <t xml:space="preserve">             do wniosku z dnia ………………………….</t>
  </si>
  <si>
    <t xml:space="preserve"> </t>
  </si>
  <si>
    <t>Sygnatura sprawy:………………………….</t>
  </si>
  <si>
    <t xml:space="preserve">             do umowy nr ………………………….</t>
  </si>
  <si>
    <t>Lp.</t>
  </si>
  <si>
    <t>Opis przedmiotu zamówienia</t>
  </si>
  <si>
    <t>j.m.</t>
  </si>
  <si>
    <t xml:space="preserve">Ilość </t>
  </si>
  <si>
    <t>Cena jednostkowa netto</t>
  </si>
  <si>
    <t>Łącznie                 wartość netto</t>
  </si>
  <si>
    <t>% VAT</t>
  </si>
  <si>
    <t>Łącznie              wartość brutto</t>
  </si>
  <si>
    <t>1.</t>
  </si>
  <si>
    <t>RAZEM WARTOŚĆ:</t>
  </si>
  <si>
    <t>NETTO:</t>
  </si>
  <si>
    <t>BRUTTO: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</si>
  <si>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</si>
  <si>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</si>
  <si>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</si>
  <si>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</si>
  <si>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</si>
  <si>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</si>
  <si>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</si>
  <si>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</si>
  <si>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</si>
  <si>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</si>
  <si>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 xml:space="preserve">Op. </t>
  </si>
  <si>
    <t>12.</t>
  </si>
  <si>
    <t>13.</t>
  </si>
  <si>
    <t>14.</t>
  </si>
  <si>
    <t>15.</t>
  </si>
  <si>
    <t>16.</t>
  </si>
  <si>
    <t>Op.</t>
  </si>
  <si>
    <t>Probówki do wirowania osadu moczu bez wgłębienia (1 op. = 100 szt.).</t>
  </si>
  <si>
    <t>Pipety typu Pasteura polietylenowa 3 ml (1 op. = 500szt.).</t>
  </si>
  <si>
    <t>Końcówki do pipet automatycznych 50 - 1000 μl standard Eppendorf niebieskie (1 worek = 500 szt.).</t>
  </si>
  <si>
    <t>Korki polietylenowe, zielone do probówek o średnicy 12 mm (1 op. = 500szt.).</t>
  </si>
  <si>
    <t>Producent, nr katalogowy</t>
  </si>
  <si>
    <t>Probówki PS 10ml (16x100mm) okrągłodenne z obrzeżem, ze znacznikami (1 op. = 500 szt.).</t>
  </si>
  <si>
    <t>Probówki PS 5ml (12x75mm) okrągłodenne bez obrzeży, bez znaczników Sorwall (1 op. = 250 szt.).</t>
  </si>
  <si>
    <t>Szkiełka mikroskopowe podstawowe super grade 75x25x1, 1 mm szlifowane 90° z matowym polem do opisu (1 op. = 50szt.).</t>
  </si>
  <si>
    <t>Szkiełka mikroskopowe podstawowe super grade 75x25x1, 1 mm, cięte (1 op. = 50szt.).</t>
  </si>
  <si>
    <t>Szkiełka mikroskopoe nakrywkowe 24x24x0,13-0,16mm super white glass (1 op. = 200szt.).</t>
  </si>
  <si>
    <t>Mikroprobówka PP eppendorf 1,5ml bezbarwna z zamknięciem, stożkowodenna (1 op = 500szt.).</t>
  </si>
  <si>
    <t>Końcówki do pipet automatycznych Dualfiltr 2 - 200 μl, PCR clean, jałowe i niepirogenne Eppendorf (1 op. - 10 statywów po 96 szt.), ze znacznikiem, wolne od Dnaz, Rnaz.</t>
  </si>
  <si>
    <t>Końcówki do pipet automatycznych Dualfiltr 50 - 1250 μl, PCR clean, jałowe i niepirogenne Eppendorf (1 op. - 10 statywów po 96 szt.).</t>
  </si>
  <si>
    <t>Końcówki do pipet automatycznych 0,1 - 10 μl standard Eppendorf (1 worek = 1000 szt.).</t>
  </si>
  <si>
    <t>Końcówki do pipet automatycznych 2 - 200 μl standard Eppendorf bezbarwne (1 worek = 1000 szt.).</t>
  </si>
  <si>
    <t>Końcówki do pipet automatycznych 1000 - 5000 μl standard Eppendorf bezbarwne, niejałowe (1 worek = 150 szt.).</t>
  </si>
  <si>
    <t>Probówki wykonane z PP typu Eppendorf 1,5 ml sterylne, wolne od Dnaz, Rnaz i pirogenów (1op. = 1000 szt.)</t>
  </si>
  <si>
    <t>z dnia ………………………….zadanie nr 1</t>
  </si>
  <si>
    <t xml:space="preserve">
Akcesoria laboratoryjne jednorazowego użytku do opracowania materiału biologicznego oraz wykonywania analiz.
</t>
  </si>
  <si>
    <t xml:space="preserve">Końcówki do pipet automatycznych Dualfiltr 0,5 - 20μl, PCR clean, jałowe i niepirogenne Eppendorf (1op. - 10 statywów po 96 szt.), ze znacznikiem, wolne od Dna, Rnaz. </t>
  </si>
  <si>
    <r>
      <t>1) Wykonawca zobowiązuje się dostarczyć przedmiot zamówienia w terminie do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b/>
        <u/>
        <sz val="10"/>
        <color theme="1"/>
        <rFont val="Calibri"/>
        <family val="2"/>
        <charset val="238"/>
        <scheme val="minor"/>
      </rPr>
      <t>7 dni</t>
    </r>
    <r>
      <rPr>
        <sz val="10"/>
        <color theme="1"/>
        <rFont val="Calibri"/>
        <family val="2"/>
        <charset val="238"/>
        <scheme val="minor"/>
      </rPr>
      <t xml:space="preserve"> kalendarzowych od dnia złożenia zamówienia.                                                                                                                            
2) Okres przydatności do użycia: minimum 12 miesięcy na dostarczony przedmiot zamówienia liczony od dnia jego przyjęcia przez Zamawiającego.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</si>
</sst>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z_ł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3" applyFont="1" applyAlignment="1">
      <alignment horizontal="right" vertical="center" wrapText="1"/>
    </xf>
    <xf numFmtId="0" fontId="4" fillId="0" borderId="0" xfId="3" applyFont="1" applyAlignment="1">
      <alignment horizontal="right" vertical="center"/>
    </xf>
    <xf numFmtId="0" fontId="5" fillId="0" borderId="0" xfId="3" applyFont="1" applyAlignment="1">
      <alignment horizontal="right" vertical="center"/>
    </xf>
    <xf numFmtId="0" fontId="5" fillId="0" borderId="0" xfId="3" applyFont="1" applyAlignment="1">
      <alignment horizontal="right" vertical="center" wrapText="1"/>
    </xf>
    <xf numFmtId="0" fontId="4" fillId="0" borderId="0" xfId="3" applyFont="1" applyAlignment="1">
      <alignment horizontal="center" vertical="center"/>
    </xf>
    <xf numFmtId="0" fontId="5" fillId="0" borderId="1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left" vertical="center" wrapText="1"/>
    </xf>
    <xf numFmtId="0" fontId="3" fillId="0" borderId="1" xfId="3" applyNumberFormat="1" applyFont="1" applyBorder="1" applyAlignment="1">
      <alignment horizontal="left" vertical="center" wrapText="1"/>
    </xf>
    <xf numFmtId="0" fontId="5" fillId="0" borderId="1" xfId="3" applyFont="1" applyFill="1" applyBorder="1" applyAlignment="1">
      <alignment horizontal="left" vertical="center" wrapText="1"/>
    </xf>
    <xf numFmtId="0" fontId="5" fillId="0" borderId="1" xfId="3" applyFont="1" applyBorder="1" applyAlignment="1">
      <alignment horizontal="left" vertical="center" wrapText="1"/>
    </xf>
    <xf numFmtId="164" fontId="6" fillId="2" borderId="1" xfId="3" applyNumberFormat="1" applyFont="1" applyFill="1" applyBorder="1" applyAlignment="1">
      <alignment horizontal="center" vertical="center" wrapText="1"/>
    </xf>
    <xf numFmtId="164" fontId="6" fillId="0" borderId="1" xfId="3" applyNumberFormat="1" applyFont="1" applyBorder="1" applyAlignment="1">
      <alignment horizontal="center" vertical="center" wrapText="1"/>
    </xf>
    <xf numFmtId="0" fontId="5" fillId="0" borderId="1" xfId="3" applyNumberFormat="1" applyFont="1" applyBorder="1" applyAlignment="1">
      <alignment horizontal="left" vertical="center" wrapText="1"/>
    </xf>
    <xf numFmtId="0" fontId="4" fillId="0" borderId="0" xfId="3" applyFont="1" applyAlignment="1">
      <alignment horizontal="left" vertical="center"/>
    </xf>
    <xf numFmtId="0" fontId="5" fillId="0" borderId="1" xfId="3" applyFont="1" applyBorder="1" applyAlignment="1">
      <alignment horizontal="left" vertical="center" wrapText="1"/>
    </xf>
    <xf numFmtId="0" fontId="4" fillId="0" borderId="2" xfId="3" applyFont="1" applyBorder="1" applyAlignment="1">
      <alignment horizontal="left" vertical="center" wrapText="1"/>
    </xf>
    <xf numFmtId="0" fontId="4" fillId="0" borderId="2" xfId="3" applyFont="1" applyBorder="1" applyAlignment="1">
      <alignment horizontal="left" vertical="center"/>
    </xf>
    <xf numFmtId="0" fontId="4" fillId="0" borderId="0" xfId="3" applyFont="1" applyAlignment="1">
      <alignment horizontal="left" vertical="center"/>
    </xf>
    <xf numFmtId="49" fontId="5" fillId="0" borderId="0" xfId="3" applyNumberFormat="1" applyFont="1" applyAlignment="1">
      <alignment horizontal="center" vertical="center" wrapText="1"/>
    </xf>
    <xf numFmtId="49" fontId="3" fillId="0" borderId="0" xfId="3" applyNumberFormat="1" applyFont="1" applyAlignment="1">
      <alignment horizontal="center" vertical="center" wrapText="1"/>
    </xf>
    <xf numFmtId="49" fontId="3" fillId="0" borderId="3" xfId="3" applyNumberFormat="1" applyFont="1" applyBorder="1" applyAlignment="1">
      <alignment horizontal="center" vertical="center" wrapText="1"/>
    </xf>
    <xf numFmtId="0" fontId="3" fillId="0" borderId="0" xfId="3" applyFont="1" applyAlignment="1">
      <alignment horizontal="right" vertical="center" wrapText="1"/>
    </xf>
    <xf numFmtId="0" fontId="9" fillId="0" borderId="1" xfId="3" applyFont="1" applyBorder="1" applyAlignment="1">
      <alignment horizontal="left" vertical="center" wrapText="1"/>
    </xf>
    <xf numFmtId="0" fontId="9" fillId="0" borderId="1" xfId="3" applyFont="1" applyBorder="1" applyAlignment="1">
      <alignment horizontal="center" vertical="center" wrapText="1"/>
    </xf>
    <xf numFmtId="3" fontId="9" fillId="0" borderId="1" xfId="3" applyNumberFormat="1" applyFont="1" applyBorder="1" applyAlignment="1">
      <alignment horizontal="center" vertical="center" wrapText="1"/>
    </xf>
    <xf numFmtId="164" fontId="9" fillId="0" borderId="1" xfId="3" applyNumberFormat="1" applyFont="1" applyBorder="1" applyAlignment="1">
      <alignment horizontal="center" vertical="center" wrapText="1"/>
    </xf>
    <xf numFmtId="9" fontId="9" fillId="0" borderId="1" xfId="4" applyFont="1" applyBorder="1" applyAlignment="1">
      <alignment horizontal="center" vertical="center" wrapText="1"/>
    </xf>
    <xf numFmtId="164" fontId="9" fillId="0" borderId="1" xfId="4" applyNumberFormat="1" applyFont="1" applyBorder="1" applyAlignment="1">
      <alignment horizontal="center" vertical="center" wrapText="1"/>
    </xf>
    <xf numFmtId="0" fontId="10" fillId="0" borderId="0" xfId="3" applyFont="1" applyAlignment="1">
      <alignment horizontal="left" vertical="center"/>
    </xf>
    <xf numFmtId="0" fontId="11" fillId="0" borderId="1" xfId="3" applyFont="1" applyBorder="1" applyAlignment="1">
      <alignment horizontal="left" vertical="center" wrapText="1"/>
    </xf>
    <xf numFmtId="0" fontId="11" fillId="0" borderId="1" xfId="3" applyFont="1" applyBorder="1" applyAlignment="1">
      <alignment horizontal="center" vertical="center" wrapText="1"/>
    </xf>
  </cellXfs>
  <cellStyles count="5">
    <cellStyle name="Normalny" xfId="0" builtinId="0"/>
    <cellStyle name="Normalny 2" xfId="1"/>
    <cellStyle name="Normalny 2 2" xfId="3"/>
    <cellStyle name="Procentowy 2" xfId="2"/>
    <cellStyle name="Procentowy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80962</xdr:colOff>
      <xdr:row>12</xdr:row>
      <xdr:rowOff>52387</xdr:rowOff>
    </xdr:from>
    <xdr:ext cx="65" cy="172227"/>
    <xdr:sp macro="" textlink="">
      <xdr:nvSpPr>
        <xdr:cNvPr id="2" name="pole tekstowe 1"/>
        <xdr:cNvSpPr txBox="1"/>
      </xdr:nvSpPr>
      <xdr:spPr>
        <a:xfrm>
          <a:off x="6891337" y="2109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9</xdr:col>
      <xdr:colOff>462243</xdr:colOff>
      <xdr:row>12</xdr:row>
      <xdr:rowOff>168088</xdr:rowOff>
    </xdr:from>
    <xdr:ext cx="184731" cy="264560"/>
    <xdr:sp macro="" textlink="">
      <xdr:nvSpPr>
        <xdr:cNvPr id="3" name="pole tekstowe 2"/>
        <xdr:cNvSpPr txBox="1"/>
      </xdr:nvSpPr>
      <xdr:spPr>
        <a:xfrm>
          <a:off x="7276820" y="22201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showGridLines="0" tabSelected="1" topLeftCell="A19" zoomScale="170" zoomScaleNormal="170" workbookViewId="0">
      <selection activeCell="L30" sqref="L30"/>
    </sheetView>
  </sheetViews>
  <sheetFormatPr defaultRowHeight="12.75" x14ac:dyDescent="0.25"/>
  <cols>
    <col min="1" max="1" width="3.140625" style="14" customWidth="1"/>
    <col min="2" max="2" width="39.5703125" style="14" customWidth="1"/>
    <col min="3" max="3" width="4.7109375" style="14" customWidth="1"/>
    <col min="4" max="4" width="5.28515625" style="14" customWidth="1"/>
    <col min="5" max="5" width="10.7109375" style="14" customWidth="1"/>
    <col min="6" max="6" width="10.28515625" style="14" customWidth="1"/>
    <col min="7" max="7" width="8.28515625" style="14" customWidth="1"/>
    <col min="8" max="8" width="10.28515625" style="14" customWidth="1"/>
    <col min="9" max="9" width="9.85546875" style="14" customWidth="1"/>
    <col min="10" max="16384" width="9.140625" style="14"/>
  </cols>
  <sheetData>
    <row r="1" spans="1:9" s="2" customFormat="1" ht="15.75" customHeight="1" x14ac:dyDescent="0.25">
      <c r="A1" s="1"/>
      <c r="B1" s="1"/>
      <c r="C1" s="1"/>
      <c r="D1" s="1"/>
      <c r="E1" s="1"/>
      <c r="F1" s="22" t="s">
        <v>0</v>
      </c>
      <c r="G1" s="22"/>
      <c r="H1" s="22"/>
      <c r="I1" s="22"/>
    </row>
    <row r="2" spans="1:9" s="2" customFormat="1" ht="14.25" customHeight="1" x14ac:dyDescent="0.25">
      <c r="A2" s="1"/>
      <c r="B2" s="1"/>
      <c r="C2" s="1"/>
      <c r="D2" s="1"/>
      <c r="E2" s="1"/>
      <c r="F2" s="22" t="s">
        <v>1</v>
      </c>
      <c r="G2" s="22"/>
      <c r="H2" s="22"/>
      <c r="I2" s="22"/>
    </row>
    <row r="3" spans="1:9" s="2" customFormat="1" ht="15.75" customHeight="1" x14ac:dyDescent="0.25">
      <c r="A3" s="1"/>
      <c r="B3" s="3"/>
      <c r="C3" s="4"/>
      <c r="D3" s="4"/>
      <c r="E3" s="4" t="s">
        <v>2</v>
      </c>
      <c r="F3" s="22" t="s">
        <v>3</v>
      </c>
      <c r="G3" s="22"/>
      <c r="H3" s="22"/>
      <c r="I3" s="22"/>
    </row>
    <row r="4" spans="1:9" s="2" customFormat="1" ht="14.25" customHeight="1" x14ac:dyDescent="0.25">
      <c r="A4" s="1"/>
      <c r="B4" s="1"/>
      <c r="C4" s="4"/>
      <c r="D4" s="4"/>
      <c r="E4" s="4"/>
      <c r="F4" s="22" t="s">
        <v>0</v>
      </c>
      <c r="G4" s="22"/>
      <c r="H4" s="22"/>
      <c r="I4" s="22"/>
    </row>
    <row r="5" spans="1:9" s="2" customFormat="1" ht="14.25" customHeight="1" x14ac:dyDescent="0.25">
      <c r="A5" s="1"/>
      <c r="B5" s="1"/>
      <c r="C5" s="4"/>
      <c r="D5" s="4"/>
      <c r="E5" s="4"/>
      <c r="F5" s="22" t="s">
        <v>4</v>
      </c>
      <c r="G5" s="22"/>
      <c r="H5" s="22"/>
      <c r="I5" s="22"/>
    </row>
    <row r="6" spans="1:9" s="2" customFormat="1" ht="15" customHeight="1" x14ac:dyDescent="0.25">
      <c r="A6" s="1"/>
      <c r="B6" s="1"/>
      <c r="C6" s="4"/>
      <c r="D6" s="4"/>
      <c r="E6" s="4"/>
      <c r="F6" s="22" t="s">
        <v>51</v>
      </c>
      <c r="G6" s="22"/>
      <c r="H6" s="22"/>
      <c r="I6" s="22"/>
    </row>
    <row r="7" spans="1:9" ht="3.75" customHeight="1" x14ac:dyDescent="0.25">
      <c r="A7" s="19" t="s">
        <v>52</v>
      </c>
      <c r="B7" s="20"/>
      <c r="C7" s="20"/>
      <c r="D7" s="20"/>
      <c r="E7" s="20"/>
      <c r="F7" s="20"/>
      <c r="G7" s="20"/>
      <c r="H7" s="20"/>
      <c r="I7" s="20"/>
    </row>
    <row r="8" spans="1:9" s="5" customFormat="1" ht="33.75" customHeight="1" x14ac:dyDescent="0.25">
      <c r="A8" s="21"/>
      <c r="B8" s="21"/>
      <c r="C8" s="21"/>
      <c r="D8" s="21"/>
      <c r="E8" s="21"/>
      <c r="F8" s="21"/>
      <c r="G8" s="21"/>
      <c r="H8" s="21"/>
      <c r="I8" s="21"/>
    </row>
    <row r="9" spans="1:9" s="29" customFormat="1" ht="15.75" customHeight="1" x14ac:dyDescent="0.25">
      <c r="A9" s="30" t="s">
        <v>5</v>
      </c>
      <c r="B9" s="30" t="s">
        <v>6</v>
      </c>
      <c r="C9" s="31" t="s">
        <v>7</v>
      </c>
      <c r="D9" s="31" t="s">
        <v>8</v>
      </c>
      <c r="E9" s="31" t="s">
        <v>9</v>
      </c>
      <c r="F9" s="31" t="s">
        <v>10</v>
      </c>
      <c r="G9" s="31" t="s">
        <v>11</v>
      </c>
      <c r="H9" s="31" t="s">
        <v>12</v>
      </c>
      <c r="I9" s="31" t="s">
        <v>38</v>
      </c>
    </row>
    <row r="10" spans="1:9" s="29" customFormat="1" ht="15.75" customHeight="1" x14ac:dyDescent="0.25">
      <c r="A10" s="30"/>
      <c r="B10" s="30"/>
      <c r="C10" s="31"/>
      <c r="D10" s="31"/>
      <c r="E10" s="31"/>
      <c r="F10" s="31"/>
      <c r="G10" s="31"/>
      <c r="H10" s="31"/>
      <c r="I10" s="31"/>
    </row>
    <row r="11" spans="1:9" s="29" customFormat="1" ht="15.75" customHeight="1" x14ac:dyDescent="0.25">
      <c r="A11" s="30"/>
      <c r="B11" s="30"/>
      <c r="C11" s="31"/>
      <c r="D11" s="31"/>
      <c r="E11" s="31"/>
      <c r="F11" s="31"/>
      <c r="G11" s="31"/>
      <c r="H11" s="31"/>
      <c r="I11" s="31"/>
    </row>
    <row r="12" spans="1:9" s="5" customFormat="1" x14ac:dyDescent="0.25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H12" s="6">
        <v>8</v>
      </c>
      <c r="I12" s="6">
        <v>9</v>
      </c>
    </row>
    <row r="13" spans="1:9" ht="49.5" customHeight="1" x14ac:dyDescent="0.25">
      <c r="A13" s="7" t="s">
        <v>13</v>
      </c>
      <c r="B13" s="23" t="s">
        <v>53</v>
      </c>
      <c r="C13" s="24" t="s">
        <v>33</v>
      </c>
      <c r="D13" s="25">
        <v>4</v>
      </c>
      <c r="E13" s="26">
        <v>180</v>
      </c>
      <c r="F13" s="26">
        <f>D13*E13</f>
        <v>720</v>
      </c>
      <c r="G13" s="27">
        <v>0.23</v>
      </c>
      <c r="H13" s="28">
        <f>ROUND(F13*G13+F13,2)</f>
        <v>885.6</v>
      </c>
      <c r="I13" s="8"/>
    </row>
    <row r="14" spans="1:9" ht="49.5" customHeight="1" x14ac:dyDescent="0.25">
      <c r="A14" s="7" t="s">
        <v>17</v>
      </c>
      <c r="B14" s="23" t="s">
        <v>45</v>
      </c>
      <c r="C14" s="24" t="s">
        <v>33</v>
      </c>
      <c r="D14" s="25">
        <v>4</v>
      </c>
      <c r="E14" s="26">
        <v>180</v>
      </c>
      <c r="F14" s="26">
        <f t="shared" ref="F14:F29" si="0">D14*E14</f>
        <v>720</v>
      </c>
      <c r="G14" s="27">
        <v>0.23</v>
      </c>
      <c r="H14" s="28">
        <f t="shared" ref="H14:H29" si="1">ROUND(F14*G14+F14,2)</f>
        <v>885.6</v>
      </c>
      <c r="I14" s="8"/>
    </row>
    <row r="15" spans="1:9" ht="36.75" customHeight="1" x14ac:dyDescent="0.25">
      <c r="A15" s="7" t="s">
        <v>18</v>
      </c>
      <c r="B15" s="23" t="s">
        <v>46</v>
      </c>
      <c r="C15" s="24" t="s">
        <v>33</v>
      </c>
      <c r="D15" s="25">
        <v>4</v>
      </c>
      <c r="E15" s="26">
        <v>200</v>
      </c>
      <c r="F15" s="26">
        <f t="shared" si="0"/>
        <v>800</v>
      </c>
      <c r="G15" s="27">
        <v>0.23</v>
      </c>
      <c r="H15" s="28">
        <f t="shared" si="1"/>
        <v>984</v>
      </c>
      <c r="I15" s="8"/>
    </row>
    <row r="16" spans="1:9" ht="27.75" customHeight="1" x14ac:dyDescent="0.25">
      <c r="A16" s="7" t="s">
        <v>19</v>
      </c>
      <c r="B16" s="23" t="s">
        <v>47</v>
      </c>
      <c r="C16" s="24" t="s">
        <v>33</v>
      </c>
      <c r="D16" s="25">
        <v>18</v>
      </c>
      <c r="E16" s="26">
        <v>48</v>
      </c>
      <c r="F16" s="26">
        <f t="shared" si="0"/>
        <v>864</v>
      </c>
      <c r="G16" s="27">
        <v>0.23</v>
      </c>
      <c r="H16" s="28">
        <f t="shared" si="1"/>
        <v>1062.72</v>
      </c>
      <c r="I16" s="8"/>
    </row>
    <row r="17" spans="1:9" ht="22.5" customHeight="1" x14ac:dyDescent="0.25">
      <c r="A17" s="7" t="s">
        <v>20</v>
      </c>
      <c r="B17" s="23" t="s">
        <v>48</v>
      </c>
      <c r="C17" s="24" t="s">
        <v>33</v>
      </c>
      <c r="D17" s="25">
        <v>16</v>
      </c>
      <c r="E17" s="26">
        <v>18</v>
      </c>
      <c r="F17" s="26">
        <f>D17*E17</f>
        <v>288</v>
      </c>
      <c r="G17" s="27">
        <v>0.23</v>
      </c>
      <c r="H17" s="28">
        <f t="shared" si="1"/>
        <v>354.24</v>
      </c>
      <c r="I17" s="8"/>
    </row>
    <row r="18" spans="1:9" ht="24.75" customHeight="1" x14ac:dyDescent="0.25">
      <c r="A18" s="7" t="s">
        <v>21</v>
      </c>
      <c r="B18" s="23" t="s">
        <v>36</v>
      </c>
      <c r="C18" s="24" t="s">
        <v>33</v>
      </c>
      <c r="D18" s="25">
        <v>31</v>
      </c>
      <c r="E18" s="26">
        <v>15.5</v>
      </c>
      <c r="F18" s="26">
        <f>D18*E18</f>
        <v>480.5</v>
      </c>
      <c r="G18" s="27">
        <v>0.23</v>
      </c>
      <c r="H18" s="28">
        <f t="shared" si="1"/>
        <v>591.02</v>
      </c>
      <c r="I18" s="8"/>
    </row>
    <row r="19" spans="1:9" ht="34.5" customHeight="1" x14ac:dyDescent="0.25">
      <c r="A19" s="7" t="s">
        <v>22</v>
      </c>
      <c r="B19" s="23" t="s">
        <v>49</v>
      </c>
      <c r="C19" s="24" t="s">
        <v>27</v>
      </c>
      <c r="D19" s="25">
        <v>5</v>
      </c>
      <c r="E19" s="26">
        <v>38.950000000000003</v>
      </c>
      <c r="F19" s="26">
        <f>D19*E19</f>
        <v>194.75</v>
      </c>
      <c r="G19" s="27">
        <v>0.23</v>
      </c>
      <c r="H19" s="28">
        <f t="shared" si="1"/>
        <v>239.54</v>
      </c>
      <c r="I19" s="8"/>
    </row>
    <row r="20" spans="1:9" ht="23.25" customHeight="1" x14ac:dyDescent="0.25">
      <c r="A20" s="7" t="s">
        <v>23</v>
      </c>
      <c r="B20" s="23" t="s">
        <v>39</v>
      </c>
      <c r="C20" s="24" t="s">
        <v>33</v>
      </c>
      <c r="D20" s="25">
        <v>10</v>
      </c>
      <c r="E20" s="26">
        <v>55</v>
      </c>
      <c r="F20" s="26">
        <f>D20*E20</f>
        <v>550</v>
      </c>
      <c r="G20" s="27">
        <v>0.23</v>
      </c>
      <c r="H20" s="28">
        <f t="shared" si="1"/>
        <v>676.5</v>
      </c>
      <c r="I20" s="8"/>
    </row>
    <row r="21" spans="1:9" ht="24.75" customHeight="1" x14ac:dyDescent="0.25">
      <c r="A21" s="7" t="s">
        <v>24</v>
      </c>
      <c r="B21" s="23" t="s">
        <v>40</v>
      </c>
      <c r="C21" s="24" t="s">
        <v>33</v>
      </c>
      <c r="D21" s="25">
        <v>14</v>
      </c>
      <c r="E21" s="26">
        <v>16.5</v>
      </c>
      <c r="F21" s="26">
        <f t="shared" si="0"/>
        <v>231</v>
      </c>
      <c r="G21" s="27">
        <v>0.23</v>
      </c>
      <c r="H21" s="28">
        <f t="shared" si="1"/>
        <v>284.13</v>
      </c>
      <c r="I21" s="8"/>
    </row>
    <row r="22" spans="1:9" ht="27.75" customHeight="1" x14ac:dyDescent="0.25">
      <c r="A22" s="7" t="s">
        <v>25</v>
      </c>
      <c r="B22" s="23" t="s">
        <v>42</v>
      </c>
      <c r="C22" s="24" t="s">
        <v>33</v>
      </c>
      <c r="D22" s="25">
        <v>45</v>
      </c>
      <c r="E22" s="26">
        <v>7.5</v>
      </c>
      <c r="F22" s="26">
        <f t="shared" si="0"/>
        <v>337.5</v>
      </c>
      <c r="G22" s="27">
        <v>0.08</v>
      </c>
      <c r="H22" s="28">
        <f t="shared" si="1"/>
        <v>364.5</v>
      </c>
      <c r="I22" s="8"/>
    </row>
    <row r="23" spans="1:9" ht="24" customHeight="1" x14ac:dyDescent="0.25">
      <c r="A23" s="7" t="s">
        <v>26</v>
      </c>
      <c r="B23" s="23" t="s">
        <v>41</v>
      </c>
      <c r="C23" s="24" t="s">
        <v>33</v>
      </c>
      <c r="D23" s="25">
        <v>38</v>
      </c>
      <c r="E23" s="26">
        <v>8</v>
      </c>
      <c r="F23" s="26">
        <f t="shared" si="0"/>
        <v>304</v>
      </c>
      <c r="G23" s="27">
        <v>0.08</v>
      </c>
      <c r="H23" s="28">
        <f t="shared" si="1"/>
        <v>328.32</v>
      </c>
      <c r="I23" s="8"/>
    </row>
    <row r="24" spans="1:9" ht="25.5" x14ac:dyDescent="0.25">
      <c r="A24" s="7" t="s">
        <v>28</v>
      </c>
      <c r="B24" s="23" t="s">
        <v>43</v>
      </c>
      <c r="C24" s="24" t="s">
        <v>33</v>
      </c>
      <c r="D24" s="25">
        <v>16</v>
      </c>
      <c r="E24" s="26">
        <v>6.1</v>
      </c>
      <c r="F24" s="26">
        <f t="shared" si="0"/>
        <v>97.6</v>
      </c>
      <c r="G24" s="27">
        <v>0.08</v>
      </c>
      <c r="H24" s="28">
        <f t="shared" si="1"/>
        <v>105.41</v>
      </c>
      <c r="I24" s="8"/>
    </row>
    <row r="25" spans="1:9" ht="25.5" x14ac:dyDescent="0.25">
      <c r="A25" s="7" t="s">
        <v>29</v>
      </c>
      <c r="B25" s="23" t="s">
        <v>44</v>
      </c>
      <c r="C25" s="24" t="s">
        <v>27</v>
      </c>
      <c r="D25" s="25">
        <v>7</v>
      </c>
      <c r="E25" s="26">
        <v>22</v>
      </c>
      <c r="F25" s="26">
        <f t="shared" si="0"/>
        <v>154</v>
      </c>
      <c r="G25" s="27">
        <v>0.23</v>
      </c>
      <c r="H25" s="28">
        <f t="shared" si="1"/>
        <v>189.42</v>
      </c>
      <c r="I25" s="8"/>
    </row>
    <row r="26" spans="1:9" ht="28.5" customHeight="1" x14ac:dyDescent="0.25">
      <c r="A26" s="7" t="s">
        <v>30</v>
      </c>
      <c r="B26" s="23" t="s">
        <v>34</v>
      </c>
      <c r="C26" s="24" t="s">
        <v>33</v>
      </c>
      <c r="D26" s="25">
        <v>5</v>
      </c>
      <c r="E26" s="26">
        <v>75</v>
      </c>
      <c r="F26" s="26">
        <f t="shared" si="0"/>
        <v>375</v>
      </c>
      <c r="G26" s="27">
        <v>0.23</v>
      </c>
      <c r="H26" s="28">
        <f t="shared" si="1"/>
        <v>461.25</v>
      </c>
      <c r="I26" s="8"/>
    </row>
    <row r="27" spans="1:9" ht="25.5" x14ac:dyDescent="0.25">
      <c r="A27" s="7" t="s">
        <v>31</v>
      </c>
      <c r="B27" s="23" t="s">
        <v>37</v>
      </c>
      <c r="C27" s="24" t="s">
        <v>33</v>
      </c>
      <c r="D27" s="25">
        <v>5</v>
      </c>
      <c r="E27" s="26">
        <v>23</v>
      </c>
      <c r="F27" s="26">
        <f t="shared" si="0"/>
        <v>115</v>
      </c>
      <c r="G27" s="27">
        <v>0.23</v>
      </c>
      <c r="H27" s="28">
        <f t="shared" si="1"/>
        <v>141.44999999999999</v>
      </c>
      <c r="I27" s="8"/>
    </row>
    <row r="28" spans="1:9" ht="36" x14ac:dyDescent="0.25">
      <c r="A28" s="7" t="s">
        <v>32</v>
      </c>
      <c r="B28" s="23" t="s">
        <v>50</v>
      </c>
      <c r="C28" s="24" t="s">
        <v>33</v>
      </c>
      <c r="D28" s="25">
        <v>5</v>
      </c>
      <c r="E28" s="26">
        <v>253</v>
      </c>
      <c r="F28" s="26">
        <f t="shared" si="0"/>
        <v>1265</v>
      </c>
      <c r="G28" s="27">
        <v>0.08</v>
      </c>
      <c r="H28" s="28">
        <f t="shared" si="1"/>
        <v>1366.2</v>
      </c>
      <c r="I28" s="8"/>
    </row>
    <row r="29" spans="1:9" ht="24" x14ac:dyDescent="0.25">
      <c r="A29" s="7">
        <v>17</v>
      </c>
      <c r="B29" s="23" t="s">
        <v>35</v>
      </c>
      <c r="C29" s="24" t="s">
        <v>27</v>
      </c>
      <c r="D29" s="25">
        <v>7</v>
      </c>
      <c r="E29" s="26">
        <v>50</v>
      </c>
      <c r="F29" s="26">
        <f t="shared" si="0"/>
        <v>350</v>
      </c>
      <c r="G29" s="27">
        <v>0.23</v>
      </c>
      <c r="H29" s="28">
        <f t="shared" si="1"/>
        <v>430.5</v>
      </c>
      <c r="I29" s="8"/>
    </row>
    <row r="30" spans="1:9" ht="19.5" customHeight="1" x14ac:dyDescent="0.25">
      <c r="A30" s="9"/>
      <c r="B30" s="15" t="s">
        <v>14</v>
      </c>
      <c r="C30" s="15"/>
      <c r="D30" s="15"/>
      <c r="E30" s="10" t="s">
        <v>15</v>
      </c>
      <c r="F30" s="11">
        <f>SUM(F13:F29)</f>
        <v>7846.35</v>
      </c>
      <c r="G30" s="10" t="s">
        <v>16</v>
      </c>
      <c r="H30" s="12">
        <f>SUM(H13:H29)</f>
        <v>9350.4</v>
      </c>
      <c r="I30" s="13"/>
    </row>
    <row r="31" spans="1:9" s="29" customFormat="1" ht="229.5" customHeight="1" x14ac:dyDescent="0.25">
      <c r="B31" s="16" t="s">
        <v>54</v>
      </c>
      <c r="C31" s="17"/>
      <c r="D31" s="17"/>
      <c r="E31" s="17"/>
      <c r="F31" s="17"/>
      <c r="G31" s="17"/>
      <c r="H31" s="17"/>
      <c r="I31" s="17"/>
    </row>
    <row r="32" spans="1:9" ht="72" hidden="1" customHeight="1" x14ac:dyDescent="0.25">
      <c r="B32" s="18"/>
      <c r="C32" s="18"/>
      <c r="D32" s="18"/>
      <c r="E32" s="18"/>
      <c r="F32" s="18"/>
      <c r="G32" s="18"/>
      <c r="H32" s="18"/>
      <c r="I32" s="18"/>
    </row>
    <row r="33" spans="2:9" ht="16.5" hidden="1" customHeight="1" x14ac:dyDescent="0.25">
      <c r="B33" s="18"/>
      <c r="C33" s="18"/>
      <c r="D33" s="18"/>
      <c r="E33" s="18"/>
      <c r="F33" s="18"/>
      <c r="G33" s="18"/>
      <c r="H33" s="18"/>
      <c r="I33" s="18"/>
    </row>
    <row r="34" spans="2:9" hidden="1" x14ac:dyDescent="0.25">
      <c r="B34" s="18"/>
      <c r="C34" s="18"/>
      <c r="D34" s="18"/>
      <c r="E34" s="18"/>
      <c r="F34" s="18"/>
      <c r="G34" s="18"/>
      <c r="H34" s="18"/>
      <c r="I34" s="18"/>
    </row>
    <row r="35" spans="2:9" hidden="1" x14ac:dyDescent="0.25">
      <c r="B35" s="18"/>
      <c r="C35" s="18"/>
      <c r="D35" s="18"/>
      <c r="E35" s="18"/>
      <c r="F35" s="18"/>
      <c r="G35" s="18"/>
      <c r="H35" s="18"/>
      <c r="I35" s="18"/>
    </row>
    <row r="36" spans="2:9" ht="5.25" hidden="1" customHeight="1" x14ac:dyDescent="0.25">
      <c r="B36" s="18"/>
      <c r="C36" s="18"/>
      <c r="D36" s="18"/>
      <c r="E36" s="18"/>
      <c r="F36" s="18"/>
      <c r="G36" s="18"/>
      <c r="H36" s="18"/>
      <c r="I36" s="18"/>
    </row>
    <row r="37" spans="2:9" ht="22.5" hidden="1" customHeight="1" x14ac:dyDescent="0.25">
      <c r="B37" s="18"/>
      <c r="C37" s="18"/>
      <c r="D37" s="18"/>
      <c r="E37" s="18"/>
      <c r="F37" s="18"/>
      <c r="G37" s="18"/>
      <c r="H37" s="18"/>
      <c r="I37" s="18"/>
    </row>
  </sheetData>
  <mergeCells count="18">
    <mergeCell ref="F6:I6"/>
    <mergeCell ref="F1:I1"/>
    <mergeCell ref="F2:I2"/>
    <mergeCell ref="F3:I3"/>
    <mergeCell ref="F4:I4"/>
    <mergeCell ref="F5:I5"/>
    <mergeCell ref="B30:D30"/>
    <mergeCell ref="B31:I37"/>
    <mergeCell ref="A7:I8"/>
    <mergeCell ref="A9:A11"/>
    <mergeCell ref="B9:B11"/>
    <mergeCell ref="C9:C11"/>
    <mergeCell ref="D9:D11"/>
    <mergeCell ref="E9:E11"/>
    <mergeCell ref="F9:F11"/>
    <mergeCell ref="G9:G11"/>
    <mergeCell ref="H9:H11"/>
    <mergeCell ref="I9:I11"/>
  </mergeCells>
  <pageMargins left="0.7" right="0.7" top="0.32" bottom="0.21" header="0.3" footer="0.25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Sobczak</dc:creator>
  <cp:lastModifiedBy>Iwona Gilowska</cp:lastModifiedBy>
  <cp:lastPrinted>2024-04-30T09:36:21Z</cp:lastPrinted>
  <dcterms:created xsi:type="dcterms:W3CDTF">2020-06-30T11:43:58Z</dcterms:created>
  <dcterms:modified xsi:type="dcterms:W3CDTF">2024-04-30T09:37:37Z</dcterms:modified>
</cp:coreProperties>
</file>