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załącznik nr 1 do wniosku komis" sheetId="1" r:id="rId1"/>
  </sheets>
  <definedNames>
    <definedName name="Excel_BuiltIn_Print_Area">NA()</definedName>
    <definedName name="Excel_BuiltIn_Print_Titles">NA()</definedName>
  </definedNames>
  <calcPr fullCalcOnLoad="1"/>
</workbook>
</file>

<file path=xl/sharedStrings.xml><?xml version="1.0" encoding="utf-8"?>
<sst xmlns="http://schemas.openxmlformats.org/spreadsheetml/2006/main" count="1254" uniqueCount="437">
  <si>
    <r>
      <rPr>
        <b/>
        <sz val="12"/>
        <color indexed="8"/>
        <rFont val="Times New Roman"/>
        <family val="1"/>
      </rPr>
      <t>Dodatek nr 2 do SWZ (załącznik nr 1 do oferty) na dostawę sprzętu jednorazowego użytku</t>
    </r>
    <r>
      <rPr>
        <sz val="12"/>
        <color indexed="8"/>
        <rFont val="Times New Roman"/>
        <family val="1"/>
      </rPr>
      <t xml:space="preserve"> </t>
    </r>
    <r>
      <rPr>
        <b/>
        <sz val="12"/>
        <color indexed="8"/>
        <rFont val="Times New Roman"/>
        <family val="1"/>
      </rPr>
      <t>dla NZOZ Szpital im. prof. Z. Religi w Słubicach Sp. z o. o.;</t>
    </r>
    <r>
      <rPr>
        <sz val="12"/>
        <color indexed="8"/>
        <rFont val="Times New Roman"/>
        <family val="1"/>
      </rPr>
      <t xml:space="preserve"> </t>
    </r>
    <r>
      <rPr>
        <b/>
        <sz val="12"/>
        <color indexed="8"/>
        <rFont val="Times New Roman"/>
        <family val="1"/>
      </rPr>
      <t xml:space="preserve">nr sprawy: ZP/TP/02/23 </t>
    </r>
    <r>
      <rPr>
        <b/>
        <i/>
        <sz val="12"/>
        <color indexed="12"/>
        <rFont val="Times New Roman"/>
        <family val="1"/>
      </rPr>
      <t>(po modyfikacji z dnia 14.03.2023r.)</t>
    </r>
    <r>
      <rPr>
        <i/>
        <sz val="12"/>
        <color indexed="12"/>
        <rFont val="Times New Roman"/>
        <family val="1"/>
      </rPr>
      <t xml:space="preserve">       </t>
    </r>
    <r>
      <rPr>
        <sz val="12"/>
        <color indexed="8"/>
        <rFont val="Times New Roman"/>
        <family val="1"/>
      </rPr>
      <t xml:space="preserve">                                                                                               </t>
    </r>
    <r>
      <rPr>
        <b/>
        <sz val="12"/>
        <color indexed="12"/>
        <rFont val="Times New Roman"/>
        <family val="1"/>
      </rPr>
      <t>Wykonawca</t>
    </r>
    <r>
      <rPr>
        <sz val="12"/>
        <color indexed="12"/>
        <rFont val="Times New Roman"/>
        <family val="1"/>
      </rPr>
      <t>: ….........................................................................................................................................……………………………………..</t>
    </r>
  </si>
  <si>
    <r>
      <rPr>
        <b/>
        <sz val="11"/>
        <rFont val="Times New Roman"/>
        <family val="1"/>
      </rPr>
      <t xml:space="preserve">PAKIET NR 1 – </t>
    </r>
    <r>
      <rPr>
        <sz val="11"/>
        <rFont val="Times New Roman"/>
        <family val="1"/>
      </rPr>
      <t>rurki intubacyjne, prowadnice do rurek, igły do znieczuleń, inny sprzęt</t>
    </r>
  </si>
  <si>
    <t>l.p.</t>
  </si>
  <si>
    <t>przedmiot zamówienia</t>
  </si>
  <si>
    <t>j.m.</t>
  </si>
  <si>
    <t>szacowane zapotrzebowanie wg j.m.</t>
  </si>
  <si>
    <t>cena jednostkowa netto wg j.m.</t>
  </si>
  <si>
    <t>wartość netto</t>
  </si>
  <si>
    <t>stawka VAT</t>
  </si>
  <si>
    <t>wartość brutto</t>
  </si>
  <si>
    <t>nazwa handlowa i jeżeli dotyczy nr katalogowy</t>
  </si>
  <si>
    <t>nazwa producenta</t>
  </si>
  <si>
    <t xml:space="preserve">Rurka intubacyjna  silikonowana, bez mankietu,  z mieszaniny silikonu i PCV półprzeźroczyste sterylne, dostęp do rozmiarów: 2,5; 3; 3,5; 4; 4,5; 5;  5,5; 6;   </t>
  </si>
  <si>
    <t>szt.</t>
  </si>
  <si>
    <t>Rurka intubacyjna  z mankietem o potwierdzonej badaniami obniżonej przenikalności dla podtlenku azotu Średnica rurki  i mankietu  oraz rodzaj mankietu podany na baloniku kontrolnym. Sterylna Rozmiary od 5,0 do 10,0 co 0,5 mm. Dostęp do wszystkich rozmiarów z podanego zakresu.</t>
  </si>
  <si>
    <t>Rurka intubacyjna silikonowana  zbrojona z mankietem niskociśnieniowym, dostęp do rozmiarów:  6; 6,5; 7; 7,5; 8; 8,5; 9; 9,5; oznaczenia rozmiarów podane również na balonie kontrolnym.  Rurka posiada zbrojenie wtopione w ściankę rurki.</t>
  </si>
  <si>
    <t>Rurka intubacyjna z mankietem o potwierdzonej badaniami obniżonej przenikalności dla podtlenku azotu, z przewodem do odsysania znad mankietu. Rozmiary: od 6,0 mm do 9,0 mm stopniowane co 0,5 mm. Dostęp do wszystkich rozmiarów z podanego zakresu.</t>
  </si>
  <si>
    <t>Prowadnica  dla dorosłych do trudnych intubacji, elastyczny wygięty koniec, wielorazowe rozm. 15CH/ 600 mm</t>
  </si>
  <si>
    <t>Prowadnica  dla dzieci  do wymiany rurek intubacyjnych, elastyczny wygięty koniec, jednorazowa, rozmiar 5CH/500 mm, 10CH/700 mm</t>
  </si>
  <si>
    <r>
      <rPr>
        <sz val="8"/>
        <rFont val="Times New Roman"/>
        <family val="1"/>
      </rPr>
      <t xml:space="preserve">Zestaw do przezskórnej tracheotomii metodą Griggsa, minimalny skład zestawu:
rurka tracheostomijna z dodatkowym przewodem do odsysania  znad mankietu (dostęp do  rozmiarów: średnica wewnętrzna 7 mm, 8 mm, 9 mm), pean wielorazowego użytku, strzykawka, igła, prowadnica, rozszerzadło, skalpel </t>
    </r>
    <r>
      <rPr>
        <i/>
        <sz val="8"/>
        <color indexed="12"/>
        <rFont val="Times New Roman"/>
        <family val="1"/>
      </rPr>
      <t>(Podać skład zestawu:........................................................)</t>
    </r>
  </si>
  <si>
    <t>zestaw</t>
  </si>
  <si>
    <t>Rurka tracheostomijna z mankietem  niskociśnieniowym  i regulowanym położeniem kołnierza posiadająca mechanizm blokujący przesuwanie się kołnierza  wzdłuż osi rurki oraz obracanie o kąt 360 stopni, z miezaniny silikonu i PCV,  półprzezroczysta,  z zakresem zmiennej długości podanym na kołnierzu, sterylna.Rozmiary od 6,0 mm do 10,0 mm co 1,0 mm. Dostęp do wszystkich rozmiarów z podanego zakresu.</t>
  </si>
  <si>
    <t>Rurka tracheostomijna bez mankietu, wykonana z mieszaniny silikonu i PCV, o zwiększonych właściwościach  termoplastycznych i poślizgowych, półprzeźroczysta. Rozmiar od 6 mm do 9 mm co 1  mm. Dostęp do wszystkich rozmiarów z podanego zakresu.</t>
  </si>
  <si>
    <r>
      <rPr>
        <sz val="8"/>
        <rFont val="Times New Roman"/>
        <family val="1"/>
      </rPr>
      <t xml:space="preserve">Rurka tracheostomijna z odsysaniem  z przestrzeni podgłośniowej z oznaczeniem rozmiaru rurki oraz rodzaju średnicy mankietu na baloniku kontrolnym,elastyczny, przezroczysty kołnierz z oznaczeniem rozmiaru i długości rurki oraz samoblokujący się mandryn z otworem na prowadnicę Seldingera, sterylna.  Rozmiary: 6,0 mm, 7,0 mm, 7,5 mm, 8,0 mm, 8,5 mm, 9,0 mm, 10 mm </t>
    </r>
    <r>
      <rPr>
        <sz val="8"/>
        <color indexed="10"/>
        <rFont val="Times New Roman"/>
        <family val="1"/>
      </rPr>
      <t xml:space="preserve"> </t>
    </r>
  </si>
  <si>
    <t>Rurka tracheostomijna z mankietem podwójnym typu ,,Profile" z mieszaniny silikonu i PCV, półprzezroczysta kołnierz z opisem średnicy wewnętrznej i zewnętrznej, balonik kontrolny z opisem średnicy i rodzaju mankietu, sterylne, sztywne opakowanie typu blister. Rozmiary: 7,0 mm; 7,5 mm; 8,0 mm; 9,0 mm; 10,0 mm</t>
  </si>
  <si>
    <t>szt</t>
  </si>
  <si>
    <t>Igły do znieczuleń zewnątrzoponowych z końcówką TOUCHY z opcjonalnie zakładanymi  skrzydełkami</t>
  </si>
  <si>
    <t>Igły do znieczuleń podpajęczynówkowych typ Pencil-Point z prowadnicą , cienkościenna o szybkim wypływie, sterylna  25 G, 26 G,  27 G, DŁUGOŚĆ 115-117 mm</t>
  </si>
  <si>
    <t>Igły do znieczuleń podpajęczynówkowych typ  STANDARD  22G, 24 G,  25G, 26G, 27G, długość 90-92 mm</t>
  </si>
  <si>
    <t>Igły do znieczuleń podpajęczynówkowych typ Pencil-Point  z prowadnicą , cienkościenna o szybkim wypływie ,sterylna  22 G, 24G, 25G, 26G,  27 G, DŁUGOŚĆ 90-92 mm</t>
  </si>
  <si>
    <t xml:space="preserve">Zestaw do znieczuleń zewnątrzoponowych  z igłą Tuchy 18G/8 cm z opcjonalnie zdejmowanymi ,,skrzydełkami,, cewnikiem, filtr 0,2 mikrona, skuteczny przez 96 h,  strzykawka 10 ml, łącznikiem do cewnika, prowadnikiem i etykietką identyfikacyjną cewnika oraz z zatrzaskowym mocowaniem cewnika </t>
  </si>
  <si>
    <t>Zestaw do znieczuleń zewnątrzoponowych z igłą Tuchy 16G/8 cm z opcjonalnie zdejmowanymi ,,skrzydełkami,, cewnikiem, filtr 0,2 mikrona, skuteczny przez 96 h, łącznikiem do cewnika, prowadnikiem i etykietką identyfikacyjną cewnika oraz z zatrzaskowym mocowaniem cewnika</t>
  </si>
  <si>
    <r>
      <rPr>
        <sz val="8"/>
        <rFont val="Times New Roman"/>
        <family val="1"/>
      </rPr>
      <t>Maska krtaniowa jednorazowa,</t>
    </r>
    <r>
      <rPr>
        <sz val="8"/>
        <color indexed="8"/>
        <rFont val="Times New Roman"/>
        <family val="1"/>
      </rPr>
      <t xml:space="preserve"> wykonan z silikonu z mankietem niskociśnieniowym, przezroczysty korpus, przewód łączący balonik kontrolny niewtopiony w korpus rurki, poprzeczki zabezpieczające przed wklinowaniem się nagłoścni, informacja o rozmiarze, przedziale wagowym pacjenta i nazwą producenta podana na korpusie rurki, sterylna.</t>
    </r>
    <r>
      <rPr>
        <sz val="8"/>
        <rFont val="Times New Roman"/>
        <family val="1"/>
      </rPr>
      <t xml:space="preserve"> Rozmiar 2; 2,5; 3; 4; 5.</t>
    </r>
  </si>
  <si>
    <t>Port dostępu dożylnego, bezigłow, kompatybilny z połączeniami typu Luer Lock i Luer Slip, do wielokrotnej podaży płynów infuzyjnych, krwi, preparatów krwiopochodnych, lipidów oraz wielokrotnego pobierania krwi do badań, posiadający gładką, silikonową, łatwą w dezynfekcji membranę. Minimalny przepływ 350 ml/min; ilość aktywacji min. 400; refluks maksymalnie 0,004 ml; przeznaczony na 7 dni; objętość wypełnienia maksymalnie 0,05 ml; bez zawartości lateksu i ftalanów; sterylny; opakowanie typu folia-papier. Sterylizowany tlenkiem etylenu.</t>
  </si>
  <si>
    <t>Rozgałęziacz 3-światłowy, do wielokrotnej podaży płynów infuzyjnych, krwi, preparatów krwiopochodnych, lipidów oraz wielokrotnego pobierania krwi do badań, linie przeżroczyste wykonane z poliuretanu, długość lini maksymalnie 10 cm, zewnętrzna średnica lini nie mniejsza niż 4,1 mm - wewnętrzna nie mniejsza niż 2,5 mm; całkowita objętość wypełnienia maksymalnie 2,8 ml; zacisk typu ,,C"z barwnym kodem na każdym ramieniu; koniec dystalny typu Luer Lock z obrotowym kołnierzem, wyposażony w filtr hydrofobowy; każde z ramion zakończone przeźroczystym dwukierunkowym łącznikiem bezigłowym. Wolny od lateksu i ftalanów. Sterylny, opakowanie typu folia-papier. Sterylizowany tlenkiem etylenu.</t>
  </si>
  <si>
    <t>Iglica do worków z gumowym korkiem, zakończona portem bezigłowym. Długość ostrza iglicy minimum 37 mm, średnica wewnętrzna w zakresie 2,7-2,3 mm; średnica zewnętrzna trzystopniowa w zakresie 3-7 mm; kołnierz oddzielający ostrze od pozostałej części przyrządu, uchwyt użebrowany zapewniający wygodną pracę w mokrych rękawiczkach; na ostrzu iglicy ochronny kapturek. Przyrząd winien być zakończony portem dostępu dożylnego, kompatybilnym z połączeniami typu Luer Lock i Luer Slip, posiadający gładką, silikonową, łatwą w dezynfekcji membranę, o minimalnym przepływie350 ml/min; ilości aktywacji nie mniejszej niż 400, przeznaczonym na nie mniej niż 7 dni. Przyrząd winien być wolny od lateksu i ftalanów, sterylizowany tlenkiem etylenu. Opakowanie typu folia-papier.</t>
  </si>
  <si>
    <t>Dren z  trokarem tępym z zamkniętym zakończeniem, termoplastycznego PCV z linią widoczną w promieniach RTG ze znacznikami długości co 2 cm, sterylny, odporny na złamania. Pakowany pojedynczo. Rozmiar: 8, 10, 12, 16, 18, 20, 24, 28, 32.</t>
  </si>
  <si>
    <t>Wielokomorowy zestaw  do drenażu opłucnej z dokładną regulacją siły ssania i zastawką wodną, o kompaktowej budowie i wysokości  24-27 cm</t>
  </si>
  <si>
    <t>Prowadnica do intubacji, jednorazowego użytku, do ukształtowania z gładkim, wygiętym końcem, pokryta miękkim tworzywem typu Ivory PCV, sterylna, rozmiary:
2,0 mm / 22,5 cm - do rurek o średnicy 2,5-4,5 mm
4,0 mm / 33,5 cm - do rurek o średnicy 5,0-8,0 mm
5,0 mm / 36,5 cm - do rurek o średnicy 8,5-11,5 mm</t>
  </si>
  <si>
    <t>WARTOŚĆ PAKIETU NR 1:</t>
  </si>
  <si>
    <r>
      <rPr>
        <b/>
        <sz val="11"/>
        <rFont val="Times New Roman"/>
        <family val="1"/>
      </rPr>
      <t xml:space="preserve">PAKIET NR 2 – </t>
    </r>
    <r>
      <rPr>
        <sz val="11"/>
        <rFont val="Times New Roman"/>
        <family val="1"/>
      </rPr>
      <t>klipsy, trokary</t>
    </r>
  </si>
  <si>
    <t>podać nazwę producenta</t>
  </si>
  <si>
    <r>
      <rPr>
        <sz val="8"/>
        <rFont val="Times New Roman"/>
        <family val="1"/>
      </rPr>
      <t xml:space="preserve">Jednorazowe, sterylne klipsy z niewchłanialnego polimeru, kształt łukowaty,samonaprowadzający zatrzask, na wewnętrznej powierzchni ramion zintegrowane ząbki uniemożliwiające przesuwanie się tkanek. Magazynek po 6 szt. klipsów, tylna ścianka magazynka samoprzylepna .Rozmiar ML wyraźnie oznaczony kolorem, który jest taki sam jak na klipsownicy. </t>
    </r>
    <r>
      <rPr>
        <b/>
        <sz val="8"/>
        <rFont val="Times New Roman"/>
        <family val="1"/>
      </rPr>
      <t>Klipsy kompatybilne z klipsownicą Grena</t>
    </r>
    <r>
      <rPr>
        <sz val="8"/>
        <rFont val="Times New Roman"/>
        <family val="1"/>
      </rPr>
      <t xml:space="preserve">, w opakowaniu 20 magazynków. </t>
    </r>
    <r>
      <rPr>
        <b/>
        <sz val="8"/>
        <color indexed="12"/>
        <rFont val="Times New Roman"/>
        <family val="1"/>
      </rPr>
      <t>Klasa wyrobu: II b</t>
    </r>
  </si>
  <si>
    <t>op.</t>
  </si>
  <si>
    <r>
      <rPr>
        <sz val="8"/>
        <rFont val="Times New Roman"/>
        <family val="1"/>
      </rPr>
      <t xml:space="preserve">Jednorazowe, sterylne klipsy z niewchłanialnego polimeru, kształt łukowaty, samonaprowadzający zatrzask, na wewnętrznej powierzchni ramion zintegrowane ząbki uniemożliwiające przesuwanie się tkanek. Magazynek po 6 szt. klipsów, tylna ścianka magazynka samoprzylepna. Rozmiar L, wyraźnie oznaczony kolorem, który jest taki sam jak na klipsownicy. </t>
    </r>
    <r>
      <rPr>
        <b/>
        <sz val="8"/>
        <rFont val="Times New Roman"/>
        <family val="1"/>
      </rPr>
      <t>Klipsy kompatybilne z klipsownicą Grena</t>
    </r>
    <r>
      <rPr>
        <sz val="8"/>
        <rFont val="Times New Roman"/>
        <family val="1"/>
      </rPr>
      <t xml:space="preserve">, w opakowaniu 20 magazynków. </t>
    </r>
    <r>
      <rPr>
        <b/>
        <sz val="8"/>
        <color indexed="12"/>
        <rFont val="Times New Roman"/>
        <family val="1"/>
      </rPr>
      <t>Klasa wyrobu: II b</t>
    </r>
  </si>
  <si>
    <t>op</t>
  </si>
  <si>
    <r>
      <rPr>
        <sz val="8"/>
        <rFont val="Times New Roman"/>
        <family val="1"/>
      </rPr>
      <t xml:space="preserve">Jednorazowe, sterylne klipsy z niewchłanialnego polimeru, kształt łukowaty, samonaprowadzający zatrzask, na wewnętrznej powierzchni ramion zintegrowane ząbki uniemożliwiające przesuwanie się tkanek. Magazynek po 6 szt. klipsów, tylna ścianka magazynka samoprzylepna. Rozmiar X L wyraźnie oznaczony kolorem, który jest taki sam jak na klipsownicy. </t>
    </r>
    <r>
      <rPr>
        <b/>
        <sz val="8"/>
        <rFont val="Times New Roman"/>
        <family val="1"/>
      </rPr>
      <t>Klipsy kompatybilne z klipsownicą Grena</t>
    </r>
    <r>
      <rPr>
        <sz val="8"/>
        <rFont val="Times New Roman"/>
        <family val="1"/>
      </rPr>
      <t xml:space="preserve">,w opakowaniu 20 magazynków. </t>
    </r>
    <r>
      <rPr>
        <b/>
        <sz val="8"/>
        <color indexed="12"/>
        <rFont val="Times New Roman"/>
        <family val="1"/>
      </rPr>
      <t>Klasa wyrobu: II b.</t>
    </r>
  </si>
  <si>
    <t>komplet</t>
  </si>
  <si>
    <t>Zestaw trokarów do laparoskopii  zawierający po 2 kaniule 10 mm i 5 mm, po 1 mandrynie 5mm i 10 mm bezpieczny, reduktor, igła Veresa worek laparoskopowy sterylny, jednorazowy.</t>
  </si>
  <si>
    <t>zest.</t>
  </si>
  <si>
    <r>
      <rPr>
        <b/>
        <sz val="8"/>
        <rFont val="Calibri"/>
        <family val="2"/>
      </rPr>
      <t xml:space="preserve">
</t>
    </r>
    <r>
      <rPr>
        <sz val="8"/>
        <rFont val="Times New Roman"/>
        <family val="1"/>
      </rPr>
      <t xml:space="preserve">Trokar 12 mm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lub wersja bezostrzowa (do wyboru prze Zamawiającego) z separatorem tkanki w kształcie litery V , z kaniulą karbowaną, przyciski otwierające umożliwiające desulfacje bez odłączania wężyka CO2 i ewakuację gazików po zabiegu. Zdejmowalna górna uszczelka mieszcząca narzędzia od 5 do 12mm (bez konieczności używania redukcji). Produkt sterylny, jednorazowego użytku długości kaniuli 100 mm
</t>
    </r>
  </si>
  <si>
    <t>WARTOŚĆ PAKIETU NR 2:</t>
  </si>
  <si>
    <r>
      <rPr>
        <b/>
        <sz val="11"/>
        <rFont val="Times New Roman"/>
        <family val="1"/>
      </rPr>
      <t xml:space="preserve">PAKIET NR 3 – </t>
    </r>
    <r>
      <rPr>
        <sz val="11"/>
        <rFont val="Times New Roman"/>
        <family val="1"/>
      </rPr>
      <t>elektrody do pomiaru pH-metrii</t>
    </r>
  </si>
  <si>
    <t>Elektroda 1-kanałowa, antymonowa, jednokrotnego użytku do pomiaru pH-metrii z wewnętrzną elektrodą referencyjną  (opakowanie 10 sztuk)</t>
  </si>
  <si>
    <t>WARTOŚĆ PAKIETU NR 3:</t>
  </si>
  <si>
    <r>
      <rPr>
        <b/>
        <sz val="11"/>
        <rFont val="Times New Roman"/>
        <family val="1"/>
      </rPr>
      <t xml:space="preserve">PAKIET NR 4 – </t>
    </r>
    <r>
      <rPr>
        <sz val="11"/>
        <rFont val="Times New Roman"/>
        <family val="1"/>
      </rPr>
      <t>elektrody, induktory dożylne, zestawy do cewnikowania tętnic</t>
    </r>
  </si>
  <si>
    <t>Elektroda do czasowej stymulacji serca, nietoksyczna, apirogenna, widoczna w RTG, z miękką końcówką dystalną, 6F, długość całkowita 1250 mm, długość robocza 1120 mm, rozstaw biegunów 4-10, złącze kodowane kolorem, konfiguracja końca: zagięty pod kątem ok. 135 stopni</t>
  </si>
  <si>
    <t>Introduktor dożylny, kompatybilny z cewnikiem do termodylucji oraz w/w elektrodą. Zestaw introduktora dożylnego ma zawierać: introduktor dożylny z zastawką i portem bocznym 7F/10 cm, rozszerzadło, prowadnik 0,035''/45 cm z jednej strony prosty z drugiej w kształcie litery ,,J'', igła punkcyjna 18 Ga/6,35 cm, osłonka 30,5 cm, obturator 8 Fr; 3- 5 szt. gazików</t>
  </si>
  <si>
    <t>Zestaw do cewnikowania tętnic zakładany tradycyjną metodą Seldingera. W skład zestawu wchodzi: poliuretanowy cewnik 20Ga/5 cm z powłoką
hydrofilną z niskoprofilowanymi skrzydełkami mocującymi i przedłużaczem z przesuwanym zaciskiem, igła punkcyjna z końcówką kodowaną kolorem w rozm. 20G/4 cm, prowadnik o obu prostych końcówkach posiadający oznakowanie wskazujące, kiedy końcówki
prowadnika znajdują się w końcówce igły w rozm. 0,021'x35 cm</t>
  </si>
  <si>
    <t>Zestaw do cewnikowania tętnic zakładany tradycyjną metodą Seldingera. W skład zest wu wchodzi: poliuretanowy cewnik 20Ga/8cm z powłoką hydrofilną z niskoprofilowanymi skrzydełkami mocującymi i przedłużaczem z przesuwanym zaciskiem, igła punkcyjna z końcówką kodowaną kolorem w rozm. 20G/4cm, prowadnik o obu prostych końcówkach posiadający oznakowanie wskazujące, kiedy końcówki prowadnika znajdują się w końcówce igły w rozm. 0,021'x35 cm</t>
  </si>
  <si>
    <t>WARTOŚĆ PAKIETU NR 4:</t>
  </si>
  <si>
    <r>
      <rPr>
        <b/>
        <sz val="11"/>
        <color indexed="8"/>
        <rFont val="Times New Roman"/>
        <family val="1"/>
      </rPr>
      <t>PAKIET NR 5 –</t>
    </r>
    <r>
      <rPr>
        <sz val="11"/>
        <color indexed="8"/>
        <rFont val="Times New Roman"/>
        <family val="1"/>
      </rPr>
      <t xml:space="preserve"> sondy</t>
    </r>
  </si>
  <si>
    <t xml:space="preserve"> cena jednostkowa netto wg j.m.   </t>
  </si>
  <si>
    <t xml:space="preserve"> wartość netto   </t>
  </si>
  <si>
    <t xml:space="preserve"> wartość brutto   </t>
  </si>
  <si>
    <t>Sonda Rylea p/odleżynowa, wykonana z mieszaniny silikonu i PCV, zakończona gładką oliwką z wtopionym ciężarkiem  z czterema bocznymi dużymi otworami na końcu z linią widoczną w RTG,  ze znacznikiem głębokości, z  zatyczką, podwójnie pakowana, długość 100-110 cm. Dostęp do rozmiarów: 8, 10, 12, 14, 16, 18, 20, 22 F, jałowa.</t>
  </si>
  <si>
    <t>WARTOŚĆ PAKIETU NR 5:</t>
  </si>
  <si>
    <r>
      <rPr>
        <b/>
        <sz val="11"/>
        <color indexed="8"/>
        <rFont val="Times New Roman"/>
        <family val="1"/>
      </rPr>
      <t>PAKIET NR 6 –</t>
    </r>
    <r>
      <rPr>
        <sz val="11"/>
        <color indexed="8"/>
        <rFont val="Times New Roman"/>
        <family val="1"/>
      </rPr>
      <t xml:space="preserve"> akcesoria do defibrylatora/ respiratora</t>
    </r>
  </si>
  <si>
    <t>Linia monitorująca do kapnografii, dla dorosłych/ dzieci, monitorowanie krótkookresowe, opakowanie 25 szt. do defibrylatora ZOLL Xseries</t>
  </si>
  <si>
    <t>Obwód CPAP jednorazowy z maską twarzową, rozmiar średni dla dorosłych – opakowanie 6 szt. do respiratora paraPAC 310 Plus</t>
  </si>
  <si>
    <t>Jednorazowy obwód oddechowy z linią monitorowania ciśnienia, filtrem i zastawką pacjenta do respiratora transportowego paraPAC 310 Plus, op' 10 szt.</t>
  </si>
  <si>
    <t>WARTOŚĆ PAKIETU NR 6:</t>
  </si>
  <si>
    <r>
      <rPr>
        <b/>
        <sz val="11"/>
        <color indexed="8"/>
        <rFont val="Times New Roman"/>
        <family val="1"/>
      </rPr>
      <t>PAKIET NR 7 –</t>
    </r>
    <r>
      <rPr>
        <sz val="11"/>
        <color indexed="8"/>
        <rFont val="Times New Roman"/>
        <family val="1"/>
      </rPr>
      <t xml:space="preserve"> urządzenie do atomizacji błony śluzowej nosa</t>
    </r>
  </si>
  <si>
    <t>Urządzenie do atomizacji błony śluzowej nosa – przyrząd ze strzykawką 3 ml i łącznikiem do fiolki do podaży leku drogą donosowową. Kontrolowane podawanie, miękka zatyczka stożkowa całkowicie uszczelniająca nozdrza, aby zapobiec wyciekowi płynu.</t>
  </si>
  <si>
    <t>WARTOŚĆ PAKIETU NR 7:</t>
  </si>
  <si>
    <r>
      <rPr>
        <b/>
        <sz val="11"/>
        <color indexed="8"/>
        <rFont val="Times New Roman"/>
        <family val="1"/>
      </rPr>
      <t>PAKIET NR 8 –</t>
    </r>
    <r>
      <rPr>
        <sz val="11"/>
        <color indexed="8"/>
        <rFont val="Times New Roman"/>
        <family val="1"/>
      </rPr>
      <t xml:space="preserve"> lusterko krtaniowo-laryngologiczne</t>
    </r>
  </si>
  <si>
    <t>Lusterko krtaniowo-laryngologiczne, długość rączki 18 cm, średnica lusterka 20-22 mm, jednorazowe</t>
  </si>
  <si>
    <t>WARTOŚĆ PAKIETU NR 8:</t>
  </si>
  <si>
    <r>
      <rPr>
        <b/>
        <sz val="11"/>
        <rFont val="Times New Roman"/>
        <family val="1"/>
      </rPr>
      <t>PAKIET NR  9 –</t>
    </r>
    <r>
      <rPr>
        <sz val="11"/>
        <rFont val="Times New Roman"/>
        <family val="1"/>
      </rPr>
      <t xml:space="preserve"> rurki ustno-gardłowe, intubacyjne i tracheostomijne</t>
    </r>
  </si>
  <si>
    <r>
      <rPr>
        <sz val="8"/>
        <rFont val="Times New Roman"/>
        <family val="1"/>
      </rPr>
      <t>Rurki ustno – gardłowe typu Guedel, jednorazowego użytku, sterylne, pakowane pojedynczo, dostęp do</t>
    </r>
    <r>
      <rPr>
        <sz val="8"/>
        <color indexed="10"/>
        <rFont val="Times New Roman"/>
        <family val="1"/>
      </rPr>
      <t xml:space="preserve"> </t>
    </r>
    <r>
      <rPr>
        <sz val="8"/>
        <rFont val="Times New Roman"/>
        <family val="1"/>
      </rPr>
      <t xml:space="preserve">rozmiarów: od nr 000 do nr 5 (rozmiary kodowane kolorami)  </t>
    </r>
  </si>
  <si>
    <t xml:space="preserve">Rurka intubacyjna z mankietem uszczelniającym, wykonana z medycznego PCV, sterylnie pakowana. Rozmiar 2.0 </t>
  </si>
  <si>
    <t>Rurka intubacyjna z mankietem uszczelniającym, wykonana z medycznego PCV, sterylnie pakowana. Rozmiary od 3,0 do 10,0 –  stopniowane co 0,5 mm. Dostęp do wszystkich rozmiarów z podanego zakresu.</t>
  </si>
  <si>
    <r>
      <rPr>
        <sz val="8"/>
        <rFont val="Times New Roman"/>
        <family val="1"/>
      </rPr>
      <t>Rurka tracheostomijna bez mankietu</t>
    </r>
    <r>
      <rPr>
        <b/>
        <sz val="8"/>
        <rFont val="Times New Roman"/>
        <family val="1"/>
      </rPr>
      <t xml:space="preserve">, </t>
    </r>
    <r>
      <rPr>
        <sz val="8"/>
        <rFont val="Times New Roman"/>
        <family val="1"/>
      </rPr>
      <t>wykonana z  PCV,  półprzezroczysta. Rozmiar od 6 mm do 10 mm co 1 mm. Dostęp do wszystkich rozmiarów z podanego zakresu</t>
    </r>
  </si>
  <si>
    <t>WARTOŚĆ PAKIETU NR 9:</t>
  </si>
  <si>
    <r>
      <rPr>
        <b/>
        <sz val="11"/>
        <rFont val="Times New Roman"/>
        <family val="1"/>
      </rPr>
      <t xml:space="preserve">PAKIET NR 10 – </t>
    </r>
    <r>
      <rPr>
        <sz val="11"/>
        <color indexed="8"/>
        <rFont val="Times New Roman"/>
        <family val="1"/>
      </rPr>
      <t>ustniki do spirometru, ustniki do gastroskopii, inny sprzęt jednorazowego użytku</t>
    </r>
  </si>
  <si>
    <t>Ustniki jednorazowe do spirometru BTL. Jednorazowy ustnik papierowy do badań spirometrycznych. Zewnętrzna powierzchnia ustnika nie przywiera do ust  podczas pomiaru, zwiększając tym samym  komfort pacjenta w czasie badania spirometrycznego. Każdy ustnik ma być oddzielnie zapakowany w foliowej osłonce dla zapewnienia pełnej higieny podczas badania (op. 50 szt.)</t>
  </si>
  <si>
    <t>Igła Veressa jednorazowego użytku sterylna , długość 120 mm</t>
  </si>
  <si>
    <r>
      <rPr>
        <sz val="8"/>
        <rFont val="Times New Roman"/>
        <family val="1"/>
      </rPr>
      <t xml:space="preserve">Ustniki do gastroskopii dla dorosłych, jednorazowy, o anatomicznej strefie zgryzu, mocowany za pomocą gumki z regulacją zapięcia, z portem bocznym, niesterylny, wykonany z polipropylenu, żadna z części nie powinna zawierać lateksu, wielkość otworu 15-20 mm  </t>
    </r>
    <r>
      <rPr>
        <i/>
        <sz val="8"/>
        <color indexed="12"/>
        <rFont val="Times New Roman"/>
        <family val="1"/>
      </rPr>
      <t>(Podać zaoferowaną wielkość otworu: ………….)</t>
    </r>
  </si>
  <si>
    <r>
      <rPr>
        <sz val="8"/>
        <rFont val="Times New Roman"/>
        <family val="1"/>
      </rPr>
      <t xml:space="preserve">Szczotki do mycia gastroskopu dł. 150-160 cm  </t>
    </r>
    <r>
      <rPr>
        <i/>
        <sz val="8"/>
        <color indexed="12"/>
        <rFont val="Times New Roman"/>
        <family val="1"/>
      </rPr>
      <t>(Podać zaoferowaną długość:…………..)</t>
    </r>
  </si>
  <si>
    <r>
      <rPr>
        <sz val="8"/>
        <rFont val="Times New Roman"/>
        <family val="1"/>
      </rPr>
      <t xml:space="preserve">Szczotki do mycia kolonoskopu dł. 200-220 cm  </t>
    </r>
    <r>
      <rPr>
        <i/>
        <sz val="8"/>
        <color indexed="12"/>
        <rFont val="Times New Roman"/>
        <family val="1"/>
      </rPr>
      <t>(Podać zaoferowaną długość: …………)</t>
    </r>
  </si>
  <si>
    <t>Tubus sigmoidoskopowy jednorazowego użytku z obturatorem o rozmiarze 250 x Ø 20 mm. Rurka endoskopowa zbudowana z materiału przewodzącego światło. Wejście światła winno być w części zamkowej łączącej rurkę z wziernikiem optycznym i ze źródłem światła, wejście światła winno być przy dystalnym końcu rurki. Dystalny koniec obturatora rurki winien być zaokrąglony, skala długości na rurce (pakowane po 100 szt.)</t>
  </si>
  <si>
    <t>Filtr hydrofobowo-antybakteryjny, zabezpieczający ssak przed przedostaniem się odsysanych treści do jego wnętrza. Filtr kompatybilny ze wszystkimi rodzajami ssaków OGARIT. Obudowa półprzeźroczysta, złącza stożkowe na wężyk o średnicy 8mm.PTFR owalne medium,99,9999% wydajność bakteryjno-wirusowa.</t>
  </si>
  <si>
    <t xml:space="preserve">Jednorazowy, sterylny filtr płaski  przeciwbakteryjny 0,2um ,kompatybilny z igłami do znieczulenia zewnatrzoponowego firmy Portex. </t>
  </si>
  <si>
    <t>Opaska piankowa do czujników typu Y na nadgarstek dla noworodka, wielorazowego użytku, z trzema otworami ( w odległości od brzegu 1,5cm,3,8cm i 5cm) na czujniki spo2.. Wymiary: szer. 2,6 cm, dł. 13,5 cm. Opakowanie 12 szt.</t>
  </si>
  <si>
    <t>Mini Spike z filtrem bakteryjnym i zastawką, służący do nabierania leku strzykawką z fiolki</t>
  </si>
  <si>
    <t>WARTOŚĆ PAKIETU NR 10:</t>
  </si>
  <si>
    <r>
      <rPr>
        <b/>
        <sz val="11"/>
        <rFont val="Times New Roman"/>
        <family val="1"/>
      </rPr>
      <t>PAKIET NR 11 –</t>
    </r>
    <r>
      <rPr>
        <sz val="11"/>
        <rFont val="Times New Roman"/>
        <family val="1"/>
      </rPr>
      <t xml:space="preserve"> wkłady do ssaków, pojemniki do wkładów, inny sprzęt</t>
    </r>
  </si>
  <si>
    <t>1</t>
  </si>
  <si>
    <t>Wkłady worków jednorazowego użytku do ssania o pojemności 1000 ml na wydzielinę ,bez środka żelującego,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</si>
  <si>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2</t>
  </si>
  <si>
    <t>Wkłady worków jednorazowego użytku do ssania o pojemności 2000 ml na wydzielinę, z trwale dołączoną pokrywą, bez środka żelującego,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</si>
  <si>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3</t>
  </si>
  <si>
    <t>Wkłady worków jednorazowego użytku do ssania o pojemności 1000 ml na wydzielinę, preżelowane z fabrycznie napyloną substancją żelującą,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</si>
  <si>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4</t>
  </si>
  <si>
    <t>Wkłady worków jednorazowego użytku do ssania o pojemności 2000 ml na wydzielinę, preżelowane z fabrycznie napyloną substancją żelującą, z trwale dołączoną pokrywą,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</si>
  <si>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5</t>
  </si>
  <si>
    <t>Pojemnik wielokrotnego użytku do wkładów workowych 1000 ml, 2000 ml,  przeźroczysty, wyskalowany w mililitrach, wyposażony w zintegrowany zaczep do mocowania na standardowych wieszakach do szyn MODURA</t>
  </si>
  <si>
    <t>6</t>
  </si>
  <si>
    <t>Wieszak na szynę plastikowy, automatyczny, z mechanizmem sprężynowym, kompatybilny z plastikowym pojemnikiem do wkładów</t>
  </si>
  <si>
    <t>7</t>
  </si>
  <si>
    <t>Wymienny króciec odcinający kątowy do połączenia ze źródłem ssania obrotowy o konstrukcji schodowej z podwójnym uszczelnieniem wtyku 14,2 mm</t>
  </si>
  <si>
    <t>8</t>
  </si>
  <si>
    <t>Dren do odsysania typ Redon dł. 70 cm, PVC med., pakowany w formie drenu prostego - sterylny (pakowany rękaw  papierowo-foliowy), rozmiar 10, 12, 14,16, 18. Otwory na drenie naprzemienne od 4 do max 10 otworów</t>
  </si>
  <si>
    <t>9</t>
  </si>
  <si>
    <t>Dren łączący z końcówkami dł. 300 cm lub 200 cm. Dren o średnicy wewnętrznej 6 mm lub 7 mm (do wyboru przez Zamawiającego)</t>
  </si>
  <si>
    <t>10</t>
  </si>
  <si>
    <t>Dren brzuszny wykonany z silikonowego tworzywa z nitką radiacyjną dobrze widoczną w promieniowaniu X – sterylny z otworami bocznymi (pakowany rękaw papierowo-foliowy z naniesionymi informacjami o produkcie w języku polskim) rozmiar CH 20-36 stopniowanie co 2, dł 40 cm</t>
  </si>
  <si>
    <t>11</t>
  </si>
  <si>
    <t>Łącznik do drenów – prosty schodkowy (średnica wewnętrzna 7.0-10.0 mm)</t>
  </si>
  <si>
    <t>WARTOŚĆ PAKIETU NR 11:</t>
  </si>
  <si>
    <r>
      <rPr>
        <b/>
        <sz val="11"/>
        <rFont val="Times New Roman"/>
        <family val="1"/>
      </rPr>
      <t xml:space="preserve">PAKIET NR 12 – </t>
    </r>
    <r>
      <rPr>
        <sz val="11"/>
        <rFont val="Times New Roman"/>
        <family val="1"/>
      </rPr>
      <t>strzykawki</t>
    </r>
  </si>
  <si>
    <t>Strzykawka 3-częściowa, typu Luer Lock jednorazowego użytku bez igły. Tłok z podwójnym gumowym uszczelnieniem (z blokadą). Strzykawka bez lateksu, przeźroczysta (z czytelną, czarną skalą), 20 ml</t>
  </si>
  <si>
    <t>Strzykawka 3-częściowa do pomp o pojemności 50/60 ml, LUER-LOCK z blokadą tłoka, wolna od PCV, posiadająca przezroczysty cylinder oraz wyraźną podziałkę (czarna skala – 1,0 ml), która umożliwia precyzyjne odmierzanie leku, nie zawierająca żadnych lateksowych elementów</t>
  </si>
  <si>
    <t>WARTOŚĆ PAKIETU NR 12:</t>
  </si>
  <si>
    <t>Wykonane ze stali nierdzewnej do wielokrotnego użytku. Rozmiary małe ( 16 cm ), średnie ( 20 cm ) i duże ( 24 cm )</t>
  </si>
  <si>
    <r>
      <rPr>
        <b/>
        <sz val="11"/>
        <color indexed="8"/>
        <rFont val="Times New Roman"/>
        <family val="1"/>
      </rPr>
      <t>PAKIET NR 13 –</t>
    </r>
    <r>
      <rPr>
        <sz val="11"/>
        <color indexed="8"/>
        <rFont val="Times New Roman"/>
        <family val="1"/>
      </rPr>
      <t xml:space="preserve"> osłonki do termometru</t>
    </r>
  </si>
  <si>
    <t>Osłonki (kapturki) pomiarowe jednorazowe do termometru ThermoScan Pro 6000/ Pro 4000 (op a'800 szt.). Osłonki służą do zabezpieczenia sondy pomiarowej termometru oraz pacjenta.</t>
  </si>
  <si>
    <t xml:space="preserve">Osłonka termometru / Producent nie nadał numeru katalogowego </t>
  </si>
  <si>
    <t xml:space="preserve">Welch Allyn </t>
  </si>
  <si>
    <t>WARTOŚĆ PAKIETU NR 13:</t>
  </si>
  <si>
    <r>
      <rPr>
        <b/>
        <sz val="11"/>
        <rFont val="Times New Roman"/>
        <family val="1"/>
      </rPr>
      <t xml:space="preserve">                      PAKIET NR 14 – </t>
    </r>
    <r>
      <rPr>
        <sz val="11"/>
        <rFont val="Times New Roman"/>
        <family val="1"/>
      </rPr>
      <t xml:space="preserve">zestaw (linia do pompy) do podaży diet dojelitowych </t>
    </r>
  </si>
  <si>
    <t>Zestaw (linia do pompy) do podaży diet dojelitowych, uniwersalny do opakowań miękkich typu EasyBag lub butelek przez pompę Amika, z wymienną końcówką, komorą kroplową, zamykanym kranikiem do podawania leków, łącznikiem do zgłębników typu EN-lock/ ENfit</t>
  </si>
  <si>
    <t>WARTOŚĆ PAKIETU NR 14:</t>
  </si>
  <si>
    <r>
      <rPr>
        <b/>
        <sz val="11"/>
        <rFont val="Times New Roman"/>
        <family val="1"/>
      </rPr>
      <t xml:space="preserve">       PAKIET NR 15 –</t>
    </r>
    <r>
      <rPr>
        <sz val="11"/>
        <rFont val="Times New Roman"/>
        <family val="1"/>
      </rPr>
      <t xml:space="preserve"> zestawy do cewnikowania żył, igły, zestawy do przetoczeń</t>
    </r>
  </si>
  <si>
    <r>
      <rPr>
        <sz val="8"/>
        <rFont val="Times New Roman"/>
        <family val="1"/>
      </rPr>
      <t xml:space="preserve">Zestaw do cewnikowania żył centralnych metodą Seldingera - </t>
    </r>
    <r>
      <rPr>
        <b/>
        <sz val="8"/>
        <rFont val="Times New Roman"/>
        <family val="1"/>
      </rPr>
      <t>jednokanałowy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14G x 20 cm</t>
    </r>
  </si>
  <si>
    <r>
      <rPr>
        <sz val="8"/>
        <rFont val="Times New Roman"/>
        <family val="1"/>
      </rPr>
      <t xml:space="preserve">Zestaw do cewnikowania żył centralnych metodą Seldingera - </t>
    </r>
    <r>
      <rPr>
        <b/>
        <sz val="8"/>
        <rFont val="Times New Roman"/>
        <family val="1"/>
      </rPr>
      <t>dwukanałowy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7F/15 cm; 7F/20 cm; 7F/30 cm</t>
    </r>
  </si>
  <si>
    <t xml:space="preserve">zestaw   </t>
  </si>
  <si>
    <r>
      <rPr>
        <sz val="8"/>
        <rFont val="Times New Roman"/>
        <family val="1"/>
      </rPr>
      <t xml:space="preserve">Zestaw do cewnikowania żył centralnych metodą Seldingera - </t>
    </r>
    <r>
      <rPr>
        <b/>
        <sz val="8"/>
        <rFont val="Times New Roman"/>
        <family val="1"/>
      </rPr>
      <t>trzykanałowy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</si>
  <si>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r>
      <rPr>
        <sz val="8"/>
        <rFont val="Times New Roman"/>
        <family val="1"/>
      </rPr>
      <t xml:space="preserve">Zestaw do cewnikowania żył centralnych metodą Seldingera – </t>
    </r>
    <r>
      <rPr>
        <b/>
        <sz val="8"/>
        <rFont val="Times New Roman"/>
        <family val="1"/>
      </rPr>
      <t>trzykanałowy z powłoką antybakteryjną</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</si>
  <si>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t>Igła do stymulacji nerwów obwodowych przy użyciu neurostymulatora w pełni izolowania igła (odsłonięty tylko czubek igły). Igła ze szlifem 15º 22G x 80 mm</t>
  </si>
  <si>
    <t>Igła do stymulacji nerwów obwodowych przy użyciu neurostymulatora w pełni izolowania igła (odsłonięty tylko czubek igły). Igła ze szlifem 15º 22G x 50 mm</t>
  </si>
  <si>
    <t>Igła do blokady nerwów, do podawania leku znieczulenia miejscowego, pod kontrolą USG. Kod bezpieczeństwa z odblaskowymi wzorami X o wysokiej widoczności pod USG, szlif 30° igły. Igła pokryta powłoką izolacyjną aż do szlifu, zapewniającą małe tarcie, dren bez DEHP. Doskonale gładko przedostaje się przez warstwy tkanek. Łatwo identyfikuje przestrzeń okołonerwową przez wyraźny „klik” .                20G x 100mm</t>
  </si>
  <si>
    <t>Zestaw do ciągłego znieczulenia splotów. Cewnik 0,45 x 0,85 x 400, igła szlif 15º G18 1,3 x 55</t>
  </si>
  <si>
    <t xml:space="preserve">Zestaw do kaniulacji tętnic metodą Seldingera, do monitorowania ciśnienia i pobierania krwi. W  zestawie: igła wprowadzająca ze stali nierdzewnej, prowadnik drutowy ze stali nierdzewnej, cewnik z FEP, dren łączący z PUR o dł..5-7 cm pomiędzy miejscem wkłucia a podłączenia. Rozmiary:               a) cewnik 22G, 80mm/ kaniula 0.80 x 50 mm/ prowadnik 25-0.021;                                                 b) cewnik 20G, 80mm/ kaniula 0.95 x 50 mm/ prowadnik 25-0.025;                                                 c) cewnik 20G, 160mm/ kaniula 0.95 x 70 mm/ prowadnik 40-0.025;                                                  d) cewnik 18G, 160mm/ kaniula 1.30 x 70 mm/ prowadnik 40-0.035; </t>
  </si>
  <si>
    <t xml:space="preserve">Zestaw do przetoczeń do pompy objętościowej Infusomat Space </t>
  </si>
  <si>
    <t xml:space="preserve">Zestaw do przetoczeń leków światłoczułych do pompy objętościowej Infusomat Space, czarny lub w kolorze bursztynowym </t>
  </si>
  <si>
    <t>Zestaw do przetoczeń do pompy objętościowej Infusomat Space do krwi</t>
  </si>
  <si>
    <t>Zestaw do przetoczeń do pompy objętościowej Infusomat Space do żywieni dojelitowego</t>
  </si>
  <si>
    <t>WARTOŚĆ PAKIETU NR 15:</t>
  </si>
  <si>
    <r>
      <rPr>
        <b/>
        <sz val="11"/>
        <rFont val="Times New Roman"/>
        <family val="1"/>
      </rPr>
      <t xml:space="preserve">                      PAKIET NR 16 – </t>
    </r>
    <r>
      <rPr>
        <sz val="11"/>
        <rFont val="Times New Roman"/>
        <family val="1"/>
      </rPr>
      <t>zestaw do drenażu opłucnej i odbarczania odmy</t>
    </r>
  </si>
  <si>
    <t xml:space="preserve">Zestaw do ciągłego odsysania powietrza lub płynów z opłucnej i klatki piersiowej, skład min.:
- cienkościenna kaniula punkcyjna  z krótkim szlifem 3,35 x 78 mm
- cewnik 2,7 x 450 mm wykonany z poliuretanu - kontrastuje w promieniach RTG , koreczek zamykający , folia ochronna na cewnik
- podwójna zastawka antyrefluksowa z łącznikiem do cewnika
- worek 2,0 l
- strzykawka trzyczęściowa 60 ml z końcówką Luer Lock
- kranik trójdrożny </t>
  </si>
  <si>
    <t>WARTOŚĆ PAKIETU NR 16:</t>
  </si>
  <si>
    <r>
      <rPr>
        <b/>
        <sz val="11"/>
        <rFont val="Times New Roman"/>
        <family val="1"/>
      </rPr>
      <t xml:space="preserve">     PAKIET NR 17 – </t>
    </r>
    <r>
      <rPr>
        <sz val="11"/>
        <rFont val="Times New Roman"/>
        <family val="1"/>
      </rPr>
      <t>ostrza chirurgiczne, skalpele</t>
    </r>
  </si>
  <si>
    <t>Ostrza chirurgiczne wymienne, sterylne, wykonane ze stali węglowej, z wytłoczonym na jego powierzchni rozmiarem oraz nazwą producenta, zapakowane w opakowanie jednostkowe z folii aluminiowej, na powierzchni której znajduje się wzór i nr. ostrza, nazwa producenta, nr serii oraz data ważności, całość zapakowana w kartonik niefoliowany z zewnątrz, opakowanie zbiorcze po 100 sztuk, z nadrukiem ostrza i jego numerem, nazwą producenta, nr katalogowym oraz datą ważności. Dostęp do rozmiarów: 10, 11, 12, 13, 15, 18, 19, 20, 21, 22, 23, 24</t>
  </si>
  <si>
    <t>Skalpel bezpieczny, ostrze ze stali węglowej, op. po 10 szt., sterylne</t>
  </si>
  <si>
    <t>Ostrza chirurgiczne wymienne, sterylne, wykonane ze stali nierdzewnej z wytłoczonym na jego powierzchni rozmiarem oraz nazwą producenta, zapakowane w opakowanie jednostkowe z folii aluminiowej, na powierzchni której znajduje się wzór i nr. ostrza, nazwa producenta, nr serii oraz data ważności, całość  zapakowana w kartonik po 100 sztuk, z nadrukiem ostrza i jego numerem, nazwą producenta, nr katalogowym oraz datą ważności. Dostęp do rozmiarów: 10 ,11, 12, 13, 15, 19, 20, 23, 24.</t>
  </si>
  <si>
    <t>Skalpel z rękojeścią plastikową. Ostrze z stali nierdzewnej. op.' 10 szt. Dostęp do ostrzy nr 10, 11, 12, 15, 20, 21, 22, 23, 24</t>
  </si>
  <si>
    <t>WARTOŚĆ PAKIETU NR 17:</t>
  </si>
  <si>
    <r>
      <rPr>
        <b/>
        <sz val="11"/>
        <rFont val="Times New Roman"/>
        <family val="1"/>
      </rPr>
      <t xml:space="preserve">PAKIET NR 18 – </t>
    </r>
    <r>
      <rPr>
        <sz val="11"/>
        <rFont val="Times New Roman"/>
        <family val="1"/>
      </rPr>
      <t>filtr oddechowy bakteryjno wirusowy z wymiennikiem ciepła i wilgoci</t>
    </r>
  </si>
  <si>
    <t>Filtr oddechowy bakteryjno wirusowy (sterylny) z wymiennikiem ciepła i wilgoci dla dorosłych. Objętość oddechowa 150-1500 ml, pomniejszona przestrzeń martwa, bardzo wysoka skuteczność filtracji bakteryjnej i wirusowej, niskie opory przepływu. Przezroczysta obudowa, wydzielony celulozowy wymiennik ciepła i wilgoci, port do pomiaru kapnografii, stożkowe złącze 15mm/22 mm</t>
  </si>
  <si>
    <t>WARTOŚĆ PAKIETU NR 18:</t>
  </si>
  <si>
    <r>
      <rPr>
        <b/>
        <sz val="11"/>
        <rFont val="Times New Roman"/>
        <family val="1"/>
      </rPr>
      <t>PAKIET NR  19 –</t>
    </r>
    <r>
      <rPr>
        <sz val="11"/>
        <rFont val="Times New Roman"/>
        <family val="1"/>
      </rPr>
      <t xml:space="preserve"> igły doszpikowe BIG</t>
    </r>
  </si>
  <si>
    <t>Igła doszpikowa BIG lub równoważna – Aparat automatyczny ADULTS  dla dorosłych</t>
  </si>
  <si>
    <t>Igła doszpikowa BIG lub równoważna – Aparat automatyczny PEDIATRICS dla dzieci</t>
  </si>
  <si>
    <t>WARTOŚĆ PAKIETU NR 19:</t>
  </si>
  <si>
    <r>
      <rPr>
        <b/>
        <sz val="11"/>
        <rFont val="Times New Roman"/>
        <family val="1"/>
      </rPr>
      <t xml:space="preserve">PAKIET NR 20 – </t>
    </r>
    <r>
      <rPr>
        <sz val="11"/>
        <rFont val="Times New Roman"/>
        <family val="1"/>
      </rPr>
      <t>sprzęt do poradni endoskopowej</t>
    </r>
  </si>
  <si>
    <t>Klipsownica jednorazowa z klipsem załadowanym do zestawu, gotowa do użycia, funkcja rotacji klipsa, długość230cm, średnica cewnika 2,6 mm</t>
  </si>
  <si>
    <t xml:space="preserve">szt </t>
  </si>
  <si>
    <t>Igła do ostrzykiwania , jednorazowego użytku, średnica ostrza igły 0,7mm, dł. ostrz 5mm, dł. narzędzia 230cm, osłonka średnica 2,3mm, mechanizm długopisowy zapobiegający niekontrolowanemu wysuwani i chowaniu się ostrza ,obsługiwany jednym kciukiem . Osłonka teflonowa odporna na załamania, u wyjścia ostrza wzmocniona aultraumatycznym metalowym kołnierzem. W sterylnym opakowaniu igła oraz strzykawka. Pakowane po 5 szt.</t>
  </si>
  <si>
    <t>Pułapka na polipy ,jednorazowego użytku ,4-komorowa, posiadająca 2 dreny, jeden dren podłączony do zaworu ssącego endoskopu, drugi podłączony do przewodu ssaka</t>
  </si>
  <si>
    <t>Chwytak do polipów, jednorazowego użytku, siatka rozpostarta na owalnej pętli o wymiarach 30 x 60mm, z funkcją płynnej rotacji, dł. narzędzia 230cm, średnica cewnika 2,3mm</t>
  </si>
  <si>
    <t>Zestaw do opaskowania żylaków przełyku, 6-gumkowy, przedostatnia gumka odróżniająca się kolorem od pozostałych, potwierdzeniem zrzucenia gumki jest słyszalne kliknięcie, zestaw wstępnie złożony, nić  nawleczona na rękojeść, rękojeść wyposażona w port Luer do irygacji</t>
  </si>
  <si>
    <t xml:space="preserve">Chwytak do polipów 3 lub 4 palczasty,  wielorazowego użytku do usuwania polipów średnica 2,3-2,6 mm,  długość 230 mm, z portem LUER do mycia i dezynfekcji, sterylizacji parą wodną do 134 stopni Celciusza, ramiona zakończone dyskami  </t>
  </si>
  <si>
    <t xml:space="preserve">Chwytak do polipów jednorazowy trójpalczasty kolonoskopowy, średnica 2,3 mm, długość 230 mm, w osłonce odpornej na załamania, zapakowany w sterylnym opakowaniu </t>
  </si>
  <si>
    <t xml:space="preserve">Jednorazowy standardowy ustnik  z gumką dla dorosłych, wykonany z silikonu do wszystkich endoskopów, stosowany podczas badania górnego odcinka przewodu pokarmowego, nie zawierający latexu, każdy ustnik zapakowany oddzielnie </t>
  </si>
  <si>
    <t>WARTOŚĆ PAKIETU NR 20:</t>
  </si>
  <si>
    <r>
      <rPr>
        <b/>
        <sz val="11"/>
        <rFont val="Times New Roman"/>
        <family val="1"/>
      </rPr>
      <t xml:space="preserve">PAKIET NR 21 – </t>
    </r>
    <r>
      <rPr>
        <sz val="11"/>
        <rFont val="Times New Roman"/>
        <family val="1"/>
      </rPr>
      <t>elektrody do urządzenia NICCOMO</t>
    </r>
  </si>
  <si>
    <t>Elektroda do urządzenia NICCOMO, do nieinwazyjnego pomiaru rzutu serca, dobrze przyklejające się do skóry, komplet 4 szt.</t>
  </si>
  <si>
    <t>WARTOŚĆ PAKIETU NR 21:</t>
  </si>
  <si>
    <r>
      <rPr>
        <b/>
        <sz val="11"/>
        <rFont val="Times New Roman"/>
        <family val="1"/>
      </rPr>
      <t xml:space="preserve">PAKIET NR 22 – </t>
    </r>
    <r>
      <rPr>
        <sz val="11"/>
        <rFont val="Times New Roman"/>
        <family val="1"/>
      </rPr>
      <t>zestaw do kaniulacji żył centralnych metodą Seldingera</t>
    </r>
  </si>
  <si>
    <r>
      <rPr>
        <sz val="8"/>
        <color indexed="8"/>
        <rFont val="Times New Roman"/>
        <family val="1"/>
      </rPr>
      <t xml:space="preserve">Zestaw centralnych cewników żylnych czteroświatłowy wprowadzany metodą Seldingera  wykonany z poliuretanu z gładką powierzchnią zewnętrzną. Zestaw posiada znaczoną długość z podaną objętością wypełnienia i szybkość przepływu wraz z miękką zakończoną końcówką. Linie przedłużające wytrzymują wielokrotne zaciskanie i zwalnianie zacisku.  Zestaw o przekroju 7Fr i długości 15cm w gotowych zestawach w skład których wchodzi w szczególności: bezpieczna igła wprowadzająca introduktora 18G x 7cm (1,25mm x 7cm), strzykawka o pojemności 5ml, bezpieczny skalpel, prowadnica z Nitinolu typu ‘J’ o przekroju 0,032 i długości 50cm umieszczona w pochewce w kształcie koła z płaskim mechanizmem umożliwiającym wprowadzenie prowadnika jedną ręką , rozszerzacz naczyniowy 8Fr (2,1mm) x 12cm, korki zabezpieczające w ilościach odpowiadających kanałom cewnika, kabel umożliwiający identyfikację położenia cewnika przy pomocy EKG oraz mocowanie cewnika typu „motylek”. Produkt sterylny z oznakowaniem przepływów na opakowaniu. </t>
    </r>
    <r>
      <rPr>
        <sz val="8"/>
        <color indexed="12"/>
        <rFont val="Times New Roman"/>
        <family val="1"/>
      </rPr>
      <t xml:space="preserve">       </t>
    </r>
    <r>
      <rPr>
        <sz val="8"/>
        <color indexed="8"/>
        <rFont val="Times New Roman"/>
        <family val="1"/>
      </rPr>
      <t xml:space="preserve">   </t>
    </r>
  </si>
  <si>
    <t>WARTOŚĆ PAKIETU NR 22:</t>
  </si>
  <si>
    <r>
      <rPr>
        <b/>
        <sz val="11"/>
        <rFont val="Times New Roman"/>
        <family val="1"/>
      </rPr>
      <t xml:space="preserve">PAKIET NR 23 – </t>
    </r>
    <r>
      <rPr>
        <sz val="11"/>
        <rFont val="Times New Roman"/>
        <family val="1"/>
      </rPr>
      <t>zamknięty system do odsysania</t>
    </r>
  </si>
  <si>
    <t>Zamknięty system do odsysania 72 godziny, zawierający 3 jałowe cewniki w jednym jałowym opakowaniu. Miękka i mocna koszulka cewnika. Autentycznie zamknięty system do stosowania u pacjentów zaintubowanych i po tracheostomii. Dostępny port Mdi port irygacyjny. Rozmiar 14FR – śr. zewn. 4,7 mm, śr. wewn. 3,0 mm, dł. 590-600 mm, 16FR –  śr. zewn. 5,3mm, śr. wewn. 3,4mm, dł. 590-600 mm</t>
  </si>
  <si>
    <t>WARTOŚĆ PAKIETU NR 23:</t>
  </si>
  <si>
    <r>
      <rPr>
        <b/>
        <sz val="11"/>
        <rFont val="Times New Roman"/>
        <family val="1"/>
      </rPr>
      <t xml:space="preserve">PAKIET NR 24 – </t>
    </r>
    <r>
      <rPr>
        <sz val="11"/>
        <rFont val="Times New Roman"/>
        <family val="1"/>
      </rPr>
      <t>jednorazowe szczoteczki do zębów</t>
    </r>
  </si>
  <si>
    <r>
      <rPr>
        <sz val="8"/>
        <rFont val="Times New Roman"/>
        <family val="1"/>
      </rPr>
      <t xml:space="preserve">Jednorazowa szczoteczka do zębów wykonana z polipropylenu z możliwością odsysania. Z jednej strony pokryta miękkim włosiem, z drugiej gąbką. Łączna długość 15-20 cm, długość części czyszczącej 2-2,5 cm. Otwór odsysający zarówno od strony włosia jak i w przestrzeni pomiędzy gąbką i włosiem. Łącznik do kontrolowanego odsysania ścięty pod kątem  dla wygodnej manipulacji. Zarejestrowane jako wyrób medyczny. Pakowana pojedynczo, </t>
    </r>
    <r>
      <rPr>
        <sz val="8"/>
        <color indexed="8"/>
        <rFont val="Times New Roman"/>
        <family val="1"/>
      </rPr>
      <t xml:space="preserve">opakowanie zbiorcze a'50 szt. </t>
    </r>
    <r>
      <rPr>
        <i/>
        <sz val="8"/>
        <color indexed="12"/>
        <rFont val="Times New Roman"/>
        <family val="1"/>
      </rPr>
      <t xml:space="preserve">(Podać zaoferowaną długość: ………………….)
</t>
    </r>
  </si>
  <si>
    <t>WARTOŚĆ PAKIETU NR 24:</t>
  </si>
  <si>
    <r>
      <rPr>
        <b/>
        <sz val="11"/>
        <rFont val="Times New Roman"/>
        <family val="1"/>
      </rPr>
      <t xml:space="preserve">   PAKIET NR 25 – </t>
    </r>
    <r>
      <rPr>
        <sz val="11"/>
        <color indexed="8"/>
        <rFont val="Times New Roman"/>
        <family val="1"/>
      </rPr>
      <t>sprzęt jednorazowego użytku do iniekcji</t>
    </r>
  </si>
  <si>
    <t>Igły iniekcyjne jednorazowego użytku. Wyprodukowane zgodnie z ISO 7864 – cienkościenne o wysokim przepływie, silikonowane poprzez zanurzenie. Rozmiary kodowane kolorem, o szlifie typu LB/BL standard długo ścięte, który zapewnia niską siłę wkłucia i przesuwu. Nietoksyczne, niepirogenne. Pakowane pojedynczo, opakowanie  blister-pack w widoczną datą sterylizacji lub datą produkcji i datą ważności. Na każdym pojedynczym opakowaniu informacja dotycząca producenta oraz importera/ autoryzowanego przedstawiciela na kraje europejskie. Pakowane po 100 sztuk. Rozmiary:</t>
  </si>
  <si>
    <t>a)</t>
  </si>
  <si>
    <t>0,45x16</t>
  </si>
  <si>
    <t>b)</t>
  </si>
  <si>
    <r>
      <rPr>
        <sz val="8"/>
        <rFont val="Times New Roman"/>
        <family val="1"/>
      </rPr>
      <t xml:space="preserve">0,45x22-25 </t>
    </r>
    <r>
      <rPr>
        <i/>
        <sz val="8"/>
        <color indexed="12"/>
        <rFont val="Times New Roman"/>
        <family val="1"/>
      </rPr>
      <t>(Podać zaoferowany rozmiar: ………….)</t>
    </r>
  </si>
  <si>
    <t>c)</t>
  </si>
  <si>
    <t>0,5x25</t>
  </si>
  <si>
    <t>d)</t>
  </si>
  <si>
    <t>0,5x16</t>
  </si>
  <si>
    <t>e)</t>
  </si>
  <si>
    <t>0,6x30</t>
  </si>
  <si>
    <t>f)</t>
  </si>
  <si>
    <t>0,7x40</t>
  </si>
  <si>
    <t>g)</t>
  </si>
  <si>
    <t>0,8x50</t>
  </si>
  <si>
    <t>h)</t>
  </si>
  <si>
    <t>0,8x40</t>
  </si>
  <si>
    <t>i)</t>
  </si>
  <si>
    <t>0,9x40</t>
  </si>
  <si>
    <t>j)</t>
  </si>
  <si>
    <t>1,1x40</t>
  </si>
  <si>
    <t>k)</t>
  </si>
  <si>
    <r>
      <rPr>
        <sz val="8"/>
        <rFont val="Times New Roman"/>
        <family val="1"/>
      </rPr>
      <t xml:space="preserve">1,2x25-30 </t>
    </r>
    <r>
      <rPr>
        <i/>
        <sz val="8"/>
        <color indexed="12"/>
        <rFont val="Times New Roman"/>
        <family val="1"/>
      </rPr>
      <t>(Podać zaoferowany rozmiar:………………)</t>
    </r>
  </si>
  <si>
    <t>l)</t>
  </si>
  <si>
    <t>1,2x40</t>
  </si>
  <si>
    <t>m)</t>
  </si>
  <si>
    <t>1,2x50</t>
  </si>
  <si>
    <t>n)</t>
  </si>
  <si>
    <r>
      <rPr>
        <sz val="8"/>
        <rFont val="Times New Roman"/>
        <family val="1"/>
      </rPr>
      <t xml:space="preserve">1.8x 40-50 </t>
    </r>
    <r>
      <rPr>
        <i/>
        <sz val="8"/>
        <color indexed="12"/>
        <rFont val="Times New Roman"/>
        <family val="1"/>
      </rPr>
      <t>(Podać zaoferowany rozmiar: ………………)</t>
    </r>
  </si>
  <si>
    <t>Igły do iniekcji bezpieczne. W skład zestawu wchodzi: igła do iniekcji ze zintegrowaną osłoną  zabezpieczającą , która chroni i trwale zamyka igłę po użyciu. Igłę można zabezpieczyć jedną ręką – kciukiem lub opierając o twardą powierzchnię. Mechanizm zabezpieczający aktywowany metodą ślizgową zapewniający zakrycie całej igły po aktywacji. Rozmiary kodowane zgodnie z ISO.  Pakowane po 50 sztuk. Dostęp do rozmiaru: 0,8x40 i 1,2x40</t>
  </si>
  <si>
    <r>
      <rPr>
        <sz val="8"/>
        <rFont val="Times New Roman"/>
        <family val="1"/>
      </rPr>
      <t xml:space="preserve">Igły do pena jednorazowe, dostęp do następujących rozmiarów:  0,25 x 8 mm ; 0,3 x 8 mm; 0,33 x 12-12,7 mm; pakowane po 100 szt.  </t>
    </r>
    <r>
      <rPr>
        <i/>
        <sz val="8"/>
        <color indexed="12"/>
        <rFont val="Times New Roman"/>
        <family val="1"/>
      </rPr>
      <t>(Podać zaoferowane rozmiary: …………………………….)</t>
    </r>
  </si>
  <si>
    <t>WARTOŚĆ PAKIETU NR 25:</t>
  </si>
  <si>
    <r>
      <rPr>
        <b/>
        <sz val="11"/>
        <rFont val="Times New Roman"/>
        <family val="1"/>
      </rPr>
      <t xml:space="preserve">   PAKIET NR 26 – </t>
    </r>
    <r>
      <rPr>
        <sz val="11"/>
        <color indexed="8"/>
        <rFont val="Times New Roman"/>
        <family val="1"/>
      </rPr>
      <t>sprzęt jednorazowego użytku do infuzji</t>
    </r>
  </si>
  <si>
    <r>
      <rPr>
        <sz val="8"/>
        <rFont val="Times New Roman"/>
        <family val="1"/>
      </rPr>
      <t xml:space="preserve">Przedłużacz do pomp infuzyjnych przeźroczysty  dł. 200-220 cm. Opakowanie jednostkowe folia-papier. Sterylny. </t>
    </r>
    <r>
      <rPr>
        <i/>
        <sz val="8"/>
        <color indexed="12"/>
        <rFont val="Times New Roman"/>
        <family val="1"/>
      </rPr>
      <t xml:space="preserve">(Podać zaoferowaną długość:…………..)  </t>
    </r>
  </si>
  <si>
    <r>
      <rPr>
        <sz val="8"/>
        <color indexed="8"/>
        <rFont val="Times New Roman"/>
        <family val="1"/>
      </rPr>
      <t xml:space="preserve">Przedłużacz czarny do pomp infuzyjnych do podaży leków światłoczułych dł. 200-220 cm . </t>
    </r>
    <r>
      <rPr>
        <i/>
        <sz val="8"/>
        <color indexed="12"/>
        <rFont val="Times New Roman"/>
        <family val="1"/>
      </rPr>
      <t xml:space="preserve">(Podać zoperowaną długość: ……………….)  </t>
    </r>
  </si>
  <si>
    <r>
      <rPr>
        <sz val="8"/>
        <color indexed="8"/>
        <rFont val="Times New Roman"/>
        <family val="1"/>
      </rPr>
      <t xml:space="preserve">Kranik trójdrożny z optycznym identyfikatorem pozycji otwarty/zamknięty z przedłużaczem 10-15 cm wolnym od DEHP. Opakowanie folia/papier. </t>
    </r>
    <r>
      <rPr>
        <i/>
        <sz val="8"/>
        <color indexed="12"/>
        <rFont val="Times New Roman"/>
        <family val="1"/>
      </rPr>
      <t xml:space="preserve">(Podać zoperowaną długość: ………………)  </t>
    </r>
  </si>
  <si>
    <t xml:space="preserve">Kranik trójdrożny z optycznym indykatorem pozycji zamknięte/otwarte, pozwalającym na szczelne połączenie bez możliwości samoistnego odkręcania. Sterylny, opakowanie typu blister – pack.. Odporny na pękanie, przeciekanie
</t>
  </si>
  <si>
    <r>
      <rPr>
        <sz val="8"/>
        <color indexed="8"/>
        <rFont val="Times New Roman"/>
        <family val="1"/>
      </rPr>
      <t xml:space="preserve">Potrójny, bezigłowy port iniekcyjny z przedłużaczami, do użytku na 7 dni, przeźroczysta obudowa, niebieska silikonowa membrana nie wystająca poza obręb portu, do 140 aktywacji. Bez elementów metalowych, długość całkowita 12,5-13 cm z przesuwnymi zaciskami na drenie. Dostępne w 2 średnicach drenów: 1,2 mm x 2,5 mm oraz 3,0 mm x 4,1mm. Opakowanie folia/papier </t>
    </r>
    <r>
      <rPr>
        <i/>
        <sz val="8"/>
        <color indexed="12"/>
        <rFont val="Times New Roman"/>
        <family val="1"/>
      </rPr>
      <t>(Podać zaoferowaną długość: ………………….)</t>
    </r>
  </si>
  <si>
    <t>Bezigłowy port iniekcyjny dla dorosłych do użytku na 7 dni, niebieska, podzielna, silikonowa membrana oraz przeźroczysta lub czerwona obudowa nie wystająca poza obręb portu, do 140 aktywacji. Bez elementów metalowych, z aplikatorem umożliwiającym jałowe wyjęcie portu. Opakowanie folia/papier</t>
  </si>
  <si>
    <t>Bezigłowy port iniekcyjny nasadka na fiolkę o średnicy 13 mm do użytku przez 7 dni, niebieska, podzielna, silikonowa membrana oraz przeźroczysta obudowa nie wystająca poza obręb portu, do 140 aktywacji. Bez elementów metalowych, z aplikatorem umożliwiającym jałowe wyjęcie portu. Opakowanie folia/papier</t>
  </si>
  <si>
    <t>Bezigłowy port iniekcyjny nasadka na fiolkę o średnicy 20 mm do użytku przez 7 dni, niebieska, podzielna, silikonowa membrana oraz przeźroczysta obudowa nie wystająca poza obręb portu, do 140 aktywacji. Bez elementów metalowych, z aplikatorem umożliwiającym jałowe wyjęcie portu. Opakowanie folia/papier</t>
  </si>
  <si>
    <r>
      <rPr>
        <sz val="8"/>
        <color indexed="8"/>
        <rFont val="Times New Roman"/>
        <family val="1"/>
      </rPr>
      <t xml:space="preserve">Przyrząd do pobierania i aspirowania płynów, o strukturze żebrowej, z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 xml:space="preserve">kapturka ochronnego </t>
    </r>
    <r>
      <rPr>
        <b/>
        <sz val="8"/>
        <color indexed="8"/>
        <rFont val="Times New Roman"/>
        <family val="1"/>
      </rPr>
      <t>kolorem zielonym</t>
    </r>
    <r>
      <rPr>
        <sz val="8"/>
        <color indexed="8"/>
        <rFont val="Times New Roman"/>
        <family val="1"/>
      </rPr>
      <t>, wolny od lateksu i PCV</t>
    </r>
  </si>
  <si>
    <t>Rampa pięciodrożna, płaska, bez elementów przesuwnych i kraników, z zastawkami antyrefluksyjnymi oraz kodowanymi kolorystycznie koreczkami zabezpieczającymi i elastycznym, krótkim drenem łączącym. Opakowanie folia/papier</t>
  </si>
  <si>
    <r>
      <rPr>
        <sz val="8"/>
        <color indexed="8"/>
        <rFont val="Times New Roman"/>
        <family val="1"/>
      </rPr>
      <t xml:space="preserve">Przyrząd do pobierania i aspirowania płynów, o strukturze żebrowej, z </t>
    </r>
    <r>
      <rPr>
        <b/>
        <sz val="8"/>
        <color indexed="8"/>
        <rFont val="Times New Roman"/>
        <family val="1"/>
      </rPr>
      <t>filtrem cząsteczkowym 5 μm</t>
    </r>
    <r>
      <rPr>
        <sz val="8"/>
        <color indexed="8"/>
        <rFont val="Times New Roman"/>
        <family val="1"/>
      </rPr>
      <t xml:space="preserve"> i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kapturka ochronnego</t>
    </r>
    <r>
      <rPr>
        <b/>
        <sz val="8"/>
        <color indexed="8"/>
        <rFont val="Times New Roman"/>
        <family val="1"/>
      </rPr>
      <t xml:space="preserve"> kolorem niebieskim</t>
    </r>
    <r>
      <rPr>
        <sz val="8"/>
        <color indexed="8"/>
        <rFont val="Times New Roman"/>
        <family val="1"/>
      </rPr>
      <t>, wolny od lateksu i PCV</t>
    </r>
  </si>
  <si>
    <t>WARTOŚĆ PAKIETU NR 26:</t>
  </si>
  <si>
    <r>
      <rPr>
        <b/>
        <sz val="11"/>
        <rFont val="Times New Roman"/>
        <family val="1"/>
      </rPr>
      <t xml:space="preserve">             PAKIET NR 27 – </t>
    </r>
    <r>
      <rPr>
        <sz val="11"/>
        <rFont val="Times New Roman"/>
        <family val="1"/>
      </rPr>
      <t>zestawy do nebulizacji, maski do tlenoterapii</t>
    </r>
  </si>
  <si>
    <r>
      <rPr>
        <sz val="8"/>
        <color indexed="8"/>
        <rFont val="Times New Roman"/>
        <family val="1"/>
      </rPr>
      <t xml:space="preserve">Zestaw do nebulizacji dla dorosłych z łącznikiem w kształcie litery ,,T"umożliwiający połączenie z układem rur pacjenta przy respiratorze. Z pojemnikiem o pojemności max 15 ml i szczelnej konstrukcji, drenem o dł. 200 -220 cm, kompatybilny z układem rur pacjenta dla dorosłych, przedłużaczem anestezjologicznym (martwa przestrzeń) i filtrem oddechowym producenta ALTERA </t>
    </r>
    <r>
      <rPr>
        <i/>
        <sz val="8"/>
        <color indexed="12"/>
        <rFont val="Times New Roman"/>
        <family val="1"/>
      </rPr>
      <t>(Podać oferowaną długość drenu i  jeżeli dotyczy – pojemność pojemnika: ……………..)</t>
    </r>
  </si>
  <si>
    <r>
      <rPr>
        <sz val="8"/>
        <color indexed="8"/>
        <rFont val="Times New Roman"/>
        <family val="1"/>
      </rPr>
      <t xml:space="preserve">Zestaw do nebulizacji z drenem o dł. 200-220 cm. Pojemnikiem o poj. 5,7-8 ml i szczelnej konstrukcji, z maską pediatryczną. </t>
    </r>
    <r>
      <rPr>
        <i/>
        <sz val="8"/>
        <color indexed="12"/>
        <rFont val="Times New Roman"/>
        <family val="1"/>
      </rPr>
      <t>(Podać oferowaną długość drenu i pojemność pojemnika:……………….)</t>
    </r>
  </si>
  <si>
    <r>
      <rPr>
        <sz val="8"/>
        <color indexed="8"/>
        <rFont val="Times New Roman"/>
        <family val="1"/>
      </rPr>
      <t xml:space="preserve">Zestaw do nebulizacji z drenem o dł.200-220 cm. Pojemnikiem o poj. 5,7-8 ml i szczelnej konstrukcji, z maską pediatryczną. </t>
    </r>
    <r>
      <rPr>
        <i/>
        <sz val="8"/>
        <color indexed="12"/>
        <rFont val="Times New Roman"/>
        <family val="1"/>
      </rPr>
      <t>(Podać oferowaną długość drenu i pojemność pojemnika:……………………)</t>
    </r>
  </si>
  <si>
    <r>
      <rPr>
        <sz val="8"/>
        <color indexed="8"/>
        <rFont val="Times New Roman"/>
        <family val="1"/>
      </rPr>
      <t xml:space="preserve">Zestaw do nebulizacji z drenem o dł. 200-220 cm. Pojemnikiem o poj max. 15 ml i szczelnej konstrukcji. Z maską dla dorosłego. </t>
    </r>
    <r>
      <rPr>
        <i/>
        <sz val="8"/>
        <color indexed="12"/>
        <rFont val="Times New Roman"/>
        <family val="1"/>
      </rPr>
      <t>(Podać oferowaną długość drenu i  jeżeli dotyczy – pojemność pojemnika:……………………..)</t>
    </r>
  </si>
  <si>
    <r>
      <rPr>
        <sz val="8"/>
        <color indexed="8"/>
        <rFont val="Times New Roman"/>
        <family val="1"/>
      </rPr>
      <t xml:space="preserve">Zestaw do nebulizacji z drenem o dł. 200-220 cm. Pojemnikiem o poj max. 15 ml i szczelnej konstrukcji. Z ustnikiem dla dorosłego. </t>
    </r>
    <r>
      <rPr>
        <i/>
        <sz val="8"/>
        <color indexed="12"/>
        <rFont val="Times New Roman"/>
        <family val="1"/>
      </rPr>
      <t xml:space="preserve"> (Podać oferowaną długość drenu i jeżeli dotyczy – pojemność pojemnika: …………..)</t>
    </r>
  </si>
  <si>
    <r>
      <rPr>
        <sz val="8"/>
        <color indexed="8"/>
        <rFont val="Times New Roman"/>
        <family val="1"/>
      </rPr>
      <t xml:space="preserve">Maska z drenem do tlenoterapii. Długość drenu 200-220 cm. Rozmiar maski – dla noworodka. </t>
    </r>
    <r>
      <rPr>
        <i/>
        <sz val="8"/>
        <color indexed="12"/>
        <rFont val="Times New Roman"/>
        <family val="1"/>
      </rPr>
      <t>(Podać oferowaną długość drenu i jeżeli dotyczy – rozmiar maski: ………………….)</t>
    </r>
  </si>
  <si>
    <r>
      <rPr>
        <sz val="8"/>
        <color indexed="8"/>
        <rFont val="Times New Roman"/>
        <family val="1"/>
      </rPr>
      <t xml:space="preserve">Maska z drenem do tlenoterapii. Długość drenu 200-220 cm. Rozmiar maski – pediatryczna. </t>
    </r>
    <r>
      <rPr>
        <i/>
        <sz val="8"/>
        <color indexed="12"/>
        <rFont val="Times New Roman"/>
        <family val="1"/>
      </rPr>
      <t>(Podać oferowaną długość drenu i jeżeli dotyczy –  rozmiar maski: …………………….)</t>
    </r>
  </si>
  <si>
    <r>
      <rPr>
        <sz val="8"/>
        <color indexed="8"/>
        <rFont val="Times New Roman"/>
        <family val="1"/>
      </rPr>
      <t xml:space="preserve">Maska z drenem do tlenoterapii. Długość drenu 200-220 cm. Rozmiar maski – dla dorosłego. </t>
    </r>
    <r>
      <rPr>
        <i/>
        <sz val="8"/>
        <color indexed="12"/>
        <rFont val="Times New Roman"/>
        <family val="1"/>
      </rPr>
      <t>(Podać oferowaną długość drenu i jeżeli dotyczy –  rozmiar maski: ………………)</t>
    </r>
  </si>
  <si>
    <t>WARTOŚĆ PAKIETU NR 27:</t>
  </si>
  <si>
    <r>
      <rPr>
        <b/>
        <sz val="11"/>
        <rFont val="Times New Roman"/>
        <family val="1"/>
      </rPr>
      <t>PAKIET NR 28 –</t>
    </r>
    <r>
      <rPr>
        <sz val="11"/>
        <rFont val="Times New Roman"/>
        <family val="1"/>
      </rPr>
      <t xml:space="preserve"> ostrza chirurgiczne</t>
    </r>
  </si>
  <si>
    <t xml:space="preserve">wartość netto </t>
  </si>
  <si>
    <t xml:space="preserve">wartość brutto </t>
  </si>
  <si>
    <t>Ostrza chirurgiczne wymienne, sterylne, wykonane ze stali nierdzewnej, zapakowane w opakowanie jednostkowe z folii aluminiowej, na powierzchni której znajduje się wzór i nr. ostrza, nazwa producenta, nr serii oraz data ważności, całość  zapakowana w kartonik/ opakowanie po 100 sztuk, z nadrukiem ostrza i jego numerem, nazwą producenta, nr katalogowym oraz datą ważności. Dostęp do rozmiarów: 10 ,11, 12, 13, 15, 19, 20, 23, 24.</t>
  </si>
  <si>
    <t>WARTOŚĆ PAKIETU NR 28:</t>
  </si>
  <si>
    <r>
      <rPr>
        <b/>
        <sz val="11"/>
        <rFont val="Times New Roman"/>
        <family val="1"/>
      </rPr>
      <t xml:space="preserve">PAKIET NR 29 – </t>
    </r>
    <r>
      <rPr>
        <sz val="11"/>
        <color indexed="8"/>
        <rFont val="Times New Roman"/>
        <family val="1"/>
      </rPr>
      <t>zestawy do przyskórnej gastrostomii</t>
    </r>
  </si>
  <si>
    <r>
      <rPr>
        <sz val="8"/>
        <rFont val="Times New Roman"/>
        <family val="1"/>
      </rPr>
      <t xml:space="preserve">Zestaw do przezskórnej gastrostomii, o minimalnym składzie: zgłębnik do żywienia </t>
    </r>
    <r>
      <rPr>
        <b/>
        <sz val="8"/>
        <color indexed="12"/>
        <rFont val="Times New Roman"/>
        <family val="1"/>
      </rPr>
      <t>dojelitowego</t>
    </r>
    <r>
      <rPr>
        <sz val="8"/>
        <rFont val="Times New Roman"/>
        <family val="1"/>
      </rPr>
      <t xml:space="preserve"> posiadający silikonowane płytki zewnętrzną i wewnętrzną pozwalająca na jego zamocowanie, rozmiar 18CH lub 20CH, dł. minimum 40 cm, max. 70 cm igła punkcyjna, zacisk do regulacji przepływu </t>
    </r>
    <r>
      <rPr>
        <sz val="8"/>
        <color indexed="12"/>
        <rFont val="Times New Roman"/>
        <family val="1"/>
      </rPr>
      <t>(</t>
    </r>
    <r>
      <rPr>
        <i/>
        <sz val="8"/>
        <color indexed="12"/>
        <rFont val="Times New Roman"/>
        <family val="1"/>
      </rPr>
      <t>Podać zaoferowany skład zestawu:………………..)</t>
    </r>
  </si>
  <si>
    <t>WARTOŚĆ PAKIETU NR 29:</t>
  </si>
  <si>
    <r>
      <rPr>
        <b/>
        <sz val="11"/>
        <rFont val="Times New Roman"/>
        <family val="1"/>
      </rPr>
      <t xml:space="preserve">PAKIET NR 30 – </t>
    </r>
    <r>
      <rPr>
        <sz val="11"/>
        <color indexed="8"/>
        <rFont val="Times New Roman"/>
        <family val="1"/>
      </rPr>
      <t>kleszczyki i pętle jednorazowego użytku</t>
    </r>
  </si>
  <si>
    <t>Kleszczyk jednorazowego użytku, standardowy-pokryty, owalne łyżeczki z igłą, śr. 2,3 mm, dł. 230-240 cm (opakowanie po 10 szt.)</t>
  </si>
  <si>
    <r>
      <rPr>
        <sz val="8"/>
        <rFont val="Times New Roman"/>
        <family val="1"/>
      </rPr>
      <t xml:space="preserve">Pętla owalna jednorazowego użytku, średnica rozwarcia 32-36 mm, śr. 2,3-2,5 mm, długość 230 cm (opakowanie 10 szt.)  </t>
    </r>
    <r>
      <rPr>
        <i/>
        <sz val="8"/>
        <color indexed="12"/>
        <rFont val="Times New Roman"/>
        <family val="1"/>
      </rPr>
      <t>(Podać zaoferowany rozmiar: ………………..)</t>
    </r>
  </si>
  <si>
    <t>WARTOŚĆ PAKIETU NR 30:</t>
  </si>
  <si>
    <r>
      <rPr>
        <b/>
        <sz val="11"/>
        <color indexed="8"/>
        <rFont val="Times New Roman"/>
        <family val="1"/>
      </rPr>
      <t>PAKIET NR 31 –</t>
    </r>
    <r>
      <rPr>
        <sz val="11"/>
        <color indexed="8"/>
        <rFont val="Times New Roman"/>
        <family val="1"/>
      </rPr>
      <t xml:space="preserve"> zestawy do ekstrakcji żylaków </t>
    </r>
  </si>
  <si>
    <r>
      <rPr>
        <sz val="8"/>
        <rFont val="Times New Roman"/>
        <family val="1"/>
      </rPr>
      <t xml:space="preserve">Jednorazowy, sterylny zestaw do ekstrakcji żylaków kończyn dolnych składający się z dwóch  linek o dł. 100-110 cm, trzech oliwek 9-9,5 mm, 12-13 mm, 15-15,5 mm oraz uchwytu. Zestaw pakowany pojedynczo  </t>
    </r>
    <r>
      <rPr>
        <sz val="8"/>
        <color indexed="12"/>
        <rFont val="Times New Roman"/>
        <family val="1"/>
      </rPr>
      <t xml:space="preserve"> (</t>
    </r>
    <r>
      <rPr>
        <i/>
        <sz val="8"/>
        <color indexed="12"/>
        <rFont val="Times New Roman"/>
        <family val="1"/>
      </rPr>
      <t>Podać zaoferowane rozmiary elementów zestawu ………………………………….…)</t>
    </r>
  </si>
  <si>
    <t>WARTOŚĆ PAKIETU NR 31:</t>
  </si>
  <si>
    <r>
      <rPr>
        <b/>
        <sz val="11"/>
        <color indexed="8"/>
        <rFont val="Times New Roman"/>
        <family val="1"/>
      </rPr>
      <t>PAKIET NR 32 –</t>
    </r>
    <r>
      <rPr>
        <sz val="11"/>
        <color indexed="8"/>
        <rFont val="Times New Roman"/>
        <family val="1"/>
      </rPr>
      <t xml:space="preserve"> uchwyt do lampy operacyjnej, markery skórne</t>
    </r>
  </si>
  <si>
    <r>
      <rPr>
        <sz val="8"/>
        <rFont val="Times New Roman"/>
        <family val="1"/>
      </rPr>
      <t xml:space="preserve">Jednorazowy, sterylny uchwyt do lampy operacyjnej długości 10-12 cm. Pakowany pojedynczo </t>
    </r>
    <r>
      <rPr>
        <sz val="8"/>
        <color indexed="12"/>
        <rFont val="Times New Roman"/>
        <family val="1"/>
      </rPr>
      <t xml:space="preserve"> (</t>
    </r>
    <r>
      <rPr>
        <i/>
        <sz val="8"/>
        <color indexed="12"/>
        <rFont val="Times New Roman"/>
        <family val="1"/>
      </rPr>
      <t>Podać zaoferowaną długość:……………………………)</t>
    </r>
  </si>
  <si>
    <r>
      <rPr>
        <sz val="8"/>
        <rFont val="Times New Roman"/>
        <family val="1"/>
      </rPr>
      <t>Jednorazowy, jałowy marker skórny z linijką, dł.15-16 cm, szer. 2 cm, bezwonny, szybkoschnący, odporny na ścieranie, zawierający nietoksyczny fiolet gencjanowy oraz standardowy szpic,  pakowany pojedynczo</t>
    </r>
    <r>
      <rPr>
        <sz val="8"/>
        <color indexed="12"/>
        <rFont val="Times New Roman"/>
        <family val="1"/>
      </rPr>
      <t xml:space="preserve"> (</t>
    </r>
    <r>
      <rPr>
        <i/>
        <sz val="8"/>
        <color indexed="12"/>
        <rFont val="Times New Roman"/>
        <family val="1"/>
      </rPr>
      <t>Podać zaoferowaną długość: …………………………………..)</t>
    </r>
  </si>
  <si>
    <t>WARTOŚĆ PAKIETU NR 32:</t>
  </si>
  <si>
    <r>
      <rPr>
        <b/>
        <sz val="11"/>
        <rFont val="Times New Roman"/>
        <family val="1"/>
      </rPr>
      <t xml:space="preserve">PAKIET NR 33 – </t>
    </r>
    <r>
      <rPr>
        <sz val="11"/>
        <color indexed="8"/>
        <rFont val="Times New Roman"/>
        <family val="1"/>
      </rPr>
      <t>obwody oddechowe, filtry i inny sprzęt jednorazowego użytku</t>
    </r>
  </si>
  <si>
    <t>Filtr oddechowy, pediatryczny, bakteryjno-wirusowy, elektrostatyczny lub mechaniczny, sterylny, złącza proste, 15M/15F-22M port kapno z koreczkiem zabezpieczającym, skuteczność filtracji bakteryjnej powyżej 99,9999%, masa do 18 g, przestrzeń martwa do 24 ml, objętość oddechowa w zakresie 70-600 ml, opór przepływu do 0,6 cm H2O przy przepływie 9l/min, do 1,2 cm H2O przy 15l/min, do 2,2 cm słupa H2O przy 30l/min</t>
  </si>
  <si>
    <t>Obwód oddechowy do aparatu do znieczulania dla dorosłych, materiał PE, 2 rury rozciągliwe, dł. po rozciągnięciu 160- 180 cm, dodatkowa rura do worka o dł. po rozciągnięciu 80- 100 cm, kolanko z portem kapno, trójnik Y z dwoma portami zabezpieczonymi zatyczkami, średnica rur 22 mm, średnica złącza 22 mm F z EVA, złączka prosta 22 mm M-22 mm M bezlateksowy worek oddechowy poj.2 litry, sterylny, jednorazowy</t>
  </si>
  <si>
    <t>Obwód oddechowy do respiratora, dla dorosłych, sterylny, pakowany folia-papier. Wykonany z PCV lub PE, 2 rury gładkie wewnętrznie o długości 150-160 cm. Kolanko z portem luer-lock, rury odłączalne od trójnika „y”, średnica rur 22 mm, złącza elastyczne 22 mm F, o czasie stosowania 7 dni i przydatności do użycia min. 5 lat od daty produkcji, jednorazowy</t>
  </si>
  <si>
    <t xml:space="preserve">Obwód oddechowy o długości 175-180 cm z pułapką wodną, wykonany z PCV, z rury gładkiej wewnętrznie, z 2 drenami: drenem bąbelkowy 4-8 mm sterującym zastawką o dł. 200-220 cm i drenem bąbelkowym 4-8mm do pomiaru ciśnienia o dł. 200-220 cm, elastyczna końcówka do podłączenia respiratora 22mmF, zastawka wydechowa z wylotem powietrza wydychanego przez pacjenta, zatyczka (kapturek) 22mmF zabezpieczający układ przed zanieczyszczeniami </t>
  </si>
  <si>
    <t>Obwód oddechowy do respiratora dla dorosłych, 
 2 rury karbowane o dł. 155-160 cm z PE (polietylenu), kolanko z portem luer-lock, 
trójnik Y z dwoma portami zabezpieczonymi koreczkami przytwierdzonymi na stałe do obwodu ,
- zatyczka 22F zabezpieczająca układ oddechowy,
- średnica rur 22 mm, 
- średnica złącz do respiratora 22 mmF, 
- złącza wykonane z elastycznego materiału EVA (octan winylu), 
 - złączka prosta 22mmM-22mmM,
 - 1 pułapka wodna,
 -dodatkowa rura o dł. 55-60 cm,
 - czysty mikrobiologicznie
- max. czas użycia 7 dni</t>
  </si>
  <si>
    <t>Filtr oddechowy, bakteryjno-wirusowy, elektrostatyczny lub mechaniczny, sterylny, złącza proste 22M/15F-22F/15M, port kapno, skuteczność filtracji bakteryjnej powyżej 99,9999%, skuteczność filtracji wirusowej powyżej 99,999%, masa do 22 g, przestrzeń martwa do 35 ml, objętość oddechowa w zakresie 150-1500 ml</t>
  </si>
  <si>
    <t>Wymiennik ciepła i wilgoci do tracheostomii, samo zamykający się port do odsysania, z portem tlenowym, objętość oddechowa 50-1000 ml, przestrzeń martwa 11- 15 ml, waga 5-8,4 g, łącznik 15 mmF, sterylny</t>
  </si>
  <si>
    <t>Przedłużacz do obwodu oddechowego, do  podłączenia rurki intubacyjnej z filtrem oddechowym, gładki wewnętrznie ograniczający zaleganie bakterii dł. 15-17 cm, złącza 22mmF-22mmM/15mmF, łącznik kątowy podwójnie obrotowy z portem do odsysania i portem do bronchoskopii, sterylny</t>
  </si>
  <si>
    <t>Dren do monitoringu gazu, złącza: męskie-męskie, dł. 300-310 mm</t>
  </si>
  <si>
    <t>Dren do monitoringu gazu, złącza: męskie-żeńskie dł.300-310 mm</t>
  </si>
  <si>
    <t>Maska krtaniowa  -   jednorazowa, jałowa:                  • delikatny, pozbawiony nierówności i ostrych krawędzi mankiet
• fałd na koniuszku mankietu zabezpieczający przed jego zagięciem i niewłaściwym ułożeniem
• rurka maski wygięta zgodnie z budową anatomiczną gardła (kąt 80-90º) i usztywniona
• element zabezpieczający przed zwężeniem światła rurki w wyniku jej zaciśnięcia zębami
• znaczniki prawidłowego usytuowania maski w drogach oddechowych umieszczone na rurce
• znaczniki ułatwiające wykonanie intubacji dotchawiczej poprzez maskę umieszczone na kopule maski
• dren balonika kontrolnego luźny, połączony na krótkim odcinku z rurką
• informacje dotyczące rozmiaru, wagi pacjenta, objętości wypełniania mankietu umieszczone na baloniku</t>
  </si>
  <si>
    <t>WARTOŚĆ PAKIETU NR 33:</t>
  </si>
  <si>
    <r>
      <rPr>
        <b/>
        <sz val="11"/>
        <color indexed="8"/>
        <rFont val="Times New Roman"/>
        <family val="1"/>
      </rPr>
      <t xml:space="preserve">PAKIET NR 34 – </t>
    </r>
    <r>
      <rPr>
        <sz val="11"/>
        <color indexed="8"/>
        <rFont val="Times New Roman"/>
        <family val="1"/>
      </rPr>
      <t>klipsy tytanowe do klipsownicy</t>
    </r>
  </si>
  <si>
    <r>
      <rPr>
        <sz val="8"/>
        <rFont val="Times New Roman"/>
        <family val="1"/>
      </rPr>
      <t>Klipsy tytanowe do klipsownicy firmy Aescukap, do zabiegów laparoskopowych – średnio-duże (długość ramienia 8 mm-10 mm). Pakowane w magazynkach po 6 szt. Rozmiary ML Jednorazowe, sterylne. W opakowaniu 20 magazynków.</t>
    </r>
    <r>
      <rPr>
        <b/>
        <sz val="8"/>
        <color indexed="12"/>
        <rFont val="Times New Roman"/>
        <family val="1"/>
      </rPr>
      <t xml:space="preserve"> Klasa wyrobu: II b.</t>
    </r>
  </si>
  <si>
    <t>magazynek</t>
  </si>
  <si>
    <t>WARTOŚĆ PAKIETU NR 34:</t>
  </si>
  <si>
    <r>
      <rPr>
        <b/>
        <sz val="11"/>
        <rFont val="Times New Roman"/>
        <family val="1"/>
      </rPr>
      <t xml:space="preserve">                    PAKIET NR 35 – </t>
    </r>
    <r>
      <rPr>
        <sz val="11"/>
        <color indexed="8"/>
        <rFont val="Times New Roman"/>
        <family val="1"/>
      </rPr>
      <t>butle do drenażu wysokociśnieniowego</t>
    </r>
  </si>
  <si>
    <t>Butle Redon do drenażu wysokociśnieniowego (podciśnienie początkowe 93-98 Pa) o poj. 200 ml (z dodatkową skalą bezpieczeństwa 50 ml), z drenem o długości 115-130 cm, z zaciskiem przesuwanym i wieszakiem oraz łącznikiem schodkowym do połączenia z drenami od 6 do 18 CH</t>
  </si>
  <si>
    <r>
      <rPr>
        <sz val="8"/>
        <rFont val="Times New Roman"/>
        <family val="1"/>
      </rPr>
      <t xml:space="preserve">Butle Redon do drenażu wysokociśnieniowego (podciśnienie początkowe 93-98 Pa) o poj. 400 ml (z dodatkową skalą bezpieczeństwa 50 ml), z drenem o długości 115-130 cm, z zaciskiem przesuwanym i wieszakiem oraz łącznikiem schodkowym do połączenia z drenami </t>
    </r>
    <r>
      <rPr>
        <sz val="8"/>
        <color indexed="8"/>
        <rFont val="Times New Roman"/>
        <family val="1"/>
      </rPr>
      <t>od 6 do 18 CH</t>
    </r>
  </si>
  <si>
    <r>
      <rPr>
        <sz val="8"/>
        <rFont val="Times New Roman"/>
        <family val="1"/>
      </rPr>
      <t>Butle Redon do drenażu wysokociśnieniowego (podciśnienie początkowe 93-98 Pa) o poj. 600 ml (z dodatkową skalą bezpieczeństwa 50 ml), z drenem o długości 115-130 cm, z zaciskiem przesuwanym i wieszakiem oraz łącznikiem schodkowym do połączenia z drenam</t>
    </r>
    <r>
      <rPr>
        <sz val="8"/>
        <color indexed="8"/>
        <rFont val="Times New Roman"/>
        <family val="1"/>
      </rPr>
      <t>i od 6 do 18 CH</t>
    </r>
  </si>
  <si>
    <t>WARTOŚĆ PAKIETU NR 35:</t>
  </si>
  <si>
    <r>
      <rPr>
        <b/>
        <sz val="11"/>
        <rFont val="Times New Roman"/>
        <family val="1"/>
      </rPr>
      <t xml:space="preserve">PAKIET NR 36 – </t>
    </r>
    <r>
      <rPr>
        <sz val="11"/>
        <color indexed="8"/>
        <rFont val="Times New Roman"/>
        <family val="1"/>
      </rPr>
      <t>narzędzia chirurgiczne jednorazowego użytku</t>
    </r>
  </si>
  <si>
    <t xml:space="preserve">Nożyczki do episiotomii typu Braun-Stadler 14,5 cm. Sterylne jednorazowe narzędzia chirurgiczne wykonane z matowionej stali nierdzewnej a 20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</si>
  <si>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 xml:space="preserve">Ostro tępe proste nożyczki chirurgiczne 14,5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t>
  </si>
  <si>
    <t xml:space="preserve">Nożyczki zagięte typu Metzenbaum 14,5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</si>
  <si>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Nożyczki opatrunkowe 16cm. Sterylne jednorazowe narzędzia chirurgiczne wykonane z matowionej stali nierdzewnej a 20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 Każde narzędzia pakowane indywidualnie w opakowanie blister z kartą kontrolną w postaci naklejki.</t>
  </si>
  <si>
    <t>Kleszczyki anatomiczne proste typu Pean 14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</si>
  <si>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Kleszczyki anatomiczne zagięte typu Halsted- Mosquito 12,5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</si>
  <si>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Kleszczyki chirurgiczne proste typu Kocher 14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</si>
  <si>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Pęseta chirurgiczna typu Adson prosta 12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93/42/EWG.Wyrób medyczny klasa IIa reguła 6. Każde narzędzia pakowane indywidualnie w opakowanie blister z kartą kontrolną w postaci naklejki. Sterylizacja EO.</t>
  </si>
  <si>
    <t xml:space="preserve">Pęseta anatomiczna typu Micro-Adson prosta 12cm.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</si>
  <si>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 xml:space="preserve">Imadło chirurgiczne typu Mayo-Hegar 16cm.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</si>
  <si>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 xml:space="preserve">Imadło chirurgiczne typu Mayo-Hegar 14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</si>
  <si>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Skrobaczka kostna typu FOX, dł. 14,5 cm .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</si>
  <si>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Igła kulkowa 1,20 x 81 mm, jednorazowego użytku o wymiarach 8,1 cm, 18 G (1,2 x 81 mm) z końcówką „luer lock”. Wykonana ze austenitycznej stali nierdzewnej oraz Makrolonu – końcówka „luer lock” . Posiadająca znak CE. Okres przechowywania produktu sterylnego – 5 lat. Pakowana pojedynczo w opakowania typu „peel pouch”, umożliwiające aseptyczne pobranie produktu</t>
  </si>
  <si>
    <t>WARTOŚĆ PAKIETU NR 36:</t>
  </si>
  <si>
    <r>
      <rPr>
        <b/>
        <sz val="11"/>
        <rFont val="Times New Roman"/>
        <family val="1"/>
      </rPr>
      <t xml:space="preserve">PAKIET NR 37 – </t>
    </r>
    <r>
      <rPr>
        <sz val="11"/>
        <rFont val="Times New Roman"/>
        <family val="1"/>
      </rPr>
      <t>żel do USG/ EKG, elektrody</t>
    </r>
  </si>
  <si>
    <t>Żel do USG 500 ml</t>
  </si>
  <si>
    <t>Żel do EKG 250ml</t>
  </si>
  <si>
    <t>Elektroda do badań EKG radioprzezierna, przeznaczona do monitorowania,  okrągła z języczkiem ułatwiającym odklejanie, wymiar 45x42 mm, jednorazowego użytku, niesterylna z żelem stałym o objętości 0,23cm3 ±0,02 i wadze 0,35g ±0,03 na piance polietylenowej, snap węglowy z czujnikiem Ag/AgCl, nie zawiera PVC i latexu.  Pakowana po 50 szt.</t>
  </si>
  <si>
    <t>Elektroda do badań EKG, przeznaczona do monitorowania,  okrągła z języczkiem ułatwiającym odklejanie, okrągła fi 30mm, jednorazowego użytku, niesterylna z żelem stałym o objętości 0,23cm3 ±0,02 i wadze 0,35g ±0,03 na piance polietylenowej, snap węglowy z czujnikiem Ag/AgCl, nie zawiera PVC i latexu.  Pakowana po 50 szt.</t>
  </si>
  <si>
    <t>Elektroda do badań Holtera, sensor Ag/AgCl, elektroda o rozmiarze 55 mm x 40 mm, żel ciekły, pianka, ze specjalnym podłużnym wycięcie na przewód, bez przecięcia boków co zapobiega rozrywaniu elektrody, na plastikowym nośniku, Pakowana po 50 szt.</t>
  </si>
  <si>
    <t>Elektroda do badań EKG dla dorosłych, sensor Ag/AgCl, elektroda o średnicy 50 mm, żel ciekły, na plastikowym nośniku. Pakowana po 50 szt.</t>
  </si>
  <si>
    <t>Elektroda do czasowej przezskórnej stymulacji serca (zestaw 2  szt.) do defibrylatora ZOLL Series M 881ZO</t>
  </si>
  <si>
    <t>Elektroda do czasowej przezskórnej stymulacji serca (zestaw 2 szt.) do defibrylatora Life Pack</t>
  </si>
  <si>
    <t xml:space="preserve">WARTOŚĆ PAKIETU NR 37: </t>
  </si>
  <si>
    <r>
      <rPr>
        <b/>
        <sz val="11"/>
        <rFont val="Times New Roman"/>
        <family val="1"/>
      </rPr>
      <t>PAKIET NR  38 –</t>
    </r>
    <r>
      <rPr>
        <sz val="11"/>
        <rFont val="Times New Roman"/>
        <family val="1"/>
      </rPr>
      <t xml:space="preserve"> igły do biopsji</t>
    </r>
  </si>
  <si>
    <t>Igła do biopsji stercza – jednorazowy pistolet do biopsji – rozmiar 18Gx25 cm</t>
  </si>
  <si>
    <t>WARTOŚĆ PAKIETU NR 38:</t>
  </si>
  <si>
    <r>
      <rPr>
        <b/>
        <sz val="11"/>
        <rFont val="Times New Roman"/>
        <family val="1"/>
      </rPr>
      <t xml:space="preserve">PAKIET NR 39 – </t>
    </r>
    <r>
      <rPr>
        <sz val="11"/>
        <color indexed="8"/>
        <rFont val="Times New Roman"/>
        <family val="1"/>
      </rPr>
      <t>słoje do drenażu, zestawy drenów</t>
    </r>
  </si>
  <si>
    <t>Słój do drenażu jamy opłucnowej, szklany, z podziałką co 50 ml lub co 100 ml, pojemność 2 litry</t>
  </si>
  <si>
    <r>
      <rPr>
        <sz val="8"/>
        <color indexed="8"/>
        <rFont val="Times New Roman"/>
        <family val="1"/>
      </rPr>
      <t xml:space="preserve">2-butlowy zestaw drenów do zaoferowanych w poz. 2 słoi do drenażu jamy opłucnowej, dreny winny być odporne na załamywanie się, zapewniające stałą drożność, długość drenu 1,5-1,7 metra </t>
    </r>
    <r>
      <rPr>
        <sz val="8"/>
        <color indexed="12"/>
        <rFont val="Times New Roman"/>
        <family val="1"/>
      </rPr>
      <t>(</t>
    </r>
    <r>
      <rPr>
        <i/>
        <sz val="8"/>
        <color indexed="12"/>
        <rFont val="Times New Roman"/>
        <family val="1"/>
      </rPr>
      <t>Podać zaoferowaną długość: ……………)</t>
    </r>
  </si>
  <si>
    <r>
      <rPr>
        <sz val="8"/>
        <color indexed="8"/>
        <rFont val="Times New Roman"/>
        <family val="1"/>
      </rPr>
      <t xml:space="preserve">1-butlowy zestaw drenów do zaoferowanych w poz. 2 słoi do drenażu jamy opłucnowej, dreny winny być odporne na załamywanie się, zapewniające stałą drożność, długość drenu 1,5-1,7 metra </t>
    </r>
    <r>
      <rPr>
        <sz val="8"/>
        <color indexed="12"/>
        <rFont val="Times New Roman"/>
        <family val="1"/>
      </rPr>
      <t>(</t>
    </r>
    <r>
      <rPr>
        <i/>
        <sz val="8"/>
        <color indexed="12"/>
        <rFont val="Times New Roman"/>
        <family val="1"/>
      </rPr>
      <t>Podać zaoferowaną długość:………………)</t>
    </r>
  </si>
  <si>
    <t>WARTOŚĆ PAKIETU NR 39:</t>
  </si>
  <si>
    <r>
      <rPr>
        <b/>
        <sz val="11"/>
        <rFont val="Times New Roman"/>
        <family val="1"/>
      </rPr>
      <t xml:space="preserve">PAKIET NR 40 – </t>
    </r>
    <r>
      <rPr>
        <sz val="11"/>
        <rFont val="Times New Roman"/>
        <family val="1"/>
      </rPr>
      <t>wkład jednorazowy do zbiornika ssaka OB100</t>
    </r>
  </si>
  <si>
    <t>Wkład jednorazowy do zbiorników ssaków OB 1000 o pojemności 1 litra z filtrem przeciwprzelewowym</t>
  </si>
  <si>
    <t>WARTOŚĆ PAKIETU NR 40:</t>
  </si>
  <si>
    <r>
      <rPr>
        <b/>
        <sz val="11"/>
        <rFont val="Times New Roman"/>
        <family val="1"/>
      </rPr>
      <t xml:space="preserve">PAKIET NR 41 – </t>
    </r>
    <r>
      <rPr>
        <sz val="11"/>
        <rFont val="Times New Roman"/>
        <family val="1"/>
      </rPr>
      <t>elektrody</t>
    </r>
  </si>
  <si>
    <t>Elektrody wielofunkcyjne dla dorosłych, przeznaczone do defibrylatorów AED oraz Zoll: R Series, M Series, E Series, Propaq MD, X Series.  Elektrody wyposażone w czujnik głębokości i częstości ucisku. Typu: CPR Stat Padz lub równoważne. Okres ważności: min. 12 miesięcy (od momentu dostawy).</t>
  </si>
  <si>
    <t>Elektrody pediatryczne, wielofunkcyjne do defibrylatorów Zoll AED Plus i Zoll AED Pro, typu Pedi-Padz II lub równoważne. Przeznaczone dla niemowląt i dzieci do lat 8. Okres ważności: min. 12 miesięcy (od momentu dostawy).</t>
  </si>
  <si>
    <t>WARTOŚĆ PAKIETU NR 41:</t>
  </si>
  <si>
    <r>
      <rPr>
        <b/>
        <sz val="11"/>
        <rFont val="Times New Roman"/>
        <family val="1"/>
      </rPr>
      <t xml:space="preserve">PAKIET NR  42 – </t>
    </r>
    <r>
      <rPr>
        <sz val="11"/>
        <rFont val="Times New Roman"/>
        <family val="1"/>
      </rPr>
      <t>cewniki, zestawy, dreny, inny sprzęt (kompatybilny z aparatem PRISMAFLEX)</t>
    </r>
  </si>
  <si>
    <t>Cewnik do hemofiltracji, high flow, o dostępnym przekroju 11,5 lub 13 Fr, dostępnych długościach 150, 200, 250 mm, cewnik powinien posiadać powłokę bizmutową oraz zakończenie cewnika w kształcie schodkowym – tak, aby nie powstawało zjawisko mieszania się krwi powrotnej z napływową</t>
  </si>
  <si>
    <t>Zestaw do zabiegów nerkozastępczych z użyciem cytrynianów lub heparyny, w zestawie: dren tętniczy, żylny, substytucyjny, dializacyjny, cytrynianowy, heparynowy, worek ściekowy z wlotem i wylotem po przeciwnych stronach, igły plastikowe, hemofiltr z błoną o pow. 1,5 m2</t>
  </si>
  <si>
    <t>Zestaw do zabiegów nerkozastępczych z użyciem cytrynianów lub heparyny, w zestawie: dren tętniczy, żylny, substytucyjny, dializacyjny, cytrynianowy, heparynowy; worek ściekowy z wlotem i wylotem po przeciwnych stronach, igły plastikowe, hemofiltr z błoną o pow. 1  m2</t>
  </si>
  <si>
    <r>
      <rPr>
        <sz val="8"/>
        <rFont val="Times New Roman"/>
        <family val="1"/>
      </rPr>
      <t xml:space="preserve">Dren do infuzji chlorku/glukonianiu wapnia o dł. 230-250 mm  </t>
    </r>
    <r>
      <rPr>
        <i/>
        <sz val="8"/>
        <color indexed="12"/>
        <rFont val="Times New Roman"/>
        <family val="1"/>
      </rPr>
      <t>(długość oferowanego drenu:…………………………)</t>
    </r>
  </si>
  <si>
    <t>Worek spustowy 9-litrowy</t>
  </si>
  <si>
    <t>Igły spike, op. 100 szt.</t>
  </si>
  <si>
    <t>Zestaw do plazmaferezy dla dorosłych.</t>
  </si>
  <si>
    <t>Łącznik Y do recyrkulacji z zaciskami, op. 50 szt.</t>
  </si>
  <si>
    <t>WARTOŚĆ PAKIETU NR 42:</t>
  </si>
  <si>
    <r>
      <rPr>
        <b/>
        <sz val="11"/>
        <rFont val="Times New Roman"/>
        <family val="1"/>
      </rPr>
      <t xml:space="preserve">PAKIET NR 43 – </t>
    </r>
    <r>
      <rPr>
        <sz val="11"/>
        <rFont val="Times New Roman"/>
        <family val="1"/>
      </rPr>
      <t xml:space="preserve">czujniki do pomiaru ciśnienia, klamry do mocowania przetworników </t>
    </r>
  </si>
  <si>
    <t xml:space="preserve">Czujnik do pomiaru ciśnienia metodą bezpośrednią – pojedynczy
• długości linii płuczącej 145-160 cm
• biureta winna być wyposażona w system zabezpieczający przed zapowietrzaniem (szpikulec w biurecie z trzema otworami)
• jeden przetwornik do krwawego pomiaru ciśnienia o częstotliwości własnej samego przetwornika ≥ 200Hz
• błąd pomiaru przetwornika (nieliniowość i histereza) dopuszczalny do 1,5%
• odpowiednie oznaczenie drenów– kolorystyczne oznakowanie linii i kraników
• system przepłukiwania uruchamiany wielokierunkowo przez pociągnięcie za niebieski wypustek
• połączenie przetwornika z kablem łączącym z monitorem, bezpinowe, chroniące przed zalaniem (wodoodporne) 
• przetwornik winien zawierać wbudowany port do testowania poprawności działania systemu: linia z przetwornikiem /kabel sygnałowy/monitor.      Jednorazowego użytku, sterylny.
</t>
  </si>
  <si>
    <t xml:space="preserve">Czujnik do pomiaru ciśnienia metodą bezpośrednią – podwójny
• długości linii płuczącej 145-160 cm
• biureta winna być wyposażona w system zabezpieczający przed zapowietrzaniem (szpikulec w biurecie z trzema otworami)
• dwa przetwornikii do krwawego pomiaru ciśnienia o częstotliwości własnej samego przetwornika ≥ 200Hz
• błąd pomiaru przetwornika (nieliniowość i histereza) do 1,5%
• odpowiednie oznaczenie drenów – kolorystyczne oznakowanie linii i kraników
• system przepłukiwania uruchamiany wielokierunkowo przez pociągnięcie za niebieski wypustek
• połączenie przetwornika z kablem łączącym z monitorem, bezpinowe, chroniące przed zalaniem (wodoodporne) 
• przetworniki winny zawierać wbudowany port do testowania poprawności działania systemu: linia z przetwornikiem /kabel sygnałowy/monitor.  Jednorazowego użytku, sterylny.
</t>
  </si>
  <si>
    <t>Klamra do mocowania przetworników na stojaku (do pozycji 1 i 2)</t>
  </si>
  <si>
    <t>WARTOŚĆ PAKIETU NR 43:</t>
  </si>
  <si>
    <r>
      <rPr>
        <b/>
        <sz val="11"/>
        <rFont val="Times New Roman"/>
        <family val="1"/>
      </rPr>
      <t xml:space="preserve">PAKIET NR 44 – </t>
    </r>
    <r>
      <rPr>
        <sz val="11"/>
        <rFont val="Times New Roman"/>
        <family val="1"/>
      </rPr>
      <t>elektrody do defibrylatorów</t>
    </r>
  </si>
  <si>
    <t>Jednopacjentowe elektrody do defibrylacji i stymulacji, dla dorosłych – w jednym opakowaniu para elektrod, tj. 2 elektrody połączone przewodem o długości 2m, zakończonym złączem dedykowanym do defibrylator DefiMax biphasic oraz DefiMax Plus. Elektrody samoklejące, z żelem, ochronny materiał izolujący. Elektrody przeznaczone do defibrylacji zewnętrznej, kardiowersji synchronicznej, stymulacji serca, monitorowania ECG. Do zastosowania dla pacjentów dorosłych o wadze powyżej 25 kg oraz dla dzieci powyżej 8 lat.</t>
  </si>
  <si>
    <t>Jednopacjentowe elektrody do defibrylacji i stymulacji, dla dzieci – w jednym opakowaniu para elektrod, tj. 2 elektrody połączone przewodem o długości 2m, zakończonym złączem dedykowanym do defibrylatorów DefiMax biphasic oraz DefiMax Plus. Elektrody samoklejące, z żelem, ochronny materiał izolujący. Elektrody przeznaczone do defibrylacji zewnętrznej, kardiowersji synchronicznej, stymulacji serca, monitorowania ECG. Do zastosowania dla dzieci do lat 8 i wadze do 25 kg.</t>
  </si>
  <si>
    <t>WARTOŚĆ PAKIETU NR 44:</t>
  </si>
  <si>
    <r>
      <rPr>
        <b/>
        <sz val="11"/>
        <rFont val="Times New Roman"/>
        <family val="1"/>
      </rPr>
      <t xml:space="preserve">PAKIET NR 45 – </t>
    </r>
    <r>
      <rPr>
        <sz val="11"/>
        <rFont val="Times New Roman"/>
        <family val="1"/>
      </rPr>
      <t>strzykawki</t>
    </r>
  </si>
  <si>
    <t xml:space="preserve">Strzykawki tuberkulinówka (1 op. - 100 szt.) 
</t>
  </si>
  <si>
    <r>
      <rPr>
        <sz val="8"/>
        <rFont val="Times New Roman"/>
        <family val="1"/>
      </rPr>
      <t>Strzykawka 2 ml. 3-częściowa , kontrastujący lub mleczny tłok, na strzykawce logo producenta, czytelna skala co min. 0,1 ml, stożek luer (1 op.- 100 szt.)</t>
    </r>
    <r>
      <rPr>
        <sz val="8"/>
        <color indexed="12"/>
        <rFont val="Times New Roman"/>
        <family val="1"/>
      </rPr>
      <t xml:space="preserve"> </t>
    </r>
  </si>
  <si>
    <t xml:space="preserve">Strzykawka 5 ml. 3-częściowa, kontrastujący lub mleczny tłok, na strzykawce logo producenta, czytelna skala co min. 0,1 ml, stożek luer (1 op.- 100 szt.) </t>
  </si>
  <si>
    <t xml:space="preserve">Strzykawka 10 ml. 3-częściowa, kontrastujący lub mleczny tłok, na strzykawce logo producenta, czytelna skala co min. 0,2 ml, stożek luer (1 op.- 100 szt.) 
</t>
  </si>
  <si>
    <r>
      <rPr>
        <sz val="8"/>
        <rFont val="Times New Roman"/>
        <family val="1"/>
      </rPr>
      <t xml:space="preserve">Strzykawka 20 ml. 3-częściowa , kontrastujący lub mleczny tłok, na strzykawce logo producenta, czytelna skala co 0,5-1,0 ml, stożek luer (1 op.- 50szt.) </t>
    </r>
    <r>
      <rPr>
        <sz val="8"/>
        <color indexed="12"/>
        <rFont val="Times New Roman"/>
        <family val="1"/>
      </rPr>
      <t xml:space="preserve"> 
</t>
    </r>
  </si>
  <si>
    <t xml:space="preserve">Strzykawka 50 ml. luer-lock do pomp infuzyjnych BRAUN, INJECTOMAT AGILIA  (BD, Polfa Monoject, Terumo,  Braun, Fresenius P-Spritze), z wcięciem na tłok i kołnierzem stabilizującym, tłok niskooporowy. Wnętrze strzykawki wolne od PCV. 
</t>
  </si>
  <si>
    <t xml:space="preserve">Strzykawka 50 ml. luer-lock do podaży wapnia w aparacie do hemodiafiltracji, pasująca do aparatu ,,PRISMAFLEX" (Margomed), z wcięciem na tłok i kołnierzem stabilizującym, tłok niskooporowy. Wnętrze strzykawki wolne od PCV. 
</t>
  </si>
  <si>
    <t>Strzykawka bursztynowa do pomp infuzyjnych BRAUN, INJECTOMAT AGILIA ( BD, Polfa Monoject, Terumo, Fresenius P-Spritze) o poj. 50 ml</t>
  </si>
  <si>
    <t>Strzykawka 100 ml końcówka luer</t>
  </si>
  <si>
    <t>Strzykawka janetta do płukania uszu, karmienia poj 100-120 ml z elastycznego materiału (silikon, guma syntetyczna, lub inny równoważnik), dodatkowo min. jeden łącznik- reduktor luer- opakowanie folia- papier.</t>
  </si>
  <si>
    <r>
      <rPr>
        <b/>
        <sz val="8"/>
        <rFont val="Times New Roman"/>
        <family val="1"/>
      </rPr>
      <t>UWAGA!</t>
    </r>
    <r>
      <rPr>
        <sz val="8"/>
        <rFont val="Times New Roman"/>
        <family val="1"/>
      </rPr>
      <t xml:space="preserve"> Strzykawki zaoferowane w Pakiecie 19 , w poz. 1-7  muszą mieć zabezpieczenie przed wypadaniem tłoka, zdolność łatwego równomiernego przesuwania tłoka, zdolność pozycjonowania tłoka, dzięki czemu przylega on całą powierzchnią do dna cylindra co powoduje minimalną pojemność resztkową, przezroczysty cylinder, czytelną skalę , powinny być szczelne pomiędzy tłokiem a cylindrem, sterylne, nietoksyczne.</t>
    </r>
  </si>
  <si>
    <t>WARTOŚĆ PAKIETU NR 45:</t>
  </si>
  <si>
    <r>
      <rPr>
        <b/>
        <sz val="11"/>
        <rFont val="Times New Roman"/>
        <family val="1"/>
      </rPr>
      <t xml:space="preserve">PAKIET NR 46 – </t>
    </r>
    <r>
      <rPr>
        <sz val="11"/>
        <rFont val="Times New Roman"/>
        <family val="1"/>
      </rPr>
      <t>przewód oddechowy do respiratora O-Tw Medical Technologies</t>
    </r>
  </si>
  <si>
    <t>Przewód oddechowy jednorazowego użytku przeznaczony do stosowania z respiratorami serii E
firmy O-Tw Medical Technologies. Obwód zapewniający jakość i pomiar dostarczanych parametrów wymaganych przez nowoczesne respiratory elektroniczne dzięki zastosowaniu w nim unikalnego pneumotachu. Karbowana rura przewodu oraz dwie linie kontrolno-pomiarowe umieszczone w rękawie z włókniny. Przewód bez lateksu. Niskoprofilowa 900 zastawka pacjenta.
Standardowe złącze pacjenta 15/22 mm, długość: 175-180 cm. Temperatura pracy: od -180 C do + 500C, temperatura przechowywania: od -200 C do + 600C, RH: 15-95%</t>
  </si>
  <si>
    <t>WARTOŚĆ PAKIETU NR 46:</t>
  </si>
  <si>
    <r>
      <rPr>
        <b/>
        <sz val="11"/>
        <rFont val="Times New Roman"/>
        <family val="1"/>
      </rPr>
      <t xml:space="preserve">PAKIET NR 47 – </t>
    </r>
    <r>
      <rPr>
        <sz val="11"/>
        <rFont val="Times New Roman"/>
        <family val="1"/>
      </rPr>
      <t>uchwyty, filtry, inny sprzęt</t>
    </r>
  </si>
  <si>
    <t>Jednorazowy uchwyt do mocowania rurki intubacyjnej</t>
  </si>
  <si>
    <t>Filtr jednorazowy do słoja wielorazowego BSU 734</t>
  </si>
  <si>
    <t>Łącznik jednorazowy do detektora co2 nonin 9840 AAT  (komplet 12 sztuk)</t>
  </si>
  <si>
    <t>kpl.</t>
  </si>
  <si>
    <t>WARTOŚĆ PAKIETU NR 47:</t>
  </si>
  <si>
    <r>
      <rPr>
        <b/>
        <sz val="11"/>
        <rFont val="Times New Roman"/>
        <family val="1"/>
      </rPr>
      <t xml:space="preserve">PAKIET NR 48 – </t>
    </r>
    <r>
      <rPr>
        <sz val="11"/>
        <rFont val="Times New Roman"/>
        <family val="1"/>
      </rPr>
      <t xml:space="preserve">kaniule dożylne i dotętnicze, koreczki do kaniul </t>
    </r>
  </si>
  <si>
    <t>Kaniula do wlewów dożylnych wykonana z PTFE/ PUR. Dostęp do następujących rozmiarów: 26G – 19 mm x 0,6 mm, przepływ 13ml/1 min.; 24G – 19 mm x 0,7 mm, przepływ 13ml/1 min. Bez portu bocznego, wyposażona w zdejmowany uchwyt ułatwiający wprowadzenie. Opakowanie uniemożliwiające przypadkowe uszkodzenie blisteru i utratę jałowości.</t>
  </si>
  <si>
    <t>Kaniula dotętnicza z blokadą uniemożliwiającą wypływ krwi. ze skrzydełkami do umocowania. Rozmiar 20G/1.10mm x 45 mm, przepływ 49 ml/1min</t>
  </si>
  <si>
    <t>Koreczki do wszystkich w/w kaniul (z poz. 1 i 2),  pakowane pojedynczo</t>
  </si>
  <si>
    <t xml:space="preserve">WARTOŚĆ PAKIETU NR 48: </t>
  </si>
  <si>
    <r>
      <rPr>
        <b/>
        <sz val="11"/>
        <rFont val="Times New Roman"/>
        <family val="1"/>
      </rPr>
      <t xml:space="preserve">       PAKIET NR 49 – </t>
    </r>
    <r>
      <rPr>
        <sz val="11"/>
        <rFont val="Times New Roman"/>
        <family val="1"/>
      </rPr>
      <t xml:space="preserve">szpatułki, koce ratunkowe, zestawy, inny sprzęt </t>
    </r>
  </si>
  <si>
    <t>Szpatułki jałowe pakowane pojedynczo drewniane op/100 szt.</t>
  </si>
  <si>
    <r>
      <rPr>
        <sz val="8"/>
        <rFont val="Times New Roman"/>
        <family val="1"/>
      </rPr>
      <t xml:space="preserve">Koc ratunkowy (folia przeciwwstrząsowa - chłodzenie - ogrzewanie), dwustronne, pakowane pojedynczo. Wymiary 210-250 cm x 150-160 cm </t>
    </r>
    <r>
      <rPr>
        <i/>
        <sz val="8"/>
        <color indexed="12"/>
        <rFont val="Times New Roman"/>
        <family val="1"/>
      </rPr>
      <t xml:space="preserve">(Podać oferowane wymiary: ……………)  </t>
    </r>
  </si>
  <si>
    <t>Zestaw do lewatywy z miękkim cewnikiem o długości 145-150 cm  i 1 dużym otworem bocznym, worek o pojemności 1500 ml skalowany co 500 ml, serweta papierowa o wymiarach 40/45 cm, saszetka z mydlinami, gliceryną i olejkami. Całość pakowana podwójnie (folia + kartonik)</t>
  </si>
  <si>
    <t>Zestaw do lewatywy, czysty, niesterylizowany. Pakowany pojedynczo.</t>
  </si>
  <si>
    <t xml:space="preserve">Bezpieczny zestaw do pobierania popłuczyn z drzewa oskrzelowego, w skład wchodzi probówka 9-11 ml z etykietą, z dwoma cewnikami, łącznik schodkowy, z możliwością regulacji siły ssania, kompatybilny z końcówkami do odsysania </t>
  </si>
  <si>
    <t>Jednorazowe wzierniki do otoskopu dostęp do rozmiaru 2 mm</t>
  </si>
  <si>
    <t>WARTOŚĆ PAKIETU NR 49:</t>
  </si>
  <si>
    <r>
      <rPr>
        <sz val="11"/>
        <rFont val="Times New Roman"/>
        <family val="1"/>
      </rPr>
      <t xml:space="preserve"> </t>
    </r>
    <r>
      <rPr>
        <b/>
        <sz val="11"/>
        <rFont val="Times New Roman"/>
        <family val="1"/>
      </rPr>
      <t xml:space="preserve"> PAKIET NR 50 </t>
    </r>
    <r>
      <rPr>
        <sz val="11"/>
        <rFont val="Times New Roman"/>
        <family val="1"/>
      </rPr>
      <t>– cewniki</t>
    </r>
  </si>
  <si>
    <t>Cewnik Pezzera, latex -silikonowany, dostęp do rozmiarów: 18, 20, 22, 24, 26, 28, 30, 32, 34</t>
  </si>
  <si>
    <t>Cewnik urologiczny  typu Nelaton,wykonany z PCV. Powierzchnia zmrożona, jałowy, sterylizowany tlenkiem etylenu, kolor konektora oznaczający kod  średnicy. Dostęp do  rozmiarów: Ch 6, 8, 10, 12, 14, 16, 18, 20</t>
  </si>
  <si>
    <t>Cewnik z PCV, bez ftalanów, jednorazowy, sterylny, kolor konektora oznacza średnicę cewnika, końcówka kompatybilna ze strzykawką typu Luer, zamykana. Dostęp do rozmiarów: 6, 8, 10</t>
  </si>
  <si>
    <r>
      <rPr>
        <sz val="8"/>
        <rFont val="Times New Roman"/>
        <family val="1"/>
      </rPr>
      <t xml:space="preserve">Cewnik Kehra silikonowy  w kształcie litery T do kontroli dróg żółciowych, krótsze ramie cewnika dł.10-18 cm, dłuższe ramie cewnika 45-60 cm dostęp do wszystkich rozmiarów z zakresu: CH10-24 stopniowane co 2 </t>
    </r>
    <r>
      <rPr>
        <i/>
        <sz val="8"/>
        <color indexed="12"/>
        <rFont val="Times New Roman"/>
        <family val="1"/>
      </rPr>
      <t>(Podać zaoferowane wymiary: …………………….)</t>
    </r>
  </si>
  <si>
    <r>
      <rPr>
        <sz val="8"/>
        <rFont val="Times New Roman"/>
        <family val="1"/>
      </rPr>
      <t xml:space="preserve">Cewnik naczyniowy Fogarty'ego do trombolektomii i embolektomii - jednokanałowy z balonem i mandrynem, z termoplastycznego PCV. Długość 80-100 cm. Dostęp do rozmiarów: 2F, 3F, 4F, 5F, 6F, 7F, 8F, 10F  </t>
    </r>
    <r>
      <rPr>
        <i/>
        <sz val="8"/>
        <color indexed="12"/>
        <rFont val="Times New Roman"/>
        <family val="1"/>
      </rPr>
      <t>(Podać zaoferowaną długość: ………………….)</t>
    </r>
  </si>
  <si>
    <t>WARTOŚĆ PAKIETU NR 50:</t>
  </si>
  <si>
    <t xml:space="preserve"> </t>
  </si>
  <si>
    <r>
      <rPr>
        <b/>
        <sz val="11"/>
        <rFont val="Times New Roman"/>
        <family val="1"/>
      </rPr>
      <t xml:space="preserve">                      PAKIET NR 51 – </t>
    </r>
    <r>
      <rPr>
        <sz val="11"/>
        <rFont val="Times New Roman"/>
        <family val="1"/>
      </rPr>
      <t>szczoteczki do cytologii</t>
    </r>
  </si>
  <si>
    <t>Szczoteczka sterylna do cytologii – wachlarz</t>
  </si>
  <si>
    <t>Szczoteczka sterylna do cytologii – prosta</t>
  </si>
  <si>
    <t xml:space="preserve">WARTOŚĆ PAKIETU NR 51: </t>
  </si>
  <si>
    <r>
      <rPr>
        <b/>
        <sz val="11"/>
        <rFont val="Times New Roman"/>
        <family val="1"/>
      </rPr>
      <t xml:space="preserve">PAKIET NR 52 – </t>
    </r>
    <r>
      <rPr>
        <sz val="11"/>
        <rFont val="Times New Roman"/>
        <family val="1"/>
      </rPr>
      <t>ortopedyczne zestawy do odsysania pola operacyjnego, maty dekontaminacyjne, inny sprzęt</t>
    </r>
  </si>
  <si>
    <t>Szczotka chirurgiczna jednorazowego użytku do mycia rąk, wykonana z polietylenu i gąbki, o zróżnicowanej długości włosia, dłuższe na zewnątrz i krótsze pośrodku. Nasączona środkiem myjącym – 4% chlorcheksydyną, sterylna, pakowana pojedynczo</t>
  </si>
  <si>
    <t>Ortopedyczny zestaw do odsysania pola operacyjnego składający się z zakrzywionej końcówki o dł. 23 cm i średnicy Ch25 [5,70/8,10],  filtra o średnicy1,6 cm [ dł. filtra 12,3 cm] oraz drenuCh30 [6,40/10,10] o dł. 250 cm. W zestawie dodatkowy filtr. Zestaw sterylny, pakowany w podwójne opakowanie folia-papier</t>
  </si>
  <si>
    <t>Ortopedyczna końcówka do odsysania pola operacyjnego, zagięta o dł.15-16 cm, 4 otwory boczne, filtr o średnicy 1,6  mm, długość 12-13 cm, pakowany podwójnie, sterylny, końcówka kompatybilna z zestawem z poz. 2.</t>
  </si>
  <si>
    <t>Mata dekontaminacyjna zawierająca 30 cienkich, lepnych arkuszy plastikowych pokrytych żywicą polietylenową niskiej gęstości, każda warstwa posiada powłokę bakteriostatyczną. Listki folii nie zawierają metali ciężkich (kadm, chlor, sód, ołów). Elastyczna substancja lepna na bazie akrylu jest wolna od substancji wchodzących w reakcję z metalami. Listki wierzchni i spodni, wykonana z poliolefinu, nie są lepne. Łączna grubość maty 2-3 mm, na całej powierzchni znajduje się samoprzylepna warstwa spodnia zapobiegająca niepożądanemu przesuwaniu się maty. W rogu maty numerowane etykietki. Rozmiary:</t>
  </si>
  <si>
    <t>4a</t>
  </si>
  <si>
    <r>
      <rPr>
        <sz val="8"/>
        <rFont val="Times New Roman"/>
        <family val="1"/>
      </rPr>
      <t xml:space="preserve">60-70cm-115-120 cm </t>
    </r>
    <r>
      <rPr>
        <i/>
        <sz val="8"/>
        <color indexed="12"/>
        <rFont val="Times New Roman"/>
        <family val="1"/>
      </rPr>
      <t>(Podać oferowany rozmiar: …………..)</t>
    </r>
  </si>
  <si>
    <t>4b</t>
  </si>
  <si>
    <r>
      <rPr>
        <sz val="8"/>
        <rFont val="Times New Roman"/>
        <family val="1"/>
      </rPr>
      <t xml:space="preserve">90-100cm-115-120 cm </t>
    </r>
    <r>
      <rPr>
        <i/>
        <sz val="8"/>
        <color indexed="12"/>
        <rFont val="Times New Roman"/>
        <family val="1"/>
      </rPr>
      <t>(Podać oferowany rozmiar: ……………………)</t>
    </r>
  </si>
  <si>
    <t>Szczotka chirurgiczna sucha do mycia rąk wykonana z polietylenu i gąbki, o zróżnicowanej długości włosia, dłuższe na zewnątrz i krótsze pośrodku, sterylna, pakowana pojedynczo</t>
  </si>
  <si>
    <t>WARTOŚĆ PAKIETU NR 52:</t>
  </si>
  <si>
    <r>
      <rPr>
        <b/>
        <sz val="11"/>
        <rFont val="Times New Roman"/>
        <family val="1"/>
      </rPr>
      <t>PAKIET NR  53 –</t>
    </r>
    <r>
      <rPr>
        <sz val="11"/>
        <rFont val="Times New Roman"/>
        <family val="1"/>
      </rPr>
      <t xml:space="preserve"> pokrowce na przewody</t>
    </r>
  </si>
  <si>
    <r>
      <rPr>
        <sz val="8"/>
        <rFont val="Times New Roman"/>
        <family val="1"/>
      </rPr>
      <t xml:space="preserve">Sterylny pokrowiec foliowy na przewody z mocnej przeźroczystej folii PE o grubości minimalnej 0,05 mm i gramaturze minimalnej 42 g/m2. Złożony teleskopowo z taśmami odpornymi na przemakanie. Wymiary 13-16 cm x 200-250 cm. Wyrób zgodny z normą 13795 1-3 </t>
    </r>
    <r>
      <rPr>
        <i/>
        <sz val="8"/>
        <color indexed="12"/>
        <rFont val="Times New Roman"/>
        <family val="1"/>
      </rPr>
      <t>(Podać wymiary: ……………….)</t>
    </r>
  </si>
  <si>
    <r>
      <rPr>
        <sz val="8"/>
        <rFont val="Times New Roman"/>
        <family val="1"/>
      </rPr>
      <t xml:space="preserve">Sterylny pokrowiec foliowy z gumką w kształcie kuli. Gumka na całym obwodzie koła, 80-85 cm </t>
    </r>
    <r>
      <rPr>
        <i/>
        <sz val="8"/>
        <color indexed="12"/>
        <rFont val="Times New Roman"/>
        <family val="1"/>
      </rPr>
      <t>(Podać wymiary: …………………..)</t>
    </r>
  </si>
  <si>
    <t>WARTOŚĆ PAKIETU NR 53:</t>
  </si>
  <si>
    <r>
      <rPr>
        <b/>
        <sz val="11"/>
        <rFont val="Times New Roman"/>
        <family val="1"/>
      </rPr>
      <t xml:space="preserve">PAKIET NR 54 – </t>
    </r>
    <r>
      <rPr>
        <sz val="11"/>
        <rFont val="Times New Roman"/>
        <family val="1"/>
      </rPr>
      <t>cewniki, butelki do drenów</t>
    </r>
  </si>
  <si>
    <t>Cewnik Foleya pokrywany obustronnie elastomerem silikonu, posiadający barwny kod, nr serii na cewniku. Opakowanie podwójne folia+folia, sterylizowany radiacyjnie. Pojedynczo pakowany. Dostęp do rozmiarów: Ch 12, 14, 16, 18, 20, 22, 24</t>
  </si>
  <si>
    <t>Cewnik Foleya pokrywany obustronnie elastomerem silikonu, posiadający barwny kod, nr serii na cewniku. Opakowanie podwójne folia+folia, sterylizowany radiacyjnie. Pojedynczo pakowany. Dostęp do rozmiarów Ch 6, 8, 10</t>
  </si>
  <si>
    <t>Cewnik Tiemanna , PCV, sterylny z dwoma otworami i zamkniętym, zaokraglonym końcem. Dostęp do rozmiarów: CH 12,14,16,18,20,22</t>
  </si>
  <si>
    <t>Butelka do drenów Redona, płaska, dostęp do  pojemności: 200 ml, 400 ml, sterylna. Pakowana pojedynczo- opakowanie papier-folia</t>
  </si>
  <si>
    <t>WARTOŚĆ PAKIETU NR 54:</t>
  </si>
  <si>
    <r>
      <rPr>
        <b/>
        <sz val="11"/>
        <rFont val="Times New Roman"/>
        <family val="1"/>
      </rPr>
      <t xml:space="preserve">PAKIET NR 55 – </t>
    </r>
    <r>
      <rPr>
        <sz val="11"/>
        <rFont val="Times New Roman"/>
        <family val="1"/>
      </rPr>
      <t>zestawy do odsysania pola operacyjnego</t>
    </r>
  </si>
  <si>
    <t>Zestaw do odsysania pola operacyjnego typu Yankauer bez kontroli siły ssania. Zestaw składający się z końcówki ssącej oraz drenu łączącego o dł. 4 m. Końcówka Yankauer zgięta standardowa bez perforacji. Dostęp do rozmiarów Ch12-Ch30</t>
  </si>
  <si>
    <t>Zestaw do odsysania pola operacyjnego typu Yankauer z kontrolą siły ssania. Otwór do kontroli ssania wyraźnie wyczuwalny palpacyjnie (lekko zagłębiony) w końcówce yankauer . Zestaw składający się z końcówki ssącej oraz drenu łączącego o dł. 3 m. Końcówka Yankauer zagięta sztywna z czterema otworami bocznymi. Rozmiar Ch22</t>
  </si>
  <si>
    <t>WARTOŚĆ PAKIETU NR 55:</t>
  </si>
  <si>
    <r>
      <rPr>
        <b/>
        <sz val="11"/>
        <rFont val="Times New Roman"/>
        <family val="1"/>
      </rPr>
      <t xml:space="preserve">       PAKIET NR 56 –</t>
    </r>
    <r>
      <rPr>
        <sz val="11"/>
        <rFont val="Times New Roman"/>
        <family val="1"/>
      </rPr>
      <t xml:space="preserve"> kieliszki, opaski worki na zwłoki, inny sprzęt </t>
    </r>
  </si>
  <si>
    <r>
      <rPr>
        <sz val="8"/>
        <rFont val="Times New Roman"/>
        <family val="1"/>
      </rPr>
      <t xml:space="preserve">Kieliszki jednorazowe na leki, niesterylne, z podziałką co 5 lub co 1 ml, pakowane w folie po 50,  70, 80 lub 100 sztuk </t>
    </r>
    <r>
      <rPr>
        <i/>
        <sz val="8"/>
        <color indexed="12"/>
        <rFont val="Times New Roman"/>
        <family val="1"/>
      </rPr>
      <t xml:space="preserve">(Podać ilość sztuk w opakowaniu: ……….…)  </t>
    </r>
    <r>
      <rPr>
        <sz val="8"/>
        <rFont val="Times New Roman"/>
        <family val="1"/>
      </rPr>
      <t xml:space="preserve">                                  </t>
    </r>
  </si>
  <si>
    <t xml:space="preserve">Opaska identyfikacyjna dla noworodków i dzieci  </t>
  </si>
  <si>
    <t>Opaska identyfikacyjna dla dorosłych</t>
  </si>
  <si>
    <t>Staza bezlateksowa – pakowana a' 25 szt. z graficzną instrukcją obsługi na opakowaniu jednostkowym</t>
  </si>
  <si>
    <t>Staza automatyczna z zatrzaskiem, bezlateksowa</t>
  </si>
  <si>
    <t>Worki na zwłoki, zamek przez całą długość worka, dla dorosłych – odporny na rozrywanie</t>
  </si>
  <si>
    <t>Opaska identyfikacyjna – zgon, zapinana na zatrzask</t>
  </si>
  <si>
    <t>WARTOŚĆ PAKIETU NR 56:</t>
  </si>
  <si>
    <r>
      <rPr>
        <b/>
        <sz val="11"/>
        <rFont val="Times New Roman"/>
        <family val="1"/>
      </rPr>
      <t xml:space="preserve">       PAKIET NR 57 –</t>
    </r>
    <r>
      <rPr>
        <sz val="11"/>
        <rFont val="Times New Roman"/>
        <family val="1"/>
      </rPr>
      <t xml:space="preserve"> zgłębnik nosowo-jelitowy</t>
    </r>
  </si>
  <si>
    <t>Zgłębnik nosowo-jelitowy złącznikiem typu ENFIT CH10 145 cm</t>
  </si>
  <si>
    <t xml:space="preserve">Zestaw grawitacyjny do podaży diet dojelitowych , pasujący do worków i butelek ( w składzie : łącznik do butelek, łacznik do worków, komora kroplowa, zacisk rolkowy, port medyczny ENFIT, złacze ENFIT, nasadki ochronne, nakrętka do portu medycznego, koszyk do zawieszenia butelki) </t>
  </si>
  <si>
    <t>WARTOŚĆ PAKIETU NR 57:</t>
  </si>
  <si>
    <r>
      <rPr>
        <b/>
        <sz val="11"/>
        <rFont val="Times New Roman"/>
        <family val="1"/>
      </rPr>
      <t xml:space="preserve">       PAKIET NR 58 –</t>
    </r>
    <r>
      <rPr>
        <sz val="11"/>
        <rFont val="Times New Roman"/>
        <family val="1"/>
      </rPr>
      <t xml:space="preserve"> worek zabezpieczający do drenów grawitacyjnych</t>
    </r>
  </si>
  <si>
    <t>Worek zabezpieczający do drenów grawitacyjnych Penrosa . Pojemność 150ml, samoprzylepny pierścień dostosowany do drenów o średnicy 6,8,10,12mm, zawór spustowy typu przesuwnego, nie zawierający ftalanów</t>
  </si>
  <si>
    <t>WARTOŚĆ PAKIETU NR 58:</t>
  </si>
  <si>
    <r>
      <rPr>
        <b/>
        <sz val="11"/>
        <rFont val="Times New Roman"/>
        <family val="1"/>
      </rPr>
      <t xml:space="preserve">       PAKIET NR 59 – </t>
    </r>
    <r>
      <rPr>
        <sz val="11"/>
        <rFont val="Times New Roman"/>
        <family val="1"/>
      </rPr>
      <t>czujnik SPO2 pediatryczny</t>
    </r>
  </si>
  <si>
    <r>
      <rPr>
        <sz val="8"/>
        <rFont val="Times New Roman"/>
        <family val="1"/>
      </rPr>
      <t xml:space="preserve">Czujnik SPO2 jednorazowego użytku dla noworodków i dzieci (do 30kg), klejowy/ </t>
    </r>
    <r>
      <rPr>
        <b/>
        <sz val="8"/>
        <color indexed="12"/>
        <rFont val="Times New Roman"/>
        <family val="1"/>
      </rPr>
      <t>kompatybilny z pulsoksymetrem Masimo Radical 7</t>
    </r>
    <r>
      <rPr>
        <sz val="8"/>
        <color indexed="18"/>
        <rFont val="Times New Roman"/>
        <family val="1"/>
      </rPr>
      <t xml:space="preserve"> </t>
    </r>
  </si>
  <si>
    <t>WARTOŚĆ PAKIETU NR 59:</t>
  </si>
  <si>
    <t xml:space="preserve">……………...……. (miejscowość), dnia ………… r. </t>
  </si>
  <si>
    <t>Podpisy osób upoważnionych do występowania w imieniu Wykonawcy kwalifikowanym podpisem elektronicznym lub podpisem zaufanym lub podpisem osobistym</t>
  </si>
</sst>
</file>

<file path=xl/styles.xml><?xml version="1.0" encoding="utf-8"?>
<styleSheet xmlns="http://schemas.openxmlformats.org/spreadsheetml/2006/main">
  <numFmts count="16">
    <numFmt numFmtId="164" formatCode="General"/>
    <numFmt numFmtId="165" formatCode="\ #,##0.00&quot; zł &quot;;\-#,##0.00&quot; zł &quot;;\-#&quot; zł &quot;;@\ "/>
    <numFmt numFmtId="166" formatCode="#,##0.00\ [$zł-415];[RED]\-#,##0.00\ [$zł-415]"/>
    <numFmt numFmtId="167" formatCode="\ * #,##0.00&quot; zł &quot;;\-* #,##0.00&quot; zł &quot;;\ * \-#&quot; zł &quot;;\ @\ "/>
    <numFmt numFmtId="168" formatCode="0"/>
    <numFmt numFmtId="169" formatCode="#,##0"/>
    <numFmt numFmtId="170" formatCode="0.00"/>
    <numFmt numFmtId="171" formatCode="0%"/>
    <numFmt numFmtId="172" formatCode="#"/>
    <numFmt numFmtId="173" formatCode="@"/>
    <numFmt numFmtId="174" formatCode="#,##0.00"/>
    <numFmt numFmtId="175" formatCode="#,##0\ ;[RED]\-#,##0\ "/>
    <numFmt numFmtId="176" formatCode="#,##0;[RED]\-#,##0"/>
    <numFmt numFmtId="177" formatCode="\ * #,##0.00&quot;      &quot;;\-* #,##0.00&quot;      &quot;;\ * \-#&quot;      &quot;;\ @\ "/>
    <numFmt numFmtId="178" formatCode="#,##0.00&quot; zł&quot;"/>
    <numFmt numFmtId="179" formatCode="#,##0.00&quot; zł&quot;;[RED]\-#,##0.00&quot; zł&quot;"/>
  </numFmts>
  <fonts count="34">
    <font>
      <sz val="10"/>
      <name val="Arial CE"/>
      <family val="2"/>
    </font>
    <font>
      <sz val="10"/>
      <name val="Arial"/>
      <family val="0"/>
    </font>
    <font>
      <sz val="11"/>
      <name val="Calibri"/>
      <family val="2"/>
    </font>
    <font>
      <b/>
      <i/>
      <u val="single"/>
      <sz val="10"/>
      <name val="Arial CE"/>
      <family val="2"/>
    </font>
    <font>
      <sz val="8"/>
      <name val="Times New Roman"/>
      <family val="1"/>
    </font>
    <font>
      <b/>
      <sz val="12"/>
      <color indexed="8"/>
      <name val="Times New Roman"/>
      <family val="1"/>
    </font>
    <font>
      <sz val="12"/>
      <color indexed="8"/>
      <name val="Times New Roman"/>
      <family val="1"/>
    </font>
    <font>
      <b/>
      <i/>
      <sz val="12"/>
      <color indexed="12"/>
      <name val="Times New Roman"/>
      <family val="1"/>
    </font>
    <font>
      <i/>
      <sz val="12"/>
      <color indexed="12"/>
      <name val="Times New Roman"/>
      <family val="1"/>
    </font>
    <font>
      <b/>
      <sz val="12"/>
      <color indexed="12"/>
      <name val="Times New Roman"/>
      <family val="1"/>
    </font>
    <font>
      <sz val="12"/>
      <color indexed="12"/>
      <name val="Times New Roman"/>
      <family val="1"/>
    </font>
    <font>
      <sz val="10"/>
      <name val="Times New Roman"/>
      <family val="1"/>
    </font>
    <font>
      <sz val="8"/>
      <color indexed="8"/>
      <name val="Times New Roman"/>
      <family val="1"/>
    </font>
    <font>
      <b/>
      <sz val="11"/>
      <name val="Times New Roman"/>
      <family val="1"/>
    </font>
    <font>
      <sz val="11"/>
      <name val="Times New Roman"/>
      <family val="1"/>
    </font>
    <font>
      <sz val="8"/>
      <color indexed="10"/>
      <name val="Times New Roman"/>
      <family val="1"/>
    </font>
    <font>
      <b/>
      <sz val="8"/>
      <name val="Times New Roman"/>
      <family val="1"/>
    </font>
    <font>
      <i/>
      <sz val="8"/>
      <color indexed="12"/>
      <name val="Times New Roman"/>
      <family val="1"/>
    </font>
    <font>
      <b/>
      <sz val="10"/>
      <name val="Times New Roman"/>
      <family val="1"/>
    </font>
    <font>
      <b/>
      <sz val="8"/>
      <color indexed="12"/>
      <name val="Times New Roman"/>
      <family val="1"/>
    </font>
    <font>
      <b/>
      <sz val="8"/>
      <name val="Calibri"/>
      <family val="2"/>
    </font>
    <font>
      <b/>
      <sz val="11"/>
      <color indexed="8"/>
      <name val="Times New Roman"/>
      <family val="1"/>
    </font>
    <font>
      <sz val="11"/>
      <color indexed="8"/>
      <name val="Times New Roman"/>
      <family val="1"/>
    </font>
    <font>
      <sz val="9"/>
      <name val="Arial"/>
      <family val="2"/>
    </font>
    <font>
      <sz val="12"/>
      <name val="Times New Roman"/>
      <family val="1"/>
    </font>
    <font>
      <sz val="8"/>
      <color indexed="8"/>
      <name val="Times New Roman1"/>
      <family val="0"/>
    </font>
    <font>
      <sz val="9"/>
      <name val="Times New Roman"/>
      <family val="1"/>
    </font>
    <font>
      <sz val="8"/>
      <color indexed="12"/>
      <name val="Times New Roman"/>
      <family val="1"/>
    </font>
    <font>
      <sz val="10"/>
      <color indexed="10"/>
      <name val="Times New Roman"/>
      <family val="1"/>
    </font>
    <font>
      <b/>
      <sz val="8"/>
      <color indexed="8"/>
      <name val="Times New Roman"/>
      <family val="1"/>
    </font>
    <font>
      <sz val="8"/>
      <color indexed="60"/>
      <name val="Times New Roman"/>
      <family val="1"/>
    </font>
    <font>
      <sz val="8"/>
      <name val="Times New Roman1"/>
      <family val="0"/>
    </font>
    <font>
      <sz val="8"/>
      <color indexed="18"/>
      <name val="Times New Roman"/>
      <family val="1"/>
    </font>
    <font>
      <i/>
      <sz val="10"/>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thin">
        <color indexed="8"/>
      </top>
      <bottom style="thin">
        <color indexed="8"/>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Border="0" applyProtection="0">
      <alignment/>
    </xf>
    <xf numFmtId="42" fontId="1" fillId="0" borderId="0" applyFill="0" applyBorder="0" applyAlignment="0" applyProtection="0"/>
    <xf numFmtId="171" fontId="1" fillId="0" borderId="0" applyFill="0" applyBorder="0" applyAlignment="0" applyProtection="0"/>
    <xf numFmtId="164" fontId="0" fillId="0" borderId="0">
      <alignment/>
      <protection/>
    </xf>
    <xf numFmtId="164" fontId="2" fillId="0" borderId="0">
      <alignment/>
      <protection/>
    </xf>
    <xf numFmtId="164" fontId="1" fillId="0" borderId="0">
      <alignment/>
      <protection/>
    </xf>
    <xf numFmtId="164" fontId="1" fillId="0" borderId="0">
      <alignment/>
      <protection/>
    </xf>
    <xf numFmtId="165" fontId="0" fillId="0" borderId="0" applyBorder="0" applyProtection="0">
      <alignment/>
    </xf>
    <xf numFmtId="166" fontId="3" fillId="0" borderId="0" applyFill="0" applyBorder="0" applyAlignment="0" applyProtection="0"/>
  </cellStyleXfs>
  <cellXfs count="382">
    <xf numFmtId="164" fontId="0" fillId="0" borderId="0" xfId="0" applyAlignment="1">
      <alignment/>
    </xf>
    <xf numFmtId="164" fontId="4" fillId="0" borderId="1" xfId="0" applyFont="1" applyBorder="1" applyAlignment="1">
      <alignment horizontal="center"/>
    </xf>
    <xf numFmtId="164" fontId="4" fillId="0" borderId="1" xfId="0" applyFont="1" applyBorder="1" applyAlignment="1">
      <alignment wrapText="1"/>
    </xf>
    <xf numFmtId="167" fontId="4" fillId="0" borderId="1" xfId="0" applyNumberFormat="1" applyFont="1" applyBorder="1" applyAlignment="1">
      <alignment/>
    </xf>
    <xf numFmtId="168" fontId="4" fillId="0" borderId="1" xfId="0" applyNumberFormat="1" applyFont="1" applyBorder="1" applyAlignment="1">
      <alignment horizontal="center"/>
    </xf>
    <xf numFmtId="164" fontId="4" fillId="0" borderId="2" xfId="0" applyFont="1" applyBorder="1" applyAlignment="1">
      <alignment/>
    </xf>
    <xf numFmtId="164" fontId="4" fillId="0" borderId="0" xfId="0" applyFont="1" applyFill="1" applyBorder="1" applyAlignment="1">
      <alignment/>
    </xf>
    <xf numFmtId="164" fontId="4" fillId="0" borderId="3" xfId="0" applyFont="1" applyBorder="1" applyAlignment="1">
      <alignment/>
    </xf>
    <xf numFmtId="164" fontId="4" fillId="0" borderId="1" xfId="0" applyFont="1" applyBorder="1" applyAlignment="1">
      <alignment/>
    </xf>
    <xf numFmtId="164" fontId="5" fillId="2" borderId="4" xfId="22" applyFont="1" applyFill="1" applyBorder="1" applyAlignment="1">
      <alignment horizontal="left" vertical="center" wrapText="1"/>
      <protection/>
    </xf>
    <xf numFmtId="164" fontId="11" fillId="3" borderId="0" xfId="0" applyFont="1" applyFill="1" applyBorder="1" applyAlignment="1">
      <alignment/>
    </xf>
    <xf numFmtId="164" fontId="11" fillId="0" borderId="0" xfId="0" applyFont="1" applyFill="1" applyBorder="1" applyAlignment="1">
      <alignment/>
    </xf>
    <xf numFmtId="164" fontId="4" fillId="4" borderId="3" xfId="0" applyFont="1" applyFill="1" applyBorder="1" applyAlignment="1">
      <alignment/>
    </xf>
    <xf numFmtId="164" fontId="4" fillId="4" borderId="1" xfId="0" applyFont="1" applyFill="1" applyBorder="1" applyAlignment="1">
      <alignment/>
    </xf>
    <xf numFmtId="164" fontId="4" fillId="3" borderId="0" xfId="22" applyFont="1" applyFill="1" applyBorder="1" applyAlignment="1">
      <alignment horizontal="center" vertical="center" wrapText="1"/>
      <protection/>
    </xf>
    <xf numFmtId="164" fontId="12" fillId="0" borderId="0" xfId="22" applyFont="1" applyFill="1" applyBorder="1" applyAlignment="1">
      <alignment vertical="center" wrapText="1"/>
      <protection/>
    </xf>
    <xf numFmtId="169" fontId="4" fillId="0" borderId="0" xfId="22" applyNumberFormat="1" applyFont="1" applyFill="1" applyBorder="1" applyAlignment="1">
      <alignment horizontal="center" vertical="center" wrapText="1"/>
      <protection/>
    </xf>
    <xf numFmtId="166" fontId="4" fillId="3" borderId="0" xfId="22" applyNumberFormat="1" applyFont="1" applyFill="1" applyBorder="1" applyAlignment="1">
      <alignment horizontal="right" vertical="center" wrapText="1"/>
      <protection/>
    </xf>
    <xf numFmtId="168" fontId="4" fillId="0" borderId="0" xfId="0" applyNumberFormat="1" applyFont="1" applyBorder="1" applyAlignment="1">
      <alignment horizontal="center" vertical="center" wrapText="1"/>
    </xf>
    <xf numFmtId="164" fontId="4" fillId="0" borderId="0" xfId="0" applyFont="1" applyFill="1" applyBorder="1" applyAlignment="1">
      <alignment horizontal="right" vertical="center"/>
    </xf>
    <xf numFmtId="164" fontId="4" fillId="3" borderId="0" xfId="0" applyFont="1" applyFill="1" applyBorder="1" applyAlignment="1">
      <alignment/>
    </xf>
    <xf numFmtId="164" fontId="13" fillId="5" borderId="1" xfId="22" applyFont="1" applyFill="1" applyBorder="1" applyAlignment="1">
      <alignment horizontal="center" vertical="center" wrapText="1"/>
      <protection/>
    </xf>
    <xf numFmtId="164" fontId="15" fillId="3" borderId="0" xfId="0" applyFont="1" applyFill="1" applyBorder="1" applyAlignment="1">
      <alignment/>
    </xf>
    <xf numFmtId="164" fontId="15" fillId="0" borderId="0" xfId="0" applyFont="1" applyFill="1" applyBorder="1" applyAlignment="1">
      <alignment/>
    </xf>
    <xf numFmtId="164" fontId="16" fillId="6" borderId="1" xfId="22" applyFont="1" applyFill="1" applyBorder="1" applyAlignment="1">
      <alignment horizontal="center" vertical="center" wrapText="1"/>
      <protection/>
    </xf>
    <xf numFmtId="167" fontId="16" fillId="6" borderId="1" xfId="22" applyNumberFormat="1" applyFont="1" applyFill="1" applyBorder="1" applyAlignment="1">
      <alignment horizontal="center" vertical="center" wrapText="1"/>
      <protection/>
    </xf>
    <xf numFmtId="168" fontId="16" fillId="6" borderId="1" xfId="22" applyNumberFormat="1" applyFont="1" applyFill="1" applyBorder="1" applyAlignment="1">
      <alignment horizontal="center" vertical="center" wrapText="1"/>
      <protection/>
    </xf>
    <xf numFmtId="164" fontId="4" fillId="0" borderId="0" xfId="0" applyFont="1" applyAlignment="1">
      <alignment/>
    </xf>
    <xf numFmtId="164" fontId="4" fillId="3" borderId="1" xfId="22" applyFont="1" applyFill="1" applyBorder="1" applyAlignment="1">
      <alignment horizontal="center" vertical="center" wrapText="1"/>
      <protection/>
    </xf>
    <xf numFmtId="164" fontId="4" fillId="0" borderId="1" xfId="22" applyFont="1" applyFill="1" applyBorder="1" applyAlignment="1">
      <alignment vertical="center" wrapText="1"/>
      <protection/>
    </xf>
    <xf numFmtId="164" fontId="4" fillId="3" borderId="1" xfId="22" applyFont="1" applyFill="1" applyBorder="1" applyAlignment="1">
      <alignment vertical="center" wrapText="1"/>
      <protection/>
    </xf>
    <xf numFmtId="169" fontId="4" fillId="3" borderId="1" xfId="22" applyNumberFormat="1" applyFont="1" applyFill="1" applyBorder="1" applyAlignment="1">
      <alignment horizontal="center" vertical="center" wrapText="1"/>
      <protection/>
    </xf>
    <xf numFmtId="167" fontId="4" fillId="3" borderId="1" xfId="22" applyNumberFormat="1" applyFont="1" applyFill="1" applyBorder="1" applyAlignment="1">
      <alignment vertical="center" wrapText="1"/>
      <protection/>
    </xf>
    <xf numFmtId="168" fontId="4" fillId="0" borderId="1" xfId="22" applyNumberFormat="1" applyFont="1" applyFill="1" applyBorder="1" applyAlignment="1">
      <alignment horizontal="right" vertical="center" wrapText="1"/>
      <protection/>
    </xf>
    <xf numFmtId="164" fontId="4" fillId="0" borderId="1" xfId="0" applyFont="1" applyBorder="1" applyAlignment="1">
      <alignment horizontal="center" vertical="center" wrapText="1"/>
    </xf>
    <xf numFmtId="164" fontId="4" fillId="0" borderId="1" xfId="0" applyFont="1" applyFill="1" applyBorder="1" applyAlignment="1">
      <alignment horizontal="left" vertical="center" wrapText="1"/>
    </xf>
    <xf numFmtId="164" fontId="4" fillId="0" borderId="1" xfId="0" applyFont="1" applyFill="1" applyBorder="1" applyAlignment="1">
      <alignment horizontal="center" vertical="center" wrapText="1"/>
    </xf>
    <xf numFmtId="164" fontId="4" fillId="0" borderId="1" xfId="0" applyFont="1" applyFill="1" applyBorder="1" applyAlignment="1">
      <alignment horizontal="justify" vertical="center" wrapText="1"/>
    </xf>
    <xf numFmtId="164" fontId="4" fillId="0" borderId="1" xfId="0" applyFont="1" applyFill="1" applyBorder="1" applyAlignment="1">
      <alignment horizontal="justify" vertical="center"/>
    </xf>
    <xf numFmtId="168" fontId="4" fillId="0" borderId="1" xfId="0" applyNumberFormat="1" applyFont="1" applyBorder="1" applyAlignment="1">
      <alignment horizontal="right" vertical="center" wrapText="1"/>
    </xf>
    <xf numFmtId="169" fontId="4" fillId="0" borderId="1" xfId="22" applyNumberFormat="1" applyFont="1" applyFill="1" applyBorder="1" applyAlignment="1">
      <alignment horizontal="center" vertical="center" wrapText="1"/>
      <protection/>
    </xf>
    <xf numFmtId="167" fontId="4" fillId="0" borderId="1" xfId="22" applyNumberFormat="1" applyFont="1" applyFill="1" applyBorder="1" applyAlignment="1">
      <alignment vertical="center" wrapText="1"/>
      <protection/>
    </xf>
    <xf numFmtId="164" fontId="4" fillId="3" borderId="1" xfId="0" applyFont="1" applyFill="1" applyBorder="1" applyAlignment="1">
      <alignment horizontal="right" vertical="center" wrapText="1"/>
    </xf>
    <xf numFmtId="164" fontId="4" fillId="0" borderId="1" xfId="0" applyFont="1" applyBorder="1" applyAlignment="1">
      <alignment horizontal="right" vertical="center" wrapText="1"/>
    </xf>
    <xf numFmtId="168" fontId="4" fillId="3" borderId="1" xfId="22" applyNumberFormat="1" applyFont="1" applyFill="1" applyBorder="1" applyAlignment="1">
      <alignment horizontal="right" vertical="center" wrapText="1"/>
      <protection/>
    </xf>
    <xf numFmtId="164" fontId="4" fillId="0" borderId="1" xfId="0" applyFont="1" applyFill="1" applyBorder="1" applyAlignment="1">
      <alignment vertical="center" wrapText="1"/>
    </xf>
    <xf numFmtId="164" fontId="4" fillId="0" borderId="1" xfId="0" applyFont="1" applyBorder="1" applyAlignment="1">
      <alignment vertical="center" wrapText="1"/>
    </xf>
    <xf numFmtId="167" fontId="4" fillId="0" borderId="1" xfId="0" applyNumberFormat="1" applyFont="1" applyBorder="1" applyAlignment="1">
      <alignment vertical="center" wrapText="1"/>
    </xf>
    <xf numFmtId="164" fontId="4" fillId="0" borderId="1" xfId="0" applyFont="1" applyFill="1" applyBorder="1" applyAlignment="1">
      <alignment horizontal="left" vertical="center"/>
    </xf>
    <xf numFmtId="166" fontId="4" fillId="0" borderId="1" xfId="0" applyNumberFormat="1" applyFont="1" applyBorder="1" applyAlignment="1">
      <alignment vertical="center" wrapText="1"/>
    </xf>
    <xf numFmtId="164" fontId="4" fillId="3" borderId="1" xfId="0" applyFont="1" applyFill="1" applyBorder="1" applyAlignment="1">
      <alignment horizontal="justify" vertical="center" wrapText="1"/>
    </xf>
    <xf numFmtId="164" fontId="4" fillId="3" borderId="1" xfId="0" applyFont="1" applyFill="1" applyBorder="1" applyAlignment="1">
      <alignment vertical="center"/>
    </xf>
    <xf numFmtId="164" fontId="4" fillId="3" borderId="1" xfId="0" applyFont="1" applyFill="1" applyBorder="1" applyAlignment="1">
      <alignment horizontal="center" vertical="center"/>
    </xf>
    <xf numFmtId="166" fontId="4" fillId="3" borderId="1" xfId="0" applyNumberFormat="1" applyFont="1" applyFill="1" applyBorder="1" applyAlignment="1">
      <alignment vertical="center"/>
    </xf>
    <xf numFmtId="164" fontId="4" fillId="3" borderId="1" xfId="0" applyFont="1" applyFill="1" applyBorder="1" applyAlignment="1">
      <alignment horizontal="right" vertical="center"/>
    </xf>
    <xf numFmtId="164" fontId="18" fillId="7" borderId="1" xfId="22" applyFont="1" applyFill="1" applyBorder="1" applyAlignment="1">
      <alignment horizontal="right" vertical="center" wrapText="1"/>
      <protection/>
    </xf>
    <xf numFmtId="167" fontId="16" fillId="3" borderId="4" xfId="22" applyNumberFormat="1" applyFont="1" applyFill="1" applyBorder="1" applyAlignment="1">
      <alignment vertical="center" wrapText="1"/>
      <protection/>
    </xf>
    <xf numFmtId="168" fontId="4" fillId="3" borderId="0" xfId="22" applyNumberFormat="1" applyFont="1" applyFill="1" applyBorder="1" applyAlignment="1">
      <alignment vertical="center" wrapText="1"/>
      <protection/>
    </xf>
    <xf numFmtId="164" fontId="18" fillId="0" borderId="0" xfId="22" applyNumberFormat="1" applyFont="1" applyFill="1" applyBorder="1" applyAlignment="1" applyProtection="1">
      <alignment horizontal="right" vertical="center" wrapText="1"/>
      <protection/>
    </xf>
    <xf numFmtId="165" fontId="16" fillId="0" borderId="0" xfId="22" applyNumberFormat="1" applyFont="1" applyFill="1" applyBorder="1" applyAlignment="1" applyProtection="1">
      <alignment vertical="center" wrapText="1"/>
      <protection/>
    </xf>
    <xf numFmtId="168" fontId="16" fillId="0" borderId="0" xfId="0" applyNumberFormat="1" applyFont="1" applyFill="1" applyBorder="1" applyAlignment="1">
      <alignment vertical="center" wrapText="1"/>
    </xf>
    <xf numFmtId="164" fontId="13" fillId="8" borderId="1" xfId="22" applyFont="1" applyFill="1" applyBorder="1" applyAlignment="1">
      <alignment horizontal="center" vertical="center" wrapText="1"/>
      <protection/>
    </xf>
    <xf numFmtId="164" fontId="4" fillId="0" borderId="1" xfId="22" applyFont="1" applyFill="1" applyBorder="1" applyAlignment="1">
      <alignment horizontal="center" vertical="center" wrapText="1"/>
      <protection/>
    </xf>
    <xf numFmtId="166" fontId="4" fillId="0" borderId="1" xfId="22" applyNumberFormat="1" applyFont="1" applyFill="1" applyBorder="1" applyAlignment="1">
      <alignment vertical="center" wrapText="1"/>
      <protection/>
    </xf>
    <xf numFmtId="164" fontId="4" fillId="3" borderId="1" xfId="0" applyFont="1" applyFill="1" applyBorder="1" applyAlignment="1">
      <alignment horizontal="center" vertical="center" wrapText="1"/>
    </xf>
    <xf numFmtId="164" fontId="4" fillId="0" borderId="1" xfId="25" applyNumberFormat="1" applyFont="1" applyFill="1" applyBorder="1" applyAlignment="1" applyProtection="1">
      <alignment horizontal="left" vertical="center" wrapText="1"/>
      <protection/>
    </xf>
    <xf numFmtId="164" fontId="20" fillId="0" borderId="1" xfId="25" applyNumberFormat="1" applyFont="1" applyFill="1" applyBorder="1" applyAlignment="1" applyProtection="1">
      <alignment horizontal="left" vertical="center" wrapText="1"/>
      <protection/>
    </xf>
    <xf numFmtId="166" fontId="16" fillId="0" borderId="4" xfId="22" applyNumberFormat="1" applyFont="1" applyFill="1" applyBorder="1" applyAlignment="1">
      <alignment horizontal="right" vertical="center" wrapText="1"/>
      <protection/>
    </xf>
    <xf numFmtId="166" fontId="16" fillId="0" borderId="0" xfId="22" applyNumberFormat="1" applyFont="1" applyFill="1" applyBorder="1" applyAlignment="1">
      <alignment horizontal="right" vertical="center" wrapText="1"/>
      <protection/>
    </xf>
    <xf numFmtId="166" fontId="16" fillId="0" borderId="4" xfId="0" applyNumberFormat="1" applyFont="1" applyFill="1" applyBorder="1" applyAlignment="1">
      <alignment horizontal="right" vertical="center" wrapText="1"/>
    </xf>
    <xf numFmtId="170" fontId="16" fillId="0" borderId="0" xfId="22" applyNumberFormat="1" applyFont="1" applyFill="1" applyBorder="1" applyAlignment="1">
      <alignment horizontal="right" vertical="center" wrapText="1"/>
      <protection/>
    </xf>
    <xf numFmtId="164" fontId="4" fillId="3" borderId="0" xfId="0" applyFont="1" applyFill="1" applyBorder="1" applyAlignment="1">
      <alignment horizontal="center" vertical="top" wrapText="1"/>
    </xf>
    <xf numFmtId="164" fontId="4" fillId="0" borderId="0" xfId="0" applyFont="1" applyBorder="1" applyAlignment="1">
      <alignment horizontal="center"/>
    </xf>
    <xf numFmtId="164" fontId="4" fillId="0" borderId="0" xfId="0" applyFont="1" applyBorder="1" applyAlignment="1">
      <alignment wrapText="1"/>
    </xf>
    <xf numFmtId="167" fontId="4" fillId="0" borderId="0" xfId="0" applyNumberFormat="1" applyFont="1" applyBorder="1" applyAlignment="1">
      <alignment/>
    </xf>
    <xf numFmtId="168" fontId="4" fillId="0" borderId="0" xfId="0" applyNumberFormat="1" applyFont="1" applyBorder="1" applyAlignment="1">
      <alignment horizontal="center"/>
    </xf>
    <xf numFmtId="164" fontId="4" fillId="0" borderId="0" xfId="0" applyFont="1" applyBorder="1" applyAlignment="1">
      <alignment/>
    </xf>
    <xf numFmtId="164" fontId="4" fillId="0" borderId="1" xfId="0" applyFont="1" applyBorder="1" applyAlignment="1">
      <alignment horizontal="center" vertical="center"/>
    </xf>
    <xf numFmtId="166" fontId="4" fillId="3" borderId="1" xfId="22" applyNumberFormat="1" applyFont="1" applyFill="1" applyBorder="1" applyAlignment="1">
      <alignment horizontal="right" vertical="center" wrapText="1"/>
      <protection/>
    </xf>
    <xf numFmtId="170" fontId="4" fillId="0" borderId="1" xfId="0" applyNumberFormat="1" applyFont="1" applyBorder="1" applyAlignment="1">
      <alignment vertical="center"/>
    </xf>
    <xf numFmtId="168" fontId="4" fillId="0" borderId="1" xfId="0" applyNumberFormat="1" applyFont="1" applyBorder="1" applyAlignment="1">
      <alignment horizontal="center" vertical="center"/>
    </xf>
    <xf numFmtId="164" fontId="4" fillId="0" borderId="1" xfId="0" applyFont="1" applyFill="1" applyBorder="1" applyAlignment="1">
      <alignment vertical="center"/>
    </xf>
    <xf numFmtId="167" fontId="16" fillId="0" borderId="4" xfId="22" applyNumberFormat="1" applyFont="1" applyFill="1" applyBorder="1" applyAlignment="1">
      <alignment horizontal="right" vertical="center" wrapText="1"/>
      <protection/>
    </xf>
    <xf numFmtId="166" fontId="16" fillId="0" borderId="1" xfId="22" applyNumberFormat="1" applyFont="1" applyFill="1" applyBorder="1" applyAlignment="1">
      <alignment horizontal="right" vertical="center" wrapText="1"/>
      <protection/>
    </xf>
    <xf numFmtId="167" fontId="16" fillId="0" borderId="4" xfId="0" applyNumberFormat="1" applyFont="1" applyFill="1" applyBorder="1" applyAlignment="1">
      <alignment horizontal="right" vertical="center" wrapText="1"/>
    </xf>
    <xf numFmtId="167" fontId="16" fillId="0" borderId="0" xfId="22" applyNumberFormat="1" applyFont="1" applyFill="1" applyBorder="1" applyAlignment="1">
      <alignment horizontal="right" vertical="center" wrapText="1"/>
      <protection/>
    </xf>
    <xf numFmtId="164" fontId="18" fillId="0" borderId="0" xfId="22" applyFont="1" applyFill="1" applyBorder="1" applyAlignment="1">
      <alignment horizontal="right" vertical="center" wrapText="1"/>
      <protection/>
    </xf>
    <xf numFmtId="167" fontId="16" fillId="0" borderId="0" xfId="0" applyNumberFormat="1" applyFont="1" applyFill="1" applyBorder="1" applyAlignment="1">
      <alignment horizontal="right" vertical="center" wrapText="1"/>
    </xf>
    <xf numFmtId="164" fontId="4" fillId="0" borderId="0" xfId="0" applyFont="1" applyFill="1" applyBorder="1" applyAlignment="1">
      <alignment horizontal="center" vertical="top" wrapText="1"/>
    </xf>
    <xf numFmtId="164" fontId="12" fillId="0" borderId="1" xfId="22" applyFont="1" applyFill="1" applyBorder="1" applyAlignment="1">
      <alignment vertical="center" wrapText="1"/>
      <protection/>
    </xf>
    <xf numFmtId="172" fontId="4" fillId="0" borderId="1" xfId="19" applyNumberFormat="1" applyFont="1" applyFill="1" applyBorder="1" applyAlignment="1" applyProtection="1">
      <alignment horizontal="right" vertical="center" wrapText="1"/>
      <protection/>
    </xf>
    <xf numFmtId="164" fontId="4" fillId="0" borderId="1" xfId="0" applyFont="1" applyBorder="1" applyAlignment="1">
      <alignment horizontal="justify" vertical="center"/>
    </xf>
    <xf numFmtId="167" fontId="16" fillId="0" borderId="4" xfId="22" applyNumberFormat="1" applyFont="1" applyFill="1" applyBorder="1" applyAlignment="1">
      <alignment vertical="center" wrapText="1"/>
      <protection/>
    </xf>
    <xf numFmtId="168" fontId="4" fillId="0" borderId="0" xfId="0" applyNumberFormat="1" applyFont="1" applyFill="1" applyBorder="1" applyAlignment="1">
      <alignment vertical="center" wrapText="1"/>
    </xf>
    <xf numFmtId="164" fontId="4" fillId="0" borderId="0" xfId="0" applyFont="1" applyBorder="1" applyAlignment="1">
      <alignment vertical="center"/>
    </xf>
    <xf numFmtId="164" fontId="4" fillId="0" borderId="0" xfId="0" applyFont="1" applyFill="1" applyBorder="1" applyAlignment="1">
      <alignment vertical="center"/>
    </xf>
    <xf numFmtId="164" fontId="21" fillId="8" borderId="1" xfId="22" applyFont="1" applyFill="1" applyBorder="1" applyAlignment="1">
      <alignment horizontal="center" vertical="center" wrapText="1"/>
      <protection/>
    </xf>
    <xf numFmtId="164" fontId="16" fillId="6" borderId="1" xfId="22" applyNumberFormat="1" applyFont="1" applyFill="1" applyBorder="1" applyAlignment="1" applyProtection="1">
      <alignment horizontal="center" vertical="center" wrapText="1"/>
      <protection/>
    </xf>
    <xf numFmtId="165" fontId="16" fillId="6" borderId="1" xfId="22" applyNumberFormat="1" applyFont="1" applyFill="1" applyBorder="1" applyAlignment="1" applyProtection="1">
      <alignment horizontal="center" vertical="center" wrapText="1"/>
      <protection/>
    </xf>
    <xf numFmtId="171" fontId="16" fillId="6" borderId="1" xfId="19" applyNumberFormat="1" applyFont="1" applyFill="1" applyBorder="1" applyAlignment="1" applyProtection="1">
      <alignment horizontal="center" vertical="center" wrapText="1"/>
      <protection/>
    </xf>
    <xf numFmtId="166" fontId="16" fillId="0" borderId="4" xfId="22" applyNumberFormat="1" applyFont="1" applyFill="1" applyBorder="1" applyAlignment="1">
      <alignment vertical="center" wrapText="1"/>
      <protection/>
    </xf>
    <xf numFmtId="168" fontId="4" fillId="0" borderId="1" xfId="0" applyNumberFormat="1" applyFont="1" applyFill="1" applyBorder="1" applyAlignment="1">
      <alignment vertical="center" wrapText="1"/>
    </xf>
    <xf numFmtId="164" fontId="4" fillId="0" borderId="0" xfId="22" applyFont="1" applyAlignment="1">
      <alignment horizontal="justify" vertical="center"/>
      <protection/>
    </xf>
    <xf numFmtId="164" fontId="18" fillId="3" borderId="0" xfId="22" applyFont="1" applyFill="1" applyBorder="1" applyAlignment="1">
      <alignment horizontal="right" vertical="center" wrapText="1"/>
      <protection/>
    </xf>
    <xf numFmtId="167" fontId="16" fillId="3" borderId="0" xfId="22" applyNumberFormat="1" applyFont="1" applyFill="1" applyBorder="1" applyAlignment="1">
      <alignment vertical="center" wrapText="1"/>
      <protection/>
    </xf>
    <xf numFmtId="168" fontId="4" fillId="3" borderId="0" xfId="20" applyNumberFormat="1" applyFont="1" applyFill="1" applyBorder="1" applyAlignment="1">
      <alignment horizontal="center" vertical="center" wrapText="1"/>
      <protection/>
    </xf>
    <xf numFmtId="164" fontId="4" fillId="3" borderId="0" xfId="20" applyNumberFormat="1" applyFont="1" applyFill="1" applyBorder="1" applyAlignment="1">
      <alignment horizontal="center" vertical="center" wrapText="1"/>
      <protection/>
    </xf>
    <xf numFmtId="167" fontId="4" fillId="6" borderId="1" xfId="22" applyNumberFormat="1" applyFont="1" applyFill="1" applyBorder="1" applyAlignment="1">
      <alignment horizontal="center" vertical="center" wrapText="1"/>
      <protection/>
    </xf>
    <xf numFmtId="164" fontId="4" fillId="3" borderId="1" xfId="0" applyFont="1" applyFill="1" applyBorder="1" applyAlignment="1">
      <alignment horizontal="justify" wrapText="1"/>
    </xf>
    <xf numFmtId="164" fontId="4" fillId="0" borderId="1" xfId="23" applyFont="1" applyFill="1" applyBorder="1" applyAlignment="1">
      <alignment vertical="center" wrapText="1"/>
      <protection/>
    </xf>
    <xf numFmtId="167" fontId="4" fillId="3" borderId="1" xfId="23" applyNumberFormat="1" applyFont="1" applyFill="1" applyBorder="1" applyAlignment="1">
      <alignment vertical="center" wrapText="1"/>
      <protection/>
    </xf>
    <xf numFmtId="164" fontId="4" fillId="0" borderId="1" xfId="0" applyFont="1" applyBorder="1" applyAlignment="1">
      <alignment horizontal="justify" vertical="center" wrapText="1"/>
    </xf>
    <xf numFmtId="167" fontId="4" fillId="0" borderId="1" xfId="23" applyNumberFormat="1" applyFont="1" applyFill="1" applyBorder="1" applyAlignment="1">
      <alignment vertical="center" wrapText="1"/>
      <protection/>
    </xf>
    <xf numFmtId="164" fontId="18" fillId="7" borderId="5" xfId="22" applyFont="1" applyFill="1" applyBorder="1" applyAlignment="1">
      <alignment horizontal="right" vertical="center" wrapText="1"/>
      <protection/>
    </xf>
    <xf numFmtId="164" fontId="4" fillId="0" borderId="0" xfId="0" applyFont="1" applyBorder="1" applyAlignment="1">
      <alignment horizontal="center" vertical="center"/>
    </xf>
    <xf numFmtId="164" fontId="4" fillId="0" borderId="0" xfId="0" applyFont="1" applyBorder="1" applyAlignment="1">
      <alignment vertical="center" wrapText="1"/>
    </xf>
    <xf numFmtId="167" fontId="4" fillId="0" borderId="0" xfId="0" applyNumberFormat="1" applyFont="1" applyBorder="1" applyAlignment="1">
      <alignment vertical="center"/>
    </xf>
    <xf numFmtId="168" fontId="4" fillId="0" borderId="0" xfId="0" applyNumberFormat="1" applyFont="1" applyBorder="1" applyAlignment="1">
      <alignment horizontal="center" vertical="center"/>
    </xf>
    <xf numFmtId="164" fontId="4" fillId="0" borderId="1" xfId="22" applyNumberFormat="1" applyFont="1" applyFill="1" applyBorder="1" applyAlignment="1">
      <alignment horizontal="center" vertical="center" wrapText="1"/>
      <protection/>
    </xf>
    <xf numFmtId="164" fontId="4" fillId="0" borderId="1" xfId="22" applyFont="1" applyFill="1" applyBorder="1" applyAlignment="1">
      <alignment horizontal="left" vertical="center" wrapText="1"/>
      <protection/>
    </xf>
    <xf numFmtId="170" fontId="4" fillId="3" borderId="1" xfId="22" applyNumberFormat="1" applyFont="1" applyFill="1" applyBorder="1" applyAlignment="1">
      <alignment vertical="center" wrapText="1"/>
      <protection/>
    </xf>
    <xf numFmtId="170" fontId="4" fillId="0" borderId="1" xfId="22" applyNumberFormat="1" applyFont="1" applyFill="1" applyBorder="1" applyAlignment="1">
      <alignment vertical="center" wrapText="1"/>
      <protection/>
    </xf>
    <xf numFmtId="172" fontId="4" fillId="3" borderId="1" xfId="19" applyNumberFormat="1" applyFont="1" applyFill="1" applyBorder="1" applyAlignment="1" applyProtection="1">
      <alignment horizontal="center" vertical="center" wrapText="1"/>
      <protection/>
    </xf>
    <xf numFmtId="168" fontId="4" fillId="0" borderId="1" xfId="22" applyNumberFormat="1" applyFont="1" applyFill="1" applyBorder="1" applyAlignment="1">
      <alignment horizontal="center" vertical="center" wrapText="1"/>
      <protection/>
    </xf>
    <xf numFmtId="167" fontId="4" fillId="0" borderId="1" xfId="22" applyNumberFormat="1" applyFont="1" applyFill="1" applyBorder="1" applyAlignment="1">
      <alignment horizontal="center" vertical="center" wrapText="1"/>
      <protection/>
    </xf>
    <xf numFmtId="164" fontId="4" fillId="0" borderId="1" xfId="0" applyFont="1" applyFill="1" applyBorder="1" applyAlignment="1">
      <alignment horizontal="center" vertical="center"/>
    </xf>
    <xf numFmtId="167" fontId="4" fillId="0" borderId="1" xfId="22" applyNumberFormat="1" applyFont="1" applyFill="1" applyBorder="1" applyAlignment="1">
      <alignment horizontal="center" vertical="top" wrapText="1"/>
      <protection/>
    </xf>
    <xf numFmtId="164" fontId="4" fillId="0" borderId="1" xfId="0" applyFont="1" applyFill="1" applyBorder="1" applyAlignment="1">
      <alignment horizontal="center"/>
    </xf>
    <xf numFmtId="164" fontId="4" fillId="3" borderId="1" xfId="22" applyFont="1" applyFill="1" applyBorder="1" applyAlignment="1">
      <alignment horizontal="left" vertical="center" wrapText="1"/>
      <protection/>
    </xf>
    <xf numFmtId="167" fontId="4" fillId="3" borderId="1" xfId="22" applyNumberFormat="1" applyFont="1" applyFill="1" applyBorder="1" applyAlignment="1">
      <alignment horizontal="right" vertical="center" wrapText="1"/>
      <protection/>
    </xf>
    <xf numFmtId="168" fontId="4" fillId="3" borderId="1" xfId="22" applyNumberFormat="1" applyFont="1" applyFill="1" applyBorder="1" applyAlignment="1">
      <alignment horizontal="center" vertical="center" wrapText="1"/>
      <protection/>
    </xf>
    <xf numFmtId="167" fontId="4" fillId="3" borderId="1" xfId="22" applyNumberFormat="1" applyFont="1" applyFill="1" applyBorder="1" applyAlignment="1">
      <alignment horizontal="center" vertical="center" wrapText="1"/>
      <protection/>
    </xf>
    <xf numFmtId="168" fontId="4" fillId="3" borderId="1" xfId="0" applyNumberFormat="1" applyFont="1" applyFill="1" applyBorder="1" applyAlignment="1">
      <alignment horizontal="center" vertical="center" wrapText="1"/>
    </xf>
    <xf numFmtId="164" fontId="13" fillId="5" borderId="1" xfId="0" applyNumberFormat="1" applyFont="1" applyFill="1" applyBorder="1" applyAlignment="1">
      <alignment horizontal="center" vertical="center"/>
    </xf>
    <xf numFmtId="173" fontId="4" fillId="3" borderId="1" xfId="22" applyNumberFormat="1" applyFont="1" applyFill="1" applyBorder="1" applyAlignment="1" applyProtection="1">
      <alignment horizontal="center" vertical="center" wrapText="1"/>
      <protection/>
    </xf>
    <xf numFmtId="164" fontId="4" fillId="3" borderId="1" xfId="22" applyNumberFormat="1" applyFont="1" applyFill="1" applyBorder="1" applyAlignment="1" applyProtection="1">
      <alignment horizontal="left" vertical="center" wrapText="1"/>
      <protection/>
    </xf>
    <xf numFmtId="164" fontId="4" fillId="3" borderId="1" xfId="22" applyNumberFormat="1" applyFont="1" applyFill="1" applyBorder="1" applyAlignment="1" applyProtection="1">
      <alignment horizontal="center" vertical="center" wrapText="1"/>
      <protection/>
    </xf>
    <xf numFmtId="165" fontId="4" fillId="3" borderId="1" xfId="17" applyNumberFormat="1" applyFont="1" applyFill="1" applyBorder="1" applyAlignment="1" applyProtection="1">
      <alignment horizontal="right" vertical="center"/>
      <protection/>
    </xf>
    <xf numFmtId="173" fontId="4" fillId="3" borderId="1" xfId="17" applyNumberFormat="1" applyFont="1" applyFill="1" applyBorder="1" applyAlignment="1" applyProtection="1">
      <alignment horizontal="right" vertical="center"/>
      <protection/>
    </xf>
    <xf numFmtId="169" fontId="4" fillId="3" borderId="1" xfId="22" applyNumberFormat="1" applyFont="1" applyFill="1" applyBorder="1" applyAlignment="1" applyProtection="1">
      <alignment horizontal="center" vertical="center"/>
      <protection/>
    </xf>
    <xf numFmtId="164" fontId="4" fillId="3" borderId="1" xfId="22" applyNumberFormat="1" applyFont="1" applyFill="1" applyBorder="1" applyAlignment="1" applyProtection="1">
      <alignment horizontal="left" vertical="center"/>
      <protection/>
    </xf>
    <xf numFmtId="164" fontId="18" fillId="7" borderId="1" xfId="22" applyNumberFormat="1" applyFont="1" applyFill="1" applyBorder="1" applyAlignment="1" applyProtection="1">
      <alignment horizontal="right" vertical="center" wrapText="1"/>
      <protection/>
    </xf>
    <xf numFmtId="165" fontId="16" fillId="3" borderId="4" xfId="17" applyNumberFormat="1" applyFont="1" applyFill="1" applyBorder="1" applyAlignment="1" applyProtection="1">
      <alignment horizontal="right" vertical="center"/>
      <protection/>
    </xf>
    <xf numFmtId="171" fontId="16" fillId="3" borderId="0" xfId="17" applyNumberFormat="1" applyFont="1" applyFill="1" applyBorder="1" applyAlignment="1" applyProtection="1">
      <alignment horizontal="right" vertical="center"/>
      <protection/>
    </xf>
    <xf numFmtId="164" fontId="23" fillId="3" borderId="0" xfId="0" applyNumberFormat="1" applyFont="1" applyFill="1" applyAlignment="1">
      <alignment horizontal="center" vertical="center"/>
    </xf>
    <xf numFmtId="164" fontId="23" fillId="3" borderId="0" xfId="22" applyNumberFormat="1" applyFont="1" applyFill="1" applyAlignment="1" applyProtection="1">
      <alignment horizontal="left" vertical="center" wrapText="1"/>
      <protection/>
    </xf>
    <xf numFmtId="164" fontId="23" fillId="3" borderId="0" xfId="22" applyNumberFormat="1" applyFont="1" applyFill="1" applyAlignment="1" applyProtection="1">
      <alignment horizontal="center" vertical="center"/>
      <protection/>
    </xf>
    <xf numFmtId="169" fontId="23" fillId="3" borderId="0" xfId="22" applyNumberFormat="1" applyFont="1" applyFill="1" applyAlignment="1" applyProtection="1">
      <alignment horizontal="center" vertical="center"/>
      <protection/>
    </xf>
    <xf numFmtId="165" fontId="23" fillId="3" borderId="0" xfId="17" applyNumberFormat="1" applyFont="1" applyFill="1" applyBorder="1" applyAlignment="1" applyProtection="1">
      <alignment horizontal="center" vertical="center"/>
      <protection/>
    </xf>
    <xf numFmtId="171" fontId="23" fillId="3" borderId="0" xfId="17" applyNumberFormat="1" applyFont="1" applyFill="1" applyBorder="1" applyAlignment="1" applyProtection="1">
      <alignment horizontal="center" vertical="center"/>
      <protection/>
    </xf>
    <xf numFmtId="164" fontId="4" fillId="0" borderId="1" xfId="22" applyFont="1" applyFill="1" applyBorder="1" applyAlignment="1">
      <alignment horizontal="justify" vertical="center" wrapText="1"/>
      <protection/>
    </xf>
    <xf numFmtId="170" fontId="4" fillId="3" borderId="1" xfId="22" applyNumberFormat="1" applyFont="1" applyFill="1" applyBorder="1" applyAlignment="1">
      <alignment horizontal="right" vertical="center" wrapText="1"/>
      <protection/>
    </xf>
    <xf numFmtId="168" fontId="4" fillId="3" borderId="1" xfId="0" applyNumberFormat="1" applyFont="1" applyFill="1" applyBorder="1" applyAlignment="1">
      <alignment horizontal="right" vertical="center" wrapText="1"/>
    </xf>
    <xf numFmtId="164" fontId="4" fillId="3" borderId="0" xfId="0" applyFont="1" applyFill="1" applyBorder="1" applyAlignment="1">
      <alignment horizontal="center" vertical="center" wrapText="1"/>
    </xf>
    <xf numFmtId="167" fontId="16" fillId="0" borderId="0" xfId="22" applyNumberFormat="1" applyFont="1" applyFill="1" applyBorder="1" applyAlignment="1">
      <alignment vertical="center" wrapText="1"/>
      <protection/>
    </xf>
    <xf numFmtId="168" fontId="4" fillId="0" borderId="0" xfId="22" applyNumberFormat="1" applyFont="1" applyFill="1" applyBorder="1" applyAlignment="1">
      <alignment vertical="center" wrapText="1"/>
      <protection/>
    </xf>
    <xf numFmtId="168" fontId="4" fillId="0" borderId="0" xfId="20" applyNumberFormat="1" applyFont="1" applyFill="1" applyBorder="1" applyAlignment="1">
      <alignment horizontal="center" vertical="center" wrapText="1"/>
      <protection/>
    </xf>
    <xf numFmtId="164" fontId="4" fillId="0" borderId="0" xfId="20" applyNumberFormat="1" applyFont="1" applyFill="1" applyBorder="1" applyAlignment="1">
      <alignment horizontal="center" vertical="center" wrapText="1"/>
      <protection/>
    </xf>
    <xf numFmtId="166" fontId="16" fillId="3" borderId="0" xfId="22" applyNumberFormat="1" applyFont="1" applyFill="1" applyBorder="1" applyAlignment="1">
      <alignment vertical="center" wrapText="1"/>
      <protection/>
    </xf>
    <xf numFmtId="168" fontId="4" fillId="3" borderId="0" xfId="0" applyNumberFormat="1" applyFont="1" applyFill="1" applyBorder="1" applyAlignment="1">
      <alignment vertical="center" wrapText="1"/>
    </xf>
    <xf numFmtId="164" fontId="13" fillId="2" borderId="1" xfId="22" applyFont="1" applyFill="1" applyBorder="1" applyAlignment="1">
      <alignment horizontal="center" vertical="center" wrapText="1"/>
      <protection/>
    </xf>
    <xf numFmtId="164" fontId="4" fillId="0" borderId="0" xfId="22" applyFont="1" applyAlignment="1">
      <alignment horizontal="justify"/>
      <protection/>
    </xf>
    <xf numFmtId="168" fontId="16" fillId="0" borderId="6" xfId="0" applyNumberFormat="1" applyFont="1" applyFill="1" applyBorder="1" applyAlignment="1">
      <alignment vertical="center" wrapText="1"/>
    </xf>
    <xf numFmtId="164" fontId="13" fillId="8" borderId="1" xfId="0" applyFont="1" applyFill="1" applyBorder="1" applyAlignment="1">
      <alignment horizontal="center" vertical="center" wrapText="1"/>
    </xf>
    <xf numFmtId="167" fontId="4" fillId="0" borderId="1" xfId="0" applyNumberFormat="1" applyFont="1" applyFill="1" applyBorder="1" applyAlignment="1">
      <alignment vertical="center" wrapText="1"/>
    </xf>
    <xf numFmtId="164" fontId="12" fillId="0" borderId="0" xfId="22" applyFont="1" applyAlignment="1">
      <alignment horizontal="justify"/>
      <protection/>
    </xf>
    <xf numFmtId="164" fontId="4" fillId="3" borderId="0" xfId="0" applyFont="1" applyFill="1" applyBorder="1" applyAlignment="1">
      <alignment vertical="center" wrapText="1"/>
    </xf>
    <xf numFmtId="164" fontId="4" fillId="0" borderId="0" xfId="0" applyFont="1" applyFill="1" applyBorder="1" applyAlignment="1">
      <alignment vertical="center" wrapText="1"/>
    </xf>
    <xf numFmtId="164" fontId="16" fillId="3" borderId="0" xfId="22" applyFont="1" applyFill="1" applyBorder="1" applyAlignment="1">
      <alignment horizontal="right" vertical="center" wrapText="1"/>
      <protection/>
    </xf>
    <xf numFmtId="164" fontId="11" fillId="3" borderId="0" xfId="0" applyFont="1" applyFill="1" applyAlignment="1">
      <alignment vertical="center" wrapText="1"/>
    </xf>
    <xf numFmtId="164" fontId="11" fillId="0" borderId="0" xfId="0" applyFont="1" applyFill="1" applyBorder="1" applyAlignment="1">
      <alignment vertical="center" wrapText="1"/>
    </xf>
    <xf numFmtId="164" fontId="24" fillId="0" borderId="0" xfId="0" applyFont="1" applyBorder="1" applyAlignment="1">
      <alignment wrapText="1"/>
    </xf>
    <xf numFmtId="174" fontId="4" fillId="0" borderId="1" xfId="22" applyNumberFormat="1" applyFont="1" applyFill="1" applyBorder="1" applyAlignment="1">
      <alignment vertical="center" wrapText="1"/>
      <protection/>
    </xf>
    <xf numFmtId="168" fontId="4" fillId="0" borderId="1" xfId="22" applyNumberFormat="1" applyFont="1" applyFill="1" applyBorder="1" applyAlignment="1">
      <alignment vertical="center" wrapText="1"/>
      <protection/>
    </xf>
    <xf numFmtId="164" fontId="4" fillId="0" borderId="1" xfId="22" applyFont="1" applyBorder="1" applyAlignment="1">
      <alignment horizontal="justify" vertical="center"/>
      <protection/>
    </xf>
    <xf numFmtId="167" fontId="4" fillId="0" borderId="1" xfId="0" applyNumberFormat="1" applyFont="1" applyFill="1" applyBorder="1" applyAlignment="1">
      <alignment horizontal="justify" vertical="center" wrapText="1"/>
    </xf>
    <xf numFmtId="164" fontId="4" fillId="3" borderId="1" xfId="0" applyFont="1" applyFill="1" applyBorder="1" applyAlignment="1">
      <alignment horizontal="justify" vertical="center"/>
    </xf>
    <xf numFmtId="165" fontId="16" fillId="6" borderId="1" xfId="22" applyNumberFormat="1" applyFont="1" applyFill="1" applyBorder="1" applyAlignment="1">
      <alignment horizontal="center" vertical="center" wrapText="1"/>
      <protection/>
    </xf>
    <xf numFmtId="164" fontId="4" fillId="0" borderId="7" xfId="22" applyFont="1" applyFill="1" applyBorder="1" applyAlignment="1">
      <alignment vertical="center" wrapText="1"/>
      <protection/>
    </xf>
    <xf numFmtId="164" fontId="12" fillId="0" borderId="7" xfId="0" applyNumberFormat="1" applyFont="1" applyFill="1" applyBorder="1" applyAlignment="1">
      <alignment horizontal="justify" vertical="center"/>
    </xf>
    <xf numFmtId="168" fontId="4" fillId="0" borderId="1" xfId="19" applyNumberFormat="1" applyFont="1" applyFill="1" applyBorder="1" applyAlignment="1" applyProtection="1">
      <alignment horizontal="center" vertical="center" wrapText="1"/>
      <protection/>
    </xf>
    <xf numFmtId="165" fontId="16" fillId="0" borderId="0" xfId="22" applyNumberFormat="1" applyFont="1" applyFill="1" applyBorder="1" applyAlignment="1">
      <alignment horizontal="right" vertical="center" wrapText="1"/>
      <protection/>
    </xf>
    <xf numFmtId="164" fontId="25" fillId="0" borderId="1" xfId="22" applyFont="1" applyFill="1" applyBorder="1" applyAlignment="1">
      <alignment horizontal="center" vertical="center" wrapText="1"/>
      <protection/>
    </xf>
    <xf numFmtId="164" fontId="12" fillId="3" borderId="1" xfId="22" applyFont="1" applyFill="1" applyBorder="1" applyAlignment="1">
      <alignment vertical="center" wrapText="1"/>
      <protection/>
    </xf>
    <xf numFmtId="169" fontId="12" fillId="0" borderId="1" xfId="22" applyNumberFormat="1" applyFont="1" applyFill="1" applyBorder="1" applyAlignment="1">
      <alignment horizontal="center" vertical="center" wrapText="1"/>
      <protection/>
    </xf>
    <xf numFmtId="174" fontId="12" fillId="0" borderId="1" xfId="22" applyNumberFormat="1" applyFont="1" applyFill="1" applyBorder="1" applyAlignment="1">
      <alignment vertical="center" wrapText="1"/>
      <protection/>
    </xf>
    <xf numFmtId="165" fontId="12" fillId="0" borderId="1" xfId="22" applyNumberFormat="1" applyFont="1" applyFill="1" applyBorder="1" applyAlignment="1">
      <alignment vertical="center" wrapText="1"/>
      <protection/>
    </xf>
    <xf numFmtId="168" fontId="12" fillId="0" borderId="1" xfId="22" applyNumberFormat="1" applyFont="1" applyFill="1" applyBorder="1" applyAlignment="1">
      <alignment horizontal="right" vertical="center" wrapText="1"/>
      <protection/>
    </xf>
    <xf numFmtId="174" fontId="4" fillId="0" borderId="1" xfId="21" applyNumberFormat="1" applyFont="1" applyFill="1" applyBorder="1" applyAlignment="1" applyProtection="1">
      <alignment vertical="center" wrapText="1"/>
      <protection/>
    </xf>
    <xf numFmtId="164" fontId="26" fillId="0" borderId="1" xfId="0" applyFont="1" applyBorder="1" applyAlignment="1">
      <alignment vertical="center" wrapText="1"/>
    </xf>
    <xf numFmtId="164" fontId="4" fillId="0" borderId="1" xfId="0" applyFont="1" applyBorder="1" applyAlignment="1">
      <alignment vertical="center"/>
    </xf>
    <xf numFmtId="167" fontId="4" fillId="0" borderId="1" xfId="22" applyNumberFormat="1" applyFont="1" applyFill="1" applyBorder="1" applyAlignment="1">
      <alignment horizontal="right" vertical="center" wrapText="1"/>
      <protection/>
    </xf>
    <xf numFmtId="167" fontId="4" fillId="0" borderId="1" xfId="22" applyNumberFormat="1" applyFont="1" applyFill="1" applyBorder="1" applyAlignment="1">
      <alignment horizontal="justify" vertical="center" wrapText="1"/>
      <protection/>
    </xf>
    <xf numFmtId="164" fontId="15" fillId="0" borderId="0" xfId="0" applyFont="1" applyFill="1" applyBorder="1" applyAlignment="1">
      <alignment horizontal="left"/>
    </xf>
    <xf numFmtId="164" fontId="12" fillId="0" borderId="0" xfId="0" applyFont="1" applyFill="1" applyBorder="1" applyAlignment="1">
      <alignment/>
    </xf>
    <xf numFmtId="164" fontId="4" fillId="0" borderId="1" xfId="0" applyFont="1" applyBorder="1" applyAlignment="1">
      <alignment horizontal="left" vertical="center" wrapText="1"/>
    </xf>
    <xf numFmtId="168" fontId="4" fillId="3" borderId="1" xfId="22" applyNumberFormat="1" applyFont="1" applyFill="1" applyBorder="1" applyAlignment="1">
      <alignment vertical="center" wrapText="1"/>
      <protection/>
    </xf>
    <xf numFmtId="167" fontId="16" fillId="0" borderId="0" xfId="22" applyNumberFormat="1" applyFont="1" applyFill="1" applyBorder="1" applyAlignment="1">
      <alignment vertical="top" wrapText="1"/>
      <protection/>
    </xf>
    <xf numFmtId="164" fontId="12" fillId="0" borderId="1" xfId="0" applyNumberFormat="1" applyFont="1" applyFill="1" applyBorder="1" applyAlignment="1">
      <alignment horizontal="justify" vertical="center"/>
    </xf>
    <xf numFmtId="164" fontId="15" fillId="0" borderId="0" xfId="0" applyFont="1" applyFill="1" applyBorder="1" applyAlignment="1">
      <alignment horizontal="left" vertical="center" readingOrder="2"/>
    </xf>
    <xf numFmtId="164" fontId="12" fillId="0" borderId="1" xfId="0" applyFont="1" applyFill="1" applyBorder="1" applyAlignment="1">
      <alignment horizontal="center" vertical="center" wrapText="1"/>
    </xf>
    <xf numFmtId="170" fontId="12" fillId="0" borderId="1" xfId="0" applyNumberFormat="1" applyFont="1" applyFill="1" applyBorder="1" applyAlignment="1">
      <alignment horizontal="right" vertical="center" wrapText="1"/>
    </xf>
    <xf numFmtId="164" fontId="4" fillId="0" borderId="1" xfId="19" applyNumberFormat="1" applyFont="1" applyFill="1" applyBorder="1" applyAlignment="1" applyProtection="1">
      <alignment horizontal="center" vertical="center" wrapText="1"/>
      <protection/>
    </xf>
    <xf numFmtId="167" fontId="16" fillId="6" borderId="2" xfId="22" applyNumberFormat="1" applyFont="1" applyFill="1" applyBorder="1" applyAlignment="1">
      <alignment horizontal="center" vertical="center" wrapText="1"/>
      <protection/>
    </xf>
    <xf numFmtId="164" fontId="16" fillId="6" borderId="3" xfId="22" applyFont="1" applyFill="1" applyBorder="1" applyAlignment="1">
      <alignment horizontal="center" vertical="center" wrapText="1"/>
      <protection/>
    </xf>
    <xf numFmtId="164" fontId="12" fillId="6" borderId="1" xfId="22" applyFont="1" applyFill="1" applyBorder="1" applyAlignment="1">
      <alignment horizontal="justify" vertical="center" wrapText="1"/>
      <protection/>
    </xf>
    <xf numFmtId="164" fontId="4" fillId="6" borderId="1" xfId="22" applyFont="1" applyFill="1" applyBorder="1" applyAlignment="1">
      <alignment vertical="center" wrapText="1"/>
      <protection/>
    </xf>
    <xf numFmtId="164" fontId="4" fillId="6" borderId="1" xfId="22" applyFont="1" applyFill="1" applyBorder="1" applyAlignment="1">
      <alignment horizontal="center" vertical="center" wrapText="1"/>
      <protection/>
    </xf>
    <xf numFmtId="167" fontId="4" fillId="6" borderId="2" xfId="22" applyNumberFormat="1" applyFont="1" applyFill="1" applyBorder="1" applyAlignment="1">
      <alignment vertical="center" wrapText="1"/>
      <protection/>
    </xf>
    <xf numFmtId="167" fontId="4" fillId="6" borderId="1" xfId="22" applyNumberFormat="1" applyFont="1" applyFill="1" applyBorder="1" applyAlignment="1">
      <alignment vertical="center" wrapText="1"/>
      <protection/>
    </xf>
    <xf numFmtId="172" fontId="4" fillId="6" borderId="1" xfId="19" applyNumberFormat="1" applyFont="1" applyFill="1" applyBorder="1" applyAlignment="1" applyProtection="1">
      <alignment horizontal="center" vertical="center" wrapText="1"/>
      <protection/>
    </xf>
    <xf numFmtId="164" fontId="28" fillId="6" borderId="1" xfId="0" applyFont="1" applyFill="1" applyBorder="1" applyAlignment="1">
      <alignment vertical="top" wrapText="1"/>
    </xf>
    <xf numFmtId="164" fontId="11" fillId="6" borderId="3" xfId="0" applyFont="1" applyFill="1" applyBorder="1" applyAlignment="1">
      <alignment vertical="top" wrapText="1"/>
    </xf>
    <xf numFmtId="164" fontId="12" fillId="0" borderId="1" xfId="22" applyFont="1" applyFill="1" applyBorder="1" applyAlignment="1">
      <alignment horizontal="justify" vertical="center" wrapText="1"/>
      <protection/>
    </xf>
    <xf numFmtId="167" fontId="4" fillId="0" borderId="2" xfId="22" applyNumberFormat="1" applyFont="1" applyFill="1" applyBorder="1" applyAlignment="1">
      <alignment vertical="center" wrapText="1"/>
      <protection/>
    </xf>
    <xf numFmtId="170" fontId="4" fillId="0" borderId="1" xfId="0" applyNumberFormat="1" applyFont="1" applyBorder="1" applyAlignment="1">
      <alignment horizontal="center" vertical="center"/>
    </xf>
    <xf numFmtId="172" fontId="4" fillId="0" borderId="1" xfId="19" applyNumberFormat="1" applyFont="1" applyFill="1" applyBorder="1" applyAlignment="1" applyProtection="1">
      <alignment horizontal="center" vertical="center" wrapText="1"/>
      <protection/>
    </xf>
    <xf numFmtId="164" fontId="4" fillId="0" borderId="3" xfId="0" applyFont="1" applyFill="1" applyBorder="1" applyAlignment="1">
      <alignment horizontal="center" vertical="center" wrapText="1"/>
    </xf>
    <xf numFmtId="173" fontId="4" fillId="0" borderId="1" xfId="22" applyNumberFormat="1" applyFont="1" applyFill="1" applyBorder="1" applyAlignment="1">
      <alignment horizontal="center" vertical="center" wrapText="1"/>
      <protection/>
    </xf>
    <xf numFmtId="170" fontId="4" fillId="0" borderId="1" xfId="0" applyNumberFormat="1" applyFont="1" applyFill="1" applyBorder="1" applyAlignment="1">
      <alignment horizontal="center" vertical="center"/>
    </xf>
    <xf numFmtId="164" fontId="15" fillId="0" borderId="0" xfId="0" applyFont="1" applyAlignment="1">
      <alignment/>
    </xf>
    <xf numFmtId="164" fontId="4" fillId="0" borderId="0" xfId="0" applyFont="1" applyAlignment="1">
      <alignment horizontal="center"/>
    </xf>
    <xf numFmtId="164" fontId="12" fillId="0" borderId="1" xfId="0" applyFont="1" applyFill="1" applyBorder="1" applyAlignment="1">
      <alignment horizontal="justify" wrapText="1"/>
    </xf>
    <xf numFmtId="164" fontId="18" fillId="7" borderId="8" xfId="22" applyFont="1" applyFill="1" applyBorder="1" applyAlignment="1">
      <alignment horizontal="right" vertical="center" wrapText="1"/>
      <protection/>
    </xf>
    <xf numFmtId="164" fontId="11" fillId="0" borderId="0" xfId="0" applyFont="1" applyFill="1" applyAlignment="1">
      <alignment vertical="top" wrapText="1"/>
    </xf>
    <xf numFmtId="164" fontId="11" fillId="0" borderId="0" xfId="0" applyFont="1" applyFill="1" applyBorder="1" applyAlignment="1">
      <alignment vertical="top" wrapText="1"/>
    </xf>
    <xf numFmtId="164" fontId="16" fillId="0" borderId="0" xfId="22" applyFont="1" applyFill="1" applyBorder="1" applyAlignment="1">
      <alignment horizontal="right" vertical="center" wrapText="1"/>
      <protection/>
    </xf>
    <xf numFmtId="164" fontId="4" fillId="0" borderId="0" xfId="0" applyFont="1" applyFill="1" applyBorder="1" applyAlignment="1">
      <alignment vertical="top" wrapText="1"/>
    </xf>
    <xf numFmtId="164" fontId="12" fillId="0" borderId="1" xfId="0" applyFont="1" applyFill="1" applyBorder="1" applyAlignment="1">
      <alignment horizontal="justify" vertical="center" wrapText="1"/>
    </xf>
    <xf numFmtId="164" fontId="12" fillId="0" borderId="1" xfId="23" applyFont="1" applyFill="1" applyBorder="1" applyAlignment="1">
      <alignment horizontal="justify" vertical="center" wrapText="1"/>
      <protection/>
    </xf>
    <xf numFmtId="170" fontId="4" fillId="0" borderId="1" xfId="0" applyNumberFormat="1" applyFont="1" applyFill="1" applyBorder="1" applyAlignment="1">
      <alignment horizontal="right" vertical="center"/>
    </xf>
    <xf numFmtId="164" fontId="4" fillId="0" borderId="1" xfId="19" applyNumberFormat="1" applyFont="1" applyFill="1" applyBorder="1" applyAlignment="1" applyProtection="1">
      <alignment horizontal="center" vertical="center"/>
      <protection/>
    </xf>
    <xf numFmtId="164" fontId="4" fillId="0" borderId="9" xfId="0" applyFont="1" applyFill="1" applyBorder="1" applyAlignment="1">
      <alignment horizontal="center" vertical="center" wrapText="1"/>
    </xf>
    <xf numFmtId="164" fontId="4" fillId="0" borderId="2" xfId="0" applyFont="1" applyFill="1" applyBorder="1" applyAlignment="1">
      <alignment horizontal="center" vertical="center" wrapText="1"/>
    </xf>
    <xf numFmtId="164" fontId="4" fillId="0" borderId="1" xfId="23" applyFont="1" applyFill="1" applyBorder="1" applyAlignment="1">
      <alignment horizontal="justify" vertical="center" wrapText="1"/>
      <protection/>
    </xf>
    <xf numFmtId="164" fontId="13" fillId="8" borderId="1" xfId="20" applyFont="1" applyFill="1" applyBorder="1" applyAlignment="1">
      <alignment horizontal="center" vertical="center"/>
      <protection/>
    </xf>
    <xf numFmtId="164" fontId="12" fillId="0" borderId="1" xfId="0" applyFont="1" applyFill="1" applyBorder="1" applyAlignment="1">
      <alignment vertical="center" wrapText="1"/>
    </xf>
    <xf numFmtId="167" fontId="4" fillId="0" borderId="1" xfId="20" applyNumberFormat="1" applyFont="1" applyFill="1" applyBorder="1" applyAlignment="1">
      <alignment vertical="center"/>
      <protection/>
    </xf>
    <xf numFmtId="175" fontId="4" fillId="0" borderId="1" xfId="0" applyNumberFormat="1" applyFont="1" applyFill="1" applyBorder="1" applyAlignment="1">
      <alignment horizontal="center" vertical="center" wrapText="1"/>
    </xf>
    <xf numFmtId="164" fontId="12" fillId="3" borderId="1" xfId="0" applyFont="1" applyFill="1" applyBorder="1" applyAlignment="1">
      <alignment vertical="center" wrapText="1"/>
    </xf>
    <xf numFmtId="176" fontId="4" fillId="3"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66" fontId="16" fillId="0" borderId="0" xfId="22" applyNumberFormat="1" applyFont="1" applyFill="1" applyBorder="1" applyAlignment="1">
      <alignment vertical="center" wrapText="1"/>
      <protection/>
    </xf>
    <xf numFmtId="167" fontId="16" fillId="6" borderId="9" xfId="22" applyNumberFormat="1" applyFont="1" applyFill="1" applyBorder="1" applyAlignment="1">
      <alignment horizontal="center" vertical="center" wrapText="1"/>
      <protection/>
    </xf>
    <xf numFmtId="164" fontId="16" fillId="6" borderId="9" xfId="22" applyFont="1" applyFill="1" applyBorder="1" applyAlignment="1">
      <alignment horizontal="center" vertical="center" wrapText="1"/>
      <protection/>
    </xf>
    <xf numFmtId="168" fontId="4" fillId="3" borderId="1" xfId="19" applyNumberFormat="1" applyFont="1" applyFill="1" applyBorder="1" applyAlignment="1" applyProtection="1">
      <alignment horizontal="center" vertical="center" wrapText="1"/>
      <protection/>
    </xf>
    <xf numFmtId="170" fontId="4" fillId="0" borderId="10" xfId="22" applyNumberFormat="1" applyFont="1" applyFill="1" applyBorder="1" applyAlignment="1">
      <alignment vertical="center" wrapText="1"/>
      <protection/>
    </xf>
    <xf numFmtId="166" fontId="16" fillId="0" borderId="2" xfId="22" applyNumberFormat="1" applyFont="1" applyFill="1" applyBorder="1" applyAlignment="1">
      <alignment horizontal="right" vertical="center" wrapText="1"/>
      <protection/>
    </xf>
    <xf numFmtId="164" fontId="4" fillId="0" borderId="1" xfId="22" applyFont="1" applyFill="1" applyBorder="1" applyAlignment="1">
      <alignment vertical="top" wrapText="1"/>
      <protection/>
    </xf>
    <xf numFmtId="164" fontId="12" fillId="0" borderId="1" xfId="0" applyFont="1" applyBorder="1" applyAlignment="1">
      <alignment horizontal="center" vertical="center" wrapText="1"/>
    </xf>
    <xf numFmtId="164" fontId="4" fillId="3" borderId="9" xfId="22" applyFont="1" applyFill="1" applyBorder="1" applyAlignment="1">
      <alignment horizontal="center" vertical="center" wrapText="1"/>
      <protection/>
    </xf>
    <xf numFmtId="164" fontId="4" fillId="3" borderId="9" xfId="22" applyFont="1" applyFill="1" applyBorder="1" applyAlignment="1">
      <alignment vertical="top" wrapText="1"/>
      <protection/>
    </xf>
    <xf numFmtId="169" fontId="4" fillId="3" borderId="9" xfId="22" applyNumberFormat="1" applyFont="1" applyFill="1" applyBorder="1" applyAlignment="1">
      <alignment horizontal="center" vertical="center" wrapText="1"/>
      <protection/>
    </xf>
    <xf numFmtId="166" fontId="4" fillId="3" borderId="9" xfId="22" applyNumberFormat="1" applyFont="1" applyFill="1" applyBorder="1" applyAlignment="1">
      <alignment horizontal="right" vertical="center" wrapText="1"/>
      <protection/>
    </xf>
    <xf numFmtId="170" fontId="4" fillId="0" borderId="9" xfId="0" applyNumberFormat="1" applyFont="1" applyBorder="1" applyAlignment="1">
      <alignment vertical="center"/>
    </xf>
    <xf numFmtId="168" fontId="4" fillId="3" borderId="1" xfId="0" applyNumberFormat="1" applyFont="1" applyFill="1" applyBorder="1" applyAlignment="1">
      <alignment horizontal="center" vertical="center"/>
    </xf>
    <xf numFmtId="167" fontId="4" fillId="0" borderId="9" xfId="0" applyNumberFormat="1" applyFont="1" applyBorder="1" applyAlignment="1">
      <alignment vertical="center" wrapText="1"/>
    </xf>
    <xf numFmtId="164" fontId="12" fillId="0" borderId="2" xfId="0" applyFont="1" applyBorder="1" applyAlignment="1">
      <alignment vertical="center" wrapText="1"/>
    </xf>
    <xf numFmtId="164" fontId="18" fillId="7" borderId="2" xfId="22" applyFont="1" applyFill="1" applyBorder="1" applyAlignment="1">
      <alignment horizontal="right" vertical="center" wrapText="1"/>
      <protection/>
    </xf>
    <xf numFmtId="168" fontId="4" fillId="0" borderId="11" xfId="0" applyNumberFormat="1" applyFont="1" applyFill="1" applyBorder="1" applyAlignment="1">
      <alignment vertical="center" wrapText="1"/>
    </xf>
    <xf numFmtId="166" fontId="4" fillId="0" borderId="1" xfId="22" applyNumberFormat="1" applyFont="1" applyFill="1" applyBorder="1" applyAlignment="1">
      <alignment horizontal="right" vertical="center" wrapText="1"/>
      <protection/>
    </xf>
    <xf numFmtId="164" fontId="4" fillId="0" borderId="7" xfId="0" applyFont="1" applyFill="1" applyBorder="1" applyAlignment="1">
      <alignment/>
    </xf>
    <xf numFmtId="164" fontId="4" fillId="0" borderId="0" xfId="0" applyFont="1" applyFill="1" applyBorder="1" applyAlignment="1">
      <alignment horizontal="center"/>
    </xf>
    <xf numFmtId="164" fontId="4" fillId="0" borderId="0" xfId="0" applyFont="1" applyFill="1" applyBorder="1" applyAlignment="1">
      <alignment wrapText="1"/>
    </xf>
    <xf numFmtId="167" fontId="4" fillId="0" borderId="0" xfId="0" applyNumberFormat="1" applyFont="1" applyFill="1" applyBorder="1" applyAlignment="1">
      <alignment/>
    </xf>
    <xf numFmtId="168" fontId="4" fillId="0" borderId="0" xfId="0" applyNumberFormat="1" applyFont="1" applyFill="1" applyBorder="1" applyAlignment="1">
      <alignment horizontal="center"/>
    </xf>
    <xf numFmtId="164" fontId="12" fillId="3" borderId="1" xfId="0" applyFont="1" applyFill="1" applyBorder="1" applyAlignment="1">
      <alignment horizontal="left" vertical="center" wrapText="1"/>
    </xf>
    <xf numFmtId="164" fontId="4" fillId="3" borderId="1" xfId="0" applyFont="1" applyFill="1" applyBorder="1" applyAlignment="1">
      <alignment horizontal="left" vertical="center" wrapText="1"/>
    </xf>
    <xf numFmtId="164" fontId="30" fillId="0" borderId="0" xfId="0" applyFont="1" applyFill="1" applyBorder="1" applyAlignment="1">
      <alignment/>
    </xf>
    <xf numFmtId="167" fontId="4" fillId="0" borderId="2" xfId="22" applyNumberFormat="1" applyFont="1" applyFill="1" applyBorder="1" applyAlignment="1">
      <alignment horizontal="right" vertical="center" wrapText="1"/>
      <protection/>
    </xf>
    <xf numFmtId="164" fontId="23" fillId="0" borderId="1" xfId="0" applyFont="1" applyBorder="1" applyAlignment="1">
      <alignment horizontal="center" vertical="center" wrapText="1"/>
    </xf>
    <xf numFmtId="164" fontId="4" fillId="3" borderId="1" xfId="22" applyFont="1" applyFill="1" applyBorder="1" applyAlignment="1">
      <alignment horizontal="justify" vertical="center" wrapText="1"/>
      <protection/>
    </xf>
    <xf numFmtId="167" fontId="12" fillId="3" borderId="7" xfId="22" applyNumberFormat="1" applyFont="1" applyFill="1" applyBorder="1" applyAlignment="1">
      <alignment horizontal="center" vertical="center" wrapText="1"/>
      <protection/>
    </xf>
    <xf numFmtId="164" fontId="12" fillId="0" borderId="7" xfId="22" applyFont="1" applyBorder="1" applyAlignment="1">
      <alignment horizontal="center" vertical="center" wrapText="1"/>
      <protection/>
    </xf>
    <xf numFmtId="164" fontId="12" fillId="3" borderId="7" xfId="0" applyFont="1" applyFill="1" applyBorder="1" applyAlignment="1">
      <alignment horizontal="center" vertical="center" wrapText="1"/>
    </xf>
    <xf numFmtId="164" fontId="12" fillId="0" borderId="7" xfId="0" applyFont="1" applyBorder="1" applyAlignment="1">
      <alignment horizontal="center" vertical="center" wrapText="1"/>
    </xf>
    <xf numFmtId="164" fontId="11" fillId="3" borderId="0" xfId="0" applyFont="1" applyFill="1" applyAlignment="1">
      <alignment horizontal="center" vertical="center" wrapText="1"/>
    </xf>
    <xf numFmtId="164" fontId="16" fillId="6" borderId="7" xfId="22" applyFont="1" applyFill="1" applyBorder="1" applyAlignment="1">
      <alignment horizontal="center" vertical="center" wrapText="1"/>
      <protection/>
    </xf>
    <xf numFmtId="167" fontId="16" fillId="6" borderId="7" xfId="22" applyNumberFormat="1" applyFont="1" applyFill="1" applyBorder="1" applyAlignment="1">
      <alignment horizontal="center" vertical="center" wrapText="1"/>
      <protection/>
    </xf>
    <xf numFmtId="168" fontId="16" fillId="6" borderId="7" xfId="22" applyNumberFormat="1" applyFont="1" applyFill="1" applyBorder="1" applyAlignment="1">
      <alignment horizontal="center" vertical="center" wrapText="1"/>
      <protection/>
    </xf>
    <xf numFmtId="164" fontId="4" fillId="0" borderId="7" xfId="0" applyNumberFormat="1" applyFont="1" applyBorder="1" applyAlignment="1">
      <alignment horizontal="center" vertical="center" wrapText="1"/>
    </xf>
    <xf numFmtId="164" fontId="4" fillId="0" borderId="7" xfId="0" applyFont="1" applyBorder="1" applyAlignment="1">
      <alignment vertical="top" wrapText="1"/>
    </xf>
    <xf numFmtId="164" fontId="4" fillId="0" borderId="7" xfId="0" applyFont="1" applyBorder="1" applyAlignment="1">
      <alignment horizontal="center" vertical="center" wrapText="1"/>
    </xf>
    <xf numFmtId="164" fontId="4" fillId="0" borderId="7" xfId="0" applyFont="1" applyBorder="1" applyAlignment="1">
      <alignment horizontal="right" vertical="center" wrapText="1"/>
    </xf>
    <xf numFmtId="170" fontId="4" fillId="0" borderId="7" xfId="0" applyNumberFormat="1" applyFont="1" applyBorder="1" applyAlignment="1">
      <alignment horizontal="right" vertical="center" wrapText="1"/>
    </xf>
    <xf numFmtId="164" fontId="4" fillId="0" borderId="7" xfId="0" applyFont="1" applyBorder="1" applyAlignment="1">
      <alignment horizontal="center" vertical="center"/>
    </xf>
    <xf numFmtId="167" fontId="4" fillId="0" borderId="7" xfId="22" applyNumberFormat="1" applyFont="1" applyFill="1" applyBorder="1" applyAlignment="1">
      <alignment horizontal="center" vertical="center" wrapText="1"/>
      <protection/>
    </xf>
    <xf numFmtId="164" fontId="4" fillId="0" borderId="7" xfId="22" applyFont="1" applyFill="1" applyBorder="1" applyAlignment="1">
      <alignment horizontal="center" vertical="center" wrapText="1"/>
      <protection/>
    </xf>
    <xf numFmtId="164" fontId="4" fillId="0" borderId="7" xfId="22" applyFont="1" applyBorder="1" applyAlignment="1">
      <alignment horizontal="center" vertical="center" wrapText="1"/>
      <protection/>
    </xf>
    <xf numFmtId="164" fontId="4" fillId="0" borderId="1" xfId="0" applyNumberFormat="1" applyFont="1" applyBorder="1" applyAlignment="1">
      <alignment horizontal="center" vertical="center" wrapText="1"/>
    </xf>
    <xf numFmtId="164" fontId="4" fillId="3" borderId="1" xfId="22" applyNumberFormat="1" applyFont="1" applyFill="1" applyBorder="1" applyAlignment="1" applyProtection="1">
      <alignment horizontal="center" vertical="center"/>
      <protection/>
    </xf>
    <xf numFmtId="178" fontId="4" fillId="3" borderId="1" xfId="24" applyNumberFormat="1" applyFont="1" applyFill="1" applyBorder="1" applyAlignment="1" applyProtection="1">
      <alignment horizontal="center" vertical="center" wrapText="1"/>
      <protection/>
    </xf>
    <xf numFmtId="166" fontId="4" fillId="3" borderId="1" xfId="17" applyNumberFormat="1" applyFont="1" applyFill="1" applyBorder="1" applyAlignment="1" applyProtection="1">
      <alignment horizontal="right" vertical="center"/>
      <protection/>
    </xf>
    <xf numFmtId="173" fontId="4" fillId="3" borderId="1" xfId="22" applyNumberFormat="1" applyFont="1" applyFill="1" applyBorder="1" applyAlignment="1" applyProtection="1">
      <alignment horizontal="right" vertical="center"/>
      <protection/>
    </xf>
    <xf numFmtId="164" fontId="12" fillId="3" borderId="1" xfId="22" applyNumberFormat="1" applyFont="1" applyFill="1" applyBorder="1" applyAlignment="1" applyProtection="1">
      <alignment horizontal="left" vertical="center"/>
      <protection/>
    </xf>
    <xf numFmtId="164" fontId="12" fillId="3" borderId="1" xfId="22" applyNumberFormat="1" applyFont="1" applyFill="1" applyBorder="1" applyAlignment="1" applyProtection="1">
      <alignment horizontal="center" vertical="center"/>
      <protection/>
    </xf>
    <xf numFmtId="166" fontId="16" fillId="0" borderId="4" xfId="0" applyNumberFormat="1" applyFont="1" applyBorder="1" applyAlignment="1">
      <alignment horizontal="right" vertical="center"/>
    </xf>
    <xf numFmtId="164" fontId="4" fillId="0" borderId="0" xfId="0" applyNumberFormat="1" applyFont="1" applyBorder="1" applyAlignment="1">
      <alignment horizontal="right" vertical="center"/>
    </xf>
    <xf numFmtId="166" fontId="16" fillId="3" borderId="4" xfId="17" applyNumberFormat="1" applyFont="1" applyFill="1" applyBorder="1" applyAlignment="1" applyProtection="1">
      <alignment horizontal="right" vertical="center"/>
      <protection/>
    </xf>
    <xf numFmtId="164" fontId="12" fillId="0" borderId="1" xfId="22" applyFont="1" applyFill="1" applyBorder="1" applyAlignment="1">
      <alignment horizontal="center" vertical="center" wrapText="1"/>
      <protection/>
    </xf>
    <xf numFmtId="167" fontId="12" fillId="0" borderId="1" xfId="22" applyNumberFormat="1" applyFont="1" applyFill="1" applyBorder="1" applyAlignment="1">
      <alignment horizontal="left" vertical="center" wrapText="1"/>
      <protection/>
    </xf>
    <xf numFmtId="164" fontId="4" fillId="0" borderId="1" xfId="0" applyFont="1" applyBorder="1" applyAlignment="1">
      <alignment horizontal="center" wrapText="1"/>
    </xf>
    <xf numFmtId="164" fontId="16" fillId="9" borderId="1" xfId="22" applyFont="1" applyFill="1" applyBorder="1" applyAlignment="1">
      <alignment horizontal="center" vertical="center" wrapText="1"/>
      <protection/>
    </xf>
    <xf numFmtId="167" fontId="16" fillId="9" borderId="1" xfId="22" applyNumberFormat="1" applyFont="1" applyFill="1" applyBorder="1" applyAlignment="1">
      <alignment horizontal="center" vertical="center" wrapText="1"/>
      <protection/>
    </xf>
    <xf numFmtId="168" fontId="16" fillId="9" borderId="1" xfId="22" applyNumberFormat="1" applyFont="1" applyFill="1" applyBorder="1" applyAlignment="1">
      <alignment horizontal="center" vertical="center" wrapText="1"/>
      <protection/>
    </xf>
    <xf numFmtId="170" fontId="4" fillId="3" borderId="1" xfId="22" applyNumberFormat="1" applyFont="1" applyFill="1" applyBorder="1" applyAlignment="1">
      <alignment horizontal="center" vertical="center" wrapText="1"/>
      <protection/>
    </xf>
    <xf numFmtId="164" fontId="4" fillId="3" borderId="7" xfId="0" applyFont="1" applyFill="1" applyBorder="1" applyAlignment="1">
      <alignment horizontal="center" vertical="center"/>
    </xf>
    <xf numFmtId="164" fontId="4" fillId="3" borderId="7" xfId="0" applyFont="1" applyFill="1" applyBorder="1" applyAlignment="1">
      <alignment horizontal="center" vertical="center" wrapText="1"/>
    </xf>
    <xf numFmtId="166" fontId="16" fillId="3" borderId="4" xfId="22" applyNumberFormat="1" applyFont="1" applyFill="1" applyBorder="1" applyAlignment="1">
      <alignment horizontal="right" vertical="center" wrapText="1"/>
      <protection/>
    </xf>
    <xf numFmtId="166" fontId="16" fillId="3" borderId="0" xfId="22" applyNumberFormat="1" applyFont="1" applyFill="1" applyBorder="1" applyAlignment="1">
      <alignment horizontal="right" vertical="center" wrapText="1"/>
      <protection/>
    </xf>
    <xf numFmtId="166" fontId="16" fillId="3" borderId="4" xfId="0" applyNumberFormat="1" applyFont="1" applyFill="1" applyBorder="1" applyAlignment="1">
      <alignment horizontal="right" vertical="center" wrapText="1"/>
    </xf>
    <xf numFmtId="167" fontId="16" fillId="3" borderId="0" xfId="22" applyNumberFormat="1" applyFont="1" applyFill="1" applyBorder="1" applyAlignment="1">
      <alignment horizontal="right" vertical="center" wrapText="1"/>
      <protection/>
    </xf>
    <xf numFmtId="164" fontId="31" fillId="0" borderId="0" xfId="22" applyNumberFormat="1" applyFont="1" applyFill="1" applyBorder="1" applyAlignment="1" applyProtection="1">
      <alignment vertical="center" wrapText="1"/>
      <protection/>
    </xf>
    <xf numFmtId="164" fontId="4" fillId="0" borderId="0" xfId="0" applyNumberFormat="1" applyFont="1" applyBorder="1" applyAlignment="1">
      <alignment horizontal="justify" vertical="center"/>
    </xf>
    <xf numFmtId="164" fontId="31" fillId="0" borderId="0" xfId="22" applyNumberFormat="1" applyFont="1" applyFill="1" applyBorder="1" applyAlignment="1" applyProtection="1">
      <alignment horizontal="center" vertical="center" wrapText="1"/>
      <protection/>
    </xf>
    <xf numFmtId="169" fontId="31" fillId="0" borderId="0" xfId="22" applyNumberFormat="1" applyFont="1" applyFill="1" applyBorder="1" applyAlignment="1" applyProtection="1">
      <alignment horizontal="center" vertical="center" wrapText="1"/>
      <protection/>
    </xf>
    <xf numFmtId="166" fontId="31" fillId="0" borderId="0" xfId="22" applyNumberFormat="1" applyFont="1" applyFill="1" applyBorder="1" applyAlignment="1" applyProtection="1">
      <alignment vertical="center" wrapText="1"/>
      <protection/>
    </xf>
    <xf numFmtId="168" fontId="31" fillId="0" borderId="0" xfId="19" applyNumberFormat="1" applyFont="1" applyFill="1" applyBorder="1" applyAlignment="1" applyProtection="1">
      <alignment horizontal="center" vertical="center" wrapText="1"/>
      <protection/>
    </xf>
    <xf numFmtId="164" fontId="31" fillId="0" borderId="0" xfId="0" applyNumberFormat="1" applyFont="1" applyFill="1" applyBorder="1" applyAlignment="1">
      <alignment horizontal="center" vertical="center" wrapText="1"/>
    </xf>
    <xf numFmtId="164" fontId="4" fillId="0" borderId="7" xfId="0" applyNumberFormat="1" applyFont="1" applyFill="1" applyBorder="1" applyAlignment="1">
      <alignment horizontal="justify" vertical="center"/>
    </xf>
    <xf numFmtId="164" fontId="4" fillId="0" borderId="0" xfId="0" applyFont="1" applyAlignment="1">
      <alignment vertical="center" wrapText="1"/>
    </xf>
    <xf numFmtId="164" fontId="4" fillId="0" borderId="1" xfId="22" applyNumberFormat="1" applyFont="1" applyFill="1" applyBorder="1" applyAlignment="1" applyProtection="1">
      <alignment horizontal="center" vertical="center" wrapText="1"/>
      <protection/>
    </xf>
    <xf numFmtId="164" fontId="12" fillId="0" borderId="1" xfId="0" applyNumberFormat="1" applyFont="1" applyBorder="1" applyAlignment="1">
      <alignment horizontal="justify" vertical="center" wrapText="1"/>
    </xf>
    <xf numFmtId="169" fontId="4" fillId="0" borderId="1" xfId="22" applyNumberFormat="1" applyFont="1" applyFill="1" applyBorder="1" applyAlignment="1" applyProtection="1">
      <alignment horizontal="center" vertical="center" wrapText="1"/>
      <protection/>
    </xf>
    <xf numFmtId="170" fontId="4" fillId="0" borderId="1" xfId="22" applyNumberFormat="1" applyFont="1" applyFill="1" applyBorder="1" applyAlignment="1" applyProtection="1">
      <alignment vertical="center" wrapText="1"/>
      <protection/>
    </xf>
    <xf numFmtId="168" fontId="4" fillId="0" borderId="1" xfId="19" applyNumberFormat="1" applyFont="1" applyFill="1" applyBorder="1" applyAlignment="1" applyProtection="1">
      <alignment horizontal="right" vertical="center" wrapText="1"/>
      <protection/>
    </xf>
    <xf numFmtId="170" fontId="4" fillId="0" borderId="1" xfId="22" applyNumberFormat="1" applyFont="1" applyFill="1" applyBorder="1" applyAlignment="1" applyProtection="1">
      <alignment horizontal="center" vertical="center" wrapText="1"/>
      <protection/>
    </xf>
    <xf numFmtId="164" fontId="4" fillId="0" borderId="1" xfId="0" applyNumberFormat="1" applyFont="1" applyBorder="1" applyAlignment="1">
      <alignment horizontal="justify" vertical="center" wrapText="1"/>
    </xf>
    <xf numFmtId="164" fontId="4" fillId="0" borderId="1" xfId="22" applyFont="1" applyBorder="1" applyAlignment="1">
      <alignment horizontal="center" vertical="center" wrapText="1"/>
      <protection/>
    </xf>
    <xf numFmtId="169" fontId="4" fillId="3" borderId="1" xfId="22" applyNumberFormat="1" applyFont="1" applyFill="1" applyBorder="1" applyAlignment="1" applyProtection="1">
      <alignment horizontal="center" vertical="center" wrapText="1"/>
      <protection/>
    </xf>
    <xf numFmtId="164" fontId="4" fillId="0" borderId="1" xfId="0" applyNumberFormat="1" applyFont="1" applyBorder="1" applyAlignment="1">
      <alignment vertical="center"/>
    </xf>
    <xf numFmtId="164" fontId="18" fillId="7" borderId="1" xfId="0" applyNumberFormat="1" applyFont="1" applyFill="1" applyBorder="1" applyAlignment="1">
      <alignment horizontal="right" vertical="center"/>
    </xf>
    <xf numFmtId="168" fontId="16" fillId="0" borderId="1" xfId="0" applyNumberFormat="1" applyFont="1" applyFill="1" applyBorder="1" applyAlignment="1">
      <alignment vertical="center" wrapText="1"/>
    </xf>
    <xf numFmtId="164" fontId="27" fillId="0" borderId="0" xfId="0" applyFont="1" applyFill="1" applyBorder="1" applyAlignment="1">
      <alignment/>
    </xf>
    <xf numFmtId="170" fontId="4" fillId="0" borderId="1" xfId="22" applyNumberFormat="1" applyFont="1" applyFill="1" applyBorder="1" applyAlignment="1">
      <alignment horizontal="right" vertical="center" wrapText="1"/>
      <protection/>
    </xf>
    <xf numFmtId="168" fontId="4" fillId="0" borderId="1" xfId="0" applyNumberFormat="1" applyFont="1" applyFill="1" applyBorder="1" applyAlignment="1">
      <alignment horizontal="right" vertical="center" wrapText="1"/>
    </xf>
    <xf numFmtId="164" fontId="4" fillId="0" borderId="0" xfId="0" applyFont="1" applyFill="1" applyBorder="1" applyAlignment="1">
      <alignment horizontal="center" vertical="center" wrapText="1"/>
    </xf>
    <xf numFmtId="169" fontId="12" fillId="3" borderId="1" xfId="22" applyNumberFormat="1" applyFont="1" applyFill="1" applyBorder="1" applyAlignment="1">
      <alignment horizontal="center" vertical="center" wrapText="1"/>
      <protection/>
    </xf>
    <xf numFmtId="164" fontId="16" fillId="6" borderId="1" xfId="0" applyFont="1" applyFill="1" applyBorder="1" applyAlignment="1">
      <alignment vertical="center" wrapText="1"/>
    </xf>
    <xf numFmtId="164" fontId="4" fillId="6" borderId="1" xfId="0" applyFont="1" applyFill="1" applyBorder="1" applyAlignment="1">
      <alignment vertical="center" wrapText="1"/>
    </xf>
    <xf numFmtId="164" fontId="4" fillId="6" borderId="1" xfId="0" applyFont="1" applyFill="1" applyBorder="1" applyAlignment="1">
      <alignment horizontal="center" vertical="center" wrapText="1"/>
    </xf>
    <xf numFmtId="179" fontId="4" fillId="6" borderId="1" xfId="0" applyNumberFormat="1" applyFont="1" applyFill="1" applyBorder="1" applyAlignment="1">
      <alignment vertical="center" wrapText="1"/>
    </xf>
    <xf numFmtId="164" fontId="4" fillId="6" borderId="1" xfId="0" applyFont="1" applyFill="1" applyBorder="1" applyAlignment="1">
      <alignment horizontal="right" vertical="center" wrapText="1"/>
    </xf>
    <xf numFmtId="164" fontId="11" fillId="6" borderId="1" xfId="0" applyFont="1" applyFill="1" applyBorder="1" applyAlignment="1">
      <alignment horizontal="left" vertical="center" wrapText="1"/>
    </xf>
    <xf numFmtId="168" fontId="12" fillId="3" borderId="1" xfId="22" applyNumberFormat="1" applyFont="1" applyFill="1" applyBorder="1" applyAlignment="1">
      <alignment horizontal="right" vertical="center" wrapText="1"/>
      <protection/>
    </xf>
    <xf numFmtId="167" fontId="12" fillId="0" borderId="7" xfId="22" applyNumberFormat="1" applyFont="1" applyFill="1" applyBorder="1" applyAlignment="1">
      <alignment horizontal="justify" vertical="center" wrapText="1"/>
      <protection/>
    </xf>
    <xf numFmtId="164" fontId="4" fillId="0" borderId="7" xfId="0" applyFont="1" applyFill="1" applyBorder="1" applyAlignment="1">
      <alignment vertical="center"/>
    </xf>
    <xf numFmtId="164" fontId="4" fillId="0" borderId="7" xfId="22" applyFont="1" applyBorder="1">
      <alignment/>
      <protection/>
    </xf>
    <xf numFmtId="164" fontId="13" fillId="2" borderId="1" xfId="22" applyNumberFormat="1" applyFont="1" applyFill="1" applyBorder="1" applyAlignment="1" applyProtection="1">
      <alignment horizontal="center" vertical="center" wrapText="1"/>
      <protection/>
    </xf>
    <xf numFmtId="164" fontId="4" fillId="0" borderId="1" xfId="22" applyNumberFormat="1" applyFont="1" applyFill="1" applyBorder="1" applyAlignment="1" applyProtection="1">
      <alignment vertical="center" wrapText="1"/>
      <protection/>
    </xf>
    <xf numFmtId="174" fontId="4" fillId="0" borderId="1" xfId="22" applyNumberFormat="1" applyFont="1" applyFill="1" applyBorder="1" applyAlignment="1" applyProtection="1">
      <alignment vertical="center" wrapText="1"/>
      <protection/>
    </xf>
    <xf numFmtId="165" fontId="4" fillId="0" borderId="1" xfId="22" applyNumberFormat="1" applyFont="1" applyFill="1" applyBorder="1" applyAlignment="1" applyProtection="1">
      <alignment vertical="center" wrapText="1"/>
      <protection/>
    </xf>
    <xf numFmtId="168" fontId="4" fillId="0" borderId="1" xfId="22" applyNumberFormat="1" applyFont="1" applyFill="1" applyBorder="1" applyAlignment="1" applyProtection="1">
      <alignment horizontal="center" vertical="center" wrapText="1"/>
      <protection/>
    </xf>
    <xf numFmtId="165" fontId="16" fillId="0" borderId="4" xfId="22" applyNumberFormat="1" applyFont="1" applyFill="1" applyBorder="1" applyAlignment="1" applyProtection="1">
      <alignment vertical="center" wrapText="1"/>
      <protection/>
    </xf>
    <xf numFmtId="164" fontId="16" fillId="3" borderId="0" xfId="22" applyNumberFormat="1" applyFont="1" applyFill="1" applyAlignment="1" applyProtection="1">
      <alignment horizontal="right" vertical="center" wrapText="1"/>
      <protection/>
    </xf>
    <xf numFmtId="165" fontId="16" fillId="3" borderId="0" xfId="22" applyNumberFormat="1" applyFont="1" applyFill="1" applyAlignment="1" applyProtection="1">
      <alignment vertical="center" wrapText="1"/>
      <protection/>
    </xf>
    <xf numFmtId="168" fontId="4" fillId="3" borderId="0" xfId="22" applyNumberFormat="1" applyFont="1" applyFill="1" applyAlignment="1" applyProtection="1">
      <alignment vertical="center" wrapText="1"/>
      <protection/>
    </xf>
    <xf numFmtId="172" fontId="4" fillId="3" borderId="1" xfId="19" applyNumberFormat="1" applyFont="1" applyFill="1" applyBorder="1" applyAlignment="1" applyProtection="1">
      <alignment horizontal="right" vertical="center" wrapText="1"/>
      <protection/>
    </xf>
    <xf numFmtId="164" fontId="4" fillId="3" borderId="1" xfId="0" applyFont="1" applyFill="1" applyBorder="1" applyAlignment="1">
      <alignment vertical="center" wrapText="1"/>
    </xf>
    <xf numFmtId="167" fontId="12" fillId="0" borderId="1" xfId="22" applyNumberFormat="1" applyFont="1" applyFill="1" applyBorder="1" applyAlignment="1">
      <alignment vertical="center" wrapText="1"/>
      <protection/>
    </xf>
    <xf numFmtId="172" fontId="12" fillId="3" borderId="1" xfId="19" applyNumberFormat="1" applyFont="1" applyFill="1" applyBorder="1" applyAlignment="1" applyProtection="1">
      <alignment horizontal="right" vertical="center" wrapText="1"/>
      <protection/>
    </xf>
    <xf numFmtId="164" fontId="18" fillId="7" borderId="7" xfId="22" applyFont="1" applyFill="1" applyBorder="1" applyAlignment="1">
      <alignment horizontal="right" vertical="center" wrapText="1"/>
      <protection/>
    </xf>
    <xf numFmtId="164" fontId="1" fillId="0" borderId="0" xfId="22" applyFont="1">
      <alignment/>
      <protection/>
    </xf>
    <xf numFmtId="164" fontId="14" fillId="2" borderId="1" xfId="22" applyFont="1" applyFill="1" applyBorder="1" applyAlignment="1">
      <alignment horizontal="center" vertical="center" wrapText="1"/>
      <protection/>
    </xf>
    <xf numFmtId="164" fontId="4" fillId="10" borderId="1" xfId="22" applyFont="1" applyFill="1" applyBorder="1" applyAlignment="1">
      <alignment horizontal="center" vertical="center" wrapText="1"/>
      <protection/>
    </xf>
    <xf numFmtId="164" fontId="4" fillId="10" borderId="1" xfId="22" applyFont="1" applyFill="1" applyBorder="1" applyAlignment="1">
      <alignment vertical="center" wrapText="1"/>
      <protection/>
    </xf>
    <xf numFmtId="169" fontId="4" fillId="10" borderId="1" xfId="22" applyNumberFormat="1" applyFont="1" applyFill="1" applyBorder="1" applyAlignment="1">
      <alignment horizontal="center" vertical="center" wrapText="1"/>
      <protection/>
    </xf>
    <xf numFmtId="174" fontId="4" fillId="10" borderId="1" xfId="22" applyNumberFormat="1" applyFont="1" applyFill="1" applyBorder="1" applyAlignment="1">
      <alignment vertical="center" wrapText="1"/>
      <protection/>
    </xf>
    <xf numFmtId="167" fontId="4" fillId="10" borderId="1" xfId="22" applyNumberFormat="1" applyFont="1" applyFill="1" applyBorder="1" applyAlignment="1">
      <alignment vertical="center" wrapText="1"/>
      <protection/>
    </xf>
    <xf numFmtId="168" fontId="4" fillId="10" borderId="1" xfId="22" applyNumberFormat="1" applyFont="1" applyFill="1" applyBorder="1" applyAlignment="1">
      <alignment horizontal="right" vertical="center" wrapText="1"/>
      <protection/>
    </xf>
    <xf numFmtId="167" fontId="16" fillId="10" borderId="1" xfId="22" applyNumberFormat="1" applyFont="1" applyFill="1" applyBorder="1" applyAlignment="1">
      <alignment vertical="center" wrapText="1"/>
      <protection/>
    </xf>
    <xf numFmtId="164" fontId="4" fillId="10" borderId="1" xfId="0" applyFont="1" applyFill="1" applyBorder="1" applyAlignment="1">
      <alignment vertical="center"/>
    </xf>
    <xf numFmtId="164" fontId="4" fillId="3" borderId="1" xfId="22" applyNumberFormat="1" applyFont="1" applyFill="1" applyBorder="1" applyAlignment="1" applyProtection="1">
      <alignment vertical="center" wrapText="1"/>
      <protection/>
    </xf>
    <xf numFmtId="164" fontId="12" fillId="3" borderId="1" xfId="22" applyNumberFormat="1" applyFont="1" applyFill="1" applyBorder="1" applyAlignment="1" applyProtection="1">
      <alignment horizontal="left" vertical="center" wrapText="1"/>
      <protection/>
    </xf>
    <xf numFmtId="164" fontId="4" fillId="0" borderId="0" xfId="0" applyFont="1" applyAlignment="1">
      <alignment horizontal="justify" vertical="center"/>
    </xf>
    <xf numFmtId="164" fontId="33" fillId="0" borderId="0" xfId="0" applyFont="1" applyBorder="1" applyAlignment="1">
      <alignment horizontal="justify"/>
    </xf>
    <xf numFmtId="164" fontId="24" fillId="0" borderId="0" xfId="0" applyNumberFormat="1" applyFont="1" applyAlignment="1">
      <alignment/>
    </xf>
    <xf numFmtId="164" fontId="33" fillId="0" borderId="0" xfId="0" applyFont="1" applyBorder="1" applyAlignment="1">
      <alignment horizontal="center" vertical="center" wrapText="1"/>
    </xf>
    <xf numFmtId="164" fontId="11" fillId="0" borderId="0" xfId="0" applyFont="1" applyBorder="1" applyAlignment="1">
      <alignment wrapText="1"/>
    </xf>
    <xf numFmtId="170" fontId="4" fillId="0" borderId="0" xfId="0" applyNumberFormat="1" applyFont="1" applyBorder="1" applyAlignment="1">
      <alignment horizontal="right"/>
    </xf>
    <xf numFmtId="170" fontId="16" fillId="0" borderId="0" xfId="0" applyNumberFormat="1" applyFont="1" applyBorder="1" applyAlignment="1">
      <alignment horizontal="center"/>
    </xf>
    <xf numFmtId="170" fontId="16" fillId="0" borderId="0" xfId="0" applyNumberFormat="1" applyFont="1" applyBorder="1" applyAlignment="1">
      <alignment/>
    </xf>
  </cellXfs>
  <cellStyles count="12">
    <cellStyle name="Normal" xfId="0"/>
    <cellStyle name="Comma" xfId="15"/>
    <cellStyle name="Comma [0]" xfId="16"/>
    <cellStyle name="Currency" xfId="17"/>
    <cellStyle name="Currency [0]" xfId="18"/>
    <cellStyle name="Percent" xfId="19"/>
    <cellStyle name="Normalny 2" xfId="20"/>
    <cellStyle name="Normalny 3 2" xfId="21"/>
    <cellStyle name="Normalny_Arkusz1" xfId="22"/>
    <cellStyle name="Normalny_Arkusz1_1" xfId="23"/>
    <cellStyle name="Walutowy 2" xfId="24"/>
    <cellStyle name="Wynik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9F9F9"/>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DDDDDD"/>
      <rgbColor rgb="003366FF"/>
      <rgbColor rgb="0033CCCC"/>
      <rgbColor rgb="0099CC00"/>
      <rgbColor rgb="00FFCC00"/>
      <rgbColor rgb="00FF9900"/>
      <rgbColor rgb="00FF6600"/>
      <rgbColor rgb="00666699"/>
      <rgbColor rgb="00B3B3B3"/>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549"/>
  <sheetViews>
    <sheetView tabSelected="1" workbookViewId="0" topLeftCell="A34">
      <selection activeCell="M468" sqref="M468"/>
    </sheetView>
  </sheetViews>
  <sheetFormatPr defaultColWidth="9.00390625" defaultRowHeight="12.75" customHeight="1" outlineLevelRow="1"/>
  <cols>
    <col min="1" max="1" width="3.50390625" style="1" customWidth="1"/>
    <col min="2" max="2" width="34.50390625" style="2" customWidth="1"/>
    <col min="3" max="3" width="9.75390625" style="1" customWidth="1"/>
    <col min="4" max="4" width="12.25390625" style="1" customWidth="1"/>
    <col min="5" max="5" width="12.125" style="3" customWidth="1"/>
    <col min="6" max="6" width="16.50390625" style="3" customWidth="1"/>
    <col min="7" max="7" width="6.75390625" style="4" customWidth="1"/>
    <col min="8" max="8" width="15.50390625" style="3" customWidth="1"/>
    <col min="9" max="9" width="13.75390625" style="5" customWidth="1"/>
    <col min="10" max="30" width="8.75390625" style="6" customWidth="1"/>
    <col min="31" max="31" width="21.625" style="6" customWidth="1"/>
    <col min="32" max="191" width="8.75390625" style="6" customWidth="1"/>
    <col min="192" max="192" width="8.75390625" style="7" customWidth="1"/>
    <col min="193" max="249" width="8.75390625" style="8" customWidth="1"/>
  </cols>
  <sheetData>
    <row r="1" spans="1:244" ht="70.5" customHeight="1">
      <c r="A1" s="9" t="s">
        <v>0</v>
      </c>
      <c r="B1" s="9"/>
      <c r="C1" s="9"/>
      <c r="D1" s="9"/>
      <c r="E1" s="9"/>
      <c r="F1" s="9"/>
      <c r="G1" s="9"/>
      <c r="H1" s="9"/>
      <c r="I1" s="9"/>
      <c r="J1" s="9"/>
      <c r="K1" s="10"/>
      <c r="L1" s="11"/>
      <c r="M1" s="11"/>
      <c r="N1" s="11"/>
      <c r="O1" s="11"/>
      <c r="P1" s="11"/>
      <c r="Q1" s="11"/>
      <c r="R1" s="11"/>
      <c r="S1" s="11"/>
      <c r="T1" s="11"/>
      <c r="U1" s="11"/>
      <c r="V1" s="11"/>
      <c r="W1" s="11"/>
      <c r="GJ1" s="12"/>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row>
    <row r="2" spans="1:11" ht="28.5" customHeight="1">
      <c r="A2" s="14"/>
      <c r="B2" s="15"/>
      <c r="C2" s="14"/>
      <c r="D2" s="16"/>
      <c r="E2" s="17"/>
      <c r="F2" s="17"/>
      <c r="G2" s="18"/>
      <c r="H2" s="17"/>
      <c r="I2" s="19"/>
      <c r="J2" s="19"/>
      <c r="K2" s="20"/>
    </row>
    <row r="3" spans="1:12" ht="27.75" customHeight="1">
      <c r="A3" s="21" t="s">
        <v>1</v>
      </c>
      <c r="B3" s="21"/>
      <c r="C3" s="21"/>
      <c r="D3" s="21"/>
      <c r="E3" s="21"/>
      <c r="F3" s="21"/>
      <c r="G3" s="21"/>
      <c r="H3" s="21"/>
      <c r="I3" s="21"/>
      <c r="J3" s="21"/>
      <c r="K3" s="22"/>
      <c r="L3" s="23"/>
    </row>
    <row r="4" spans="1:11" ht="42" customHeight="1">
      <c r="A4" s="24" t="s">
        <v>2</v>
      </c>
      <c r="B4" s="24" t="s">
        <v>3</v>
      </c>
      <c r="C4" s="24" t="s">
        <v>4</v>
      </c>
      <c r="D4" s="24" t="s">
        <v>5</v>
      </c>
      <c r="E4" s="25" t="s">
        <v>6</v>
      </c>
      <c r="F4" s="25" t="s">
        <v>7</v>
      </c>
      <c r="G4" s="26" t="s">
        <v>8</v>
      </c>
      <c r="H4" s="25" t="s">
        <v>9</v>
      </c>
      <c r="I4" s="25" t="s">
        <v>10</v>
      </c>
      <c r="J4" s="24" t="s">
        <v>11</v>
      </c>
      <c r="K4" s="27"/>
    </row>
    <row r="5" spans="1:11" ht="41.25" customHeight="1">
      <c r="A5" s="28">
        <v>1</v>
      </c>
      <c r="B5" s="29" t="s">
        <v>12</v>
      </c>
      <c r="C5" s="30" t="s">
        <v>13</v>
      </c>
      <c r="D5" s="31">
        <v>100</v>
      </c>
      <c r="E5" s="32"/>
      <c r="F5" s="32">
        <f aca="true" t="shared" si="0" ref="F5:F28">D5*E5</f>
        <v>0</v>
      </c>
      <c r="G5" s="33"/>
      <c r="H5" s="32">
        <f aca="true" t="shared" si="1" ref="H5:H28">F5+(F5*G5/100)</f>
        <v>0</v>
      </c>
      <c r="I5" s="34"/>
      <c r="J5" s="35"/>
      <c r="K5" s="27"/>
    </row>
    <row r="6" spans="1:13" ht="74.25" customHeight="1">
      <c r="A6" s="28">
        <v>2</v>
      </c>
      <c r="B6" s="29" t="s">
        <v>14</v>
      </c>
      <c r="C6" s="30" t="s">
        <v>13</v>
      </c>
      <c r="D6" s="31">
        <v>600</v>
      </c>
      <c r="E6" s="32"/>
      <c r="F6" s="32">
        <f t="shared" si="0"/>
        <v>0</v>
      </c>
      <c r="G6" s="33"/>
      <c r="H6" s="32">
        <f t="shared" si="1"/>
        <v>0</v>
      </c>
      <c r="I6" s="36"/>
      <c r="J6" s="37"/>
      <c r="K6" s="27"/>
      <c r="L6" s="27"/>
      <c r="M6" s="27"/>
    </row>
    <row r="7" spans="1:13" ht="77.25" customHeight="1">
      <c r="A7" s="28">
        <v>3</v>
      </c>
      <c r="B7" s="29" t="s">
        <v>15</v>
      </c>
      <c r="C7" s="30" t="s">
        <v>13</v>
      </c>
      <c r="D7" s="31">
        <v>30</v>
      </c>
      <c r="E7" s="32"/>
      <c r="F7" s="32">
        <f t="shared" si="0"/>
        <v>0</v>
      </c>
      <c r="G7" s="33"/>
      <c r="H7" s="32">
        <f t="shared" si="1"/>
        <v>0</v>
      </c>
      <c r="I7" s="34"/>
      <c r="J7" s="38"/>
      <c r="K7" s="27"/>
      <c r="L7" s="27"/>
      <c r="M7" s="27"/>
    </row>
    <row r="8" spans="1:11" ht="56.25" customHeight="1">
      <c r="A8" s="28">
        <v>4</v>
      </c>
      <c r="B8" s="29" t="s">
        <v>16</v>
      </c>
      <c r="C8" s="30" t="s">
        <v>13</v>
      </c>
      <c r="D8" s="31">
        <v>20</v>
      </c>
      <c r="E8" s="32"/>
      <c r="F8" s="32">
        <f t="shared" si="0"/>
        <v>0</v>
      </c>
      <c r="G8" s="33"/>
      <c r="H8" s="32">
        <f t="shared" si="1"/>
        <v>0</v>
      </c>
      <c r="I8" s="34"/>
      <c r="J8" s="35"/>
      <c r="K8" s="20"/>
    </row>
    <row r="9" spans="1:11" ht="45" customHeight="1">
      <c r="A9" s="28">
        <v>5</v>
      </c>
      <c r="B9" s="29" t="s">
        <v>17</v>
      </c>
      <c r="C9" s="30" t="s">
        <v>13</v>
      </c>
      <c r="D9" s="31">
        <v>20</v>
      </c>
      <c r="E9" s="32"/>
      <c r="F9" s="32">
        <f t="shared" si="0"/>
        <v>0</v>
      </c>
      <c r="G9" s="33"/>
      <c r="H9" s="32">
        <f t="shared" si="1"/>
        <v>0</v>
      </c>
      <c r="I9" s="34"/>
      <c r="J9" s="35"/>
      <c r="K9" s="20"/>
    </row>
    <row r="10" spans="1:11" ht="39.75" customHeight="1">
      <c r="A10" s="28">
        <v>6</v>
      </c>
      <c r="B10" s="29" t="s">
        <v>18</v>
      </c>
      <c r="C10" s="30" t="s">
        <v>13</v>
      </c>
      <c r="D10" s="31">
        <v>20</v>
      </c>
      <c r="E10" s="32"/>
      <c r="F10" s="32">
        <f t="shared" si="0"/>
        <v>0</v>
      </c>
      <c r="G10" s="39"/>
      <c r="H10" s="32">
        <f t="shared" si="1"/>
        <v>0</v>
      </c>
      <c r="I10" s="34"/>
      <c r="J10" s="35"/>
      <c r="K10" s="20"/>
    </row>
    <row r="11" spans="1:11" ht="100.5" customHeight="1">
      <c r="A11" s="28">
        <v>7</v>
      </c>
      <c r="B11" s="29" t="s">
        <v>19</v>
      </c>
      <c r="C11" s="29" t="s">
        <v>20</v>
      </c>
      <c r="D11" s="40">
        <v>10</v>
      </c>
      <c r="E11" s="41"/>
      <c r="F11" s="32">
        <f t="shared" si="0"/>
        <v>0</v>
      </c>
      <c r="G11" s="39"/>
      <c r="H11" s="32">
        <f t="shared" si="1"/>
        <v>0</v>
      </c>
      <c r="I11" s="36"/>
      <c r="J11" s="35"/>
      <c r="K11" s="20"/>
    </row>
    <row r="12" spans="1:11" ht="111.75" customHeight="1">
      <c r="A12" s="28">
        <v>8</v>
      </c>
      <c r="B12" s="29" t="s">
        <v>21</v>
      </c>
      <c r="C12" s="29" t="s">
        <v>13</v>
      </c>
      <c r="D12" s="40">
        <v>4</v>
      </c>
      <c r="E12" s="41"/>
      <c r="F12" s="32">
        <f t="shared" si="0"/>
        <v>0</v>
      </c>
      <c r="G12" s="42"/>
      <c r="H12" s="32">
        <f t="shared" si="1"/>
        <v>0</v>
      </c>
      <c r="I12" s="34"/>
      <c r="J12" s="35"/>
      <c r="K12" s="20"/>
    </row>
    <row r="13" spans="1:11" ht="67.5" customHeight="1">
      <c r="A13" s="28">
        <v>9</v>
      </c>
      <c r="B13" s="29" t="s">
        <v>22</v>
      </c>
      <c r="C13" s="29" t="s">
        <v>13</v>
      </c>
      <c r="D13" s="40">
        <v>5</v>
      </c>
      <c r="E13" s="41"/>
      <c r="F13" s="32">
        <f t="shared" si="0"/>
        <v>0</v>
      </c>
      <c r="G13" s="43"/>
      <c r="H13" s="32">
        <f t="shared" si="1"/>
        <v>0</v>
      </c>
      <c r="I13" s="34"/>
      <c r="J13" s="35"/>
      <c r="K13" s="20"/>
    </row>
    <row r="14" spans="1:11" ht="83.25" customHeight="1">
      <c r="A14" s="28">
        <v>10</v>
      </c>
      <c r="B14" s="29" t="s">
        <v>23</v>
      </c>
      <c r="C14" s="29" t="s">
        <v>13</v>
      </c>
      <c r="D14" s="40">
        <v>60</v>
      </c>
      <c r="E14" s="41"/>
      <c r="F14" s="32">
        <f t="shared" si="0"/>
        <v>0</v>
      </c>
      <c r="G14" s="42"/>
      <c r="H14" s="32">
        <f t="shared" si="1"/>
        <v>0</v>
      </c>
      <c r="I14" s="36"/>
      <c r="J14" s="35"/>
      <c r="K14" s="20"/>
    </row>
    <row r="15" spans="1:11" ht="65.25" customHeight="1">
      <c r="A15" s="28">
        <v>11</v>
      </c>
      <c r="B15" s="29" t="s">
        <v>24</v>
      </c>
      <c r="C15" s="29" t="s">
        <v>25</v>
      </c>
      <c r="D15" s="40">
        <v>5</v>
      </c>
      <c r="E15" s="41"/>
      <c r="F15" s="32">
        <f t="shared" si="0"/>
        <v>0</v>
      </c>
      <c r="G15" s="44"/>
      <c r="H15" s="32">
        <f t="shared" si="1"/>
        <v>0</v>
      </c>
      <c r="I15" s="34"/>
      <c r="J15" s="35"/>
      <c r="K15" s="20"/>
    </row>
    <row r="16" spans="1:11" ht="39.75" customHeight="1">
      <c r="A16" s="28">
        <v>12</v>
      </c>
      <c r="B16" s="45" t="s">
        <v>26</v>
      </c>
      <c r="C16" s="46" t="s">
        <v>13</v>
      </c>
      <c r="D16" s="34">
        <v>5</v>
      </c>
      <c r="E16" s="47"/>
      <c r="F16" s="32">
        <f t="shared" si="0"/>
        <v>0</v>
      </c>
      <c r="G16" s="44"/>
      <c r="H16" s="32">
        <f t="shared" si="1"/>
        <v>0</v>
      </c>
      <c r="I16" s="34"/>
      <c r="J16" s="35"/>
      <c r="K16" s="20"/>
    </row>
    <row r="17" spans="1:11" ht="51.75" customHeight="1">
      <c r="A17" s="28">
        <v>13</v>
      </c>
      <c r="B17" s="45" t="s">
        <v>27</v>
      </c>
      <c r="C17" s="46" t="s">
        <v>13</v>
      </c>
      <c r="D17" s="34">
        <v>700</v>
      </c>
      <c r="E17" s="47"/>
      <c r="F17" s="32">
        <f t="shared" si="0"/>
        <v>0</v>
      </c>
      <c r="G17" s="44"/>
      <c r="H17" s="32">
        <f t="shared" si="1"/>
        <v>0</v>
      </c>
      <c r="I17" s="34"/>
      <c r="J17" s="35"/>
      <c r="K17" s="20"/>
    </row>
    <row r="18" spans="1:11" ht="46.5" customHeight="1">
      <c r="A18" s="28">
        <v>14</v>
      </c>
      <c r="B18" s="45" t="s">
        <v>28</v>
      </c>
      <c r="C18" s="46" t="s">
        <v>13</v>
      </c>
      <c r="D18" s="34">
        <v>1000</v>
      </c>
      <c r="E18" s="47"/>
      <c r="F18" s="32">
        <f t="shared" si="0"/>
        <v>0</v>
      </c>
      <c r="G18" s="44"/>
      <c r="H18" s="32">
        <f t="shared" si="1"/>
        <v>0</v>
      </c>
      <c r="I18" s="34"/>
      <c r="J18" s="35"/>
      <c r="K18" s="20"/>
    </row>
    <row r="19" spans="1:11" ht="52.5" customHeight="1">
      <c r="A19" s="28">
        <v>15</v>
      </c>
      <c r="B19" s="45" t="s">
        <v>29</v>
      </c>
      <c r="C19" s="46" t="s">
        <v>13</v>
      </c>
      <c r="D19" s="34">
        <v>10</v>
      </c>
      <c r="E19" s="47"/>
      <c r="F19" s="32">
        <f t="shared" si="0"/>
        <v>0</v>
      </c>
      <c r="G19" s="44"/>
      <c r="H19" s="32">
        <f t="shared" si="1"/>
        <v>0</v>
      </c>
      <c r="I19" s="34"/>
      <c r="J19" s="35"/>
      <c r="K19" s="20"/>
    </row>
    <row r="20" spans="1:11" ht="84" customHeight="1">
      <c r="A20" s="28">
        <v>16</v>
      </c>
      <c r="B20" s="45" t="s">
        <v>30</v>
      </c>
      <c r="C20" s="46" t="s">
        <v>20</v>
      </c>
      <c r="D20" s="34">
        <v>2</v>
      </c>
      <c r="E20" s="47"/>
      <c r="F20" s="32">
        <f t="shared" si="0"/>
        <v>0</v>
      </c>
      <c r="G20" s="44"/>
      <c r="H20" s="32">
        <f t="shared" si="1"/>
        <v>0</v>
      </c>
      <c r="I20" s="34"/>
      <c r="J20" s="35"/>
      <c r="K20" s="20"/>
    </row>
    <row r="21" spans="1:11" ht="75" customHeight="1">
      <c r="A21" s="28">
        <v>17</v>
      </c>
      <c r="B21" s="45" t="s">
        <v>31</v>
      </c>
      <c r="C21" s="46" t="s">
        <v>20</v>
      </c>
      <c r="D21" s="34">
        <v>2</v>
      </c>
      <c r="E21" s="47"/>
      <c r="F21" s="32">
        <f t="shared" si="0"/>
        <v>0</v>
      </c>
      <c r="G21" s="44"/>
      <c r="H21" s="32">
        <f t="shared" si="1"/>
        <v>0</v>
      </c>
      <c r="I21" s="34"/>
      <c r="J21" s="35"/>
      <c r="K21" s="20"/>
    </row>
    <row r="22" spans="1:11" ht="74.25" customHeight="1">
      <c r="A22" s="28">
        <v>18</v>
      </c>
      <c r="B22" s="45" t="s">
        <v>32</v>
      </c>
      <c r="C22" s="46" t="s">
        <v>13</v>
      </c>
      <c r="D22" s="34">
        <v>50</v>
      </c>
      <c r="E22" s="47"/>
      <c r="F22" s="32">
        <f t="shared" si="0"/>
        <v>0</v>
      </c>
      <c r="G22" s="44"/>
      <c r="H22" s="32">
        <f t="shared" si="1"/>
        <v>0</v>
      </c>
      <c r="I22" s="36"/>
      <c r="J22" s="35"/>
      <c r="K22" s="20"/>
    </row>
    <row r="23" spans="1:11" ht="138.75" customHeight="1">
      <c r="A23" s="28">
        <v>19</v>
      </c>
      <c r="B23" s="45" t="s">
        <v>33</v>
      </c>
      <c r="C23" s="46" t="s">
        <v>13</v>
      </c>
      <c r="D23" s="34">
        <v>10000</v>
      </c>
      <c r="E23" s="47"/>
      <c r="F23" s="32">
        <f t="shared" si="0"/>
        <v>0</v>
      </c>
      <c r="G23" s="44"/>
      <c r="H23" s="32">
        <f t="shared" si="1"/>
        <v>0</v>
      </c>
      <c r="I23" s="36"/>
      <c r="J23" s="35"/>
      <c r="K23" s="20"/>
    </row>
    <row r="24" spans="1:11" ht="174.75" customHeight="1">
      <c r="A24" s="28">
        <v>20</v>
      </c>
      <c r="B24" s="45" t="s">
        <v>34</v>
      </c>
      <c r="C24" s="46" t="s">
        <v>13</v>
      </c>
      <c r="D24" s="34">
        <v>50</v>
      </c>
      <c r="E24" s="47"/>
      <c r="F24" s="32">
        <f t="shared" si="0"/>
        <v>0</v>
      </c>
      <c r="G24" s="44"/>
      <c r="H24" s="32">
        <f t="shared" si="1"/>
        <v>0</v>
      </c>
      <c r="I24" s="36"/>
      <c r="J24" s="48"/>
      <c r="K24" s="20"/>
    </row>
    <row r="25" spans="1:11" ht="163.5" customHeight="1">
      <c r="A25" s="28">
        <v>21</v>
      </c>
      <c r="B25" s="45" t="s">
        <v>35</v>
      </c>
      <c r="C25" s="46" t="s">
        <v>13</v>
      </c>
      <c r="D25" s="34">
        <v>500</v>
      </c>
      <c r="E25" s="47"/>
      <c r="F25" s="32">
        <f t="shared" si="0"/>
        <v>0</v>
      </c>
      <c r="G25" s="44"/>
      <c r="H25" s="32">
        <f t="shared" si="1"/>
        <v>0</v>
      </c>
      <c r="I25" s="36"/>
      <c r="J25" s="48"/>
      <c r="K25" s="20"/>
    </row>
    <row r="26" spans="1:11" ht="66" customHeight="1">
      <c r="A26" s="28">
        <v>22</v>
      </c>
      <c r="B26" s="45" t="s">
        <v>36</v>
      </c>
      <c r="C26" s="46" t="s">
        <v>13</v>
      </c>
      <c r="D26" s="34">
        <v>50</v>
      </c>
      <c r="E26" s="49"/>
      <c r="F26" s="32">
        <f t="shared" si="0"/>
        <v>0</v>
      </c>
      <c r="G26" s="44"/>
      <c r="H26" s="32">
        <f t="shared" si="1"/>
        <v>0</v>
      </c>
      <c r="I26" s="34"/>
      <c r="J26" s="35"/>
      <c r="K26" s="20"/>
    </row>
    <row r="27" spans="1:11" ht="37.5" customHeight="1">
      <c r="A27" s="28">
        <v>23</v>
      </c>
      <c r="B27" s="45" t="s">
        <v>37</v>
      </c>
      <c r="C27" s="46" t="s">
        <v>20</v>
      </c>
      <c r="D27" s="34">
        <v>10</v>
      </c>
      <c r="E27" s="49"/>
      <c r="F27" s="32">
        <f t="shared" si="0"/>
        <v>0</v>
      </c>
      <c r="G27" s="44"/>
      <c r="H27" s="32">
        <f t="shared" si="1"/>
        <v>0</v>
      </c>
      <c r="I27" s="34"/>
      <c r="J27" s="35"/>
      <c r="K27" s="20"/>
    </row>
    <row r="28" spans="1:11" ht="74.25" customHeight="1">
      <c r="A28" s="28">
        <v>24</v>
      </c>
      <c r="B28" s="50" t="s">
        <v>38</v>
      </c>
      <c r="C28" s="51" t="s">
        <v>13</v>
      </c>
      <c r="D28" s="52">
        <v>150</v>
      </c>
      <c r="E28" s="53"/>
      <c r="F28" s="32">
        <f t="shared" si="0"/>
        <v>0</v>
      </c>
      <c r="G28" s="54"/>
      <c r="H28" s="32">
        <f t="shared" si="1"/>
        <v>0</v>
      </c>
      <c r="I28" s="34"/>
      <c r="J28" s="35"/>
      <c r="K28" s="20"/>
    </row>
    <row r="29" spans="1:11" ht="27.75" customHeight="1">
      <c r="A29" s="55" t="s">
        <v>39</v>
      </c>
      <c r="B29" s="55"/>
      <c r="C29" s="55"/>
      <c r="D29" s="55"/>
      <c r="E29" s="55"/>
      <c r="F29" s="56">
        <f>SUM(F5:F28)</f>
        <v>0</v>
      </c>
      <c r="G29" s="57"/>
      <c r="H29" s="56">
        <f>SUM(H5:H28)</f>
        <v>0</v>
      </c>
      <c r="I29"/>
      <c r="J29"/>
      <c r="K29" s="20"/>
    </row>
    <row r="30" spans="1:11" ht="27.75" customHeight="1">
      <c r="A30" s="58"/>
      <c r="B30" s="58"/>
      <c r="C30" s="58"/>
      <c r="D30" s="58"/>
      <c r="E30" s="58"/>
      <c r="F30" s="59"/>
      <c r="G30" s="60"/>
      <c r="H30" s="59"/>
      <c r="I30" s="6"/>
      <c r="K30" s="20"/>
    </row>
    <row r="31" spans="1:11" ht="29.25" customHeight="1">
      <c r="A31" s="61" t="s">
        <v>40</v>
      </c>
      <c r="B31" s="61"/>
      <c r="C31" s="61"/>
      <c r="D31" s="61"/>
      <c r="E31" s="61"/>
      <c r="F31" s="61"/>
      <c r="G31" s="61"/>
      <c r="H31" s="61"/>
      <c r="I31" s="61"/>
      <c r="J31" s="61"/>
      <c r="K31" s="23"/>
    </row>
    <row r="32" spans="1:11" ht="43.5" customHeight="1">
      <c r="A32" s="24" t="s">
        <v>2</v>
      </c>
      <c r="B32" s="24" t="s">
        <v>3</v>
      </c>
      <c r="C32" s="24" t="s">
        <v>4</v>
      </c>
      <c r="D32" s="24" t="s">
        <v>5</v>
      </c>
      <c r="E32" s="25" t="s">
        <v>6</v>
      </c>
      <c r="F32" s="25" t="s">
        <v>7</v>
      </c>
      <c r="G32" s="26" t="s">
        <v>8</v>
      </c>
      <c r="H32" s="25" t="s">
        <v>9</v>
      </c>
      <c r="I32" s="25" t="s">
        <v>10</v>
      </c>
      <c r="J32" s="24" t="s">
        <v>41</v>
      </c>
      <c r="K32" s="27"/>
    </row>
    <row r="33" spans="1:10" ht="92.25" customHeight="1">
      <c r="A33" s="62">
        <v>1</v>
      </c>
      <c r="B33" s="29" t="s">
        <v>42</v>
      </c>
      <c r="C33" s="28" t="s">
        <v>43</v>
      </c>
      <c r="D33" s="31">
        <v>5</v>
      </c>
      <c r="E33" s="63"/>
      <c r="F33" s="63">
        <f aca="true" t="shared" si="2" ref="F33:F37">D33*E33</f>
        <v>0</v>
      </c>
      <c r="G33" s="33"/>
      <c r="H33" s="63">
        <f aca="true" t="shared" si="3" ref="H33:H37">F33+(F33*G33/100)</f>
        <v>0</v>
      </c>
      <c r="I33" s="64"/>
      <c r="J33" s="36"/>
    </row>
    <row r="34" spans="1:15" ht="92.25" customHeight="1">
      <c r="A34" s="62">
        <v>2</v>
      </c>
      <c r="B34" s="29" t="s">
        <v>44</v>
      </c>
      <c r="C34" s="28" t="s">
        <v>45</v>
      </c>
      <c r="D34" s="40">
        <v>5</v>
      </c>
      <c r="E34" s="63"/>
      <c r="F34" s="63">
        <f t="shared" si="2"/>
        <v>0</v>
      </c>
      <c r="G34" s="33"/>
      <c r="H34" s="63">
        <f t="shared" si="3"/>
        <v>0</v>
      </c>
      <c r="I34" s="64"/>
      <c r="J34" s="36"/>
      <c r="K34" s="27"/>
      <c r="L34"/>
      <c r="M34"/>
      <c r="N34"/>
      <c r="O34"/>
    </row>
    <row r="35" spans="1:10" ht="92.25" customHeight="1">
      <c r="A35" s="62">
        <v>3</v>
      </c>
      <c r="B35" s="29" t="s">
        <v>46</v>
      </c>
      <c r="C35" s="28" t="s">
        <v>47</v>
      </c>
      <c r="D35" s="40">
        <v>3</v>
      </c>
      <c r="E35" s="63"/>
      <c r="F35" s="63">
        <f t="shared" si="2"/>
        <v>0</v>
      </c>
      <c r="G35" s="33"/>
      <c r="H35" s="63">
        <f t="shared" si="3"/>
        <v>0</v>
      </c>
      <c r="I35" s="64"/>
      <c r="J35" s="36"/>
    </row>
    <row r="36" spans="1:10" ht="38.25" customHeight="1">
      <c r="A36" s="62">
        <v>4</v>
      </c>
      <c r="B36" s="65" t="s">
        <v>48</v>
      </c>
      <c r="C36" s="28" t="s">
        <v>49</v>
      </c>
      <c r="D36" s="40">
        <v>100</v>
      </c>
      <c r="E36" s="63"/>
      <c r="F36" s="63">
        <f t="shared" si="2"/>
        <v>0</v>
      </c>
      <c r="G36" s="33"/>
      <c r="H36" s="63">
        <f t="shared" si="3"/>
        <v>0</v>
      </c>
      <c r="I36" s="64"/>
      <c r="J36" s="36"/>
    </row>
    <row r="37" spans="1:10" ht="162.75" customHeight="1">
      <c r="A37" s="62">
        <v>5</v>
      </c>
      <c r="B37" s="66" t="s">
        <v>50</v>
      </c>
      <c r="C37" s="28" t="s">
        <v>13</v>
      </c>
      <c r="D37" s="31">
        <v>50</v>
      </c>
      <c r="E37" s="63"/>
      <c r="F37" s="63">
        <f t="shared" si="2"/>
        <v>0</v>
      </c>
      <c r="G37" s="33"/>
      <c r="H37" s="63">
        <f t="shared" si="3"/>
        <v>0</v>
      </c>
      <c r="I37" s="64"/>
      <c r="J37" s="36"/>
    </row>
    <row r="38" spans="1:10" ht="27.75" customHeight="1" outlineLevel="1">
      <c r="A38" s="55" t="s">
        <v>51</v>
      </c>
      <c r="B38" s="55"/>
      <c r="C38" s="55"/>
      <c r="D38" s="55"/>
      <c r="E38" s="55"/>
      <c r="F38" s="67">
        <f>SUM(F33:F37)</f>
        <v>0</v>
      </c>
      <c r="G38" s="68"/>
      <c r="H38" s="69">
        <f>SUM(H33:H37)</f>
        <v>0</v>
      </c>
      <c r="I38" s="70"/>
      <c r="J38" s="71"/>
    </row>
    <row r="39" spans="1:9" ht="27.75" customHeight="1">
      <c r="A39" s="72"/>
      <c r="B39" s="73"/>
      <c r="C39" s="72"/>
      <c r="D39" s="72"/>
      <c r="E39" s="74"/>
      <c r="F39" s="74"/>
      <c r="G39" s="75"/>
      <c r="H39" s="74"/>
      <c r="I39" s="76"/>
    </row>
    <row r="40" spans="1:11" ht="29.25" customHeight="1">
      <c r="A40" s="61" t="s">
        <v>52</v>
      </c>
      <c r="B40" s="61"/>
      <c r="C40" s="61"/>
      <c r="D40" s="61"/>
      <c r="E40" s="61"/>
      <c r="F40" s="61"/>
      <c r="G40" s="61"/>
      <c r="H40" s="61"/>
      <c r="I40" s="61"/>
      <c r="J40" s="61"/>
      <c r="K40" s="23"/>
    </row>
    <row r="41" spans="1:12" ht="43.5" customHeight="1">
      <c r="A41" s="24" t="s">
        <v>2</v>
      </c>
      <c r="B41" s="24" t="s">
        <v>3</v>
      </c>
      <c r="C41" s="24" t="s">
        <v>4</v>
      </c>
      <c r="D41" s="24" t="s">
        <v>5</v>
      </c>
      <c r="E41" s="25" t="s">
        <v>6</v>
      </c>
      <c r="F41" s="25" t="s">
        <v>7</v>
      </c>
      <c r="G41" s="26" t="s">
        <v>8</v>
      </c>
      <c r="H41" s="25" t="s">
        <v>9</v>
      </c>
      <c r="I41" s="25" t="s">
        <v>10</v>
      </c>
      <c r="J41" s="24" t="s">
        <v>41</v>
      </c>
      <c r="K41" s="27"/>
      <c r="L41" s="27"/>
    </row>
    <row r="42" spans="1:10" ht="29.25" customHeight="1">
      <c r="A42" s="28">
        <v>1</v>
      </c>
      <c r="B42" s="29" t="s">
        <v>53</v>
      </c>
      <c r="C42" s="77" t="s">
        <v>43</v>
      </c>
      <c r="D42" s="31">
        <v>8</v>
      </c>
      <c r="E42" s="78"/>
      <c r="F42" s="79">
        <f>D42*E42</f>
        <v>0</v>
      </c>
      <c r="G42" s="80"/>
      <c r="H42" s="47">
        <f>F42+(F42*G42/100)</f>
        <v>0</v>
      </c>
      <c r="I42" s="81"/>
      <c r="J42" s="36"/>
    </row>
    <row r="43" spans="1:10" ht="28.5" customHeight="1">
      <c r="A43" s="55" t="s">
        <v>54</v>
      </c>
      <c r="B43" s="55"/>
      <c r="C43" s="55"/>
      <c r="D43" s="55"/>
      <c r="E43" s="55"/>
      <c r="F43" s="82">
        <f>SUM(F42:F42)</f>
        <v>0</v>
      </c>
      <c r="G43" s="83"/>
      <c r="H43" s="84">
        <f>SUM(H42:H42)</f>
        <v>0</v>
      </c>
      <c r="I43" s="85"/>
      <c r="J43" s="71"/>
    </row>
    <row r="44" spans="1:10" ht="28.5" customHeight="1">
      <c r="A44" s="86"/>
      <c r="B44" s="86"/>
      <c r="C44" s="86"/>
      <c r="D44" s="86"/>
      <c r="E44" s="86"/>
      <c r="F44" s="85"/>
      <c r="G44" s="68"/>
      <c r="H44" s="87"/>
      <c r="I44" s="85"/>
      <c r="J44" s="88"/>
    </row>
    <row r="45" spans="1:11" ht="28.5" customHeight="1">
      <c r="A45" s="61" t="s">
        <v>55</v>
      </c>
      <c r="B45" s="61"/>
      <c r="C45" s="61"/>
      <c r="D45" s="61"/>
      <c r="E45" s="61"/>
      <c r="F45" s="61"/>
      <c r="G45" s="61"/>
      <c r="H45" s="61"/>
      <c r="I45" s="61"/>
      <c r="J45" s="61"/>
      <c r="K45" s="23"/>
    </row>
    <row r="46" spans="1:15" ht="43.5" customHeight="1">
      <c r="A46" s="24" t="s">
        <v>2</v>
      </c>
      <c r="B46" s="24" t="s">
        <v>3</v>
      </c>
      <c r="C46" s="24" t="s">
        <v>4</v>
      </c>
      <c r="D46" s="24" t="s">
        <v>5</v>
      </c>
      <c r="E46" s="25" t="s">
        <v>6</v>
      </c>
      <c r="F46" s="25" t="s">
        <v>7</v>
      </c>
      <c r="G46" s="26" t="s">
        <v>8</v>
      </c>
      <c r="H46" s="25" t="s">
        <v>9</v>
      </c>
      <c r="I46" s="25" t="s">
        <v>10</v>
      </c>
      <c r="J46" s="24" t="s">
        <v>11</v>
      </c>
      <c r="K46" s="27"/>
      <c r="L46" s="27"/>
      <c r="M46" s="27"/>
      <c r="N46" s="27"/>
      <c r="O46" s="27"/>
    </row>
    <row r="47" spans="1:15" ht="65.25" customHeight="1">
      <c r="A47" s="62">
        <v>1</v>
      </c>
      <c r="B47" s="89" t="s">
        <v>56</v>
      </c>
      <c r="C47" s="30" t="s">
        <v>13</v>
      </c>
      <c r="D47" s="40">
        <v>12</v>
      </c>
      <c r="E47" s="41"/>
      <c r="F47" s="41">
        <f aca="true" t="shared" si="4" ref="F47:F50">D47*E47</f>
        <v>0</v>
      </c>
      <c r="G47" s="90"/>
      <c r="H47" s="41">
        <f aca="true" t="shared" si="5" ref="H47:H50">F47+(F47*G47/100)</f>
        <v>0</v>
      </c>
      <c r="I47" s="91"/>
      <c r="J47" s="81"/>
      <c r="K47" s="27"/>
      <c r="L47" s="27"/>
      <c r="M47" s="27"/>
      <c r="N47" s="27"/>
      <c r="O47" s="27"/>
    </row>
    <row r="48" spans="1:15" ht="74.25" customHeight="1">
      <c r="A48" s="62">
        <v>2</v>
      </c>
      <c r="B48" s="29" t="s">
        <v>57</v>
      </c>
      <c r="C48" s="30" t="s">
        <v>13</v>
      </c>
      <c r="D48" s="40">
        <v>10</v>
      </c>
      <c r="E48" s="41"/>
      <c r="F48" s="41">
        <f t="shared" si="4"/>
        <v>0</v>
      </c>
      <c r="G48" s="90"/>
      <c r="H48" s="41">
        <f t="shared" si="5"/>
        <v>0</v>
      </c>
      <c r="I48" s="91"/>
      <c r="J48" s="81"/>
      <c r="K48" s="27"/>
      <c r="L48" s="27"/>
      <c r="M48" s="27"/>
      <c r="N48" s="27"/>
      <c r="O48" s="27"/>
    </row>
    <row r="49" spans="1:10" ht="110.25" customHeight="1">
      <c r="A49" s="62">
        <v>3</v>
      </c>
      <c r="B49" s="29" t="s">
        <v>58</v>
      </c>
      <c r="C49" s="30" t="s">
        <v>13</v>
      </c>
      <c r="D49" s="40">
        <v>10</v>
      </c>
      <c r="E49" s="41"/>
      <c r="F49" s="41">
        <f t="shared" si="4"/>
        <v>0</v>
      </c>
      <c r="G49" s="90"/>
      <c r="H49" s="41">
        <f t="shared" si="5"/>
        <v>0</v>
      </c>
      <c r="I49" s="91"/>
      <c r="J49" s="81"/>
    </row>
    <row r="50" spans="1:10" ht="101.25" customHeight="1">
      <c r="A50" s="62">
        <v>4</v>
      </c>
      <c r="B50" s="29" t="s">
        <v>59</v>
      </c>
      <c r="C50" s="30" t="s">
        <v>13</v>
      </c>
      <c r="D50" s="40">
        <v>4</v>
      </c>
      <c r="E50" s="41"/>
      <c r="F50" s="41">
        <f t="shared" si="4"/>
        <v>0</v>
      </c>
      <c r="G50" s="90"/>
      <c r="H50" s="41">
        <f t="shared" si="5"/>
        <v>0</v>
      </c>
      <c r="I50" s="91"/>
      <c r="J50" s="81"/>
    </row>
    <row r="51" spans="1:10" ht="28.5" customHeight="1">
      <c r="A51" s="55" t="s">
        <v>60</v>
      </c>
      <c r="B51" s="55"/>
      <c r="C51" s="55"/>
      <c r="D51" s="55"/>
      <c r="E51" s="55"/>
      <c r="F51" s="92">
        <f>SUM(F47:F50)</f>
        <v>0</v>
      </c>
      <c r="G51" s="93"/>
      <c r="H51" s="92">
        <f>SUM(H47:H50)</f>
        <v>0</v>
      </c>
      <c r="I51" s="94"/>
      <c r="J51" s="95"/>
    </row>
    <row r="52" spans="1:9" ht="28.5" customHeight="1">
      <c r="A52" s="72"/>
      <c r="B52" s="73"/>
      <c r="C52" s="72"/>
      <c r="D52" s="72"/>
      <c r="E52" s="74"/>
      <c r="F52" s="74"/>
      <c r="G52" s="75"/>
      <c r="H52" s="74"/>
      <c r="I52" s="76"/>
    </row>
    <row r="53" spans="1:11" ht="27.75" customHeight="1">
      <c r="A53" s="96" t="s">
        <v>61</v>
      </c>
      <c r="B53" s="96"/>
      <c r="C53" s="96"/>
      <c r="D53" s="96"/>
      <c r="E53" s="96"/>
      <c r="F53" s="96"/>
      <c r="G53" s="96"/>
      <c r="H53" s="96"/>
      <c r="I53" s="96"/>
      <c r="J53" s="96"/>
      <c r="K53" s="23"/>
    </row>
    <row r="54" spans="1:11" ht="43.5" customHeight="1">
      <c r="A54" s="97" t="s">
        <v>2</v>
      </c>
      <c r="B54" s="97" t="s">
        <v>3</v>
      </c>
      <c r="C54" s="97" t="s">
        <v>4</v>
      </c>
      <c r="D54" s="97" t="s">
        <v>5</v>
      </c>
      <c r="E54" s="98" t="s">
        <v>62</v>
      </c>
      <c r="F54" s="98" t="s">
        <v>63</v>
      </c>
      <c r="G54" s="99" t="s">
        <v>8</v>
      </c>
      <c r="H54" s="98" t="s">
        <v>64</v>
      </c>
      <c r="I54" s="25" t="s">
        <v>10</v>
      </c>
      <c r="J54" s="24" t="s">
        <v>11</v>
      </c>
      <c r="K54" s="27"/>
    </row>
    <row r="55" spans="1:10" ht="74.25" customHeight="1">
      <c r="A55" s="28">
        <v>1</v>
      </c>
      <c r="B55" s="29" t="s">
        <v>65</v>
      </c>
      <c r="C55" s="30" t="s">
        <v>13</v>
      </c>
      <c r="D55" s="31">
        <v>80</v>
      </c>
      <c r="E55" s="32"/>
      <c r="F55" s="32">
        <f>D55*E55</f>
        <v>0</v>
      </c>
      <c r="G55" s="39"/>
      <c r="H55" s="32">
        <f>F55+(F55*G55/100)</f>
        <v>0</v>
      </c>
      <c r="I55" s="36"/>
      <c r="J55" s="38"/>
    </row>
    <row r="56" spans="1:9" ht="27.75" customHeight="1">
      <c r="A56" s="55" t="s">
        <v>66</v>
      </c>
      <c r="B56" s="55"/>
      <c r="C56" s="55"/>
      <c r="D56" s="55"/>
      <c r="E56" s="55"/>
      <c r="F56" s="100">
        <f>SUM(F55:F55)</f>
        <v>0</v>
      </c>
      <c r="G56" s="101"/>
      <c r="H56" s="100">
        <f>SUM(H55:H55)</f>
        <v>0</v>
      </c>
      <c r="I56" s="6"/>
    </row>
    <row r="57" spans="1:9" ht="29.25" customHeight="1">
      <c r="A57" s="72"/>
      <c r="B57" s="73"/>
      <c r="C57" s="72"/>
      <c r="D57" s="72"/>
      <c r="E57" s="74"/>
      <c r="F57" s="74"/>
      <c r="G57" s="75"/>
      <c r="H57" s="74"/>
      <c r="I57" s="76"/>
    </row>
    <row r="58" spans="1:11" ht="28.5" customHeight="1">
      <c r="A58" s="96" t="s">
        <v>67</v>
      </c>
      <c r="B58" s="96"/>
      <c r="C58" s="96"/>
      <c r="D58" s="96"/>
      <c r="E58" s="96"/>
      <c r="F58" s="96"/>
      <c r="G58" s="96"/>
      <c r="H58" s="96"/>
      <c r="I58" s="96"/>
      <c r="J58" s="96"/>
      <c r="K58" s="23"/>
    </row>
    <row r="59" spans="1:12" ht="43.5" customHeight="1">
      <c r="A59" s="97" t="s">
        <v>2</v>
      </c>
      <c r="B59" s="97" t="s">
        <v>3</v>
      </c>
      <c r="C59" s="97" t="s">
        <v>4</v>
      </c>
      <c r="D59" s="97" t="s">
        <v>5</v>
      </c>
      <c r="E59" s="98" t="s">
        <v>62</v>
      </c>
      <c r="F59" s="98" t="s">
        <v>63</v>
      </c>
      <c r="G59" s="99" t="s">
        <v>8</v>
      </c>
      <c r="H59" s="98" t="s">
        <v>64</v>
      </c>
      <c r="I59" s="25" t="s">
        <v>10</v>
      </c>
      <c r="J59" s="24" t="s">
        <v>11</v>
      </c>
      <c r="K59" s="27"/>
      <c r="L59" s="27"/>
    </row>
    <row r="60" spans="1:12" ht="29.25" customHeight="1">
      <c r="A60" s="28">
        <v>1</v>
      </c>
      <c r="B60" s="29" t="s">
        <v>68</v>
      </c>
      <c r="C60" s="30" t="s">
        <v>43</v>
      </c>
      <c r="D60" s="31">
        <v>1</v>
      </c>
      <c r="E60" s="32"/>
      <c r="F60" s="32">
        <f aca="true" t="shared" si="6" ref="F60:F63">D60*E60</f>
        <v>0</v>
      </c>
      <c r="G60" s="39"/>
      <c r="H60" s="32">
        <f aca="true" t="shared" si="7" ref="H60:H63">F60+(F60*G60/100)</f>
        <v>0</v>
      </c>
      <c r="I60" s="36"/>
      <c r="J60" s="38"/>
      <c r="K60" s="27"/>
      <c r="L60" s="27"/>
    </row>
    <row r="61" spans="1:10" ht="29.25" customHeight="1">
      <c r="A61" s="28">
        <v>2</v>
      </c>
      <c r="B61" s="29" t="s">
        <v>69</v>
      </c>
      <c r="C61" s="30" t="s">
        <v>43</v>
      </c>
      <c r="D61" s="31">
        <v>2</v>
      </c>
      <c r="E61" s="32"/>
      <c r="F61" s="32">
        <f t="shared" si="6"/>
        <v>0</v>
      </c>
      <c r="G61" s="39"/>
      <c r="H61" s="32">
        <f t="shared" si="7"/>
        <v>0</v>
      </c>
      <c r="I61" s="36"/>
      <c r="J61" s="38"/>
    </row>
    <row r="62" spans="1:10" ht="29.25" customHeight="1">
      <c r="A62" s="28">
        <v>3</v>
      </c>
      <c r="B62" s="29" t="s">
        <v>69</v>
      </c>
      <c r="C62" s="30" t="s">
        <v>43</v>
      </c>
      <c r="D62" s="31">
        <v>1</v>
      </c>
      <c r="E62" s="32"/>
      <c r="F62" s="32">
        <f t="shared" si="6"/>
        <v>0</v>
      </c>
      <c r="G62" s="39"/>
      <c r="H62" s="32">
        <f t="shared" si="7"/>
        <v>0</v>
      </c>
      <c r="I62" s="36"/>
      <c r="J62" s="38"/>
    </row>
    <row r="63" spans="1:10" ht="38.25" customHeight="1">
      <c r="A63" s="28">
        <v>4</v>
      </c>
      <c r="B63" s="29" t="s">
        <v>70</v>
      </c>
      <c r="C63" s="30" t="s">
        <v>43</v>
      </c>
      <c r="D63" s="31">
        <v>2</v>
      </c>
      <c r="E63" s="32"/>
      <c r="F63" s="32">
        <f t="shared" si="6"/>
        <v>0</v>
      </c>
      <c r="G63" s="39"/>
      <c r="H63" s="32">
        <f t="shared" si="7"/>
        <v>0</v>
      </c>
      <c r="I63" s="36"/>
      <c r="J63" s="38"/>
    </row>
    <row r="64" spans="1:9" ht="27.75" customHeight="1">
      <c r="A64" s="55" t="s">
        <v>71</v>
      </c>
      <c r="B64" s="55"/>
      <c r="C64" s="55"/>
      <c r="D64" s="55"/>
      <c r="E64" s="55"/>
      <c r="F64" s="100">
        <f>SUM(F60:F63)</f>
        <v>0</v>
      </c>
      <c r="G64" s="101"/>
      <c r="H64" s="100">
        <f>SUM(H60:H63)</f>
        <v>0</v>
      </c>
      <c r="I64" s="6"/>
    </row>
    <row r="65" spans="1:9" ht="27.75" customHeight="1">
      <c r="A65" s="72"/>
      <c r="B65" s="73"/>
      <c r="C65" s="72"/>
      <c r="D65" s="72"/>
      <c r="E65" s="74"/>
      <c r="F65" s="74"/>
      <c r="G65" s="75"/>
      <c r="H65" s="74"/>
      <c r="I65" s="76"/>
    </row>
    <row r="66" spans="1:13" ht="27.75" customHeight="1">
      <c r="A66" s="96" t="s">
        <v>72</v>
      </c>
      <c r="B66" s="96"/>
      <c r="C66" s="96"/>
      <c r="D66" s="96"/>
      <c r="E66" s="96"/>
      <c r="F66" s="96"/>
      <c r="G66" s="96"/>
      <c r="H66" s="96"/>
      <c r="I66" s="96"/>
      <c r="J66" s="96"/>
      <c r="K66" s="23"/>
      <c r="L66" s="23"/>
      <c r="M66" s="23"/>
    </row>
    <row r="67" spans="1:11" ht="43.5" customHeight="1">
      <c r="A67" s="97" t="s">
        <v>2</v>
      </c>
      <c r="B67" s="97" t="s">
        <v>3</v>
      </c>
      <c r="C67" s="97" t="s">
        <v>4</v>
      </c>
      <c r="D67" s="97" t="s">
        <v>5</v>
      </c>
      <c r="E67" s="98" t="s">
        <v>62</v>
      </c>
      <c r="F67" s="98" t="s">
        <v>63</v>
      </c>
      <c r="G67" s="99" t="s">
        <v>8</v>
      </c>
      <c r="H67" s="98" t="s">
        <v>64</v>
      </c>
      <c r="I67" s="25" t="s">
        <v>10</v>
      </c>
      <c r="J67" s="24" t="s">
        <v>11</v>
      </c>
      <c r="K67" s="27"/>
    </row>
    <row r="68" spans="1:10" ht="56.25" customHeight="1">
      <c r="A68" s="28">
        <v>1</v>
      </c>
      <c r="B68" s="102" t="s">
        <v>73</v>
      </c>
      <c r="C68" s="30" t="s">
        <v>43</v>
      </c>
      <c r="D68" s="31">
        <v>50</v>
      </c>
      <c r="E68" s="32"/>
      <c r="F68" s="32">
        <f>D68*E68</f>
        <v>0</v>
      </c>
      <c r="G68" s="39"/>
      <c r="H68" s="32">
        <f>F68+(F68*G68/100)</f>
        <v>0</v>
      </c>
      <c r="I68" s="35"/>
      <c r="J68" s="38"/>
    </row>
    <row r="69" spans="1:9" ht="27.75" customHeight="1">
      <c r="A69" s="55" t="s">
        <v>74</v>
      </c>
      <c r="B69" s="55"/>
      <c r="C69" s="55"/>
      <c r="D69" s="55"/>
      <c r="E69" s="55"/>
      <c r="F69" s="100">
        <f>SUM(F68:F68)</f>
        <v>0</v>
      </c>
      <c r="G69" s="101"/>
      <c r="H69" s="100">
        <f>SUM(H68:H68)</f>
        <v>0</v>
      </c>
      <c r="I69" s="6"/>
    </row>
    <row r="70" spans="1:10" ht="27.75" customHeight="1">
      <c r="A70" s="103"/>
      <c r="B70" s="103"/>
      <c r="C70" s="103"/>
      <c r="D70" s="103"/>
      <c r="E70" s="103"/>
      <c r="F70" s="104"/>
      <c r="G70" s="57"/>
      <c r="H70" s="104"/>
      <c r="I70" s="105"/>
      <c r="J70" s="106"/>
    </row>
    <row r="71" spans="1:12" ht="27.75" customHeight="1">
      <c r="A71" s="96" t="s">
        <v>75</v>
      </c>
      <c r="B71" s="96"/>
      <c r="C71" s="96"/>
      <c r="D71" s="96"/>
      <c r="E71" s="96"/>
      <c r="F71" s="96"/>
      <c r="G71" s="96"/>
      <c r="H71" s="96"/>
      <c r="I71" s="96"/>
      <c r="J71" s="96"/>
      <c r="K71" s="23"/>
      <c r="L71" s="23"/>
    </row>
    <row r="72" spans="1:12" ht="43.5" customHeight="1">
      <c r="A72" s="24" t="s">
        <v>2</v>
      </c>
      <c r="B72" s="24" t="s">
        <v>3</v>
      </c>
      <c r="C72" s="24" t="s">
        <v>4</v>
      </c>
      <c r="D72" s="24" t="s">
        <v>5</v>
      </c>
      <c r="E72" s="107" t="s">
        <v>6</v>
      </c>
      <c r="F72" s="25" t="s">
        <v>7</v>
      </c>
      <c r="G72" s="26" t="s">
        <v>8</v>
      </c>
      <c r="H72" s="25" t="s">
        <v>9</v>
      </c>
      <c r="I72" s="25" t="s">
        <v>10</v>
      </c>
      <c r="J72" s="24" t="s">
        <v>11</v>
      </c>
      <c r="K72" s="23"/>
      <c r="L72" s="23"/>
    </row>
    <row r="73" spans="1:11" ht="36.75" customHeight="1">
      <c r="A73" s="28">
        <v>1</v>
      </c>
      <c r="B73" s="30" t="s">
        <v>76</v>
      </c>
      <c r="C73" s="30" t="s">
        <v>13</v>
      </c>
      <c r="D73" s="28">
        <v>900</v>
      </c>
      <c r="E73" s="32"/>
      <c r="F73" s="32">
        <f>D73*E73</f>
        <v>0</v>
      </c>
      <c r="G73" s="44">
        <v>8</v>
      </c>
      <c r="H73" s="32">
        <f>F73+(F73*G73/100)</f>
        <v>0</v>
      </c>
      <c r="I73" s="108"/>
      <c r="J73" s="50"/>
      <c r="K73" s="27"/>
    </row>
    <row r="74" spans="1:9" ht="27.75" customHeight="1">
      <c r="A74" s="55" t="s">
        <v>77</v>
      </c>
      <c r="B74" s="55"/>
      <c r="C74" s="55"/>
      <c r="D74" s="55"/>
      <c r="E74" s="55"/>
      <c r="F74" s="100">
        <f>SUM(F73:F73)</f>
        <v>0</v>
      </c>
      <c r="G74" s="101"/>
      <c r="H74" s="100">
        <f>SUM(H73:H73)</f>
        <v>0</v>
      </c>
      <c r="I74" s="6"/>
    </row>
    <row r="75" spans="1:10" ht="27.75" customHeight="1">
      <c r="A75" s="103"/>
      <c r="B75" s="103"/>
      <c r="C75" s="103"/>
      <c r="D75" s="103"/>
      <c r="E75" s="103"/>
      <c r="F75" s="104"/>
      <c r="G75" s="57"/>
      <c r="H75" s="104"/>
      <c r="I75" s="105"/>
      <c r="J75" s="106"/>
    </row>
    <row r="76" spans="1:12" ht="27.75" customHeight="1">
      <c r="A76" s="61" t="s">
        <v>78</v>
      </c>
      <c r="B76" s="61"/>
      <c r="C76" s="61"/>
      <c r="D76" s="61"/>
      <c r="E76" s="61"/>
      <c r="F76" s="61"/>
      <c r="G76" s="61"/>
      <c r="H76" s="61"/>
      <c r="I76" s="61"/>
      <c r="J76" s="61"/>
      <c r="K76" s="23"/>
      <c r="L76" s="23"/>
    </row>
    <row r="77" spans="1:13" ht="44.25" customHeight="1">
      <c r="A77" s="24" t="s">
        <v>2</v>
      </c>
      <c r="B77" s="24" t="s">
        <v>3</v>
      </c>
      <c r="C77" s="24" t="s">
        <v>4</v>
      </c>
      <c r="D77" s="24" t="s">
        <v>5</v>
      </c>
      <c r="E77" s="107" t="s">
        <v>6</v>
      </c>
      <c r="F77" s="25" t="s">
        <v>7</v>
      </c>
      <c r="G77" s="26" t="s">
        <v>8</v>
      </c>
      <c r="H77" s="25" t="s">
        <v>9</v>
      </c>
      <c r="I77" s="25" t="s">
        <v>10</v>
      </c>
      <c r="J77" s="24" t="s">
        <v>11</v>
      </c>
      <c r="K77" s="27"/>
      <c r="L77" s="27"/>
      <c r="M77" s="27"/>
    </row>
    <row r="78" spans="1:13" ht="38.25" customHeight="1">
      <c r="A78" s="28">
        <v>1</v>
      </c>
      <c r="B78" s="109" t="s">
        <v>79</v>
      </c>
      <c r="C78" s="30" t="s">
        <v>13</v>
      </c>
      <c r="D78" s="31">
        <v>450</v>
      </c>
      <c r="E78" s="110"/>
      <c r="F78" s="32">
        <f aca="true" t="shared" si="8" ref="F78:F81">D78*E78</f>
        <v>0</v>
      </c>
      <c r="G78" s="39"/>
      <c r="H78" s="32">
        <f aca="true" t="shared" si="9" ref="H78:H81">F78+(F78*G78/100)</f>
        <v>0</v>
      </c>
      <c r="I78" s="111"/>
      <c r="J78" s="38"/>
      <c r="K78"/>
      <c r="L78"/>
      <c r="M78"/>
    </row>
    <row r="79" spans="1:10" ht="29.25" customHeight="1">
      <c r="A79" s="28">
        <v>2</v>
      </c>
      <c r="B79" s="109" t="s">
        <v>80</v>
      </c>
      <c r="C79" s="30" t="s">
        <v>13</v>
      </c>
      <c r="D79" s="31">
        <v>10</v>
      </c>
      <c r="E79" s="110"/>
      <c r="F79" s="32">
        <f t="shared" si="8"/>
        <v>0</v>
      </c>
      <c r="G79" s="39"/>
      <c r="H79" s="32">
        <f t="shared" si="9"/>
        <v>0</v>
      </c>
      <c r="I79" s="111"/>
      <c r="J79" s="38"/>
    </row>
    <row r="80" spans="1:10" ht="47.25" customHeight="1">
      <c r="A80" s="28">
        <v>3</v>
      </c>
      <c r="B80" s="109" t="s">
        <v>81</v>
      </c>
      <c r="C80" s="30" t="s">
        <v>13</v>
      </c>
      <c r="D80" s="31">
        <v>20</v>
      </c>
      <c r="E80" s="110"/>
      <c r="F80" s="32">
        <f t="shared" si="8"/>
        <v>0</v>
      </c>
      <c r="G80" s="39"/>
      <c r="H80" s="32">
        <f t="shared" si="9"/>
        <v>0</v>
      </c>
      <c r="I80" s="111"/>
      <c r="J80" s="38"/>
    </row>
    <row r="81" spans="1:10" ht="38.25" customHeight="1">
      <c r="A81" s="28">
        <v>4</v>
      </c>
      <c r="B81" s="109" t="s">
        <v>82</v>
      </c>
      <c r="C81" s="29" t="s">
        <v>13</v>
      </c>
      <c r="D81" s="40">
        <v>5</v>
      </c>
      <c r="E81" s="112"/>
      <c r="F81" s="32">
        <f t="shared" si="8"/>
        <v>0</v>
      </c>
      <c r="G81" s="39"/>
      <c r="H81" s="32">
        <f t="shared" si="9"/>
        <v>0</v>
      </c>
      <c r="I81" s="91"/>
      <c r="J81" s="38"/>
    </row>
    <row r="82" spans="1:10" ht="27.75" customHeight="1">
      <c r="A82" s="113" t="s">
        <v>83</v>
      </c>
      <c r="B82" s="113"/>
      <c r="C82" s="113"/>
      <c r="D82" s="113"/>
      <c r="E82" s="113"/>
      <c r="F82" s="56">
        <f>SUM(F78:F81)</f>
        <v>0</v>
      </c>
      <c r="G82" s="57"/>
      <c r="H82" s="56">
        <f>SUM(H78:H81)</f>
        <v>0</v>
      </c>
      <c r="I82" s="94"/>
      <c r="J82" s="95"/>
    </row>
    <row r="83" spans="1:10" ht="27.75" customHeight="1">
      <c r="A83" s="114"/>
      <c r="B83" s="115"/>
      <c r="C83" s="114"/>
      <c r="D83" s="114"/>
      <c r="E83" s="116"/>
      <c r="F83" s="116"/>
      <c r="G83" s="117"/>
      <c r="H83" s="116"/>
      <c r="I83" s="94"/>
      <c r="J83" s="95"/>
    </row>
    <row r="84" spans="1:11" ht="29.25" customHeight="1">
      <c r="A84" s="61" t="s">
        <v>84</v>
      </c>
      <c r="B84" s="61"/>
      <c r="C84" s="61"/>
      <c r="D84" s="61"/>
      <c r="E84" s="61"/>
      <c r="F84" s="61"/>
      <c r="G84" s="61"/>
      <c r="H84" s="61"/>
      <c r="I84" s="61"/>
      <c r="J84" s="61"/>
      <c r="K84" s="23"/>
    </row>
    <row r="85" spans="1:11" ht="43.5" customHeight="1">
      <c r="A85" s="24" t="s">
        <v>2</v>
      </c>
      <c r="B85" s="24" t="s">
        <v>3</v>
      </c>
      <c r="C85" s="24" t="s">
        <v>4</v>
      </c>
      <c r="D85" s="24" t="s">
        <v>5</v>
      </c>
      <c r="E85" s="25" t="s">
        <v>6</v>
      </c>
      <c r="F85" s="25" t="s">
        <v>7</v>
      </c>
      <c r="G85" s="26" t="s">
        <v>8</v>
      </c>
      <c r="H85" s="25" t="s">
        <v>9</v>
      </c>
      <c r="I85" s="25" t="s">
        <v>10</v>
      </c>
      <c r="J85" s="24" t="s">
        <v>41</v>
      </c>
      <c r="K85" s="27"/>
    </row>
    <row r="86" spans="1:11" ht="89.25" customHeight="1">
      <c r="A86" s="118">
        <v>1</v>
      </c>
      <c r="B86" s="119" t="s">
        <v>85</v>
      </c>
      <c r="C86" s="34" t="s">
        <v>45</v>
      </c>
      <c r="D86" s="31">
        <v>3</v>
      </c>
      <c r="E86" s="120"/>
      <c r="F86" s="121">
        <f aca="true" t="shared" si="10" ref="F86:F95">D86*E86</f>
        <v>0</v>
      </c>
      <c r="G86" s="122"/>
      <c r="H86" s="121">
        <f aca="true" t="shared" si="11" ref="H86:H95">F86+(F86*G86/100)</f>
        <v>0</v>
      </c>
      <c r="I86" s="64"/>
      <c r="J86" s="36"/>
      <c r="K86" s="27"/>
    </row>
    <row r="87" spans="1:10" ht="20.25" customHeight="1">
      <c r="A87" s="118">
        <v>2</v>
      </c>
      <c r="B87" s="119" t="s">
        <v>86</v>
      </c>
      <c r="C87" s="34" t="s">
        <v>13</v>
      </c>
      <c r="D87" s="31">
        <v>20</v>
      </c>
      <c r="E87" s="120"/>
      <c r="F87" s="121">
        <f t="shared" si="10"/>
        <v>0</v>
      </c>
      <c r="G87" s="122"/>
      <c r="H87" s="121">
        <f t="shared" si="11"/>
        <v>0</v>
      </c>
      <c r="I87" s="64"/>
      <c r="J87" s="36"/>
    </row>
    <row r="88" spans="1:10" ht="65.25" customHeight="1">
      <c r="A88" s="118">
        <v>3</v>
      </c>
      <c r="B88" s="119" t="s">
        <v>87</v>
      </c>
      <c r="C88" s="30" t="s">
        <v>13</v>
      </c>
      <c r="D88" s="40">
        <v>600</v>
      </c>
      <c r="E88" s="41"/>
      <c r="F88" s="121">
        <f t="shared" si="10"/>
        <v>0</v>
      </c>
      <c r="G88" s="123"/>
      <c r="H88" s="121">
        <f t="shared" si="11"/>
        <v>0</v>
      </c>
      <c r="I88" s="124"/>
      <c r="J88" s="125"/>
    </row>
    <row r="89" spans="1:10" ht="30.75" customHeight="1">
      <c r="A89" s="118">
        <v>4</v>
      </c>
      <c r="B89" s="119" t="s">
        <v>88</v>
      </c>
      <c r="C89" s="30" t="s">
        <v>13</v>
      </c>
      <c r="D89" s="40">
        <v>50</v>
      </c>
      <c r="E89" s="41"/>
      <c r="F89" s="121">
        <f t="shared" si="10"/>
        <v>0</v>
      </c>
      <c r="G89" s="123"/>
      <c r="H89" s="121">
        <f t="shared" si="11"/>
        <v>0</v>
      </c>
      <c r="I89" s="126"/>
      <c r="J89" s="127"/>
    </row>
    <row r="90" spans="1:10" ht="30.75" customHeight="1">
      <c r="A90" s="118">
        <v>5</v>
      </c>
      <c r="B90" s="119" t="s">
        <v>89</v>
      </c>
      <c r="C90" s="30" t="s">
        <v>13</v>
      </c>
      <c r="D90" s="40">
        <v>50</v>
      </c>
      <c r="E90" s="41"/>
      <c r="F90" s="121">
        <f t="shared" si="10"/>
        <v>0</v>
      </c>
      <c r="G90" s="123"/>
      <c r="H90" s="121">
        <f t="shared" si="11"/>
        <v>0</v>
      </c>
      <c r="I90" s="124"/>
      <c r="J90" s="125"/>
    </row>
    <row r="91" spans="1:10" ht="83.25" customHeight="1">
      <c r="A91" s="118">
        <v>6</v>
      </c>
      <c r="B91" s="119" t="s">
        <v>90</v>
      </c>
      <c r="C91" s="30" t="s">
        <v>43</v>
      </c>
      <c r="D91" s="40">
        <v>2</v>
      </c>
      <c r="E91" s="41"/>
      <c r="F91" s="121">
        <f t="shared" si="10"/>
        <v>0</v>
      </c>
      <c r="G91" s="123"/>
      <c r="H91" s="121">
        <f t="shared" si="11"/>
        <v>0</v>
      </c>
      <c r="I91" s="124"/>
      <c r="J91" s="125"/>
    </row>
    <row r="92" spans="1:10" ht="65.25" customHeight="1">
      <c r="A92" s="118">
        <v>7</v>
      </c>
      <c r="B92" s="128" t="s">
        <v>91</v>
      </c>
      <c r="C92" s="28" t="s">
        <v>13</v>
      </c>
      <c r="D92" s="28">
        <v>400</v>
      </c>
      <c r="E92" s="129"/>
      <c r="F92" s="121">
        <f t="shared" si="10"/>
        <v>0</v>
      </c>
      <c r="G92" s="130"/>
      <c r="H92" s="121">
        <f t="shared" si="11"/>
        <v>0</v>
      </c>
      <c r="I92" s="131"/>
      <c r="J92" s="28"/>
    </row>
    <row r="93" spans="1:10" ht="29.25" customHeight="1">
      <c r="A93" s="118">
        <v>8</v>
      </c>
      <c r="B93" s="128" t="s">
        <v>92</v>
      </c>
      <c r="C93" s="28" t="s">
        <v>13</v>
      </c>
      <c r="D93" s="28">
        <v>400</v>
      </c>
      <c r="E93" s="129"/>
      <c r="F93" s="121">
        <f t="shared" si="10"/>
        <v>0</v>
      </c>
      <c r="G93" s="130"/>
      <c r="H93" s="121">
        <f t="shared" si="11"/>
        <v>0</v>
      </c>
      <c r="I93" s="131"/>
      <c r="J93" s="28"/>
    </row>
    <row r="94" spans="1:10" ht="47.25" customHeight="1">
      <c r="A94" s="118">
        <v>9</v>
      </c>
      <c r="B94" s="119" t="s">
        <v>93</v>
      </c>
      <c r="C94" s="34" t="s">
        <v>13</v>
      </c>
      <c r="D94" s="40">
        <v>216</v>
      </c>
      <c r="E94" s="78"/>
      <c r="F94" s="121">
        <f t="shared" si="10"/>
        <v>0</v>
      </c>
      <c r="G94" s="132"/>
      <c r="H94" s="121">
        <f t="shared" si="11"/>
        <v>0</v>
      </c>
      <c r="I94" s="38"/>
      <c r="J94" s="125"/>
    </row>
    <row r="95" spans="1:10" ht="20.25" customHeight="1">
      <c r="A95" s="118">
        <v>10</v>
      </c>
      <c r="B95" s="119" t="s">
        <v>94</v>
      </c>
      <c r="C95" s="34" t="s">
        <v>13</v>
      </c>
      <c r="D95" s="40">
        <v>100</v>
      </c>
      <c r="E95" s="121"/>
      <c r="F95" s="121">
        <f t="shared" si="10"/>
        <v>0</v>
      </c>
      <c r="G95" s="122"/>
      <c r="H95" s="121">
        <f t="shared" si="11"/>
        <v>0</v>
      </c>
      <c r="I95" s="50"/>
      <c r="J95" s="36"/>
    </row>
    <row r="96" spans="1:10" ht="27.75" customHeight="1">
      <c r="A96" s="55" t="s">
        <v>95</v>
      </c>
      <c r="B96" s="55"/>
      <c r="C96" s="55"/>
      <c r="D96" s="55"/>
      <c r="E96" s="55"/>
      <c r="F96" s="67">
        <f>SUM(F86:F95)</f>
        <v>0</v>
      </c>
      <c r="G96" s="83"/>
      <c r="H96" s="69">
        <f>SUM(H86:H95)</f>
        <v>0</v>
      </c>
      <c r="I96" s="85"/>
      <c r="J96" s="71"/>
    </row>
    <row r="97" spans="1:10" ht="27.75" customHeight="1">
      <c r="A97" s="86"/>
      <c r="B97" s="86"/>
      <c r="C97" s="86"/>
      <c r="D97" s="86"/>
      <c r="E97" s="86"/>
      <c r="F97" s="85"/>
      <c r="G97" s="68"/>
      <c r="H97" s="87"/>
      <c r="I97" s="85"/>
      <c r="J97" s="88"/>
    </row>
    <row r="98" spans="1:11" ht="27.75" customHeight="1">
      <c r="A98" s="133" t="s">
        <v>96</v>
      </c>
      <c r="B98" s="133"/>
      <c r="C98" s="133"/>
      <c r="D98" s="133"/>
      <c r="E98" s="133"/>
      <c r="F98" s="133"/>
      <c r="G98" s="133"/>
      <c r="H98" s="133"/>
      <c r="I98" s="133"/>
      <c r="J98" s="133"/>
      <c r="K98" s="23"/>
    </row>
    <row r="99" spans="1:11" ht="43.5" customHeight="1">
      <c r="A99" s="97" t="s">
        <v>2</v>
      </c>
      <c r="B99" s="97" t="s">
        <v>3</v>
      </c>
      <c r="C99" s="97" t="s">
        <v>4</v>
      </c>
      <c r="D99" s="97" t="s">
        <v>5</v>
      </c>
      <c r="E99" s="98" t="s">
        <v>62</v>
      </c>
      <c r="F99" s="98" t="s">
        <v>63</v>
      </c>
      <c r="G99" s="99" t="s">
        <v>8</v>
      </c>
      <c r="H99" s="98" t="s">
        <v>64</v>
      </c>
      <c r="I99" s="25" t="s">
        <v>10</v>
      </c>
      <c r="J99" s="24" t="s">
        <v>11</v>
      </c>
      <c r="K99" s="27"/>
    </row>
    <row r="100" spans="1:11" ht="161.25" customHeight="1">
      <c r="A100" s="134" t="s">
        <v>97</v>
      </c>
      <c r="B100" s="135" t="s">
        <v>98</v>
      </c>
      <c r="C100" s="30" t="s">
        <v>13</v>
      </c>
      <c r="D100" s="136">
        <v>300</v>
      </c>
      <c r="E100" s="137"/>
      <c r="F100" s="137">
        <f aca="true" t="shared" si="12" ref="F100:F110">D100*E100</f>
        <v>0</v>
      </c>
      <c r="G100" s="138"/>
      <c r="H100" s="137">
        <f aca="true" t="shared" si="13" ref="H100:H110">F100+(F100*G100/100)</f>
        <v>0</v>
      </c>
      <c r="I100" s="91"/>
      <c r="J100" s="125"/>
      <c r="K100" s="27"/>
    </row>
    <row r="101" spans="1:11" ht="172.5" customHeight="1">
      <c r="A101" s="134" t="s">
        <v>99</v>
      </c>
      <c r="B101" s="135" t="s">
        <v>100</v>
      </c>
      <c r="C101" s="30" t="s">
        <v>13</v>
      </c>
      <c r="D101" s="136">
        <v>500</v>
      </c>
      <c r="E101" s="137"/>
      <c r="F101" s="137">
        <f t="shared" si="12"/>
        <v>0</v>
      </c>
      <c r="G101" s="138"/>
      <c r="H101" s="137">
        <f t="shared" si="13"/>
        <v>0</v>
      </c>
      <c r="I101" s="91"/>
      <c r="J101" s="125"/>
      <c r="K101" s="27"/>
    </row>
    <row r="102" spans="1:10" ht="155.25" customHeight="1">
      <c r="A102" s="134" t="s">
        <v>101</v>
      </c>
      <c r="B102" s="135" t="s">
        <v>102</v>
      </c>
      <c r="C102" s="30" t="s">
        <v>13</v>
      </c>
      <c r="D102" s="139">
        <v>300</v>
      </c>
      <c r="E102" s="137"/>
      <c r="F102" s="137">
        <f t="shared" si="12"/>
        <v>0</v>
      </c>
      <c r="G102" s="138"/>
      <c r="H102" s="137">
        <f t="shared" si="13"/>
        <v>0</v>
      </c>
      <c r="I102" s="91"/>
      <c r="J102" s="125"/>
    </row>
    <row r="103" spans="1:10" ht="172.5" customHeight="1">
      <c r="A103" s="134" t="s">
        <v>103</v>
      </c>
      <c r="B103" s="135" t="s">
        <v>104</v>
      </c>
      <c r="C103" s="30" t="s">
        <v>13</v>
      </c>
      <c r="D103" s="139">
        <v>500</v>
      </c>
      <c r="E103" s="137"/>
      <c r="F103" s="137">
        <f t="shared" si="12"/>
        <v>0</v>
      </c>
      <c r="G103" s="138"/>
      <c r="H103" s="137">
        <f t="shared" si="13"/>
        <v>0</v>
      </c>
      <c r="I103" s="91"/>
      <c r="J103" s="125"/>
    </row>
    <row r="104" spans="1:10" ht="47.25" customHeight="1">
      <c r="A104" s="134" t="s">
        <v>105</v>
      </c>
      <c r="B104" s="135" t="s">
        <v>106</v>
      </c>
      <c r="C104" s="30" t="s">
        <v>13</v>
      </c>
      <c r="D104" s="139">
        <v>50</v>
      </c>
      <c r="E104" s="137"/>
      <c r="F104" s="137">
        <f t="shared" si="12"/>
        <v>0</v>
      </c>
      <c r="G104" s="138"/>
      <c r="H104" s="137">
        <f t="shared" si="13"/>
        <v>0</v>
      </c>
      <c r="I104" s="91"/>
      <c r="J104" s="125"/>
    </row>
    <row r="105" spans="1:10" ht="29.25" customHeight="1">
      <c r="A105" s="134" t="s">
        <v>107</v>
      </c>
      <c r="B105" s="135" t="s">
        <v>108</v>
      </c>
      <c r="C105" s="30" t="s">
        <v>13</v>
      </c>
      <c r="D105" s="139">
        <v>50</v>
      </c>
      <c r="E105" s="137"/>
      <c r="F105" s="137">
        <f t="shared" si="12"/>
        <v>0</v>
      </c>
      <c r="G105" s="138"/>
      <c r="H105" s="137">
        <f t="shared" si="13"/>
        <v>0</v>
      </c>
      <c r="I105" s="91"/>
      <c r="J105" s="125"/>
    </row>
    <row r="106" spans="1:10" ht="38.25" customHeight="1">
      <c r="A106" s="134" t="s">
        <v>109</v>
      </c>
      <c r="B106" s="135" t="s">
        <v>110</v>
      </c>
      <c r="C106" s="30" t="s">
        <v>13</v>
      </c>
      <c r="D106" s="139">
        <v>50</v>
      </c>
      <c r="E106" s="137"/>
      <c r="F106" s="137">
        <f t="shared" si="12"/>
        <v>0</v>
      </c>
      <c r="G106" s="138"/>
      <c r="H106" s="137">
        <f t="shared" si="13"/>
        <v>0</v>
      </c>
      <c r="I106" s="91"/>
      <c r="J106" s="125"/>
    </row>
    <row r="107" spans="1:10" ht="47.25" customHeight="1">
      <c r="A107" s="134" t="s">
        <v>111</v>
      </c>
      <c r="B107" s="135" t="s">
        <v>112</v>
      </c>
      <c r="C107" s="30" t="s">
        <v>13</v>
      </c>
      <c r="D107" s="139">
        <v>800</v>
      </c>
      <c r="E107" s="137"/>
      <c r="F107" s="137">
        <f t="shared" si="12"/>
        <v>0</v>
      </c>
      <c r="G107" s="138"/>
      <c r="H107" s="137">
        <f t="shared" si="13"/>
        <v>0</v>
      </c>
      <c r="I107" s="91"/>
      <c r="J107" s="125"/>
    </row>
    <row r="108" spans="1:10" ht="29.25" customHeight="1">
      <c r="A108" s="134" t="s">
        <v>113</v>
      </c>
      <c r="B108" s="135" t="s">
        <v>114</v>
      </c>
      <c r="C108" s="30" t="s">
        <v>13</v>
      </c>
      <c r="D108" s="139">
        <v>500</v>
      </c>
      <c r="E108" s="137"/>
      <c r="F108" s="137">
        <f t="shared" si="12"/>
        <v>0</v>
      </c>
      <c r="G108" s="138"/>
      <c r="H108" s="137">
        <f t="shared" si="13"/>
        <v>0</v>
      </c>
      <c r="I108" s="91"/>
      <c r="J108" s="125"/>
    </row>
    <row r="109" spans="1:10" ht="65.25" customHeight="1">
      <c r="A109" s="134" t="s">
        <v>115</v>
      </c>
      <c r="B109" s="135" t="s">
        <v>116</v>
      </c>
      <c r="C109" s="30" t="s">
        <v>13</v>
      </c>
      <c r="D109" s="139">
        <v>120</v>
      </c>
      <c r="E109" s="137"/>
      <c r="F109" s="137">
        <f t="shared" si="12"/>
        <v>0</v>
      </c>
      <c r="G109" s="138"/>
      <c r="H109" s="137">
        <f t="shared" si="13"/>
        <v>0</v>
      </c>
      <c r="I109" s="91"/>
      <c r="J109" s="125"/>
    </row>
    <row r="110" spans="1:10" ht="20.25" customHeight="1">
      <c r="A110" s="134" t="s">
        <v>117</v>
      </c>
      <c r="B110" s="135" t="s">
        <v>118</v>
      </c>
      <c r="C110" s="140" t="s">
        <v>13</v>
      </c>
      <c r="D110" s="139">
        <v>1000</v>
      </c>
      <c r="E110" s="137"/>
      <c r="F110" s="137">
        <f t="shared" si="12"/>
        <v>0</v>
      </c>
      <c r="G110" s="138"/>
      <c r="H110" s="137">
        <f t="shared" si="13"/>
        <v>0</v>
      </c>
      <c r="I110" s="91"/>
      <c r="J110" s="125"/>
    </row>
    <row r="111" spans="1:10" ht="28.5" customHeight="1">
      <c r="A111" s="141" t="s">
        <v>119</v>
      </c>
      <c r="B111" s="141"/>
      <c r="C111" s="141"/>
      <c r="D111" s="141"/>
      <c r="E111" s="141"/>
      <c r="F111" s="142">
        <f>SUM(F100:F110)</f>
        <v>0</v>
      </c>
      <c r="G111" s="143"/>
      <c r="H111" s="142">
        <f>SUM(H100:H110)</f>
        <v>0</v>
      </c>
      <c r="I111" s="94"/>
      <c r="J111" s="95"/>
    </row>
    <row r="112" spans="1:10" ht="28.5" customHeight="1">
      <c r="A112" s="144"/>
      <c r="B112" s="145"/>
      <c r="C112" s="146"/>
      <c r="D112" s="147"/>
      <c r="E112" s="148"/>
      <c r="F112" s="148"/>
      <c r="G112" s="149"/>
      <c r="H112" s="148"/>
      <c r="I112" s="94"/>
      <c r="J112" s="95"/>
    </row>
    <row r="113" spans="1:11" ht="27.75" customHeight="1">
      <c r="A113" s="61" t="s">
        <v>120</v>
      </c>
      <c r="B113" s="61"/>
      <c r="C113" s="61"/>
      <c r="D113" s="61"/>
      <c r="E113" s="61"/>
      <c r="F113" s="61"/>
      <c r="G113" s="61"/>
      <c r="H113" s="61"/>
      <c r="I113" s="61"/>
      <c r="J113" s="61"/>
      <c r="K113" s="23"/>
    </row>
    <row r="114" spans="1:11" ht="38.25" customHeight="1">
      <c r="A114" s="24" t="s">
        <v>2</v>
      </c>
      <c r="B114" s="24" t="s">
        <v>3</v>
      </c>
      <c r="C114" s="24" t="s">
        <v>4</v>
      </c>
      <c r="D114" s="24" t="s">
        <v>5</v>
      </c>
      <c r="E114" s="25" t="s">
        <v>6</v>
      </c>
      <c r="F114" s="25" t="s">
        <v>7</v>
      </c>
      <c r="G114" s="26" t="s">
        <v>8</v>
      </c>
      <c r="H114" s="25" t="s">
        <v>9</v>
      </c>
      <c r="I114" s="25" t="s">
        <v>10</v>
      </c>
      <c r="J114" s="24" t="s">
        <v>41</v>
      </c>
      <c r="K114" s="27"/>
    </row>
    <row r="115" spans="1:10" ht="56.25" customHeight="1">
      <c r="A115" s="28">
        <v>1</v>
      </c>
      <c r="B115" s="150" t="s">
        <v>121</v>
      </c>
      <c r="C115" s="62" t="s">
        <v>13</v>
      </c>
      <c r="D115" s="40">
        <v>100</v>
      </c>
      <c r="E115" s="151"/>
      <c r="F115" s="151">
        <f aca="true" t="shared" si="14" ref="F115:F116">D115*E115</f>
        <v>0</v>
      </c>
      <c r="G115" s="152"/>
      <c r="H115" s="151">
        <f aca="true" t="shared" si="15" ref="H115:H116">F115+(F115*G115/100)</f>
        <v>0</v>
      </c>
      <c r="I115" s="46"/>
      <c r="J115" s="38"/>
    </row>
    <row r="116" spans="1:10" ht="56.25" customHeight="1">
      <c r="A116" s="28">
        <v>2</v>
      </c>
      <c r="B116" s="150" t="s">
        <v>122</v>
      </c>
      <c r="C116" s="62" t="s">
        <v>13</v>
      </c>
      <c r="D116" s="40">
        <v>500</v>
      </c>
      <c r="E116" s="151"/>
      <c r="F116" s="151">
        <f t="shared" si="14"/>
        <v>0</v>
      </c>
      <c r="G116" s="152"/>
      <c r="H116" s="151">
        <f t="shared" si="15"/>
        <v>0</v>
      </c>
      <c r="I116" s="46"/>
      <c r="J116" s="38"/>
    </row>
    <row r="117" spans="1:10" ht="28.5" customHeight="1">
      <c r="A117" s="55" t="s">
        <v>123</v>
      </c>
      <c r="B117" s="55" t="s">
        <v>124</v>
      </c>
      <c r="C117" s="55"/>
      <c r="D117" s="55"/>
      <c r="E117" s="55"/>
      <c r="F117" s="67">
        <f>SUM(F115:F116)</f>
        <v>0</v>
      </c>
      <c r="G117" s="68"/>
      <c r="H117" s="69">
        <f>SUM(H115:H116)</f>
        <v>0</v>
      </c>
      <c r="I117" s="85"/>
      <c r="J117" s="153"/>
    </row>
    <row r="118" spans="1:10" ht="28.5" customHeight="1">
      <c r="A118" s="86"/>
      <c r="B118" s="86"/>
      <c r="C118" s="86"/>
      <c r="D118" s="86"/>
      <c r="E118" s="86"/>
      <c r="F118" s="154"/>
      <c r="G118" s="155"/>
      <c r="H118" s="154"/>
      <c r="I118" s="156"/>
      <c r="J118" s="157"/>
    </row>
    <row r="119" spans="1:11" ht="27.75" customHeight="1">
      <c r="A119" s="96" t="s">
        <v>125</v>
      </c>
      <c r="B119" s="96"/>
      <c r="C119" s="96"/>
      <c r="D119" s="96"/>
      <c r="E119" s="96"/>
      <c r="F119" s="96"/>
      <c r="G119" s="96"/>
      <c r="H119" s="96"/>
      <c r="I119" s="96"/>
      <c r="J119" s="96"/>
      <c r="K119" s="23"/>
    </row>
    <row r="120" spans="1:10" ht="38.25" customHeight="1">
      <c r="A120" s="97" t="s">
        <v>2</v>
      </c>
      <c r="B120" s="97" t="s">
        <v>3</v>
      </c>
      <c r="C120" s="97" t="s">
        <v>4</v>
      </c>
      <c r="D120" s="97" t="s">
        <v>5</v>
      </c>
      <c r="E120" s="98" t="s">
        <v>62</v>
      </c>
      <c r="F120" s="98" t="s">
        <v>63</v>
      </c>
      <c r="G120" s="99" t="s">
        <v>8</v>
      </c>
      <c r="H120" s="98" t="s">
        <v>64</v>
      </c>
      <c r="I120" s="25" t="s">
        <v>10</v>
      </c>
      <c r="J120" s="24" t="s">
        <v>11</v>
      </c>
    </row>
    <row r="121" spans="1:10" ht="59.25" customHeight="1">
      <c r="A121" s="28">
        <v>1</v>
      </c>
      <c r="B121" s="102" t="s">
        <v>126</v>
      </c>
      <c r="C121" s="30" t="s">
        <v>43</v>
      </c>
      <c r="D121" s="31">
        <v>4</v>
      </c>
      <c r="E121" s="32"/>
      <c r="F121" s="32">
        <f>D121*E121</f>
        <v>0</v>
      </c>
      <c r="G121" s="39"/>
      <c r="H121" s="32">
        <f>F121+(F121*G121/100)</f>
        <v>0</v>
      </c>
      <c r="I121" s="46" t="s">
        <v>127</v>
      </c>
      <c r="J121" s="38" t="s">
        <v>128</v>
      </c>
    </row>
    <row r="122" spans="1:9" ht="27.75" customHeight="1">
      <c r="A122" s="55" t="s">
        <v>129</v>
      </c>
      <c r="B122" s="55"/>
      <c r="C122" s="55"/>
      <c r="D122" s="55"/>
      <c r="E122" s="55"/>
      <c r="F122" s="100">
        <f>SUM(F121:F121)</f>
        <v>0</v>
      </c>
      <c r="G122" s="101"/>
      <c r="H122" s="100">
        <f>SUM(H121:H121)</f>
        <v>0</v>
      </c>
      <c r="I122" s="6"/>
    </row>
    <row r="123" spans="1:10" ht="27.75" customHeight="1">
      <c r="A123" s="103"/>
      <c r="B123" s="103"/>
      <c r="C123" s="103"/>
      <c r="D123" s="103"/>
      <c r="E123" s="103"/>
      <c r="F123" s="158"/>
      <c r="G123" s="159"/>
      <c r="H123" s="158"/>
      <c r="I123" s="20"/>
      <c r="J123" s="20"/>
    </row>
    <row r="124" spans="1:11" ht="27.75" customHeight="1">
      <c r="A124" s="160" t="s">
        <v>130</v>
      </c>
      <c r="B124" s="160"/>
      <c r="C124" s="160"/>
      <c r="D124" s="160"/>
      <c r="E124" s="160"/>
      <c r="F124" s="160"/>
      <c r="G124" s="160"/>
      <c r="H124" s="160"/>
      <c r="I124" s="160"/>
      <c r="J124" s="160"/>
      <c r="K124" s="23"/>
    </row>
    <row r="125" spans="1:11" ht="38.25" customHeight="1">
      <c r="A125" s="24" t="s">
        <v>2</v>
      </c>
      <c r="B125" s="24" t="s">
        <v>3</v>
      </c>
      <c r="C125" s="24" t="s">
        <v>4</v>
      </c>
      <c r="D125" s="24" t="s">
        <v>5</v>
      </c>
      <c r="E125" s="25" t="s">
        <v>6</v>
      </c>
      <c r="F125" s="25" t="s">
        <v>7</v>
      </c>
      <c r="G125" s="26" t="s">
        <v>8</v>
      </c>
      <c r="H125" s="25" t="s">
        <v>9</v>
      </c>
      <c r="I125" s="25" t="s">
        <v>10</v>
      </c>
      <c r="J125" s="24" t="s">
        <v>11</v>
      </c>
      <c r="K125" s="27"/>
    </row>
    <row r="126" spans="1:10" ht="56.25" customHeight="1">
      <c r="A126" s="62">
        <v>1</v>
      </c>
      <c r="B126" s="161" t="s">
        <v>131</v>
      </c>
      <c r="C126" s="29" t="s">
        <v>13</v>
      </c>
      <c r="D126" s="40">
        <v>1200</v>
      </c>
      <c r="E126" s="41"/>
      <c r="F126" s="41">
        <f>D126*E126</f>
        <v>0</v>
      </c>
      <c r="G126" s="33"/>
      <c r="H126" s="41">
        <f>F126+(F126*G126/100)</f>
        <v>0</v>
      </c>
      <c r="I126" s="46"/>
      <c r="J126" s="36"/>
    </row>
    <row r="127" spans="1:9" ht="27.75" customHeight="1">
      <c r="A127" s="55" t="s">
        <v>132</v>
      </c>
      <c r="B127" s="55"/>
      <c r="C127" s="55"/>
      <c r="D127" s="55"/>
      <c r="E127" s="55"/>
      <c r="F127" s="92">
        <f>SUM(F126:F126)</f>
        <v>0</v>
      </c>
      <c r="G127" s="162"/>
      <c r="H127" s="92">
        <f>SUM(H126:H126)</f>
        <v>0</v>
      </c>
      <c r="I127" s="76"/>
    </row>
    <row r="128" spans="1:9" ht="27.75" customHeight="1">
      <c r="A128" s="72"/>
      <c r="B128" s="73"/>
      <c r="C128" s="72"/>
      <c r="D128" s="72"/>
      <c r="E128" s="74"/>
      <c r="F128" s="74"/>
      <c r="G128" s="75"/>
      <c r="H128" s="74"/>
      <c r="I128" s="76"/>
    </row>
    <row r="129" spans="1:11" ht="27.75" customHeight="1">
      <c r="A129" s="163" t="s">
        <v>133</v>
      </c>
      <c r="B129" s="163"/>
      <c r="C129" s="163"/>
      <c r="D129" s="163"/>
      <c r="E129" s="163"/>
      <c r="F129" s="163"/>
      <c r="G129" s="163"/>
      <c r="H129" s="163"/>
      <c r="I129" s="163"/>
      <c r="J129" s="163"/>
      <c r="K129" s="23"/>
    </row>
    <row r="130" spans="1:11" ht="44.25" customHeight="1">
      <c r="A130" s="24" t="s">
        <v>2</v>
      </c>
      <c r="B130" s="24" t="s">
        <v>3</v>
      </c>
      <c r="C130" s="24" t="s">
        <v>4</v>
      </c>
      <c r="D130" s="24" t="s">
        <v>5</v>
      </c>
      <c r="E130" s="25" t="s">
        <v>6</v>
      </c>
      <c r="F130" s="25" t="s">
        <v>7</v>
      </c>
      <c r="G130" s="26" t="s">
        <v>8</v>
      </c>
      <c r="H130" s="25" t="s">
        <v>9</v>
      </c>
      <c r="I130" s="25" t="s">
        <v>10</v>
      </c>
      <c r="J130" s="24" t="s">
        <v>11</v>
      </c>
      <c r="K130" s="27"/>
    </row>
    <row r="131" spans="1:11" ht="92.25" customHeight="1">
      <c r="A131" s="28">
        <v>1</v>
      </c>
      <c r="B131" s="29" t="s">
        <v>134</v>
      </c>
      <c r="C131" s="30" t="s">
        <v>20</v>
      </c>
      <c r="D131" s="31">
        <v>5</v>
      </c>
      <c r="E131" s="32"/>
      <c r="F131" s="32">
        <f aca="true" t="shared" si="16" ref="F131:F143">D131*E131</f>
        <v>0</v>
      </c>
      <c r="G131" s="90"/>
      <c r="H131" s="47">
        <f aca="true" t="shared" si="17" ref="H131:H143">F131+(F131*G131/100)</f>
        <v>0</v>
      </c>
      <c r="I131" s="46"/>
      <c r="J131" s="36"/>
      <c r="K131" s="27"/>
    </row>
    <row r="132" spans="1:10" ht="92.25" customHeight="1">
      <c r="A132" s="28">
        <v>2</v>
      </c>
      <c r="B132" s="29" t="s">
        <v>135</v>
      </c>
      <c r="C132" s="30" t="s">
        <v>136</v>
      </c>
      <c r="D132" s="31">
        <v>24</v>
      </c>
      <c r="E132" s="32"/>
      <c r="F132" s="32">
        <f t="shared" si="16"/>
        <v>0</v>
      </c>
      <c r="G132" s="90"/>
      <c r="H132" s="47">
        <f t="shared" si="17"/>
        <v>0</v>
      </c>
      <c r="I132" s="46"/>
      <c r="J132" s="36"/>
    </row>
    <row r="133" spans="1:10" ht="92.25" customHeight="1">
      <c r="A133" s="28">
        <v>3</v>
      </c>
      <c r="B133" s="29" t="s">
        <v>137</v>
      </c>
      <c r="C133" s="30" t="s">
        <v>20</v>
      </c>
      <c r="D133" s="31">
        <v>150</v>
      </c>
      <c r="E133" s="32"/>
      <c r="F133" s="32">
        <f t="shared" si="16"/>
        <v>0</v>
      </c>
      <c r="G133" s="90"/>
      <c r="H133" s="47">
        <f t="shared" si="17"/>
        <v>0</v>
      </c>
      <c r="I133" s="46"/>
      <c r="J133" s="36"/>
    </row>
    <row r="134" spans="1:10" ht="101.25" customHeight="1">
      <c r="A134" s="28">
        <v>4</v>
      </c>
      <c r="B134" s="29" t="s">
        <v>138</v>
      </c>
      <c r="C134" s="30" t="s">
        <v>20</v>
      </c>
      <c r="D134" s="31">
        <v>10</v>
      </c>
      <c r="E134" s="32"/>
      <c r="F134" s="32">
        <f t="shared" si="16"/>
        <v>0</v>
      </c>
      <c r="G134" s="90"/>
      <c r="H134" s="47">
        <f t="shared" si="17"/>
        <v>0</v>
      </c>
      <c r="I134" s="46"/>
      <c r="J134" s="36"/>
    </row>
    <row r="135" spans="1:11" ht="38.25" customHeight="1">
      <c r="A135" s="28">
        <v>5</v>
      </c>
      <c r="B135" s="29" t="s">
        <v>139</v>
      </c>
      <c r="C135" s="30" t="s">
        <v>13</v>
      </c>
      <c r="D135" s="31">
        <v>30</v>
      </c>
      <c r="E135" s="32"/>
      <c r="F135" s="32">
        <f t="shared" si="16"/>
        <v>0</v>
      </c>
      <c r="G135" s="90"/>
      <c r="H135" s="47">
        <f t="shared" si="17"/>
        <v>0</v>
      </c>
      <c r="I135" s="46"/>
      <c r="J135" s="36"/>
      <c r="K135" s="23"/>
    </row>
    <row r="136" spans="1:11" ht="38.25" customHeight="1">
      <c r="A136" s="28">
        <v>6</v>
      </c>
      <c r="B136" s="29" t="s">
        <v>140</v>
      </c>
      <c r="C136" s="30" t="s">
        <v>13</v>
      </c>
      <c r="D136" s="31">
        <v>20</v>
      </c>
      <c r="E136" s="32"/>
      <c r="F136" s="32">
        <f t="shared" si="16"/>
        <v>0</v>
      </c>
      <c r="G136" s="90"/>
      <c r="H136" s="47">
        <f t="shared" si="17"/>
        <v>0</v>
      </c>
      <c r="I136" s="46"/>
      <c r="J136" s="36"/>
      <c r="K136" s="23"/>
    </row>
    <row r="137" spans="1:11" ht="96" customHeight="1">
      <c r="A137" s="62">
        <v>7</v>
      </c>
      <c r="B137" s="29" t="s">
        <v>141</v>
      </c>
      <c r="C137" s="29" t="s">
        <v>25</v>
      </c>
      <c r="D137" s="40">
        <v>800</v>
      </c>
      <c r="E137" s="41"/>
      <c r="F137" s="41">
        <f t="shared" si="16"/>
        <v>0</v>
      </c>
      <c r="G137" s="90"/>
      <c r="H137" s="164">
        <f t="shared" si="17"/>
        <v>0</v>
      </c>
      <c r="I137" s="45"/>
      <c r="J137" s="36"/>
      <c r="K137" s="23"/>
    </row>
    <row r="138" spans="1:10" ht="20.25" customHeight="1">
      <c r="A138" s="28">
        <v>8</v>
      </c>
      <c r="B138" s="29" t="s">
        <v>142</v>
      </c>
      <c r="C138" s="30" t="s">
        <v>20</v>
      </c>
      <c r="D138" s="31">
        <v>1</v>
      </c>
      <c r="E138" s="32"/>
      <c r="F138" s="32">
        <f t="shared" si="16"/>
        <v>0</v>
      </c>
      <c r="G138" s="90"/>
      <c r="H138" s="47">
        <f t="shared" si="17"/>
        <v>0</v>
      </c>
      <c r="I138" s="46"/>
      <c r="J138" s="36"/>
    </row>
    <row r="139" spans="1:10" ht="155.25" customHeight="1">
      <c r="A139" s="28">
        <v>9</v>
      </c>
      <c r="B139" s="29" t="s">
        <v>143</v>
      </c>
      <c r="C139" s="30" t="s">
        <v>20</v>
      </c>
      <c r="D139" s="31">
        <v>10</v>
      </c>
      <c r="E139" s="32"/>
      <c r="F139" s="32">
        <f t="shared" si="16"/>
        <v>0</v>
      </c>
      <c r="G139" s="90"/>
      <c r="H139" s="47">
        <f t="shared" si="17"/>
        <v>0</v>
      </c>
      <c r="I139" s="46"/>
      <c r="J139" s="36"/>
    </row>
    <row r="140" spans="1:10" ht="20.25" customHeight="1">
      <c r="A140" s="28">
        <v>10</v>
      </c>
      <c r="B140" s="29" t="s">
        <v>144</v>
      </c>
      <c r="C140" s="30" t="s">
        <v>20</v>
      </c>
      <c r="D140" s="31">
        <v>4</v>
      </c>
      <c r="E140" s="32"/>
      <c r="F140" s="32">
        <f t="shared" si="16"/>
        <v>0</v>
      </c>
      <c r="G140" s="90"/>
      <c r="H140" s="47">
        <f t="shared" si="17"/>
        <v>0</v>
      </c>
      <c r="I140" s="46"/>
      <c r="J140" s="36"/>
    </row>
    <row r="141" spans="1:10" ht="29.25" customHeight="1">
      <c r="A141" s="28">
        <v>11</v>
      </c>
      <c r="B141" s="165" t="s">
        <v>145</v>
      </c>
      <c r="C141" s="30" t="s">
        <v>20</v>
      </c>
      <c r="D141" s="31">
        <v>4</v>
      </c>
      <c r="E141" s="32"/>
      <c r="F141" s="32">
        <f t="shared" si="16"/>
        <v>0</v>
      </c>
      <c r="G141" s="90"/>
      <c r="H141" s="47">
        <f t="shared" si="17"/>
        <v>0</v>
      </c>
      <c r="I141" s="46"/>
      <c r="J141" s="36"/>
    </row>
    <row r="142" spans="1:10" ht="20.25" customHeight="1">
      <c r="A142" s="28">
        <v>12</v>
      </c>
      <c r="B142" s="29" t="s">
        <v>146</v>
      </c>
      <c r="C142" s="30" t="s">
        <v>20</v>
      </c>
      <c r="D142" s="31">
        <v>4</v>
      </c>
      <c r="E142" s="32"/>
      <c r="F142" s="32">
        <f t="shared" si="16"/>
        <v>0</v>
      </c>
      <c r="G142" s="90"/>
      <c r="H142" s="47">
        <f t="shared" si="17"/>
        <v>0</v>
      </c>
      <c r="I142" s="46"/>
      <c r="J142" s="36"/>
    </row>
    <row r="143" spans="1:10" ht="20.25" customHeight="1">
      <c r="A143" s="28">
        <v>13</v>
      </c>
      <c r="B143" s="29" t="s">
        <v>147</v>
      </c>
      <c r="C143" s="30" t="s">
        <v>20</v>
      </c>
      <c r="D143" s="31">
        <v>4</v>
      </c>
      <c r="E143" s="32"/>
      <c r="F143" s="32">
        <f t="shared" si="16"/>
        <v>0</v>
      </c>
      <c r="G143" s="90"/>
      <c r="H143" s="47">
        <f t="shared" si="17"/>
        <v>0</v>
      </c>
      <c r="I143" s="46"/>
      <c r="J143" s="36"/>
    </row>
    <row r="144" spans="1:10" ht="27.75" customHeight="1">
      <c r="A144" s="55" t="s">
        <v>148</v>
      </c>
      <c r="B144" s="55"/>
      <c r="C144" s="55"/>
      <c r="D144" s="55"/>
      <c r="E144" s="55"/>
      <c r="F144" s="56">
        <f>SUM(F131:F143)</f>
        <v>0</v>
      </c>
      <c r="G144" s="57"/>
      <c r="H144" s="56">
        <f>SUM(H131:H143)</f>
        <v>0</v>
      </c>
      <c r="I144" s="166"/>
      <c r="J144" s="167"/>
    </row>
    <row r="145" spans="1:10" ht="27.75" customHeight="1">
      <c r="A145" s="168"/>
      <c r="B145" s="168"/>
      <c r="C145" s="168"/>
      <c r="D145" s="168"/>
      <c r="E145" s="168"/>
      <c r="F145" s="168"/>
      <c r="G145" s="168"/>
      <c r="H145" s="168"/>
      <c r="I145" s="169"/>
      <c r="J145" s="170"/>
    </row>
    <row r="146" spans="1:11" ht="27.75" customHeight="1">
      <c r="A146" s="160" t="s">
        <v>149</v>
      </c>
      <c r="B146" s="160"/>
      <c r="C146" s="160"/>
      <c r="D146" s="160"/>
      <c r="E146" s="160"/>
      <c r="F146" s="160"/>
      <c r="G146" s="160"/>
      <c r="H146" s="160"/>
      <c r="I146" s="160"/>
      <c r="J146" s="160"/>
      <c r="K146" s="23"/>
    </row>
    <row r="147" spans="1:10" ht="38.25" customHeight="1">
      <c r="A147" s="24" t="s">
        <v>2</v>
      </c>
      <c r="B147" s="24" t="s">
        <v>3</v>
      </c>
      <c r="C147" s="24" t="s">
        <v>4</v>
      </c>
      <c r="D147" s="24" t="s">
        <v>5</v>
      </c>
      <c r="E147" s="25" t="s">
        <v>6</v>
      </c>
      <c r="F147" s="25" t="s">
        <v>7</v>
      </c>
      <c r="G147" s="26" t="s">
        <v>8</v>
      </c>
      <c r="H147" s="25" t="s">
        <v>9</v>
      </c>
      <c r="I147" s="25" t="s">
        <v>10</v>
      </c>
      <c r="J147" s="24" t="s">
        <v>11</v>
      </c>
    </row>
    <row r="148" spans="1:10" ht="119.25" customHeight="1">
      <c r="A148" s="62">
        <v>1</v>
      </c>
      <c r="B148" s="29" t="s">
        <v>150</v>
      </c>
      <c r="C148" s="29" t="s">
        <v>13</v>
      </c>
      <c r="D148" s="40">
        <v>10</v>
      </c>
      <c r="E148" s="41"/>
      <c r="F148" s="41">
        <f>D148*E148</f>
        <v>0</v>
      </c>
      <c r="G148" s="33"/>
      <c r="H148" s="41">
        <f>F148+(F148*G148/100)</f>
        <v>0</v>
      </c>
      <c r="I148" s="46"/>
      <c r="J148" s="36"/>
    </row>
    <row r="149" spans="1:9" ht="28.5" customHeight="1">
      <c r="A149" s="55" t="s">
        <v>151</v>
      </c>
      <c r="B149" s="55"/>
      <c r="C149" s="55"/>
      <c r="D149" s="55"/>
      <c r="E149" s="55"/>
      <c r="F149" s="92">
        <f>SUM(F148:F148)</f>
        <v>0</v>
      </c>
      <c r="G149" s="162"/>
      <c r="H149" s="92">
        <f>SUM(H148:H148)</f>
        <v>0</v>
      </c>
      <c r="I149" s="76"/>
    </row>
    <row r="150" spans="1:9" ht="27.75" customHeight="1">
      <c r="A150" s="72"/>
      <c r="B150" s="171"/>
      <c r="C150" s="72"/>
      <c r="D150" s="72"/>
      <c r="E150" s="74"/>
      <c r="F150" s="74"/>
      <c r="G150" s="75"/>
      <c r="H150" s="74"/>
      <c r="I150" s="76"/>
    </row>
    <row r="151" spans="1:11" ht="27.75" customHeight="1">
      <c r="A151" s="163" t="s">
        <v>152</v>
      </c>
      <c r="B151" s="163"/>
      <c r="C151" s="163"/>
      <c r="D151" s="163"/>
      <c r="E151" s="163"/>
      <c r="F151" s="163"/>
      <c r="G151" s="163"/>
      <c r="H151" s="163"/>
      <c r="I151" s="163"/>
      <c r="J151" s="163"/>
      <c r="K151" s="23"/>
    </row>
    <row r="152" spans="1:11" ht="43.5" customHeight="1">
      <c r="A152" s="24" t="s">
        <v>2</v>
      </c>
      <c r="B152" s="24" t="s">
        <v>3</v>
      </c>
      <c r="C152" s="24" t="s">
        <v>4</v>
      </c>
      <c r="D152" s="24" t="s">
        <v>5</v>
      </c>
      <c r="E152" s="25" t="s">
        <v>6</v>
      </c>
      <c r="F152" s="25" t="s">
        <v>7</v>
      </c>
      <c r="G152" s="26" t="s">
        <v>8</v>
      </c>
      <c r="H152" s="25" t="s">
        <v>9</v>
      </c>
      <c r="I152" s="25" t="s">
        <v>10</v>
      </c>
      <c r="J152" s="24" t="s">
        <v>11</v>
      </c>
      <c r="K152" s="27"/>
    </row>
    <row r="153" spans="1:10" ht="110.25" customHeight="1">
      <c r="A153" s="62">
        <v>1</v>
      </c>
      <c r="B153" s="29" t="s">
        <v>153</v>
      </c>
      <c r="C153" s="30" t="s">
        <v>43</v>
      </c>
      <c r="D153" s="40">
        <v>50</v>
      </c>
      <c r="E153" s="172"/>
      <c r="F153" s="41">
        <f aca="true" t="shared" si="18" ref="F153:F156">D153*E153</f>
        <v>0</v>
      </c>
      <c r="G153" s="173"/>
      <c r="H153" s="41">
        <f aca="true" t="shared" si="19" ref="H153:H156">F153+(F153*G153/100)</f>
        <v>0</v>
      </c>
      <c r="I153" s="174"/>
      <c r="J153" s="38"/>
    </row>
    <row r="154" spans="1:10" ht="20.25" customHeight="1">
      <c r="A154" s="62">
        <v>2</v>
      </c>
      <c r="B154" s="29" t="s">
        <v>154</v>
      </c>
      <c r="C154" s="30" t="s">
        <v>43</v>
      </c>
      <c r="D154" s="40">
        <v>4</v>
      </c>
      <c r="E154" s="172"/>
      <c r="F154" s="41">
        <f t="shared" si="18"/>
        <v>0</v>
      </c>
      <c r="G154" s="173"/>
      <c r="H154" s="41">
        <f t="shared" si="19"/>
        <v>0</v>
      </c>
      <c r="I154" s="174"/>
      <c r="J154" s="38"/>
    </row>
    <row r="155" spans="1:10" ht="101.25" customHeight="1">
      <c r="A155" s="62">
        <v>3</v>
      </c>
      <c r="B155" s="29" t="s">
        <v>155</v>
      </c>
      <c r="C155" s="30" t="s">
        <v>43</v>
      </c>
      <c r="D155" s="40">
        <v>80</v>
      </c>
      <c r="E155" s="172"/>
      <c r="F155" s="41">
        <f t="shared" si="18"/>
        <v>0</v>
      </c>
      <c r="G155" s="173"/>
      <c r="H155" s="41">
        <f t="shared" si="19"/>
        <v>0</v>
      </c>
      <c r="I155" s="175"/>
      <c r="J155" s="176"/>
    </row>
    <row r="156" spans="1:10" ht="29.25" customHeight="1">
      <c r="A156" s="62">
        <v>4</v>
      </c>
      <c r="B156" s="29" t="s">
        <v>156</v>
      </c>
      <c r="C156" s="30" t="s">
        <v>43</v>
      </c>
      <c r="D156" s="40">
        <v>150</v>
      </c>
      <c r="E156" s="172"/>
      <c r="F156" s="41">
        <f t="shared" si="18"/>
        <v>0</v>
      </c>
      <c r="G156" s="33"/>
      <c r="H156" s="41">
        <f t="shared" si="19"/>
        <v>0</v>
      </c>
      <c r="I156" s="46"/>
      <c r="J156" s="38"/>
    </row>
    <row r="157" spans="1:10" ht="27.75" customHeight="1">
      <c r="A157" s="55" t="s">
        <v>157</v>
      </c>
      <c r="B157" s="55"/>
      <c r="C157" s="55"/>
      <c r="D157" s="55"/>
      <c r="E157" s="55"/>
      <c r="F157" s="56">
        <f>SUM(F153:F156)</f>
        <v>0</v>
      </c>
      <c r="G157" s="57"/>
      <c r="H157" s="56">
        <f>SUM(H153:H156)</f>
        <v>0</v>
      </c>
      <c r="I157" s="154"/>
      <c r="J157" s="95"/>
    </row>
    <row r="158" spans="1:9" ht="27.75" customHeight="1">
      <c r="A158" s="72"/>
      <c r="B158" s="73"/>
      <c r="C158" s="72"/>
      <c r="D158" s="72"/>
      <c r="E158" s="74"/>
      <c r="F158" s="74"/>
      <c r="G158" s="75"/>
      <c r="H158" s="74"/>
      <c r="I158" s="76"/>
    </row>
    <row r="159" spans="1:11" ht="27.75" customHeight="1">
      <c r="A159" s="61" t="s">
        <v>158</v>
      </c>
      <c r="B159" s="61"/>
      <c r="C159" s="61"/>
      <c r="D159" s="61"/>
      <c r="E159" s="61"/>
      <c r="F159" s="61"/>
      <c r="G159" s="61"/>
      <c r="H159" s="61"/>
      <c r="I159" s="61"/>
      <c r="J159" s="61"/>
      <c r="K159" s="23"/>
    </row>
    <row r="160" spans="1:11" ht="38.25" customHeight="1">
      <c r="A160" s="24" t="s">
        <v>2</v>
      </c>
      <c r="B160" s="24" t="s">
        <v>3</v>
      </c>
      <c r="C160" s="24" t="s">
        <v>4</v>
      </c>
      <c r="D160" s="24" t="s">
        <v>5</v>
      </c>
      <c r="E160" s="177" t="s">
        <v>6</v>
      </c>
      <c r="F160" s="177" t="s">
        <v>7</v>
      </c>
      <c r="G160" s="26" t="s">
        <v>8</v>
      </c>
      <c r="H160" s="177" t="s">
        <v>9</v>
      </c>
      <c r="I160" s="177" t="s">
        <v>10</v>
      </c>
      <c r="J160" s="24" t="s">
        <v>41</v>
      </c>
      <c r="K160" s="27"/>
    </row>
    <row r="161" spans="1:10" ht="83.25" customHeight="1">
      <c r="A161" s="178">
        <v>1</v>
      </c>
      <c r="B161" s="179" t="s">
        <v>159</v>
      </c>
      <c r="C161" s="62" t="s">
        <v>13</v>
      </c>
      <c r="D161" s="40">
        <v>1000</v>
      </c>
      <c r="E161" s="63"/>
      <c r="F161" s="63">
        <f>D161*E161</f>
        <v>0</v>
      </c>
      <c r="G161" s="180"/>
      <c r="H161" s="63">
        <f>F161+(F161*G161/100)</f>
        <v>0</v>
      </c>
      <c r="I161" s="46"/>
      <c r="J161" s="36"/>
    </row>
    <row r="162" spans="1:10" ht="29.25" customHeight="1">
      <c r="A162" s="55" t="s">
        <v>160</v>
      </c>
      <c r="B162" s="55"/>
      <c r="C162" s="55"/>
      <c r="D162" s="55"/>
      <c r="E162" s="55"/>
      <c r="F162" s="67">
        <f>SUM(F161:F161)</f>
        <v>0</v>
      </c>
      <c r="G162" s="83"/>
      <c r="H162" s="69">
        <f>SUM(H161:H161)</f>
        <v>0</v>
      </c>
      <c r="I162" s="181"/>
      <c r="J162" s="88"/>
    </row>
    <row r="163" spans="1:12" ht="29.25" customHeight="1">
      <c r="A163" s="72"/>
      <c r="B163" s="73"/>
      <c r="C163" s="72"/>
      <c r="D163" s="72"/>
      <c r="E163" s="74"/>
      <c r="F163" s="74"/>
      <c r="G163" s="75"/>
      <c r="H163" s="74"/>
      <c r="I163" s="76"/>
      <c r="K163"/>
      <c r="L163"/>
    </row>
    <row r="164" spans="1:11" ht="27.75" customHeight="1">
      <c r="A164" s="61" t="s">
        <v>161</v>
      </c>
      <c r="B164" s="61"/>
      <c r="C164" s="61"/>
      <c r="D164" s="61"/>
      <c r="E164" s="61"/>
      <c r="F164" s="61"/>
      <c r="G164" s="61"/>
      <c r="H164" s="61"/>
      <c r="I164" s="61"/>
      <c r="J164" s="61"/>
      <c r="K164" s="23"/>
    </row>
    <row r="165" spans="1:11" ht="42" customHeight="1">
      <c r="A165" s="97" t="s">
        <v>2</v>
      </c>
      <c r="B165" s="97" t="s">
        <v>3</v>
      </c>
      <c r="C165" s="97" t="s">
        <v>4</v>
      </c>
      <c r="D165" s="97" t="s">
        <v>5</v>
      </c>
      <c r="E165" s="98" t="s">
        <v>62</v>
      </c>
      <c r="F165" s="98" t="s">
        <v>63</v>
      </c>
      <c r="G165" s="99" t="s">
        <v>8</v>
      </c>
      <c r="H165" s="98" t="s">
        <v>64</v>
      </c>
      <c r="I165" s="25" t="s">
        <v>10</v>
      </c>
      <c r="J165" s="24" t="s">
        <v>11</v>
      </c>
      <c r="K165" s="27"/>
    </row>
    <row r="166" spans="1:10" ht="29.25" customHeight="1">
      <c r="A166" s="182">
        <v>1</v>
      </c>
      <c r="B166" s="89" t="s">
        <v>162</v>
      </c>
      <c r="C166" s="183" t="s">
        <v>13</v>
      </c>
      <c r="D166" s="184">
        <v>10</v>
      </c>
      <c r="E166" s="185"/>
      <c r="F166" s="186">
        <f aca="true" t="shared" si="20" ref="F166:F167">D166*E166</f>
        <v>0</v>
      </c>
      <c r="G166" s="187"/>
      <c r="H166" s="186">
        <f aca="true" t="shared" si="21" ref="H166:H167">F166+(F166*G166/100)</f>
        <v>0</v>
      </c>
      <c r="I166" s="188"/>
      <c r="J166" s="189"/>
    </row>
    <row r="167" spans="1:10" ht="29.25" customHeight="1">
      <c r="A167" s="182">
        <v>2</v>
      </c>
      <c r="B167" s="89" t="s">
        <v>163</v>
      </c>
      <c r="C167" s="183" t="s">
        <v>13</v>
      </c>
      <c r="D167" s="184">
        <v>10</v>
      </c>
      <c r="E167" s="185"/>
      <c r="F167" s="186">
        <f t="shared" si="20"/>
        <v>0</v>
      </c>
      <c r="G167" s="187"/>
      <c r="H167" s="186">
        <f t="shared" si="21"/>
        <v>0</v>
      </c>
      <c r="I167" s="188"/>
      <c r="J167" s="189"/>
    </row>
    <row r="168" spans="1:10" ht="29.25" customHeight="1">
      <c r="A168" s="55" t="s">
        <v>164</v>
      </c>
      <c r="B168" s="55"/>
      <c r="C168" s="55"/>
      <c r="D168" s="55"/>
      <c r="E168" s="55"/>
      <c r="F168" s="92">
        <f>SUM(F166:F167)</f>
        <v>0</v>
      </c>
      <c r="G168" s="93"/>
      <c r="H168" s="92">
        <f>SUM(H166:H167)</f>
        <v>0</v>
      </c>
      <c r="I168" s="190"/>
      <c r="J168" s="95"/>
    </row>
    <row r="169" spans="1:9" ht="29.25" customHeight="1">
      <c r="A169" s="72"/>
      <c r="B169" s="73"/>
      <c r="C169" s="72"/>
      <c r="D169" s="72"/>
      <c r="E169" s="74"/>
      <c r="F169" s="74"/>
      <c r="G169" s="75"/>
      <c r="H169" s="74"/>
      <c r="I169" s="76"/>
    </row>
    <row r="170" spans="1:11" ht="29.25" customHeight="1">
      <c r="A170" s="61" t="s">
        <v>165</v>
      </c>
      <c r="B170" s="61"/>
      <c r="C170" s="61"/>
      <c r="D170" s="61"/>
      <c r="E170" s="61"/>
      <c r="F170" s="61"/>
      <c r="G170" s="61"/>
      <c r="H170" s="61"/>
      <c r="I170" s="61"/>
      <c r="J170" s="61"/>
      <c r="K170" s="23"/>
    </row>
    <row r="171" spans="1:11" ht="43.5" customHeight="1">
      <c r="A171" s="24" t="s">
        <v>2</v>
      </c>
      <c r="B171" s="24" t="s">
        <v>3</v>
      </c>
      <c r="C171" s="24" t="s">
        <v>4</v>
      </c>
      <c r="D171" s="24" t="s">
        <v>5</v>
      </c>
      <c r="E171" s="25" t="s">
        <v>6</v>
      </c>
      <c r="F171" s="25" t="s">
        <v>7</v>
      </c>
      <c r="G171" s="26" t="s">
        <v>8</v>
      </c>
      <c r="H171" s="25" t="s">
        <v>9</v>
      </c>
      <c r="I171" s="25" t="s">
        <v>10</v>
      </c>
      <c r="J171" s="24" t="s">
        <v>41</v>
      </c>
      <c r="K171" s="27"/>
    </row>
    <row r="172" spans="1:11" ht="29.25" customHeight="1">
      <c r="A172" s="62">
        <v>1</v>
      </c>
      <c r="B172" s="119" t="s">
        <v>166</v>
      </c>
      <c r="C172" s="119" t="s">
        <v>167</v>
      </c>
      <c r="D172" s="62">
        <v>25</v>
      </c>
      <c r="E172" s="191"/>
      <c r="F172" s="191">
        <f aca="true" t="shared" si="22" ref="F172:F179">D172*E172</f>
        <v>0</v>
      </c>
      <c r="G172" s="33"/>
      <c r="H172" s="191">
        <f aca="true" t="shared" si="23" ref="H172:H179">F172+(F172*G172/100)</f>
        <v>0</v>
      </c>
      <c r="I172" s="174"/>
      <c r="J172" s="174"/>
      <c r="K172" s="27"/>
    </row>
    <row r="173" spans="1:10" ht="92.25" customHeight="1">
      <c r="A173" s="62">
        <v>2</v>
      </c>
      <c r="B173" s="119" t="s">
        <v>168</v>
      </c>
      <c r="C173" s="119" t="s">
        <v>25</v>
      </c>
      <c r="D173" s="62">
        <v>10</v>
      </c>
      <c r="E173" s="191"/>
      <c r="F173" s="191">
        <f t="shared" si="22"/>
        <v>0</v>
      </c>
      <c r="G173" s="33"/>
      <c r="H173" s="191">
        <f t="shared" si="23"/>
        <v>0</v>
      </c>
      <c r="I173" s="174"/>
      <c r="J173" s="174"/>
    </row>
    <row r="174" spans="1:10" ht="38.25" customHeight="1">
      <c r="A174" s="62">
        <v>3</v>
      </c>
      <c r="B174" s="119" t="s">
        <v>169</v>
      </c>
      <c r="C174" s="119" t="s">
        <v>25</v>
      </c>
      <c r="D174" s="62">
        <v>10</v>
      </c>
      <c r="E174" s="191"/>
      <c r="F174" s="191">
        <f t="shared" si="22"/>
        <v>0</v>
      </c>
      <c r="G174" s="33"/>
      <c r="H174" s="191">
        <f t="shared" si="23"/>
        <v>0</v>
      </c>
      <c r="I174" s="174"/>
      <c r="J174" s="174"/>
    </row>
    <row r="175" spans="1:10" ht="38.25" customHeight="1">
      <c r="A175" s="62">
        <v>4</v>
      </c>
      <c r="B175" s="119" t="s">
        <v>170</v>
      </c>
      <c r="C175" s="119" t="s">
        <v>25</v>
      </c>
      <c r="D175" s="62">
        <v>10</v>
      </c>
      <c r="E175" s="191"/>
      <c r="F175" s="191">
        <f t="shared" si="22"/>
        <v>0</v>
      </c>
      <c r="G175" s="33"/>
      <c r="H175" s="191">
        <f t="shared" si="23"/>
        <v>0</v>
      </c>
      <c r="I175" s="174"/>
      <c r="J175" s="174"/>
    </row>
    <row r="176" spans="1:10" ht="56.25" customHeight="1">
      <c r="A176" s="62">
        <v>5</v>
      </c>
      <c r="B176" s="119" t="s">
        <v>171</v>
      </c>
      <c r="C176" s="119" t="s">
        <v>25</v>
      </c>
      <c r="D176" s="62">
        <v>5</v>
      </c>
      <c r="E176" s="191"/>
      <c r="F176" s="191">
        <f t="shared" si="22"/>
        <v>0</v>
      </c>
      <c r="G176" s="33"/>
      <c r="H176" s="191">
        <f t="shared" si="23"/>
        <v>0</v>
      </c>
      <c r="I176" s="174"/>
      <c r="J176" s="174"/>
    </row>
    <row r="177" spans="1:10" ht="56.25" customHeight="1">
      <c r="A177" s="62">
        <v>6</v>
      </c>
      <c r="B177" s="119" t="s">
        <v>172</v>
      </c>
      <c r="C177" s="119" t="s">
        <v>25</v>
      </c>
      <c r="D177" s="62">
        <v>1</v>
      </c>
      <c r="E177" s="191"/>
      <c r="F177" s="191">
        <f t="shared" si="22"/>
        <v>0</v>
      </c>
      <c r="G177" s="33"/>
      <c r="H177" s="191">
        <f t="shared" si="23"/>
        <v>0</v>
      </c>
      <c r="I177" s="192"/>
      <c r="J177" s="174"/>
    </row>
    <row r="178" spans="1:10" ht="38.25" customHeight="1">
      <c r="A178" s="62">
        <v>7</v>
      </c>
      <c r="B178" s="119" t="s">
        <v>173</v>
      </c>
      <c r="C178" s="119" t="s">
        <v>25</v>
      </c>
      <c r="D178" s="62">
        <v>20</v>
      </c>
      <c r="E178" s="191"/>
      <c r="F178" s="191">
        <f t="shared" si="22"/>
        <v>0</v>
      </c>
      <c r="G178" s="33"/>
      <c r="H178" s="191">
        <f t="shared" si="23"/>
        <v>0</v>
      </c>
      <c r="I178" s="174"/>
      <c r="J178" s="150"/>
    </row>
    <row r="179" spans="1:10" ht="47.25" customHeight="1">
      <c r="A179" s="62">
        <v>8</v>
      </c>
      <c r="B179" s="119" t="s">
        <v>174</v>
      </c>
      <c r="C179" s="119" t="s">
        <v>25</v>
      </c>
      <c r="D179" s="62">
        <v>300</v>
      </c>
      <c r="E179" s="191"/>
      <c r="F179" s="191">
        <f t="shared" si="22"/>
        <v>0</v>
      </c>
      <c r="G179" s="33"/>
      <c r="H179" s="191">
        <f t="shared" si="23"/>
        <v>0</v>
      </c>
      <c r="I179" s="174"/>
      <c r="J179" s="150"/>
    </row>
    <row r="180" spans="1:10" ht="27.75" customHeight="1">
      <c r="A180" s="55" t="s">
        <v>175</v>
      </c>
      <c r="B180" s="55"/>
      <c r="C180" s="55"/>
      <c r="D180" s="55"/>
      <c r="E180" s="55"/>
      <c r="F180" s="67">
        <f>SUM(F172:F179)</f>
        <v>0</v>
      </c>
      <c r="G180" s="68"/>
      <c r="H180" s="69">
        <f>SUM(H172:H179)</f>
        <v>0</v>
      </c>
      <c r="I180" s="85"/>
      <c r="J180" s="153"/>
    </row>
    <row r="181" spans="1:9" ht="27.75" customHeight="1">
      <c r="A181" s="72"/>
      <c r="B181" s="73"/>
      <c r="C181" s="72"/>
      <c r="D181" s="72"/>
      <c r="E181" s="74"/>
      <c r="F181" s="74"/>
      <c r="G181" s="75"/>
      <c r="H181" s="74"/>
      <c r="I181" s="76"/>
    </row>
    <row r="182" spans="1:11" ht="27.75" customHeight="1">
      <c r="A182" s="163" t="s">
        <v>176</v>
      </c>
      <c r="B182" s="163"/>
      <c r="C182" s="163"/>
      <c r="D182" s="163"/>
      <c r="E182" s="163"/>
      <c r="F182" s="163"/>
      <c r="G182" s="163"/>
      <c r="H182" s="163"/>
      <c r="I182" s="163"/>
      <c r="J182" s="163"/>
      <c r="K182" s="193"/>
    </row>
    <row r="183" spans="1:11" ht="43.5" customHeight="1">
      <c r="A183" s="24" t="s">
        <v>2</v>
      </c>
      <c r="B183" s="24" t="s">
        <v>3</v>
      </c>
      <c r="C183" s="24" t="s">
        <v>4</v>
      </c>
      <c r="D183" s="24" t="s">
        <v>5</v>
      </c>
      <c r="E183" s="25" t="s">
        <v>6</v>
      </c>
      <c r="F183" s="25" t="s">
        <v>7</v>
      </c>
      <c r="G183" s="26" t="s">
        <v>8</v>
      </c>
      <c r="H183" s="25" t="s">
        <v>9</v>
      </c>
      <c r="I183" s="25" t="s">
        <v>10</v>
      </c>
      <c r="J183" s="24" t="s">
        <v>11</v>
      </c>
      <c r="K183" s="194"/>
    </row>
    <row r="184" spans="1:10" ht="29.25" customHeight="1">
      <c r="A184" s="62">
        <v>1</v>
      </c>
      <c r="B184" s="29" t="s">
        <v>177</v>
      </c>
      <c r="C184" s="28" t="s">
        <v>47</v>
      </c>
      <c r="D184" s="40">
        <v>100</v>
      </c>
      <c r="E184" s="41"/>
      <c r="F184" s="41">
        <f>D184*E184</f>
        <v>0</v>
      </c>
      <c r="G184" s="123"/>
      <c r="H184" s="41">
        <f>F184+(F184*G184/100)</f>
        <v>0</v>
      </c>
      <c r="I184" s="174"/>
      <c r="J184" s="195"/>
    </row>
    <row r="185" spans="1:9" ht="28.5" customHeight="1">
      <c r="A185" s="55" t="s">
        <v>178</v>
      </c>
      <c r="B185" s="55"/>
      <c r="C185" s="55"/>
      <c r="D185" s="55"/>
      <c r="E185" s="55"/>
      <c r="F185" s="56">
        <f>SUM(F184:F184)</f>
        <v>0</v>
      </c>
      <c r="G185" s="196"/>
      <c r="H185" s="56">
        <f>SUM(H184:H184)</f>
        <v>0</v>
      </c>
      <c r="I185" s="197"/>
    </row>
    <row r="186" spans="1:9" ht="28.5" customHeight="1">
      <c r="A186" s="72"/>
      <c r="B186" s="73"/>
      <c r="C186" s="72"/>
      <c r="D186" s="72"/>
      <c r="E186" s="74"/>
      <c r="F186" s="74"/>
      <c r="G186" s="75"/>
      <c r="H186" s="74"/>
      <c r="I186" s="76"/>
    </row>
    <row r="187" spans="1:11" ht="28.5" customHeight="1">
      <c r="A187" s="61" t="s">
        <v>179</v>
      </c>
      <c r="B187" s="61"/>
      <c r="C187" s="61"/>
      <c r="D187" s="61"/>
      <c r="E187" s="61"/>
      <c r="F187" s="61"/>
      <c r="G187" s="61"/>
      <c r="H187" s="61"/>
      <c r="I187" s="61"/>
      <c r="J187" s="61"/>
      <c r="K187" s="23"/>
    </row>
    <row r="188" spans="1:12" ht="38.25" customHeight="1">
      <c r="A188" s="24" t="s">
        <v>2</v>
      </c>
      <c r="B188" s="24" t="s">
        <v>3</v>
      </c>
      <c r="C188" s="24" t="s">
        <v>4</v>
      </c>
      <c r="D188" s="24" t="s">
        <v>5</v>
      </c>
      <c r="E188" s="177" t="s">
        <v>6</v>
      </c>
      <c r="F188" s="177" t="s">
        <v>7</v>
      </c>
      <c r="G188" s="26" t="s">
        <v>8</v>
      </c>
      <c r="H188" s="177" t="s">
        <v>9</v>
      </c>
      <c r="I188" s="177" t="s">
        <v>10</v>
      </c>
      <c r="J188" s="24" t="s">
        <v>41</v>
      </c>
      <c r="K188" s="27"/>
      <c r="L188"/>
    </row>
    <row r="189" spans="1:12" ht="208.5" customHeight="1">
      <c r="A189" s="29">
        <v>1</v>
      </c>
      <c r="B189" s="198" t="s">
        <v>180</v>
      </c>
      <c r="C189" s="62" t="s">
        <v>25</v>
      </c>
      <c r="D189" s="40">
        <v>70</v>
      </c>
      <c r="E189" s="63"/>
      <c r="F189" s="63">
        <f>D189*E189</f>
        <v>0</v>
      </c>
      <c r="G189" s="180"/>
      <c r="H189" s="63">
        <f>F189+(F189*G189/100)</f>
        <v>0</v>
      </c>
      <c r="I189" s="34"/>
      <c r="J189" s="34"/>
      <c r="K189" s="199"/>
      <c r="L189" s="23"/>
    </row>
    <row r="190" spans="1:10" ht="27.75" customHeight="1">
      <c r="A190" s="55" t="s">
        <v>181</v>
      </c>
      <c r="B190" s="55"/>
      <c r="C190" s="55"/>
      <c r="D190" s="55"/>
      <c r="E190" s="55"/>
      <c r="F190" s="67">
        <f>SUM(F189:F189)</f>
        <v>0</v>
      </c>
      <c r="G190" s="83"/>
      <c r="H190" s="69">
        <f>SUM(H189:H189)</f>
        <v>0</v>
      </c>
      <c r="I190" s="181"/>
      <c r="J190" s="88"/>
    </row>
    <row r="191" spans="1:9" ht="27.75" customHeight="1">
      <c r="A191" s="72"/>
      <c r="B191" s="73"/>
      <c r="C191" s="72"/>
      <c r="D191" s="72"/>
      <c r="E191" s="74"/>
      <c r="F191" s="74"/>
      <c r="G191" s="75"/>
      <c r="H191" s="74"/>
      <c r="I191" s="76"/>
    </row>
    <row r="192" spans="1:10" ht="27.75" customHeight="1">
      <c r="A192" s="61" t="s">
        <v>182</v>
      </c>
      <c r="B192" s="61"/>
      <c r="C192" s="61"/>
      <c r="D192" s="61"/>
      <c r="E192" s="61"/>
      <c r="F192" s="61"/>
      <c r="G192" s="61"/>
      <c r="H192" s="61"/>
      <c r="I192" s="61"/>
      <c r="J192" s="61"/>
    </row>
    <row r="193" spans="1:11" ht="38.25" customHeight="1">
      <c r="A193" s="24" t="s">
        <v>2</v>
      </c>
      <c r="B193" s="24" t="s">
        <v>3</v>
      </c>
      <c r="C193" s="24" t="s">
        <v>4</v>
      </c>
      <c r="D193" s="24" t="s">
        <v>5</v>
      </c>
      <c r="E193" s="25" t="s">
        <v>6</v>
      </c>
      <c r="F193" s="25" t="s">
        <v>7</v>
      </c>
      <c r="G193" s="26" t="s">
        <v>8</v>
      </c>
      <c r="H193" s="25" t="s">
        <v>9</v>
      </c>
      <c r="I193" s="25" t="s">
        <v>10</v>
      </c>
      <c r="J193" s="24" t="s">
        <v>41</v>
      </c>
      <c r="K193" s="27"/>
    </row>
    <row r="194" spans="1:10" ht="83.25" customHeight="1">
      <c r="A194" s="118">
        <v>1</v>
      </c>
      <c r="B194" s="150" t="s">
        <v>183</v>
      </c>
      <c r="C194" s="34" t="s">
        <v>13</v>
      </c>
      <c r="D194" s="31">
        <v>300</v>
      </c>
      <c r="E194" s="120"/>
      <c r="F194" s="121">
        <f>D194*E194</f>
        <v>0</v>
      </c>
      <c r="G194" s="122"/>
      <c r="H194" s="121">
        <f>F194+(F194*G194/100)</f>
        <v>0</v>
      </c>
      <c r="I194" s="34"/>
      <c r="J194" s="34"/>
    </row>
    <row r="195" spans="1:10" ht="29.25" customHeight="1">
      <c r="A195" s="55" t="s">
        <v>184</v>
      </c>
      <c r="B195" s="55"/>
      <c r="C195" s="55"/>
      <c r="D195" s="55"/>
      <c r="E195" s="55"/>
      <c r="F195" s="67">
        <f>SUM(F194:F194)</f>
        <v>0</v>
      </c>
      <c r="G195" s="83"/>
      <c r="H195" s="69">
        <f>SUM(H194:H194)</f>
        <v>0</v>
      </c>
      <c r="I195" s="85"/>
      <c r="J195" s="71"/>
    </row>
    <row r="196" spans="1:9" ht="27.75" customHeight="1">
      <c r="A196" s="72"/>
      <c r="B196" s="73"/>
      <c r="C196" s="72"/>
      <c r="D196" s="72"/>
      <c r="E196" s="74"/>
      <c r="F196" s="74"/>
      <c r="G196" s="75"/>
      <c r="H196" s="74"/>
      <c r="I196" s="76"/>
    </row>
    <row r="197" spans="1:11" ht="27.75" customHeight="1">
      <c r="A197" s="61" t="s">
        <v>185</v>
      </c>
      <c r="B197" s="61"/>
      <c r="C197" s="61"/>
      <c r="D197" s="61"/>
      <c r="E197" s="61"/>
      <c r="F197" s="61"/>
      <c r="G197" s="61"/>
      <c r="H197" s="61"/>
      <c r="I197" s="61"/>
      <c r="J197" s="61"/>
      <c r="K197" s="23"/>
    </row>
    <row r="198" spans="1:13" ht="38.25" customHeight="1">
      <c r="A198" s="24" t="s">
        <v>2</v>
      </c>
      <c r="B198" s="24" t="s">
        <v>3</v>
      </c>
      <c r="C198" s="24" t="s">
        <v>4</v>
      </c>
      <c r="D198" s="24" t="s">
        <v>5</v>
      </c>
      <c r="E198" s="25" t="s">
        <v>6</v>
      </c>
      <c r="F198" s="25" t="s">
        <v>7</v>
      </c>
      <c r="G198" s="26" t="s">
        <v>8</v>
      </c>
      <c r="H198" s="25" t="s">
        <v>9</v>
      </c>
      <c r="I198" s="25" t="s">
        <v>10</v>
      </c>
      <c r="J198" s="24" t="s">
        <v>41</v>
      </c>
      <c r="K198" s="27"/>
      <c r="L198"/>
      <c r="M198"/>
    </row>
    <row r="199" spans="1:10" ht="121.5" customHeight="1">
      <c r="A199" s="62">
        <v>1</v>
      </c>
      <c r="B199" s="37" t="s">
        <v>186</v>
      </c>
      <c r="C199" s="36" t="s">
        <v>43</v>
      </c>
      <c r="D199" s="200">
        <v>2</v>
      </c>
      <c r="E199" s="201"/>
      <c r="F199" s="121">
        <f>D199*E199</f>
        <v>0</v>
      </c>
      <c r="G199" s="202"/>
      <c r="H199" s="121">
        <f>F199+(F199*G199/100)</f>
        <v>0</v>
      </c>
      <c r="I199" s="36"/>
      <c r="J199" s="36"/>
    </row>
    <row r="200" spans="1:10" ht="27.75" customHeight="1">
      <c r="A200" s="55" t="s">
        <v>187</v>
      </c>
      <c r="B200" s="55"/>
      <c r="C200" s="55"/>
      <c r="D200" s="55"/>
      <c r="E200" s="55"/>
      <c r="F200" s="67">
        <f>SUM(F199)</f>
        <v>0</v>
      </c>
      <c r="G200" s="83"/>
      <c r="H200" s="69">
        <f>SUM(H199)</f>
        <v>0</v>
      </c>
      <c r="I200" s="85"/>
      <c r="J200" s="88"/>
    </row>
    <row r="201" spans="1:10" ht="27.75" customHeight="1">
      <c r="A201" s="14"/>
      <c r="B201" s="15"/>
      <c r="C201" s="14"/>
      <c r="D201" s="16"/>
      <c r="E201" s="17"/>
      <c r="F201" s="17"/>
      <c r="G201" s="18"/>
      <c r="H201" s="17"/>
      <c r="I201" s="19"/>
      <c r="J201" s="19"/>
    </row>
    <row r="202" spans="1:11" ht="28.5" customHeight="1">
      <c r="A202" s="61" t="s">
        <v>188</v>
      </c>
      <c r="B202" s="61"/>
      <c r="C202" s="61"/>
      <c r="D202" s="61"/>
      <c r="E202" s="61"/>
      <c r="F202" s="61"/>
      <c r="G202" s="61"/>
      <c r="H202" s="61"/>
      <c r="I202" s="61"/>
      <c r="J202" s="61"/>
      <c r="K202" s="23"/>
    </row>
    <row r="203" spans="1:11" ht="38.25" customHeight="1">
      <c r="A203" s="24" t="s">
        <v>2</v>
      </c>
      <c r="B203" s="24" t="s">
        <v>3</v>
      </c>
      <c r="C203" s="24" t="s">
        <v>4</v>
      </c>
      <c r="D203" s="24" t="s">
        <v>5</v>
      </c>
      <c r="E203" s="203" t="s">
        <v>6</v>
      </c>
      <c r="F203" s="25" t="s">
        <v>7</v>
      </c>
      <c r="G203" s="26" t="s">
        <v>8</v>
      </c>
      <c r="H203" s="25" t="s">
        <v>9</v>
      </c>
      <c r="I203" s="25" t="s">
        <v>10</v>
      </c>
      <c r="J203" s="204" t="s">
        <v>11</v>
      </c>
      <c r="K203" s="27"/>
    </row>
    <row r="204" spans="1:10" ht="119.25" customHeight="1">
      <c r="A204" s="62">
        <v>1</v>
      </c>
      <c r="B204" s="205" t="s">
        <v>189</v>
      </c>
      <c r="C204" s="206"/>
      <c r="D204" s="207"/>
      <c r="E204" s="208"/>
      <c r="F204" s="209"/>
      <c r="G204" s="210"/>
      <c r="H204" s="209"/>
      <c r="I204" s="211"/>
      <c r="J204" s="212"/>
    </row>
    <row r="205" spans="1:10" ht="29.25" customHeight="1">
      <c r="A205" s="62" t="s">
        <v>190</v>
      </c>
      <c r="B205" s="213" t="s">
        <v>191</v>
      </c>
      <c r="C205" s="62" t="s">
        <v>43</v>
      </c>
      <c r="D205" s="62">
        <v>20</v>
      </c>
      <c r="E205" s="214"/>
      <c r="F205" s="215">
        <f aca="true" t="shared" si="24" ref="F205:F220">D205*E205</f>
        <v>0</v>
      </c>
      <c r="G205" s="216"/>
      <c r="H205" s="41">
        <f aca="true" t="shared" si="25" ref="H205:H220">F205+(F205*G205/100)</f>
        <v>0</v>
      </c>
      <c r="I205" s="36"/>
      <c r="J205" s="217"/>
    </row>
    <row r="206" spans="1:10" ht="29.25" customHeight="1">
      <c r="A206" s="218" t="s">
        <v>192</v>
      </c>
      <c r="B206" s="29" t="s">
        <v>193</v>
      </c>
      <c r="C206" s="62" t="s">
        <v>43</v>
      </c>
      <c r="D206" s="62">
        <v>20</v>
      </c>
      <c r="E206" s="214"/>
      <c r="F206" s="215">
        <f t="shared" si="24"/>
        <v>0</v>
      </c>
      <c r="G206" s="216"/>
      <c r="H206" s="41">
        <f t="shared" si="25"/>
        <v>0</v>
      </c>
      <c r="I206" s="36"/>
      <c r="J206" s="217"/>
    </row>
    <row r="207" spans="1:10" ht="14.25" customHeight="1">
      <c r="A207" s="218" t="s">
        <v>194</v>
      </c>
      <c r="B207" s="29" t="s">
        <v>195</v>
      </c>
      <c r="C207" s="62" t="s">
        <v>45</v>
      </c>
      <c r="D207" s="40">
        <v>20</v>
      </c>
      <c r="E207" s="214"/>
      <c r="F207" s="215">
        <f t="shared" si="24"/>
        <v>0</v>
      </c>
      <c r="G207" s="216"/>
      <c r="H207" s="41">
        <f t="shared" si="25"/>
        <v>0</v>
      </c>
      <c r="I207" s="36"/>
      <c r="J207" s="217"/>
    </row>
    <row r="208" spans="1:11" ht="14.25" customHeight="1">
      <c r="A208" s="218" t="s">
        <v>196</v>
      </c>
      <c r="B208" s="29" t="s">
        <v>197</v>
      </c>
      <c r="C208" s="62" t="s">
        <v>45</v>
      </c>
      <c r="D208" s="40">
        <v>30</v>
      </c>
      <c r="E208" s="214"/>
      <c r="F208" s="219">
        <f t="shared" si="24"/>
        <v>0</v>
      </c>
      <c r="G208" s="216"/>
      <c r="H208" s="41">
        <f t="shared" si="25"/>
        <v>0</v>
      </c>
      <c r="I208" s="36"/>
      <c r="J208" s="217"/>
      <c r="K208" s="220"/>
    </row>
    <row r="209" spans="1:10" ht="14.25" customHeight="1">
      <c r="A209" s="218" t="s">
        <v>198</v>
      </c>
      <c r="B209" s="29" t="s">
        <v>199</v>
      </c>
      <c r="C209" s="62" t="s">
        <v>43</v>
      </c>
      <c r="D209" s="40">
        <v>20</v>
      </c>
      <c r="E209" s="214"/>
      <c r="F209" s="215">
        <f t="shared" si="24"/>
        <v>0</v>
      </c>
      <c r="G209" s="180"/>
      <c r="H209" s="41">
        <f t="shared" si="25"/>
        <v>0</v>
      </c>
      <c r="I209" s="36"/>
      <c r="J209" s="217"/>
    </row>
    <row r="210" spans="1:10" ht="14.25" customHeight="1">
      <c r="A210" s="218" t="s">
        <v>200</v>
      </c>
      <c r="B210" s="29" t="s">
        <v>201</v>
      </c>
      <c r="C210" s="62" t="s">
        <v>43</v>
      </c>
      <c r="D210" s="40">
        <v>40</v>
      </c>
      <c r="E210" s="214"/>
      <c r="F210" s="215">
        <f t="shared" si="24"/>
        <v>0</v>
      </c>
      <c r="G210" s="180"/>
      <c r="H210" s="41">
        <f t="shared" si="25"/>
        <v>0</v>
      </c>
      <c r="I210" s="36"/>
      <c r="J210" s="217"/>
    </row>
    <row r="211" spans="1:10" ht="14.25" customHeight="1">
      <c r="A211" s="218" t="s">
        <v>202</v>
      </c>
      <c r="B211" s="29" t="s">
        <v>203</v>
      </c>
      <c r="C211" s="62" t="s">
        <v>43</v>
      </c>
      <c r="D211" s="40">
        <v>100</v>
      </c>
      <c r="E211" s="214"/>
      <c r="F211" s="215">
        <f t="shared" si="24"/>
        <v>0</v>
      </c>
      <c r="G211" s="180"/>
      <c r="H211" s="41">
        <f t="shared" si="25"/>
        <v>0</v>
      </c>
      <c r="I211" s="36"/>
      <c r="J211" s="217"/>
    </row>
    <row r="212" spans="1:10" ht="14.25" customHeight="1">
      <c r="A212" s="218" t="s">
        <v>204</v>
      </c>
      <c r="B212" s="29" t="s">
        <v>205</v>
      </c>
      <c r="C212" s="62" t="s">
        <v>43</v>
      </c>
      <c r="D212" s="40">
        <v>200</v>
      </c>
      <c r="E212" s="214"/>
      <c r="F212" s="215">
        <f t="shared" si="24"/>
        <v>0</v>
      </c>
      <c r="G212" s="180"/>
      <c r="H212" s="41">
        <f t="shared" si="25"/>
        <v>0</v>
      </c>
      <c r="I212" s="36"/>
      <c r="J212" s="217"/>
    </row>
    <row r="213" spans="1:10" ht="14.25" customHeight="1">
      <c r="A213" s="218" t="s">
        <v>206</v>
      </c>
      <c r="B213" s="29" t="s">
        <v>207</v>
      </c>
      <c r="C213" s="62" t="s">
        <v>43</v>
      </c>
      <c r="D213" s="40">
        <v>150</v>
      </c>
      <c r="E213" s="214"/>
      <c r="F213" s="215">
        <f t="shared" si="24"/>
        <v>0</v>
      </c>
      <c r="G213" s="180"/>
      <c r="H213" s="41">
        <f t="shared" si="25"/>
        <v>0</v>
      </c>
      <c r="I213" s="36"/>
      <c r="J213" s="217"/>
    </row>
    <row r="214" spans="1:10" ht="14.25" customHeight="1">
      <c r="A214" s="218" t="s">
        <v>208</v>
      </c>
      <c r="B214" s="29" t="s">
        <v>209</v>
      </c>
      <c r="C214" s="62" t="s">
        <v>43</v>
      </c>
      <c r="D214" s="40">
        <v>150</v>
      </c>
      <c r="E214" s="214"/>
      <c r="F214" s="215">
        <f t="shared" si="24"/>
        <v>0</v>
      </c>
      <c r="G214" s="180"/>
      <c r="H214" s="41">
        <f t="shared" si="25"/>
        <v>0</v>
      </c>
      <c r="I214" s="36"/>
      <c r="J214" s="217"/>
    </row>
    <row r="215" spans="1:10" ht="20.25" customHeight="1">
      <c r="A215" s="218" t="s">
        <v>210</v>
      </c>
      <c r="B215" s="29" t="s">
        <v>211</v>
      </c>
      <c r="C215" s="62" t="s">
        <v>43</v>
      </c>
      <c r="D215" s="40">
        <v>100</v>
      </c>
      <c r="E215" s="214"/>
      <c r="F215" s="215">
        <f t="shared" si="24"/>
        <v>0</v>
      </c>
      <c r="G215" s="180"/>
      <c r="H215" s="41">
        <f t="shared" si="25"/>
        <v>0</v>
      </c>
      <c r="I215" s="36"/>
      <c r="J215" s="217"/>
    </row>
    <row r="216" spans="1:10" ht="14.25" customHeight="1">
      <c r="A216" s="218" t="s">
        <v>212</v>
      </c>
      <c r="B216" s="29" t="s">
        <v>213</v>
      </c>
      <c r="C216" s="62" t="s">
        <v>43</v>
      </c>
      <c r="D216" s="40">
        <v>200</v>
      </c>
      <c r="E216" s="214"/>
      <c r="F216" s="215">
        <f t="shared" si="24"/>
        <v>0</v>
      </c>
      <c r="G216" s="180"/>
      <c r="H216" s="41">
        <f t="shared" si="25"/>
        <v>0</v>
      </c>
      <c r="I216" s="36"/>
      <c r="J216" s="217"/>
    </row>
    <row r="217" spans="1:10" ht="14.25" customHeight="1">
      <c r="A217" s="127" t="s">
        <v>214</v>
      </c>
      <c r="B217" s="29" t="s">
        <v>215</v>
      </c>
      <c r="C217" s="62" t="s">
        <v>43</v>
      </c>
      <c r="D217" s="40">
        <v>250</v>
      </c>
      <c r="E217" s="214"/>
      <c r="F217" s="215">
        <f t="shared" si="24"/>
        <v>0</v>
      </c>
      <c r="G217" s="180"/>
      <c r="H217" s="41">
        <f t="shared" si="25"/>
        <v>0</v>
      </c>
      <c r="I217" s="36"/>
      <c r="J217" s="217"/>
    </row>
    <row r="218" spans="1:10" ht="20.25" customHeight="1">
      <c r="A218" s="221" t="s">
        <v>216</v>
      </c>
      <c r="B218" s="29" t="s">
        <v>217</v>
      </c>
      <c r="C218" s="62" t="s">
        <v>43</v>
      </c>
      <c r="D218" s="40">
        <v>1</v>
      </c>
      <c r="E218" s="214"/>
      <c r="F218" s="215">
        <f t="shared" si="24"/>
        <v>0</v>
      </c>
      <c r="G218" s="180"/>
      <c r="H218" s="41">
        <f t="shared" si="25"/>
        <v>0</v>
      </c>
      <c r="I218" s="36"/>
      <c r="J218" s="217"/>
    </row>
    <row r="219" spans="1:10" ht="92.25" customHeight="1">
      <c r="A219" s="62">
        <v>2</v>
      </c>
      <c r="B219" s="222" t="s">
        <v>218</v>
      </c>
      <c r="C219" s="62" t="s">
        <v>43</v>
      </c>
      <c r="D219" s="40">
        <v>20</v>
      </c>
      <c r="E219" s="214"/>
      <c r="F219" s="215">
        <f t="shared" si="24"/>
        <v>0</v>
      </c>
      <c r="G219" s="180"/>
      <c r="H219" s="41">
        <f t="shared" si="25"/>
        <v>0</v>
      </c>
      <c r="I219" s="36"/>
      <c r="J219" s="217"/>
    </row>
    <row r="220" spans="1:10" ht="38.25" customHeight="1">
      <c r="A220" s="62">
        <v>3</v>
      </c>
      <c r="B220" s="29" t="s">
        <v>219</v>
      </c>
      <c r="C220" s="62" t="s">
        <v>43</v>
      </c>
      <c r="D220" s="40">
        <v>20</v>
      </c>
      <c r="E220" s="214"/>
      <c r="F220" s="215">
        <f t="shared" si="24"/>
        <v>0</v>
      </c>
      <c r="G220" s="180"/>
      <c r="H220" s="41">
        <f t="shared" si="25"/>
        <v>0</v>
      </c>
      <c r="I220" s="36"/>
      <c r="J220" s="217"/>
    </row>
    <row r="221" spans="1:10" ht="28.5" customHeight="1">
      <c r="A221" s="223" t="s">
        <v>220</v>
      </c>
      <c r="B221" s="223"/>
      <c r="C221" s="223"/>
      <c r="D221" s="223"/>
      <c r="E221" s="223"/>
      <c r="F221" s="92">
        <f>SUM(F204:F220)</f>
        <v>0</v>
      </c>
      <c r="G221" s="162"/>
      <c r="H221" s="92">
        <f>SUM(H204:H220)</f>
        <v>0</v>
      </c>
      <c r="I221" s="224"/>
      <c r="J221" s="225"/>
    </row>
    <row r="222" spans="1:10" ht="28.5" customHeight="1">
      <c r="A222" s="226"/>
      <c r="B222" s="226"/>
      <c r="C222" s="226"/>
      <c r="D222" s="226"/>
      <c r="E222" s="226"/>
      <c r="F222" s="154"/>
      <c r="G222" s="155"/>
      <c r="H222" s="154"/>
      <c r="I222" s="227"/>
      <c r="J222" s="227"/>
    </row>
    <row r="223" spans="1:11" ht="28.5" customHeight="1">
      <c r="A223" s="61" t="s">
        <v>221</v>
      </c>
      <c r="B223" s="61"/>
      <c r="C223" s="61"/>
      <c r="D223" s="61"/>
      <c r="E223" s="61"/>
      <c r="F223" s="61"/>
      <c r="G223" s="61"/>
      <c r="H223" s="61"/>
      <c r="I223" s="61"/>
      <c r="J223" s="61"/>
      <c r="K223" s="23"/>
    </row>
    <row r="224" spans="1:11" ht="38.25" customHeight="1">
      <c r="A224" s="24" t="s">
        <v>2</v>
      </c>
      <c r="B224" s="24" t="s">
        <v>3</v>
      </c>
      <c r="C224" s="24" t="s">
        <v>4</v>
      </c>
      <c r="D224" s="24" t="s">
        <v>5</v>
      </c>
      <c r="E224" s="25" t="s">
        <v>6</v>
      </c>
      <c r="F224" s="25" t="s">
        <v>7</v>
      </c>
      <c r="G224" s="26" t="s">
        <v>8</v>
      </c>
      <c r="H224" s="25" t="s">
        <v>9</v>
      </c>
      <c r="I224" s="25" t="s">
        <v>10</v>
      </c>
      <c r="J224" s="24" t="s">
        <v>11</v>
      </c>
      <c r="K224" s="27"/>
    </row>
    <row r="225" spans="1:10" ht="37.5" customHeight="1">
      <c r="A225" s="62">
        <v>1</v>
      </c>
      <c r="B225" s="150" t="s">
        <v>222</v>
      </c>
      <c r="C225" s="62" t="s">
        <v>13</v>
      </c>
      <c r="D225" s="40">
        <v>500</v>
      </c>
      <c r="E225" s="41"/>
      <c r="F225" s="41">
        <f aca="true" t="shared" si="26" ref="F225:F235">D225*E225</f>
        <v>0</v>
      </c>
      <c r="G225" s="180"/>
      <c r="H225" s="41">
        <f aca="true" t="shared" si="27" ref="H225:H235">F225+(F225*G225/100)</f>
        <v>0</v>
      </c>
      <c r="I225" s="36"/>
      <c r="J225" s="36"/>
    </row>
    <row r="226" spans="1:10" ht="29.25" customHeight="1">
      <c r="A226" s="62">
        <v>2</v>
      </c>
      <c r="B226" s="213" t="s">
        <v>223</v>
      </c>
      <c r="C226" s="62" t="s">
        <v>13</v>
      </c>
      <c r="D226" s="40">
        <v>100</v>
      </c>
      <c r="E226" s="41"/>
      <c r="F226" s="41">
        <f t="shared" si="26"/>
        <v>0</v>
      </c>
      <c r="G226" s="180"/>
      <c r="H226" s="41">
        <f t="shared" si="27"/>
        <v>0</v>
      </c>
      <c r="I226" s="36"/>
      <c r="J226" s="36"/>
    </row>
    <row r="227" spans="1:10" ht="38.25" customHeight="1">
      <c r="A227" s="62">
        <v>3</v>
      </c>
      <c r="B227" s="228" t="s">
        <v>224</v>
      </c>
      <c r="C227" s="62" t="s">
        <v>13</v>
      </c>
      <c r="D227" s="40">
        <v>10</v>
      </c>
      <c r="E227" s="41"/>
      <c r="F227" s="41">
        <f t="shared" si="26"/>
        <v>0</v>
      </c>
      <c r="G227" s="180"/>
      <c r="H227" s="41">
        <f t="shared" si="27"/>
        <v>0</v>
      </c>
      <c r="I227" s="36"/>
      <c r="J227" s="36"/>
    </row>
    <row r="228" spans="1:10" ht="56.25" customHeight="1">
      <c r="A228" s="62">
        <v>4</v>
      </c>
      <c r="B228" s="213" t="s">
        <v>225</v>
      </c>
      <c r="C228" s="62" t="s">
        <v>13</v>
      </c>
      <c r="D228" s="40">
        <v>800</v>
      </c>
      <c r="E228" s="41"/>
      <c r="F228" s="41">
        <f t="shared" si="26"/>
        <v>0</v>
      </c>
      <c r="G228" s="180"/>
      <c r="H228" s="41">
        <f t="shared" si="27"/>
        <v>0</v>
      </c>
      <c r="I228" s="36"/>
      <c r="J228" s="36"/>
    </row>
    <row r="229" spans="1:10" ht="83.25" customHeight="1">
      <c r="A229" s="62">
        <v>5</v>
      </c>
      <c r="B229" s="229" t="s">
        <v>226</v>
      </c>
      <c r="C229" s="62" t="s">
        <v>13</v>
      </c>
      <c r="D229" s="40">
        <v>10</v>
      </c>
      <c r="E229" s="41"/>
      <c r="F229" s="41">
        <f t="shared" si="26"/>
        <v>0</v>
      </c>
      <c r="G229" s="180"/>
      <c r="H229" s="41">
        <f t="shared" si="27"/>
        <v>0</v>
      </c>
      <c r="I229" s="36"/>
      <c r="J229" s="36"/>
    </row>
    <row r="230" spans="1:10" ht="65.25" customHeight="1">
      <c r="A230" s="62">
        <v>6</v>
      </c>
      <c r="B230" s="37" t="s">
        <v>227</v>
      </c>
      <c r="C230" s="36" t="s">
        <v>13</v>
      </c>
      <c r="D230" s="36">
        <v>10</v>
      </c>
      <c r="E230" s="230"/>
      <c r="F230" s="41">
        <f t="shared" si="26"/>
        <v>0</v>
      </c>
      <c r="G230" s="231"/>
      <c r="H230" s="41">
        <f t="shared" si="27"/>
        <v>0</v>
      </c>
      <c r="I230" s="36"/>
      <c r="J230" s="36"/>
    </row>
    <row r="231" spans="1:10" ht="65.25" customHeight="1">
      <c r="A231" s="62">
        <v>7</v>
      </c>
      <c r="B231" s="37" t="s">
        <v>228</v>
      </c>
      <c r="C231" s="36" t="s">
        <v>13</v>
      </c>
      <c r="D231" s="36">
        <v>10</v>
      </c>
      <c r="E231" s="230"/>
      <c r="F231" s="41">
        <f t="shared" si="26"/>
        <v>0</v>
      </c>
      <c r="G231" s="231"/>
      <c r="H231" s="41">
        <f t="shared" si="27"/>
        <v>0</v>
      </c>
      <c r="I231" s="36"/>
      <c r="J231" s="36"/>
    </row>
    <row r="232" spans="1:10" ht="65.25" customHeight="1">
      <c r="A232" s="62">
        <v>8</v>
      </c>
      <c r="B232" s="37" t="s">
        <v>229</v>
      </c>
      <c r="C232" s="36" t="s">
        <v>13</v>
      </c>
      <c r="D232" s="36">
        <v>10</v>
      </c>
      <c r="E232" s="230"/>
      <c r="F232" s="41">
        <f t="shared" si="26"/>
        <v>0</v>
      </c>
      <c r="G232" s="231"/>
      <c r="H232" s="41">
        <f t="shared" si="27"/>
        <v>0</v>
      </c>
      <c r="I232" s="36"/>
      <c r="J232" s="232"/>
    </row>
    <row r="233" spans="1:10" ht="101.25" customHeight="1">
      <c r="A233" s="62">
        <v>9</v>
      </c>
      <c r="B233" s="222" t="s">
        <v>230</v>
      </c>
      <c r="C233" s="62" t="s">
        <v>13</v>
      </c>
      <c r="D233" s="40">
        <v>100</v>
      </c>
      <c r="E233" s="41"/>
      <c r="F233" s="41">
        <f t="shared" si="26"/>
        <v>0</v>
      </c>
      <c r="G233" s="180"/>
      <c r="H233" s="41">
        <f t="shared" si="27"/>
        <v>0</v>
      </c>
      <c r="I233" s="233"/>
      <c r="J233" s="36"/>
    </row>
    <row r="234" spans="1:10" ht="59.25" customHeight="1">
      <c r="A234" s="62">
        <v>10</v>
      </c>
      <c r="B234" s="234" t="s">
        <v>231</v>
      </c>
      <c r="C234" s="62" t="s">
        <v>13</v>
      </c>
      <c r="D234" s="40">
        <v>10</v>
      </c>
      <c r="E234" s="41"/>
      <c r="F234" s="41">
        <f t="shared" si="26"/>
        <v>0</v>
      </c>
      <c r="G234" s="180"/>
      <c r="H234" s="41">
        <f t="shared" si="27"/>
        <v>0</v>
      </c>
      <c r="I234" s="233"/>
      <c r="J234" s="36"/>
    </row>
    <row r="235" spans="1:10" ht="110.25" customHeight="1">
      <c r="A235" s="62">
        <v>11</v>
      </c>
      <c r="B235" s="222" t="s">
        <v>232</v>
      </c>
      <c r="C235" s="62" t="s">
        <v>13</v>
      </c>
      <c r="D235" s="40">
        <v>300</v>
      </c>
      <c r="E235" s="41"/>
      <c r="F235" s="41">
        <f t="shared" si="26"/>
        <v>0</v>
      </c>
      <c r="G235" s="180"/>
      <c r="H235" s="41">
        <f t="shared" si="27"/>
        <v>0</v>
      </c>
      <c r="I235" s="233"/>
      <c r="J235" s="36"/>
    </row>
    <row r="236" spans="1:10" ht="27" customHeight="1">
      <c r="A236" s="223" t="s">
        <v>233</v>
      </c>
      <c r="B236" s="223"/>
      <c r="C236" s="223"/>
      <c r="D236" s="223"/>
      <c r="E236" s="223"/>
      <c r="F236" s="92">
        <f>SUM(F225:F235)</f>
        <v>0</v>
      </c>
      <c r="G236" s="162"/>
      <c r="H236" s="92">
        <f>SUM(H225:H235)</f>
        <v>0</v>
      </c>
      <c r="I236" s="224"/>
      <c r="J236" s="225"/>
    </row>
    <row r="237" spans="1:10" ht="27" customHeight="1">
      <c r="A237" s="226"/>
      <c r="B237" s="226"/>
      <c r="C237" s="226"/>
      <c r="D237" s="226"/>
      <c r="E237" s="226"/>
      <c r="F237" s="154"/>
      <c r="G237" s="155"/>
      <c r="H237" s="154"/>
      <c r="I237" s="227"/>
      <c r="J237" s="227"/>
    </row>
    <row r="238" spans="1:10" ht="27" customHeight="1">
      <c r="A238" s="235" t="s">
        <v>234</v>
      </c>
      <c r="B238" s="235"/>
      <c r="C238" s="235"/>
      <c r="D238" s="235"/>
      <c r="E238" s="235"/>
      <c r="F238" s="235"/>
      <c r="G238" s="235"/>
      <c r="H238" s="235"/>
      <c r="I238" s="235"/>
      <c r="J238" s="235"/>
    </row>
    <row r="239" spans="1:10" ht="38.25" customHeight="1">
      <c r="A239" s="24" t="s">
        <v>2</v>
      </c>
      <c r="B239" s="24" t="s">
        <v>3</v>
      </c>
      <c r="C239" s="24" t="s">
        <v>4</v>
      </c>
      <c r="D239" s="24" t="s">
        <v>5</v>
      </c>
      <c r="E239" s="25" t="s">
        <v>6</v>
      </c>
      <c r="F239" s="25" t="s">
        <v>7</v>
      </c>
      <c r="G239" s="26" t="s">
        <v>8</v>
      </c>
      <c r="H239" s="25" t="s">
        <v>9</v>
      </c>
      <c r="I239" s="25" t="s">
        <v>10</v>
      </c>
      <c r="J239" s="24" t="s">
        <v>11</v>
      </c>
    </row>
    <row r="240" spans="1:11" ht="101.25" customHeight="1">
      <c r="A240" s="118">
        <v>1</v>
      </c>
      <c r="B240" s="236" t="s">
        <v>235</v>
      </c>
      <c r="C240" s="62" t="s">
        <v>13</v>
      </c>
      <c r="D240" s="36">
        <v>200</v>
      </c>
      <c r="E240" s="41"/>
      <c r="F240" s="237">
        <f aca="true" t="shared" si="28" ref="F240:F247">D240*E240</f>
        <v>0</v>
      </c>
      <c r="G240" s="216"/>
      <c r="H240" s="237">
        <f aca="true" t="shared" si="29" ref="H240:H247">F240+(F240*G240/100)</f>
        <v>0</v>
      </c>
      <c r="I240" s="36"/>
      <c r="J240" s="125"/>
      <c r="K240" s="27"/>
    </row>
    <row r="241" spans="1:10" ht="38.25" customHeight="1">
      <c r="A241" s="118">
        <v>2</v>
      </c>
      <c r="B241" s="236" t="s">
        <v>236</v>
      </c>
      <c r="C241" s="62" t="s">
        <v>13</v>
      </c>
      <c r="D241" s="238">
        <v>100</v>
      </c>
      <c r="E241" s="41"/>
      <c r="F241" s="237">
        <f t="shared" si="28"/>
        <v>0</v>
      </c>
      <c r="G241" s="216"/>
      <c r="H241" s="237">
        <f t="shared" si="29"/>
        <v>0</v>
      </c>
      <c r="I241" s="36"/>
      <c r="J241" s="125"/>
    </row>
    <row r="242" spans="1:10" ht="38.25" customHeight="1">
      <c r="A242" s="118">
        <v>3</v>
      </c>
      <c r="B242" s="236" t="s">
        <v>237</v>
      </c>
      <c r="C242" s="62" t="s">
        <v>13</v>
      </c>
      <c r="D242" s="238">
        <v>300</v>
      </c>
      <c r="E242" s="41"/>
      <c r="F242" s="237">
        <f t="shared" si="28"/>
        <v>0</v>
      </c>
      <c r="G242" s="216"/>
      <c r="H242" s="237">
        <f t="shared" si="29"/>
        <v>0</v>
      </c>
      <c r="I242" s="36"/>
      <c r="J242" s="125"/>
    </row>
    <row r="243" spans="1:10" ht="47.25" customHeight="1">
      <c r="A243" s="118">
        <v>4</v>
      </c>
      <c r="B243" s="239" t="s">
        <v>238</v>
      </c>
      <c r="C243" s="28" t="s">
        <v>13</v>
      </c>
      <c r="D243" s="240">
        <v>150</v>
      </c>
      <c r="E243" s="32"/>
      <c r="F243" s="237">
        <f t="shared" si="28"/>
        <v>0</v>
      </c>
      <c r="G243" s="122"/>
      <c r="H243" s="237">
        <f t="shared" si="29"/>
        <v>0</v>
      </c>
      <c r="I243" s="64"/>
      <c r="J243" s="52"/>
    </row>
    <row r="244" spans="1:10" ht="47.25" customHeight="1">
      <c r="A244" s="118">
        <v>5</v>
      </c>
      <c r="B244" s="236" t="s">
        <v>239</v>
      </c>
      <c r="C244" s="62" t="s">
        <v>13</v>
      </c>
      <c r="D244" s="238">
        <v>150</v>
      </c>
      <c r="E244" s="41"/>
      <c r="F244" s="237">
        <f t="shared" si="28"/>
        <v>0</v>
      </c>
      <c r="G244" s="216"/>
      <c r="H244" s="237">
        <f t="shared" si="29"/>
        <v>0</v>
      </c>
      <c r="I244" s="36"/>
      <c r="J244" s="125"/>
    </row>
    <row r="245" spans="1:10" ht="38.25" customHeight="1">
      <c r="A245" s="118">
        <v>6</v>
      </c>
      <c r="B245" s="236" t="s">
        <v>240</v>
      </c>
      <c r="C245" s="62" t="s">
        <v>13</v>
      </c>
      <c r="D245" s="238">
        <v>100</v>
      </c>
      <c r="E245" s="41"/>
      <c r="F245" s="237">
        <f t="shared" si="28"/>
        <v>0</v>
      </c>
      <c r="G245" s="216"/>
      <c r="H245" s="237">
        <f t="shared" si="29"/>
        <v>0</v>
      </c>
      <c r="I245" s="36"/>
      <c r="J245" s="125"/>
    </row>
    <row r="246" spans="1:10" ht="38.25" customHeight="1">
      <c r="A246" s="118">
        <v>7</v>
      </c>
      <c r="B246" s="236" t="s">
        <v>241</v>
      </c>
      <c r="C246" s="62" t="s">
        <v>13</v>
      </c>
      <c r="D246" s="238">
        <v>100</v>
      </c>
      <c r="E246" s="41"/>
      <c r="F246" s="237">
        <f t="shared" si="28"/>
        <v>0</v>
      </c>
      <c r="G246" s="216"/>
      <c r="H246" s="237">
        <f t="shared" si="29"/>
        <v>0</v>
      </c>
      <c r="I246" s="36"/>
      <c r="J246" s="125"/>
    </row>
    <row r="247" spans="1:10" ht="38.25" customHeight="1">
      <c r="A247" s="118">
        <v>8</v>
      </c>
      <c r="B247" s="236" t="s">
        <v>242</v>
      </c>
      <c r="C247" s="62" t="s">
        <v>13</v>
      </c>
      <c r="D247" s="238">
        <v>800</v>
      </c>
      <c r="E247" s="41"/>
      <c r="F247" s="237">
        <f t="shared" si="28"/>
        <v>0</v>
      </c>
      <c r="G247" s="216"/>
      <c r="H247" s="237">
        <f t="shared" si="29"/>
        <v>0</v>
      </c>
      <c r="I247" s="241"/>
      <c r="J247" s="125"/>
    </row>
    <row r="248" spans="1:9" ht="27.75" customHeight="1">
      <c r="A248" s="55" t="s">
        <v>243</v>
      </c>
      <c r="B248" s="55"/>
      <c r="C248" s="55"/>
      <c r="D248" s="55"/>
      <c r="E248" s="55"/>
      <c r="F248" s="92">
        <f>SUM(F240:F247)</f>
        <v>0</v>
      </c>
      <c r="G248" s="173"/>
      <c r="H248" s="92">
        <f>SUM(H240:H247)</f>
        <v>0</v>
      </c>
      <c r="I248" s="6"/>
    </row>
    <row r="249" spans="1:9" ht="27.75" customHeight="1">
      <c r="A249" s="114"/>
      <c r="B249" s="115"/>
      <c r="C249" s="114"/>
      <c r="D249" s="116"/>
      <c r="E249" s="116"/>
      <c r="F249" s="117"/>
      <c r="G249" s="116"/>
      <c r="H249" s="94"/>
      <c r="I249" s="95"/>
    </row>
    <row r="250" spans="1:11" ht="27.75" customHeight="1">
      <c r="A250" s="61" t="s">
        <v>244</v>
      </c>
      <c r="B250" s="61"/>
      <c r="C250" s="61"/>
      <c r="D250" s="61"/>
      <c r="E250" s="61"/>
      <c r="F250" s="61"/>
      <c r="G250" s="61"/>
      <c r="H250" s="61"/>
      <c r="I250" s="61"/>
      <c r="J250" s="61"/>
      <c r="K250" s="23"/>
    </row>
    <row r="251" spans="1:10" ht="38.25" customHeight="1">
      <c r="A251" s="24" t="s">
        <v>2</v>
      </c>
      <c r="B251" s="24" t="s">
        <v>3</v>
      </c>
      <c r="C251" s="24" t="s">
        <v>4</v>
      </c>
      <c r="D251" s="24" t="s">
        <v>5</v>
      </c>
      <c r="E251" s="177" t="s">
        <v>6</v>
      </c>
      <c r="F251" s="177" t="s">
        <v>245</v>
      </c>
      <c r="G251" s="26" t="s">
        <v>8</v>
      </c>
      <c r="H251" s="177" t="s">
        <v>246</v>
      </c>
      <c r="I251" s="25"/>
      <c r="J251" s="24"/>
    </row>
    <row r="252" spans="1:10" ht="92.25" customHeight="1">
      <c r="A252" s="62">
        <v>1</v>
      </c>
      <c r="B252" s="29" t="s">
        <v>247</v>
      </c>
      <c r="C252" s="30" t="s">
        <v>43</v>
      </c>
      <c r="D252" s="40">
        <v>100</v>
      </c>
      <c r="E252" s="172"/>
      <c r="F252" s="41">
        <f>D252*E252</f>
        <v>0</v>
      </c>
      <c r="G252" s="173"/>
      <c r="H252" s="41">
        <f>F252+(F252*G252/100)</f>
        <v>0</v>
      </c>
      <c r="I252" s="175"/>
      <c r="J252" s="176"/>
    </row>
    <row r="253" spans="1:10" ht="28.5" customHeight="1">
      <c r="A253" s="55" t="s">
        <v>248</v>
      </c>
      <c r="B253" s="55"/>
      <c r="C253" s="55"/>
      <c r="D253" s="55"/>
      <c r="E253" s="55"/>
      <c r="F253" s="67">
        <f>SUM(F252)</f>
        <v>0</v>
      </c>
      <c r="G253" s="83"/>
      <c r="H253" s="69">
        <f>SUM(H252)</f>
        <v>0</v>
      </c>
      <c r="I253" s="85"/>
      <c r="J253" s="71"/>
    </row>
    <row r="254" spans="1:9" ht="29.25" customHeight="1">
      <c r="A254" s="86"/>
      <c r="B254" s="86"/>
      <c r="C254" s="86"/>
      <c r="D254" s="86"/>
      <c r="E254" s="86"/>
      <c r="F254" s="242"/>
      <c r="G254" s="93"/>
      <c r="H254" s="242"/>
      <c r="I254" s="6"/>
    </row>
    <row r="255" spans="1:11" ht="29.25" customHeight="1">
      <c r="A255" s="61" t="s">
        <v>249</v>
      </c>
      <c r="B255" s="61"/>
      <c r="C255" s="61"/>
      <c r="D255" s="61"/>
      <c r="E255" s="61"/>
      <c r="F255" s="61"/>
      <c r="G255" s="61"/>
      <c r="H255" s="61"/>
      <c r="I255" s="61"/>
      <c r="J255" s="61"/>
      <c r="K255" s="23"/>
    </row>
    <row r="256" spans="1:10" ht="43.5" customHeight="1">
      <c r="A256" s="24" t="s">
        <v>2</v>
      </c>
      <c r="B256" s="24" t="s">
        <v>3</v>
      </c>
      <c r="C256" s="24" t="s">
        <v>4</v>
      </c>
      <c r="D256" s="24" t="s">
        <v>5</v>
      </c>
      <c r="E256" s="25" t="s">
        <v>6</v>
      </c>
      <c r="F256" s="25" t="s">
        <v>7</v>
      </c>
      <c r="G256" s="26" t="s">
        <v>8</v>
      </c>
      <c r="H256" s="25" t="s">
        <v>9</v>
      </c>
      <c r="I256" s="243" t="s">
        <v>10</v>
      </c>
      <c r="J256" s="244" t="s">
        <v>41</v>
      </c>
    </row>
    <row r="257" spans="1:10" ht="74.25" customHeight="1">
      <c r="A257" s="118">
        <v>1</v>
      </c>
      <c r="B257" s="37" t="s">
        <v>250</v>
      </c>
      <c r="C257" s="36" t="s">
        <v>20</v>
      </c>
      <c r="D257" s="36">
        <v>25</v>
      </c>
      <c r="E257" s="121"/>
      <c r="F257" s="121">
        <f>D257*E257</f>
        <v>0</v>
      </c>
      <c r="G257" s="245"/>
      <c r="H257" s="246">
        <f>F257+(F257*G257/100)</f>
        <v>0</v>
      </c>
      <c r="I257" s="64"/>
      <c r="J257" s="36"/>
    </row>
    <row r="258" spans="1:10" ht="27.75" customHeight="1">
      <c r="A258" s="55" t="s">
        <v>251</v>
      </c>
      <c r="B258" s="55"/>
      <c r="C258" s="55"/>
      <c r="D258" s="55"/>
      <c r="E258" s="55"/>
      <c r="F258" s="67">
        <f>SUM(F257)</f>
        <v>0</v>
      </c>
      <c r="G258" s="247"/>
      <c r="H258" s="69">
        <f>SUM(H257:H257)</f>
        <v>0</v>
      </c>
      <c r="I258" s="85"/>
      <c r="J258" s="71"/>
    </row>
    <row r="259" spans="1:9" ht="27.75" customHeight="1">
      <c r="A259" s="114"/>
      <c r="B259" s="115"/>
      <c r="C259" s="114"/>
      <c r="D259" s="116"/>
      <c r="E259" s="116"/>
      <c r="F259" s="117"/>
      <c r="G259" s="116"/>
      <c r="H259" s="94"/>
      <c r="I259" s="95"/>
    </row>
    <row r="260" spans="1:11" ht="27.75" customHeight="1">
      <c r="A260" s="61" t="s">
        <v>252</v>
      </c>
      <c r="B260" s="61"/>
      <c r="C260" s="61"/>
      <c r="D260" s="61"/>
      <c r="E260" s="61"/>
      <c r="F260" s="61"/>
      <c r="G260" s="61"/>
      <c r="H260" s="61"/>
      <c r="I260" s="61"/>
      <c r="J260" s="61"/>
      <c r="K260" s="23"/>
    </row>
    <row r="261" spans="1:11" ht="43.5" customHeight="1">
      <c r="A261" s="97" t="s">
        <v>2</v>
      </c>
      <c r="B261" s="97" t="s">
        <v>3</v>
      </c>
      <c r="C261" s="97" t="s">
        <v>4</v>
      </c>
      <c r="D261" s="97" t="s">
        <v>5</v>
      </c>
      <c r="E261" s="98" t="s">
        <v>62</v>
      </c>
      <c r="F261" s="98" t="s">
        <v>63</v>
      </c>
      <c r="G261" s="99" t="s">
        <v>8</v>
      </c>
      <c r="H261" s="98" t="s">
        <v>64</v>
      </c>
      <c r="I261" s="25" t="s">
        <v>10</v>
      </c>
      <c r="J261" s="24" t="s">
        <v>11</v>
      </c>
      <c r="K261" s="27"/>
    </row>
    <row r="262" spans="1:10" ht="39.75" customHeight="1">
      <c r="A262" s="28">
        <v>1</v>
      </c>
      <c r="B262" s="248" t="s">
        <v>253</v>
      </c>
      <c r="C262" s="28" t="s">
        <v>43</v>
      </c>
      <c r="D262" s="31">
        <v>20</v>
      </c>
      <c r="E262" s="78"/>
      <c r="F262" s="79">
        <f aca="true" t="shared" si="30" ref="F262:F263">D262*E262</f>
        <v>0</v>
      </c>
      <c r="G262" s="80"/>
      <c r="H262" s="47">
        <f aca="true" t="shared" si="31" ref="H262:H263">F262+(F262*G262/100)</f>
        <v>0</v>
      </c>
      <c r="I262" s="249"/>
      <c r="J262" s="236"/>
    </row>
    <row r="263" spans="1:10" ht="38.25" customHeight="1">
      <c r="A263" s="250">
        <v>2</v>
      </c>
      <c r="B263" s="251" t="s">
        <v>254</v>
      </c>
      <c r="C263" s="250" t="s">
        <v>43</v>
      </c>
      <c r="D263" s="252">
        <v>10</v>
      </c>
      <c r="E263" s="253"/>
      <c r="F263" s="254">
        <f t="shared" si="30"/>
        <v>0</v>
      </c>
      <c r="G263" s="255"/>
      <c r="H263" s="256">
        <f t="shared" si="31"/>
        <v>0</v>
      </c>
      <c r="I263" s="257"/>
      <c r="J263" s="239"/>
    </row>
    <row r="264" spans="1:9" ht="27.75" customHeight="1">
      <c r="A264" s="258" t="s">
        <v>255</v>
      </c>
      <c r="B264" s="258"/>
      <c r="C264" s="258"/>
      <c r="D264" s="258"/>
      <c r="E264" s="258"/>
      <c r="F264" s="100">
        <f>SUM(F262:F263)</f>
        <v>0</v>
      </c>
      <c r="G264" s="259"/>
      <c r="H264" s="100">
        <f>SUM(H262:H263)</f>
        <v>0</v>
      </c>
      <c r="I264" s="76"/>
    </row>
    <row r="265" spans="1:10" ht="27.75" customHeight="1">
      <c r="A265" s="103"/>
      <c r="B265" s="103"/>
      <c r="C265" s="103"/>
      <c r="D265" s="103"/>
      <c r="E265" s="103"/>
      <c r="F265" s="158"/>
      <c r="G265" s="159"/>
      <c r="H265" s="158"/>
      <c r="I265" s="20"/>
      <c r="J265" s="20"/>
    </row>
    <row r="266" spans="1:11" ht="27.75" customHeight="1">
      <c r="A266" s="96" t="s">
        <v>256</v>
      </c>
      <c r="B266" s="96"/>
      <c r="C266" s="96"/>
      <c r="D266" s="96"/>
      <c r="E266" s="96"/>
      <c r="F266" s="96"/>
      <c r="G266" s="96"/>
      <c r="H266" s="96"/>
      <c r="I266" s="96"/>
      <c r="J266" s="96"/>
      <c r="K266" s="23"/>
    </row>
    <row r="267" spans="1:10" ht="43.5" customHeight="1">
      <c r="A267" s="97" t="s">
        <v>2</v>
      </c>
      <c r="B267" s="97" t="s">
        <v>3</v>
      </c>
      <c r="C267" s="97" t="s">
        <v>4</v>
      </c>
      <c r="D267" s="97" t="s">
        <v>5</v>
      </c>
      <c r="E267" s="98" t="s">
        <v>62</v>
      </c>
      <c r="F267" s="98" t="s">
        <v>63</v>
      </c>
      <c r="G267" s="99" t="s">
        <v>8</v>
      </c>
      <c r="H267" s="98" t="s">
        <v>64</v>
      </c>
      <c r="I267" s="25" t="s">
        <v>10</v>
      </c>
      <c r="J267" s="24" t="s">
        <v>11</v>
      </c>
    </row>
    <row r="268" spans="1:10" ht="56.25" customHeight="1">
      <c r="A268" s="118">
        <v>1</v>
      </c>
      <c r="B268" s="29" t="s">
        <v>257</v>
      </c>
      <c r="C268" s="62" t="s">
        <v>13</v>
      </c>
      <c r="D268" s="62">
        <v>50</v>
      </c>
      <c r="E268" s="63"/>
      <c r="F268" s="260">
        <f>D268*E268</f>
        <v>0</v>
      </c>
      <c r="G268" s="123"/>
      <c r="H268" s="260">
        <f>F268+(F268*G268/100)</f>
        <v>0</v>
      </c>
      <c r="I268" s="36"/>
      <c r="J268" s="36"/>
    </row>
    <row r="269" spans="1:10" ht="27.75" customHeight="1">
      <c r="A269" s="55" t="s">
        <v>258</v>
      </c>
      <c r="B269" s="55"/>
      <c r="C269" s="55"/>
      <c r="D269" s="55"/>
      <c r="E269" s="55"/>
      <c r="F269" s="100">
        <f>SUM(F268:F268)</f>
        <v>0</v>
      </c>
      <c r="G269" s="101"/>
      <c r="H269" s="100">
        <f>SUM(H268:H268)</f>
        <v>0</v>
      </c>
      <c r="I269" s="261"/>
      <c r="J269" s="261"/>
    </row>
    <row r="270" spans="1:10" ht="27.75" customHeight="1">
      <c r="A270"/>
      <c r="B270"/>
      <c r="C270"/>
      <c r="D270"/>
      <c r="E270"/>
      <c r="F270"/>
      <c r="G270"/>
      <c r="H270"/>
      <c r="I270"/>
      <c r="J270"/>
    </row>
    <row r="271" spans="1:10" ht="27.75" customHeight="1">
      <c r="A271" s="96" t="s">
        <v>259</v>
      </c>
      <c r="B271" s="96"/>
      <c r="C271" s="96"/>
      <c r="D271" s="96"/>
      <c r="E271" s="96"/>
      <c r="F271" s="96"/>
      <c r="G271" s="96"/>
      <c r="H271" s="96"/>
      <c r="I271" s="96"/>
      <c r="J271" s="96"/>
    </row>
    <row r="272" spans="1:10" ht="42.75" customHeight="1">
      <c r="A272" s="97" t="s">
        <v>2</v>
      </c>
      <c r="B272" s="97" t="s">
        <v>3</v>
      </c>
      <c r="C272" s="97" t="s">
        <v>4</v>
      </c>
      <c r="D272" s="97" t="s">
        <v>5</v>
      </c>
      <c r="E272" s="98" t="s">
        <v>62</v>
      </c>
      <c r="F272" s="98" t="s">
        <v>63</v>
      </c>
      <c r="G272" s="99" t="s">
        <v>8</v>
      </c>
      <c r="H272" s="98" t="s">
        <v>64</v>
      </c>
      <c r="I272" s="25" t="s">
        <v>10</v>
      </c>
      <c r="J272" s="24" t="s">
        <v>11</v>
      </c>
    </row>
    <row r="273" spans="1:10" ht="51" customHeight="1">
      <c r="A273" s="118">
        <v>1</v>
      </c>
      <c r="B273" s="29" t="s">
        <v>260</v>
      </c>
      <c r="C273" s="62" t="s">
        <v>13</v>
      </c>
      <c r="D273" s="62">
        <v>1000</v>
      </c>
      <c r="E273" s="63"/>
      <c r="F273" s="260">
        <f aca="true" t="shared" si="32" ref="F273:F274">D273*E273</f>
        <v>0</v>
      </c>
      <c r="G273" s="123"/>
      <c r="H273" s="260">
        <f aca="true" t="shared" si="33" ref="H273:H274">F273+(F273*G273/100)</f>
        <v>0</v>
      </c>
      <c r="I273" s="36"/>
      <c r="J273" s="36"/>
    </row>
    <row r="274" spans="1:10" ht="56.25" customHeight="1">
      <c r="A274" s="118">
        <v>2</v>
      </c>
      <c r="B274" s="29" t="s">
        <v>261</v>
      </c>
      <c r="C274" s="62" t="s">
        <v>13</v>
      </c>
      <c r="D274" s="62">
        <v>50</v>
      </c>
      <c r="E274" s="63"/>
      <c r="F274" s="260">
        <f t="shared" si="32"/>
        <v>0</v>
      </c>
      <c r="G274" s="123"/>
      <c r="H274" s="260">
        <f t="shared" si="33"/>
        <v>0</v>
      </c>
      <c r="I274" s="36"/>
      <c r="J274" s="36"/>
    </row>
    <row r="275" spans="1:10" ht="27.75" customHeight="1">
      <c r="A275" s="55" t="s">
        <v>262</v>
      </c>
      <c r="B275" s="55"/>
      <c r="C275" s="55"/>
      <c r="D275" s="55"/>
      <c r="E275" s="55"/>
      <c r="F275" s="100">
        <f>SUM(F273:F274)</f>
        <v>0</v>
      </c>
      <c r="G275" s="101"/>
      <c r="H275" s="100">
        <f>SUM(H273:H274)</f>
        <v>0</v>
      </c>
      <c r="I275" s="261"/>
      <c r="J275" s="261"/>
    </row>
    <row r="276" spans="1:9" ht="24.75" customHeight="1">
      <c r="A276" s="262"/>
      <c r="B276" s="263"/>
      <c r="C276" s="262"/>
      <c r="D276" s="262"/>
      <c r="E276" s="264"/>
      <c r="F276" s="264"/>
      <c r="G276" s="265"/>
      <c r="H276" s="264"/>
      <c r="I276" s="6"/>
    </row>
    <row r="277" spans="1:11" ht="27" customHeight="1">
      <c r="A277" s="61" t="s">
        <v>263</v>
      </c>
      <c r="B277" s="61"/>
      <c r="C277" s="61"/>
      <c r="D277" s="61"/>
      <c r="E277" s="61"/>
      <c r="F277" s="61"/>
      <c r="G277" s="61"/>
      <c r="H277" s="61"/>
      <c r="I277" s="61"/>
      <c r="J277" s="61"/>
      <c r="K277" s="23"/>
    </row>
    <row r="278" spans="1:11" ht="43.5" customHeight="1">
      <c r="A278" s="24" t="s">
        <v>2</v>
      </c>
      <c r="B278" s="24" t="s">
        <v>3</v>
      </c>
      <c r="C278" s="24" t="s">
        <v>4</v>
      </c>
      <c r="D278" s="24" t="s">
        <v>5</v>
      </c>
      <c r="E278" s="25" t="s">
        <v>6</v>
      </c>
      <c r="F278" s="25" t="s">
        <v>7</v>
      </c>
      <c r="G278" s="26" t="s">
        <v>8</v>
      </c>
      <c r="H278" s="25" t="s">
        <v>9</v>
      </c>
      <c r="I278" s="25" t="s">
        <v>10</v>
      </c>
      <c r="J278" s="24" t="s">
        <v>41</v>
      </c>
      <c r="K278" s="27"/>
    </row>
    <row r="279" spans="1:11" ht="83.25" customHeight="1">
      <c r="A279" s="62">
        <v>1</v>
      </c>
      <c r="B279" s="266" t="s">
        <v>264</v>
      </c>
      <c r="C279" s="34" t="s">
        <v>13</v>
      </c>
      <c r="D279" s="40">
        <v>500</v>
      </c>
      <c r="E279" s="41"/>
      <c r="F279" s="41">
        <f aca="true" t="shared" si="34" ref="F279:F289">D279*E279</f>
        <v>0</v>
      </c>
      <c r="G279" s="216"/>
      <c r="H279" s="41">
        <f aca="true" t="shared" si="35" ref="H279:H289">F279+(F279*G279/100)</f>
        <v>0</v>
      </c>
      <c r="I279" s="34"/>
      <c r="J279" s="36"/>
      <c r="K279" s="27"/>
    </row>
    <row r="280" spans="1:10" ht="83.25" customHeight="1">
      <c r="A280" s="62">
        <v>2</v>
      </c>
      <c r="B280" s="266" t="s">
        <v>265</v>
      </c>
      <c r="C280" s="34" t="s">
        <v>13</v>
      </c>
      <c r="D280" s="40">
        <v>400</v>
      </c>
      <c r="E280" s="41"/>
      <c r="F280" s="41">
        <f t="shared" si="34"/>
        <v>0</v>
      </c>
      <c r="G280" s="216"/>
      <c r="H280" s="41">
        <f t="shared" si="35"/>
        <v>0</v>
      </c>
      <c r="I280" s="34"/>
      <c r="J280" s="36"/>
    </row>
    <row r="281" spans="1:10" ht="74.25" customHeight="1">
      <c r="A281" s="62">
        <v>3</v>
      </c>
      <c r="B281" s="266" t="s">
        <v>266</v>
      </c>
      <c r="C281" s="34" t="s">
        <v>13</v>
      </c>
      <c r="D281" s="40">
        <v>200</v>
      </c>
      <c r="E281" s="41"/>
      <c r="F281" s="41">
        <f t="shared" si="34"/>
        <v>0</v>
      </c>
      <c r="G281" s="216"/>
      <c r="H281" s="41">
        <f t="shared" si="35"/>
        <v>0</v>
      </c>
      <c r="I281" s="34"/>
      <c r="J281" s="36"/>
    </row>
    <row r="282" spans="1:10" ht="92.25" customHeight="1">
      <c r="A282" s="62">
        <v>4</v>
      </c>
      <c r="B282" s="267" t="s">
        <v>267</v>
      </c>
      <c r="C282" s="34" t="s">
        <v>13</v>
      </c>
      <c r="D282" s="40">
        <v>20</v>
      </c>
      <c r="E282" s="41"/>
      <c r="F282" s="41">
        <f t="shared" si="34"/>
        <v>0</v>
      </c>
      <c r="G282" s="216"/>
      <c r="H282" s="41">
        <f t="shared" si="35"/>
        <v>0</v>
      </c>
      <c r="I282" s="34"/>
      <c r="J282" s="36"/>
    </row>
    <row r="283" spans="1:10" ht="137.25" customHeight="1">
      <c r="A283" s="62">
        <v>5</v>
      </c>
      <c r="B283" s="119" t="s">
        <v>268</v>
      </c>
      <c r="C283" s="34" t="s">
        <v>13</v>
      </c>
      <c r="D283" s="31">
        <v>20</v>
      </c>
      <c r="E283" s="41"/>
      <c r="F283" s="41">
        <f t="shared" si="34"/>
        <v>0</v>
      </c>
      <c r="G283" s="216"/>
      <c r="H283" s="41">
        <f t="shared" si="35"/>
        <v>0</v>
      </c>
      <c r="I283" s="34"/>
      <c r="J283" s="125"/>
    </row>
    <row r="284" spans="1:10" ht="65.25" customHeight="1">
      <c r="A284" s="62">
        <v>6</v>
      </c>
      <c r="B284" s="119" t="s">
        <v>269</v>
      </c>
      <c r="C284" s="34" t="s">
        <v>13</v>
      </c>
      <c r="D284" s="31">
        <v>1600</v>
      </c>
      <c r="E284" s="41"/>
      <c r="F284" s="41">
        <f t="shared" si="34"/>
        <v>0</v>
      </c>
      <c r="G284" s="216"/>
      <c r="H284" s="41">
        <f t="shared" si="35"/>
        <v>0</v>
      </c>
      <c r="I284" s="34"/>
      <c r="J284" s="36"/>
    </row>
    <row r="285" spans="1:10" ht="47.25" customHeight="1">
      <c r="A285" s="62">
        <v>7</v>
      </c>
      <c r="B285" s="119" t="s">
        <v>270</v>
      </c>
      <c r="C285" s="34" t="s">
        <v>13</v>
      </c>
      <c r="D285" s="31">
        <v>200</v>
      </c>
      <c r="E285" s="41"/>
      <c r="F285" s="41">
        <f t="shared" si="34"/>
        <v>0</v>
      </c>
      <c r="G285" s="216"/>
      <c r="H285" s="41">
        <f t="shared" si="35"/>
        <v>0</v>
      </c>
      <c r="I285" s="34"/>
      <c r="J285" s="36"/>
    </row>
    <row r="286" spans="1:10" ht="65.25" customHeight="1">
      <c r="A286" s="62">
        <v>8</v>
      </c>
      <c r="B286" s="119" t="s">
        <v>271</v>
      </c>
      <c r="C286" s="34" t="s">
        <v>13</v>
      </c>
      <c r="D286" s="31">
        <v>800</v>
      </c>
      <c r="E286" s="41"/>
      <c r="F286" s="41">
        <f t="shared" si="34"/>
        <v>0</v>
      </c>
      <c r="G286" s="216"/>
      <c r="H286" s="41">
        <f t="shared" si="35"/>
        <v>0</v>
      </c>
      <c r="I286" s="34"/>
      <c r="J286" s="36"/>
    </row>
    <row r="287" spans="1:10" ht="20.25" customHeight="1">
      <c r="A287" s="62">
        <v>9</v>
      </c>
      <c r="B287" s="119" t="s">
        <v>272</v>
      </c>
      <c r="C287" s="28" t="s">
        <v>25</v>
      </c>
      <c r="D287" s="40">
        <v>10</v>
      </c>
      <c r="E287" s="41"/>
      <c r="F287" s="41">
        <f t="shared" si="34"/>
        <v>0</v>
      </c>
      <c r="G287" s="216"/>
      <c r="H287" s="41">
        <f t="shared" si="35"/>
        <v>0</v>
      </c>
      <c r="I287" s="34"/>
      <c r="J287" s="125"/>
    </row>
    <row r="288" spans="1:10" ht="20.25" customHeight="1">
      <c r="A288" s="62">
        <v>10</v>
      </c>
      <c r="B288" s="119" t="s">
        <v>273</v>
      </c>
      <c r="C288" s="34" t="s">
        <v>13</v>
      </c>
      <c r="D288" s="31">
        <v>10</v>
      </c>
      <c r="E288" s="41"/>
      <c r="F288" s="41">
        <f t="shared" si="34"/>
        <v>0</v>
      </c>
      <c r="G288" s="216"/>
      <c r="H288" s="41">
        <f t="shared" si="35"/>
        <v>0</v>
      </c>
      <c r="I288" s="34"/>
      <c r="J288" s="36"/>
    </row>
    <row r="289" spans="1:10" ht="172.5" customHeight="1">
      <c r="A289" s="62">
        <v>11</v>
      </c>
      <c r="B289" s="119" t="s">
        <v>274</v>
      </c>
      <c r="C289" s="34" t="s">
        <v>13</v>
      </c>
      <c r="D289" s="31">
        <v>20</v>
      </c>
      <c r="E289" s="41"/>
      <c r="F289" s="41">
        <f t="shared" si="34"/>
        <v>0</v>
      </c>
      <c r="G289" s="216"/>
      <c r="H289" s="41">
        <f t="shared" si="35"/>
        <v>0</v>
      </c>
      <c r="I289" s="34"/>
      <c r="J289" s="36"/>
    </row>
    <row r="290" spans="1:9" ht="28.5" customHeight="1">
      <c r="A290" s="223" t="s">
        <v>275</v>
      </c>
      <c r="B290" s="223"/>
      <c r="C290" s="223"/>
      <c r="D290" s="223"/>
      <c r="E290" s="223"/>
      <c r="F290" s="92">
        <f>SUM(F279:F289)</f>
        <v>0</v>
      </c>
      <c r="G290" s="162"/>
      <c r="H290" s="92">
        <f>SUM(H279:H289)</f>
        <v>0</v>
      </c>
      <c r="I290" s="76"/>
    </row>
    <row r="291" spans="1:9" ht="27.75" customHeight="1">
      <c r="A291" s="72"/>
      <c r="B291" s="73"/>
      <c r="C291" s="72"/>
      <c r="D291" s="72"/>
      <c r="E291" s="74"/>
      <c r="F291" s="74"/>
      <c r="G291" s="75"/>
      <c r="H291" s="74"/>
      <c r="I291" s="76"/>
    </row>
    <row r="292" spans="1:11" ht="27.75" customHeight="1">
      <c r="A292" s="96" t="s">
        <v>276</v>
      </c>
      <c r="B292" s="96"/>
      <c r="C292" s="96"/>
      <c r="D292" s="96"/>
      <c r="E292" s="96"/>
      <c r="F292" s="96"/>
      <c r="G292" s="96"/>
      <c r="H292" s="96"/>
      <c r="I292" s="96"/>
      <c r="J292" s="96"/>
      <c r="K292" s="23"/>
    </row>
    <row r="293" spans="1:15" ht="38.25" customHeight="1">
      <c r="A293" s="24" t="s">
        <v>2</v>
      </c>
      <c r="B293" s="24" t="s">
        <v>3</v>
      </c>
      <c r="C293" s="24" t="s">
        <v>4</v>
      </c>
      <c r="D293" s="24" t="s">
        <v>5</v>
      </c>
      <c r="E293" s="25"/>
      <c r="F293" s="25" t="s">
        <v>7</v>
      </c>
      <c r="G293" s="26" t="s">
        <v>8</v>
      </c>
      <c r="H293" s="25" t="s">
        <v>9</v>
      </c>
      <c r="I293" s="243" t="s">
        <v>10</v>
      </c>
      <c r="J293" s="244" t="s">
        <v>41</v>
      </c>
      <c r="K293" s="194"/>
      <c r="O293" s="268"/>
    </row>
    <row r="294" spans="1:10" ht="58.5" customHeight="1">
      <c r="A294" s="118">
        <v>1</v>
      </c>
      <c r="B294" s="119" t="s">
        <v>277</v>
      </c>
      <c r="C294" s="62" t="s">
        <v>278</v>
      </c>
      <c r="D294" s="62">
        <v>160</v>
      </c>
      <c r="E294" s="124"/>
      <c r="F294" s="191">
        <f>D294*E294</f>
        <v>0</v>
      </c>
      <c r="G294" s="216"/>
      <c r="H294" s="269">
        <f>F294+(F294*G294/100)</f>
        <v>0</v>
      </c>
      <c r="I294" s="34"/>
      <c r="J294" s="270"/>
    </row>
    <row r="295" spans="1:10" ht="27.75" customHeight="1">
      <c r="A295" s="55" t="s">
        <v>279</v>
      </c>
      <c r="B295" s="55"/>
      <c r="C295" s="55"/>
      <c r="D295" s="55"/>
      <c r="E295" s="55"/>
      <c r="F295" s="67">
        <f>SUM(F294:F294)</f>
        <v>0</v>
      </c>
      <c r="G295" s="83"/>
      <c r="H295" s="69">
        <f>SUM(H294:H294)</f>
        <v>0</v>
      </c>
      <c r="I295" s="85"/>
      <c r="J295" s="88"/>
    </row>
    <row r="296" spans="1:9" ht="27.75" customHeight="1">
      <c r="A296" s="72"/>
      <c r="B296" s="73"/>
      <c r="C296" s="72"/>
      <c r="D296" s="72"/>
      <c r="E296" s="74"/>
      <c r="F296" s="74"/>
      <c r="G296" s="75"/>
      <c r="H296" s="74"/>
      <c r="I296" s="76"/>
    </row>
    <row r="297" spans="1:11" ht="27.75" customHeight="1">
      <c r="A297" s="61" t="s">
        <v>280</v>
      </c>
      <c r="B297" s="61"/>
      <c r="C297" s="61"/>
      <c r="D297" s="61"/>
      <c r="E297" s="61"/>
      <c r="F297" s="61"/>
      <c r="G297" s="61"/>
      <c r="H297" s="61"/>
      <c r="I297" s="61"/>
      <c r="J297" s="61"/>
      <c r="K297" s="23"/>
    </row>
    <row r="298" spans="1:11" ht="42" customHeight="1">
      <c r="A298" s="24" t="s">
        <v>2</v>
      </c>
      <c r="B298" s="24" t="s">
        <v>3</v>
      </c>
      <c r="C298" s="24" t="s">
        <v>4</v>
      </c>
      <c r="D298" s="24" t="s">
        <v>5</v>
      </c>
      <c r="E298" s="25"/>
      <c r="F298" s="25" t="s">
        <v>7</v>
      </c>
      <c r="G298" s="26" t="s">
        <v>8</v>
      </c>
      <c r="H298" s="25" t="s">
        <v>9</v>
      </c>
      <c r="I298" s="25" t="s">
        <v>10</v>
      </c>
      <c r="J298" s="24" t="s">
        <v>11</v>
      </c>
      <c r="K298" s="27"/>
    </row>
    <row r="299" spans="1:10" ht="65.25" customHeight="1">
      <c r="A299" s="28">
        <v>1</v>
      </c>
      <c r="B299" s="271" t="s">
        <v>281</v>
      </c>
      <c r="C299" s="28" t="s">
        <v>13</v>
      </c>
      <c r="D299" s="28">
        <v>200</v>
      </c>
      <c r="E299" s="129"/>
      <c r="F299" s="129">
        <f aca="true" t="shared" si="36" ref="F299:F301">D299*E299</f>
        <v>0</v>
      </c>
      <c r="G299" s="130"/>
      <c r="H299" s="191">
        <f aca="true" t="shared" si="37" ref="H299:H301">F299+(F299*G299/100)</f>
        <v>0</v>
      </c>
      <c r="I299" s="272"/>
      <c r="J299" s="273"/>
    </row>
    <row r="300" spans="1:10" ht="65.25" customHeight="1">
      <c r="A300" s="28">
        <v>2</v>
      </c>
      <c r="B300" s="271" t="s">
        <v>282</v>
      </c>
      <c r="C300" s="28" t="s">
        <v>13</v>
      </c>
      <c r="D300" s="28">
        <v>150</v>
      </c>
      <c r="E300" s="129"/>
      <c r="F300" s="129">
        <f t="shared" si="36"/>
        <v>0</v>
      </c>
      <c r="G300" s="130"/>
      <c r="H300" s="191">
        <f t="shared" si="37"/>
        <v>0</v>
      </c>
      <c r="I300" s="273"/>
      <c r="J300" s="273"/>
    </row>
    <row r="301" spans="1:10" ht="65.25" customHeight="1">
      <c r="A301" s="118">
        <v>3</v>
      </c>
      <c r="B301" s="271" t="s">
        <v>283</v>
      </c>
      <c r="C301" s="62" t="s">
        <v>13</v>
      </c>
      <c r="D301" s="62">
        <v>50</v>
      </c>
      <c r="E301" s="191"/>
      <c r="F301" s="129">
        <f t="shared" si="36"/>
        <v>0</v>
      </c>
      <c r="G301" s="122"/>
      <c r="H301" s="191">
        <f t="shared" si="37"/>
        <v>0</v>
      </c>
      <c r="I301" s="274"/>
      <c r="J301" s="275"/>
    </row>
    <row r="302" spans="1:10" ht="28.5" customHeight="1">
      <c r="A302" s="223" t="s">
        <v>284</v>
      </c>
      <c r="B302" s="223"/>
      <c r="C302" s="223"/>
      <c r="D302" s="223"/>
      <c r="E302" s="223"/>
      <c r="F302" s="92">
        <f>SUM(F299:F301)</f>
        <v>0</v>
      </c>
      <c r="G302" s="162"/>
      <c r="H302" s="92">
        <f>SUM(H299:H301)</f>
        <v>0</v>
      </c>
      <c r="I302" s="276"/>
      <c r="J302" s="225"/>
    </row>
    <row r="303" spans="1:9" ht="27.75" customHeight="1">
      <c r="A303" s="72"/>
      <c r="B303" s="73"/>
      <c r="C303" s="72"/>
      <c r="D303" s="72"/>
      <c r="E303" s="74"/>
      <c r="F303" s="74"/>
      <c r="G303" s="75"/>
      <c r="H303" s="74"/>
      <c r="I303" s="76"/>
    </row>
    <row r="304" spans="1:11" ht="27.75" customHeight="1">
      <c r="A304" s="61" t="s">
        <v>285</v>
      </c>
      <c r="B304" s="61"/>
      <c r="C304" s="61"/>
      <c r="D304" s="61"/>
      <c r="E304" s="61"/>
      <c r="F304" s="61"/>
      <c r="G304" s="61"/>
      <c r="H304" s="61"/>
      <c r="I304" s="61"/>
      <c r="J304" s="61"/>
      <c r="K304" s="23"/>
    </row>
    <row r="305" spans="1:10" ht="38.25" customHeight="1">
      <c r="A305" s="277" t="s">
        <v>2</v>
      </c>
      <c r="B305" s="277" t="s">
        <v>3</v>
      </c>
      <c r="C305" s="277" t="s">
        <v>4</v>
      </c>
      <c r="D305" s="277" t="s">
        <v>5</v>
      </c>
      <c r="E305" s="278" t="s">
        <v>6</v>
      </c>
      <c r="F305" s="278" t="s">
        <v>7</v>
      </c>
      <c r="G305" s="279" t="s">
        <v>8</v>
      </c>
      <c r="H305" s="278" t="s">
        <v>9</v>
      </c>
      <c r="I305" s="278" t="s">
        <v>10</v>
      </c>
      <c r="J305" s="277" t="s">
        <v>41</v>
      </c>
    </row>
    <row r="306" spans="1:11" ht="137.25" customHeight="1">
      <c r="A306" s="280">
        <v>1</v>
      </c>
      <c r="B306" s="281" t="s">
        <v>286</v>
      </c>
      <c r="C306" s="282" t="s">
        <v>13</v>
      </c>
      <c r="D306" s="283">
        <v>50</v>
      </c>
      <c r="E306" s="284"/>
      <c r="F306" s="284">
        <f aca="true" t="shared" si="38" ref="F306:F318">D306*E306</f>
        <v>0</v>
      </c>
      <c r="G306" s="285"/>
      <c r="H306" s="284">
        <f aca="true" t="shared" si="39" ref="H306:H318">F306+(F306*G306/100)</f>
        <v>0</v>
      </c>
      <c r="I306" s="286"/>
      <c r="J306" s="287"/>
      <c r="K306" s="27"/>
    </row>
    <row r="307" spans="1:10" ht="137.25" customHeight="1">
      <c r="A307" s="280">
        <v>2</v>
      </c>
      <c r="B307" s="281" t="s">
        <v>287</v>
      </c>
      <c r="C307" s="282" t="s">
        <v>13</v>
      </c>
      <c r="D307" s="283">
        <v>100</v>
      </c>
      <c r="E307" s="284"/>
      <c r="F307" s="284">
        <f t="shared" si="38"/>
        <v>0</v>
      </c>
      <c r="G307" s="285"/>
      <c r="H307" s="284">
        <f t="shared" si="39"/>
        <v>0</v>
      </c>
      <c r="I307" s="286"/>
      <c r="J307" s="288"/>
    </row>
    <row r="308" spans="1:10" ht="137.25" customHeight="1">
      <c r="A308" s="280">
        <v>3</v>
      </c>
      <c r="B308" s="281" t="s">
        <v>288</v>
      </c>
      <c r="C308" s="282" t="s">
        <v>13</v>
      </c>
      <c r="D308" s="283">
        <v>100</v>
      </c>
      <c r="E308" s="284"/>
      <c r="F308" s="284">
        <f t="shared" si="38"/>
        <v>0</v>
      </c>
      <c r="G308" s="285"/>
      <c r="H308" s="284">
        <f t="shared" si="39"/>
        <v>0</v>
      </c>
      <c r="I308" s="286"/>
      <c r="J308" s="287"/>
    </row>
    <row r="309" spans="1:10" ht="128.25" customHeight="1">
      <c r="A309" s="280">
        <v>4</v>
      </c>
      <c r="B309" s="281" t="s">
        <v>289</v>
      </c>
      <c r="C309" s="282" t="s">
        <v>13</v>
      </c>
      <c r="D309" s="283">
        <v>100</v>
      </c>
      <c r="E309" s="284"/>
      <c r="F309" s="284">
        <f t="shared" si="38"/>
        <v>0</v>
      </c>
      <c r="G309" s="285"/>
      <c r="H309" s="284">
        <f t="shared" si="39"/>
        <v>0</v>
      </c>
      <c r="I309" s="286"/>
      <c r="J309" s="287"/>
    </row>
    <row r="310" spans="1:10" ht="137.25" customHeight="1">
      <c r="A310" s="280">
        <v>5</v>
      </c>
      <c r="B310" s="281" t="s">
        <v>290</v>
      </c>
      <c r="C310" s="282" t="s">
        <v>13</v>
      </c>
      <c r="D310" s="283">
        <v>150</v>
      </c>
      <c r="E310" s="284"/>
      <c r="F310" s="284">
        <f t="shared" si="38"/>
        <v>0</v>
      </c>
      <c r="G310" s="285"/>
      <c r="H310" s="284">
        <f t="shared" si="39"/>
        <v>0</v>
      </c>
      <c r="I310" s="286"/>
      <c r="J310" s="287"/>
    </row>
    <row r="311" spans="1:10" ht="137.25" customHeight="1">
      <c r="A311" s="280">
        <v>6</v>
      </c>
      <c r="B311" s="281" t="s">
        <v>291</v>
      </c>
      <c r="C311" s="282" t="s">
        <v>13</v>
      </c>
      <c r="D311" s="283">
        <v>150</v>
      </c>
      <c r="E311" s="284"/>
      <c r="F311" s="284">
        <f t="shared" si="38"/>
        <v>0</v>
      </c>
      <c r="G311" s="285"/>
      <c r="H311" s="284">
        <f t="shared" si="39"/>
        <v>0</v>
      </c>
      <c r="I311" s="286"/>
      <c r="J311" s="287"/>
    </row>
    <row r="312" spans="1:10" ht="137.25" customHeight="1">
      <c r="A312" s="280">
        <v>7</v>
      </c>
      <c r="B312" s="281" t="s">
        <v>292</v>
      </c>
      <c r="C312" s="282" t="s">
        <v>13</v>
      </c>
      <c r="D312" s="283">
        <v>150</v>
      </c>
      <c r="E312" s="284"/>
      <c r="F312" s="284">
        <f t="shared" si="38"/>
        <v>0</v>
      </c>
      <c r="G312" s="285"/>
      <c r="H312" s="284">
        <f t="shared" si="39"/>
        <v>0</v>
      </c>
      <c r="I312" s="286"/>
      <c r="J312" s="287"/>
    </row>
    <row r="313" spans="1:10" ht="137.25" customHeight="1">
      <c r="A313" s="280">
        <v>8</v>
      </c>
      <c r="B313" s="281" t="s">
        <v>293</v>
      </c>
      <c r="C313" s="282" t="s">
        <v>13</v>
      </c>
      <c r="D313" s="283">
        <v>150</v>
      </c>
      <c r="E313" s="284"/>
      <c r="F313" s="284">
        <f t="shared" si="38"/>
        <v>0</v>
      </c>
      <c r="G313" s="285"/>
      <c r="H313" s="284">
        <f t="shared" si="39"/>
        <v>0</v>
      </c>
      <c r="I313" s="286"/>
      <c r="J313" s="287"/>
    </row>
    <row r="314" spans="1:10" ht="137.25" customHeight="1">
      <c r="A314" s="280">
        <v>9</v>
      </c>
      <c r="B314" s="281" t="s">
        <v>294</v>
      </c>
      <c r="C314" s="282" t="s">
        <v>13</v>
      </c>
      <c r="D314" s="283">
        <v>100</v>
      </c>
      <c r="E314" s="284"/>
      <c r="F314" s="284">
        <f t="shared" si="38"/>
        <v>0</v>
      </c>
      <c r="G314" s="285"/>
      <c r="H314" s="284">
        <f t="shared" si="39"/>
        <v>0</v>
      </c>
      <c r="I314" s="286"/>
      <c r="J314" s="287"/>
    </row>
    <row r="315" spans="1:10" ht="137.25" customHeight="1">
      <c r="A315" s="280">
        <v>10</v>
      </c>
      <c r="B315" s="281" t="s">
        <v>295</v>
      </c>
      <c r="C315" s="282" t="s">
        <v>13</v>
      </c>
      <c r="D315" s="283">
        <v>150</v>
      </c>
      <c r="E315" s="284"/>
      <c r="F315" s="284">
        <f t="shared" si="38"/>
        <v>0</v>
      </c>
      <c r="G315" s="285"/>
      <c r="H315" s="284">
        <f t="shared" si="39"/>
        <v>0</v>
      </c>
      <c r="I315" s="286"/>
      <c r="J315" s="287"/>
    </row>
    <row r="316" spans="1:10" ht="137.25" customHeight="1">
      <c r="A316" s="280">
        <v>11</v>
      </c>
      <c r="B316" s="281" t="s">
        <v>296</v>
      </c>
      <c r="C316" s="282" t="s">
        <v>13</v>
      </c>
      <c r="D316" s="283">
        <v>150</v>
      </c>
      <c r="E316" s="284"/>
      <c r="F316" s="284">
        <f t="shared" si="38"/>
        <v>0</v>
      </c>
      <c r="G316" s="285"/>
      <c r="H316" s="284">
        <f t="shared" si="39"/>
        <v>0</v>
      </c>
      <c r="I316" s="286"/>
      <c r="J316" s="287"/>
    </row>
    <row r="317" spans="1:10" ht="137.25" customHeight="1">
      <c r="A317" s="280">
        <v>12</v>
      </c>
      <c r="B317" s="281" t="s">
        <v>297</v>
      </c>
      <c r="C317" s="282" t="s">
        <v>13</v>
      </c>
      <c r="D317" s="283">
        <v>50</v>
      </c>
      <c r="E317" s="284"/>
      <c r="F317" s="284">
        <f t="shared" si="38"/>
        <v>0</v>
      </c>
      <c r="G317" s="285"/>
      <c r="H317" s="284">
        <f t="shared" si="39"/>
        <v>0</v>
      </c>
      <c r="I317" s="286"/>
      <c r="J317" s="287"/>
    </row>
    <row r="318" spans="1:10" ht="83.25" customHeight="1">
      <c r="A318" s="280">
        <v>13</v>
      </c>
      <c r="B318" s="281" t="s">
        <v>298</v>
      </c>
      <c r="C318" s="282" t="s">
        <v>13</v>
      </c>
      <c r="D318" s="283">
        <v>50</v>
      </c>
      <c r="E318" s="284"/>
      <c r="F318" s="284">
        <f t="shared" si="38"/>
        <v>0</v>
      </c>
      <c r="G318" s="285"/>
      <c r="H318" s="284">
        <f t="shared" si="39"/>
        <v>0</v>
      </c>
      <c r="I318" s="288"/>
      <c r="J318" s="287"/>
    </row>
    <row r="319" spans="1:10" ht="27.75" customHeight="1">
      <c r="A319" s="55" t="s">
        <v>299</v>
      </c>
      <c r="B319" s="55"/>
      <c r="C319" s="55"/>
      <c r="D319" s="55"/>
      <c r="E319" s="55"/>
      <c r="F319" s="82">
        <f>SUM(F306:F318)</f>
        <v>0</v>
      </c>
      <c r="G319" s="83"/>
      <c r="H319" s="84">
        <f>SUM(H306:H318)</f>
        <v>0</v>
      </c>
      <c r="I319" s="85"/>
      <c r="J319" s="71"/>
    </row>
    <row r="320" spans="1:9" ht="27.75" customHeight="1">
      <c r="A320" s="72"/>
      <c r="B320" s="73"/>
      <c r="C320" s="72"/>
      <c r="D320" s="72"/>
      <c r="E320" s="74"/>
      <c r="F320" s="74"/>
      <c r="G320" s="75"/>
      <c r="H320" s="74"/>
      <c r="I320" s="76"/>
    </row>
    <row r="321" spans="1:11" ht="30" customHeight="1">
      <c r="A321" s="133" t="s">
        <v>300</v>
      </c>
      <c r="B321" s="133"/>
      <c r="C321" s="133"/>
      <c r="D321" s="133"/>
      <c r="E321" s="133"/>
      <c r="F321" s="133"/>
      <c r="G321" s="133"/>
      <c r="H321" s="133"/>
      <c r="I321" s="133"/>
      <c r="J321" s="133"/>
      <c r="K321" s="23"/>
    </row>
    <row r="322" spans="1:10" ht="38.25" customHeight="1">
      <c r="A322" s="97" t="s">
        <v>2</v>
      </c>
      <c r="B322" s="97" t="s">
        <v>3</v>
      </c>
      <c r="C322" s="97" t="s">
        <v>4</v>
      </c>
      <c r="D322" s="97" t="s">
        <v>5</v>
      </c>
      <c r="E322" s="98"/>
      <c r="F322" s="98" t="s">
        <v>63</v>
      </c>
      <c r="G322" s="99"/>
      <c r="H322" s="98" t="s">
        <v>64</v>
      </c>
      <c r="I322" s="25" t="s">
        <v>10</v>
      </c>
      <c r="J322" s="24" t="s">
        <v>11</v>
      </c>
    </row>
    <row r="323" spans="1:11" ht="21" customHeight="1">
      <c r="A323" s="289">
        <v>1</v>
      </c>
      <c r="B323" s="135" t="s">
        <v>301</v>
      </c>
      <c r="C323" s="140" t="s">
        <v>13</v>
      </c>
      <c r="D323" s="290">
        <v>200</v>
      </c>
      <c r="E323" s="291"/>
      <c r="F323" s="292">
        <f aca="true" t="shared" si="40" ref="F323:F330">D323*E323</f>
        <v>0</v>
      </c>
      <c r="G323" s="293"/>
      <c r="H323" s="292">
        <f aca="true" t="shared" si="41" ref="H323:H330">F323+(F323*G323/100)</f>
        <v>0</v>
      </c>
      <c r="I323" s="91"/>
      <c r="J323" s="38"/>
      <c r="K323" s="194"/>
    </row>
    <row r="324" spans="1:10" ht="21" customHeight="1">
      <c r="A324" s="289">
        <v>2</v>
      </c>
      <c r="B324" s="135" t="s">
        <v>302</v>
      </c>
      <c r="C324" s="140" t="s">
        <v>13</v>
      </c>
      <c r="D324" s="290">
        <v>10</v>
      </c>
      <c r="E324" s="291"/>
      <c r="F324" s="292">
        <f t="shared" si="40"/>
        <v>0</v>
      </c>
      <c r="G324" s="293"/>
      <c r="H324" s="292">
        <f t="shared" si="41"/>
        <v>0</v>
      </c>
      <c r="I324" s="91"/>
      <c r="J324" s="38"/>
    </row>
    <row r="325" spans="1:10" ht="74.25" customHeight="1">
      <c r="A325" s="289">
        <v>3</v>
      </c>
      <c r="B325" s="135" t="s">
        <v>303</v>
      </c>
      <c r="C325" s="294" t="s">
        <v>43</v>
      </c>
      <c r="D325" s="295">
        <v>100</v>
      </c>
      <c r="E325" s="291"/>
      <c r="F325" s="292">
        <f t="shared" si="40"/>
        <v>0</v>
      </c>
      <c r="G325" s="293"/>
      <c r="H325" s="292">
        <f t="shared" si="41"/>
        <v>0</v>
      </c>
      <c r="I325" s="91"/>
      <c r="J325" s="38"/>
    </row>
    <row r="326" spans="1:10" ht="74.25" customHeight="1">
      <c r="A326" s="289">
        <v>4</v>
      </c>
      <c r="B326" s="135" t="s">
        <v>304</v>
      </c>
      <c r="C326" s="294" t="s">
        <v>43</v>
      </c>
      <c r="D326" s="295">
        <v>10</v>
      </c>
      <c r="E326" s="291"/>
      <c r="F326" s="292">
        <f t="shared" si="40"/>
        <v>0</v>
      </c>
      <c r="G326" s="293"/>
      <c r="H326" s="292">
        <f t="shared" si="41"/>
        <v>0</v>
      </c>
      <c r="I326" s="91"/>
      <c r="J326" s="38"/>
    </row>
    <row r="327" spans="1:10" ht="56.25" customHeight="1">
      <c r="A327" s="289">
        <v>5</v>
      </c>
      <c r="B327" s="135" t="s">
        <v>305</v>
      </c>
      <c r="C327" s="294" t="s">
        <v>43</v>
      </c>
      <c r="D327" s="295">
        <v>15</v>
      </c>
      <c r="E327" s="291"/>
      <c r="F327" s="292">
        <f t="shared" si="40"/>
        <v>0</v>
      </c>
      <c r="G327" s="293"/>
      <c r="H327" s="292">
        <f t="shared" si="41"/>
        <v>0</v>
      </c>
      <c r="I327" s="91"/>
      <c r="J327" s="38"/>
    </row>
    <row r="328" spans="1:10" ht="29.25" customHeight="1">
      <c r="A328" s="289">
        <v>6</v>
      </c>
      <c r="B328" s="135" t="s">
        <v>306</v>
      </c>
      <c r="C328" s="294" t="s">
        <v>43</v>
      </c>
      <c r="D328" s="295">
        <v>400</v>
      </c>
      <c r="E328" s="291"/>
      <c r="F328" s="292">
        <f t="shared" si="40"/>
        <v>0</v>
      </c>
      <c r="G328" s="293"/>
      <c r="H328" s="292">
        <f t="shared" si="41"/>
        <v>0</v>
      </c>
      <c r="I328" s="91"/>
      <c r="J328" s="190"/>
    </row>
    <row r="329" spans="1:10" ht="29.25" customHeight="1">
      <c r="A329" s="289">
        <v>7</v>
      </c>
      <c r="B329" s="135" t="s">
        <v>307</v>
      </c>
      <c r="C329" s="294" t="s">
        <v>20</v>
      </c>
      <c r="D329" s="295">
        <v>10</v>
      </c>
      <c r="E329" s="291"/>
      <c r="F329" s="292">
        <f t="shared" si="40"/>
        <v>0</v>
      </c>
      <c r="G329" s="293"/>
      <c r="H329" s="292">
        <f t="shared" si="41"/>
        <v>0</v>
      </c>
      <c r="I329" s="91"/>
      <c r="J329" s="38"/>
    </row>
    <row r="330" spans="1:10" ht="29.25" customHeight="1">
      <c r="A330" s="289">
        <v>8</v>
      </c>
      <c r="B330" s="135" t="s">
        <v>308</v>
      </c>
      <c r="C330" s="140" t="s">
        <v>20</v>
      </c>
      <c r="D330" s="290">
        <v>1</v>
      </c>
      <c r="E330" s="291"/>
      <c r="F330" s="292">
        <f t="shared" si="40"/>
        <v>0</v>
      </c>
      <c r="G330" s="293"/>
      <c r="H330" s="292">
        <f t="shared" si="41"/>
        <v>0</v>
      </c>
      <c r="I330" s="91"/>
      <c r="J330" s="38"/>
    </row>
    <row r="331" spans="1:10" ht="30" customHeight="1">
      <c r="A331" s="141" t="s">
        <v>309</v>
      </c>
      <c r="B331" s="141"/>
      <c r="C331" s="141"/>
      <c r="D331" s="141"/>
      <c r="E331" s="141"/>
      <c r="F331" s="296">
        <f>SUM(F323:F330)</f>
        <v>0</v>
      </c>
      <c r="G331" s="297"/>
      <c r="H331" s="298">
        <f>SUM(H323:H330)</f>
        <v>0</v>
      </c>
      <c r="I331" s="94"/>
      <c r="J331" s="95"/>
    </row>
    <row r="332" spans="1:9" ht="27.75" customHeight="1">
      <c r="A332" s="72"/>
      <c r="B332" s="73"/>
      <c r="C332" s="72"/>
      <c r="D332" s="72"/>
      <c r="E332" s="74"/>
      <c r="F332" s="74"/>
      <c r="G332" s="75"/>
      <c r="H332" s="74"/>
      <c r="I332" s="76"/>
    </row>
    <row r="333" spans="1:11" ht="27.75" customHeight="1">
      <c r="A333" s="61" t="s">
        <v>310</v>
      </c>
      <c r="B333" s="61"/>
      <c r="C333" s="61"/>
      <c r="D333" s="61"/>
      <c r="E333" s="61"/>
      <c r="F333" s="61"/>
      <c r="G333" s="61"/>
      <c r="H333" s="61"/>
      <c r="I333" s="61"/>
      <c r="J333" s="61"/>
      <c r="K333" s="23"/>
    </row>
    <row r="334" spans="1:11" ht="38.25" customHeight="1">
      <c r="A334" s="97" t="s">
        <v>2</v>
      </c>
      <c r="B334" s="97" t="s">
        <v>3</v>
      </c>
      <c r="C334" s="97" t="s">
        <v>4</v>
      </c>
      <c r="D334" s="97" t="s">
        <v>5</v>
      </c>
      <c r="E334" s="98" t="s">
        <v>62</v>
      </c>
      <c r="F334" s="98" t="s">
        <v>63</v>
      </c>
      <c r="G334" s="99" t="s">
        <v>8</v>
      </c>
      <c r="H334" s="98" t="s">
        <v>64</v>
      </c>
      <c r="I334" s="25" t="s">
        <v>10</v>
      </c>
      <c r="J334" s="24" t="s">
        <v>11</v>
      </c>
      <c r="K334" s="27"/>
    </row>
    <row r="335" spans="1:10" ht="35.25" customHeight="1">
      <c r="A335" s="299">
        <v>1</v>
      </c>
      <c r="B335" s="89" t="s">
        <v>311</v>
      </c>
      <c r="C335" s="183" t="s">
        <v>13</v>
      </c>
      <c r="D335" s="184">
        <v>40</v>
      </c>
      <c r="E335" s="185"/>
      <c r="F335" s="186">
        <f>D335*E335</f>
        <v>0</v>
      </c>
      <c r="G335" s="187"/>
      <c r="H335" s="186">
        <f>F335+(F335*G335/100)</f>
        <v>0</v>
      </c>
      <c r="I335" s="300"/>
      <c r="J335" s="236"/>
    </row>
    <row r="336" spans="1:10" ht="28.5" customHeight="1">
      <c r="A336" s="55" t="s">
        <v>312</v>
      </c>
      <c r="B336" s="55"/>
      <c r="C336" s="55"/>
      <c r="D336" s="55"/>
      <c r="E336" s="55"/>
      <c r="F336" s="92">
        <f>SUM(F335:F335)</f>
        <v>0</v>
      </c>
      <c r="G336" s="93"/>
      <c r="H336" s="92">
        <f>SUM(H335:H335)</f>
        <v>0</v>
      </c>
      <c r="I336" s="94"/>
      <c r="J336" s="95"/>
    </row>
    <row r="337" spans="1:10" ht="28.5" customHeight="1">
      <c r="A337" s="86"/>
      <c r="B337" s="86"/>
      <c r="C337" s="86"/>
      <c r="D337" s="86"/>
      <c r="E337" s="86"/>
      <c r="F337" s="154"/>
      <c r="G337" s="155"/>
      <c r="H337" s="154"/>
      <c r="I337" s="156"/>
      <c r="J337" s="157"/>
    </row>
    <row r="338" spans="1:11" ht="28.5" customHeight="1">
      <c r="A338" s="61" t="s">
        <v>313</v>
      </c>
      <c r="B338" s="61"/>
      <c r="C338" s="61"/>
      <c r="D338" s="61"/>
      <c r="E338" s="61"/>
      <c r="F338" s="61"/>
      <c r="G338" s="61"/>
      <c r="H338" s="61"/>
      <c r="I338" s="61"/>
      <c r="J338" s="61"/>
      <c r="K338" s="23"/>
    </row>
    <row r="339" spans="1:10" ht="29.25" customHeight="1">
      <c r="A339" s="24" t="s">
        <v>2</v>
      </c>
      <c r="B339" s="24" t="s">
        <v>3</v>
      </c>
      <c r="C339" s="24" t="s">
        <v>4</v>
      </c>
      <c r="D339" s="24" t="s">
        <v>5</v>
      </c>
      <c r="E339" s="25" t="s">
        <v>6</v>
      </c>
      <c r="F339" s="25" t="s">
        <v>7</v>
      </c>
      <c r="G339" s="26" t="s">
        <v>8</v>
      </c>
      <c r="H339" s="25" t="s">
        <v>9</v>
      </c>
      <c r="I339" s="25" t="s">
        <v>10</v>
      </c>
      <c r="J339" s="24" t="s">
        <v>41</v>
      </c>
    </row>
    <row r="340" spans="1:10" ht="29.25" customHeight="1">
      <c r="A340" s="118">
        <v>1</v>
      </c>
      <c r="B340" s="37" t="s">
        <v>314</v>
      </c>
      <c r="C340" s="34" t="s">
        <v>13</v>
      </c>
      <c r="D340" s="36">
        <v>4</v>
      </c>
      <c r="E340" s="121"/>
      <c r="F340" s="121">
        <f aca="true" t="shared" si="42" ref="F340:F342">D340*E340</f>
        <v>0</v>
      </c>
      <c r="G340" s="245"/>
      <c r="H340" s="121">
        <f aca="true" t="shared" si="43" ref="H340:H342">F340+(F340*G340/100)</f>
        <v>0</v>
      </c>
      <c r="I340" s="64"/>
      <c r="J340" s="301"/>
    </row>
    <row r="341" spans="1:10" ht="47.25" customHeight="1">
      <c r="A341" s="118">
        <v>2</v>
      </c>
      <c r="B341" s="228" t="s">
        <v>315</v>
      </c>
      <c r="C341" s="34" t="s">
        <v>13</v>
      </c>
      <c r="D341" s="34">
        <v>15</v>
      </c>
      <c r="E341" s="121"/>
      <c r="F341" s="121">
        <f t="shared" si="42"/>
        <v>0</v>
      </c>
      <c r="G341" s="245"/>
      <c r="H341" s="121">
        <f t="shared" si="43"/>
        <v>0</v>
      </c>
      <c r="I341" s="64"/>
      <c r="J341" s="36"/>
    </row>
    <row r="342" spans="1:10" ht="47.25" customHeight="1">
      <c r="A342" s="118">
        <v>3</v>
      </c>
      <c r="B342" s="228" t="s">
        <v>316</v>
      </c>
      <c r="C342" s="34" t="s">
        <v>13</v>
      </c>
      <c r="D342" s="34">
        <v>15</v>
      </c>
      <c r="E342" s="121"/>
      <c r="F342" s="121">
        <f t="shared" si="42"/>
        <v>0</v>
      </c>
      <c r="G342" s="245"/>
      <c r="H342" s="121">
        <f t="shared" si="43"/>
        <v>0</v>
      </c>
      <c r="I342" s="301"/>
      <c r="J342" s="36"/>
    </row>
    <row r="343" spans="1:10" ht="28.5" customHeight="1">
      <c r="A343" s="55" t="s">
        <v>317</v>
      </c>
      <c r="B343" s="55"/>
      <c r="C343" s="55"/>
      <c r="D343" s="55"/>
      <c r="E343" s="55"/>
      <c r="F343" s="82">
        <f>SUM(F340:F342)</f>
        <v>0</v>
      </c>
      <c r="G343" s="83"/>
      <c r="H343" s="84">
        <f>SUM(H340:H342)</f>
        <v>0</v>
      </c>
      <c r="I343" s="85"/>
      <c r="J343" s="71"/>
    </row>
    <row r="344" spans="1:10" ht="28.5" customHeight="1">
      <c r="A344" s="86"/>
      <c r="B344" s="86"/>
      <c r="C344" s="86"/>
      <c r="D344" s="86"/>
      <c r="E344" s="86"/>
      <c r="F344" s="154"/>
      <c r="G344" s="155"/>
      <c r="H344" s="154"/>
      <c r="I344" s="156"/>
      <c r="J344" s="157"/>
    </row>
    <row r="345" spans="1:11" ht="28.5" customHeight="1">
      <c r="A345" s="61" t="s">
        <v>318</v>
      </c>
      <c r="B345" s="61"/>
      <c r="C345" s="61"/>
      <c r="D345" s="61"/>
      <c r="E345" s="61"/>
      <c r="F345" s="61"/>
      <c r="G345" s="61"/>
      <c r="H345" s="61"/>
      <c r="I345" s="61"/>
      <c r="J345" s="61"/>
      <c r="K345" s="23"/>
    </row>
    <row r="346" spans="1:10" ht="42.75" customHeight="1">
      <c r="A346" s="302" t="s">
        <v>2</v>
      </c>
      <c r="B346" s="302" t="s">
        <v>3</v>
      </c>
      <c r="C346" s="302" t="s">
        <v>4</v>
      </c>
      <c r="D346" s="302" t="s">
        <v>5</v>
      </c>
      <c r="E346" s="303" t="s">
        <v>6</v>
      </c>
      <c r="F346" s="303" t="s">
        <v>7</v>
      </c>
      <c r="G346" s="304" t="s">
        <v>8</v>
      </c>
      <c r="H346" s="303" t="s">
        <v>9</v>
      </c>
      <c r="I346" s="303" t="s">
        <v>10</v>
      </c>
      <c r="J346" s="302" t="s">
        <v>41</v>
      </c>
    </row>
    <row r="347" spans="1:10" ht="29.25" customHeight="1">
      <c r="A347" s="28">
        <v>1</v>
      </c>
      <c r="B347" s="271" t="s">
        <v>319</v>
      </c>
      <c r="C347" s="28" t="s">
        <v>25</v>
      </c>
      <c r="D347" s="31">
        <v>50</v>
      </c>
      <c r="E347" s="151"/>
      <c r="F347" s="151">
        <f>D347*E347</f>
        <v>0</v>
      </c>
      <c r="G347" s="152"/>
      <c r="H347" s="305">
        <f>F347+(F347*G347/100)</f>
        <v>0</v>
      </c>
      <c r="I347" s="306"/>
      <c r="J347" s="307"/>
    </row>
    <row r="348" spans="1:10" ht="27.75" customHeight="1">
      <c r="A348" s="55" t="s">
        <v>320</v>
      </c>
      <c r="B348" s="55" t="s">
        <v>124</v>
      </c>
      <c r="C348" s="55"/>
      <c r="D348" s="55"/>
      <c r="E348" s="55"/>
      <c r="F348" s="308">
        <f>SUM(F347)</f>
        <v>0</v>
      </c>
      <c r="G348" s="309"/>
      <c r="H348" s="310">
        <f>SUM(H347)</f>
        <v>0</v>
      </c>
      <c r="I348" s="311"/>
      <c r="J348" s="153"/>
    </row>
    <row r="349" spans="1:10" ht="27.75" customHeight="1">
      <c r="A349" s="312"/>
      <c r="B349" s="313"/>
      <c r="C349" s="314"/>
      <c r="D349" s="315"/>
      <c r="E349" s="316"/>
      <c r="F349" s="316"/>
      <c r="G349" s="317"/>
      <c r="H349" s="316"/>
      <c r="I349" s="318"/>
      <c r="J349" s="318"/>
    </row>
    <row r="350" spans="1:11" ht="27.75" customHeight="1">
      <c r="A350" s="61" t="s">
        <v>321</v>
      </c>
      <c r="B350" s="61"/>
      <c r="C350" s="61"/>
      <c r="D350" s="61"/>
      <c r="E350" s="61"/>
      <c r="F350" s="61"/>
      <c r="G350" s="61"/>
      <c r="H350" s="61"/>
      <c r="I350" s="61"/>
      <c r="J350" s="61"/>
      <c r="K350" s="23"/>
    </row>
    <row r="351" spans="1:11" ht="38.25" customHeight="1">
      <c r="A351" s="24" t="s">
        <v>2</v>
      </c>
      <c r="B351" s="24" t="s">
        <v>3</v>
      </c>
      <c r="C351" s="24" t="s">
        <v>4</v>
      </c>
      <c r="D351" s="24" t="s">
        <v>5</v>
      </c>
      <c r="E351" s="177" t="s">
        <v>6</v>
      </c>
      <c r="F351" s="177" t="s">
        <v>7</v>
      </c>
      <c r="G351" s="26" t="s">
        <v>8</v>
      </c>
      <c r="H351" s="177" t="s">
        <v>9</v>
      </c>
      <c r="I351" s="177" t="s">
        <v>10</v>
      </c>
      <c r="J351" s="24" t="s">
        <v>41</v>
      </c>
      <c r="K351" s="194"/>
    </row>
    <row r="352" spans="1:10" ht="92.25" customHeight="1">
      <c r="A352" s="178">
        <v>1</v>
      </c>
      <c r="B352" s="319" t="s">
        <v>322</v>
      </c>
      <c r="C352" s="62" t="s">
        <v>13</v>
      </c>
      <c r="D352" s="40">
        <v>30</v>
      </c>
      <c r="E352" s="63"/>
      <c r="F352" s="63">
        <f aca="true" t="shared" si="44" ref="F352:F353">D352*E352</f>
        <v>0</v>
      </c>
      <c r="G352" s="180"/>
      <c r="H352" s="63">
        <f aca="true" t="shared" si="45" ref="H352:H353">F352+(F352*G352/100)</f>
        <v>0</v>
      </c>
      <c r="I352" s="36"/>
      <c r="J352" s="36"/>
    </row>
    <row r="353" spans="1:10" ht="92.25" customHeight="1">
      <c r="A353" s="178">
        <v>2</v>
      </c>
      <c r="B353" s="320" t="s">
        <v>323</v>
      </c>
      <c r="C353" s="62" t="s">
        <v>13</v>
      </c>
      <c r="D353" s="40">
        <v>10</v>
      </c>
      <c r="E353" s="63"/>
      <c r="F353" s="63">
        <f t="shared" si="44"/>
        <v>0</v>
      </c>
      <c r="G353" s="180"/>
      <c r="H353" s="63">
        <f t="shared" si="45"/>
        <v>0</v>
      </c>
      <c r="I353" s="36"/>
      <c r="J353" s="36"/>
    </row>
    <row r="354" spans="1:10" ht="29.25" customHeight="1">
      <c r="A354" s="55" t="s">
        <v>324</v>
      </c>
      <c r="B354" s="55"/>
      <c r="C354" s="55"/>
      <c r="D354" s="55"/>
      <c r="E354" s="55"/>
      <c r="F354" s="67">
        <f>SUM(F352:F353)</f>
        <v>0</v>
      </c>
      <c r="G354" s="83"/>
      <c r="H354" s="69">
        <f>SUM(H352:H353)</f>
        <v>0</v>
      </c>
      <c r="I354" s="181"/>
      <c r="J354" s="88"/>
    </row>
    <row r="355" spans="1:9" ht="28.5" customHeight="1">
      <c r="A355" s="72"/>
      <c r="B355" s="73"/>
      <c r="C355" s="72"/>
      <c r="D355" s="72"/>
      <c r="E355" s="74"/>
      <c r="F355" s="74"/>
      <c r="G355" s="75"/>
      <c r="H355" s="74"/>
      <c r="I355" s="76"/>
    </row>
    <row r="356" spans="1:11" ht="28.5" customHeight="1">
      <c r="A356" s="133" t="s">
        <v>325</v>
      </c>
      <c r="B356" s="133"/>
      <c r="C356" s="133"/>
      <c r="D356" s="133"/>
      <c r="E356" s="133"/>
      <c r="F356" s="133"/>
      <c r="G356" s="133"/>
      <c r="H356" s="133"/>
      <c r="I356" s="133"/>
      <c r="J356" s="133"/>
      <c r="K356" s="23"/>
    </row>
    <row r="357" spans="1:11" ht="38.25" customHeight="1">
      <c r="A357" s="97" t="s">
        <v>2</v>
      </c>
      <c r="B357" s="97" t="s">
        <v>3</v>
      </c>
      <c r="C357" s="97" t="s">
        <v>4</v>
      </c>
      <c r="D357" s="97" t="s">
        <v>5</v>
      </c>
      <c r="E357" s="98" t="s">
        <v>62</v>
      </c>
      <c r="F357" s="98" t="s">
        <v>63</v>
      </c>
      <c r="G357" s="99" t="s">
        <v>8</v>
      </c>
      <c r="H357" s="98" t="s">
        <v>64</v>
      </c>
      <c r="I357" s="25" t="s">
        <v>10</v>
      </c>
      <c r="J357" s="24" t="s">
        <v>11</v>
      </c>
      <c r="K357" s="27"/>
    </row>
    <row r="358" spans="1:10" ht="56.25" customHeight="1">
      <c r="A358" s="321">
        <v>1</v>
      </c>
      <c r="B358" s="322" t="s">
        <v>326</v>
      </c>
      <c r="C358" s="135" t="s">
        <v>13</v>
      </c>
      <c r="D358" s="323">
        <v>15</v>
      </c>
      <c r="E358" s="324"/>
      <c r="F358" s="324">
        <f aca="true" t="shared" si="46" ref="F358:F365">D358*E358</f>
        <v>0</v>
      </c>
      <c r="G358" s="325"/>
      <c r="H358" s="324">
        <f aca="true" t="shared" si="47" ref="H358:H365">F358+(F358*G358/100)</f>
        <v>0</v>
      </c>
      <c r="I358" s="326"/>
      <c r="J358" s="36"/>
    </row>
    <row r="359" spans="1:11" ht="56.25" customHeight="1">
      <c r="A359" s="321">
        <v>2</v>
      </c>
      <c r="B359" s="327" t="s">
        <v>327</v>
      </c>
      <c r="C359" s="135" t="s">
        <v>13</v>
      </c>
      <c r="D359" s="323">
        <v>24</v>
      </c>
      <c r="E359" s="324"/>
      <c r="F359" s="324">
        <f t="shared" si="46"/>
        <v>0</v>
      </c>
      <c r="G359" s="325"/>
      <c r="H359" s="324">
        <f t="shared" si="47"/>
        <v>0</v>
      </c>
      <c r="I359" s="326"/>
      <c r="J359" s="36"/>
      <c r="K359" s="27"/>
    </row>
    <row r="360" spans="1:10" ht="56.25" customHeight="1">
      <c r="A360" s="321">
        <v>3</v>
      </c>
      <c r="B360" s="327" t="s">
        <v>328</v>
      </c>
      <c r="C360" s="135" t="s">
        <v>13</v>
      </c>
      <c r="D360" s="323">
        <v>8</v>
      </c>
      <c r="E360" s="324"/>
      <c r="F360" s="324">
        <f t="shared" si="46"/>
        <v>0</v>
      </c>
      <c r="G360" s="325"/>
      <c r="H360" s="324">
        <f t="shared" si="47"/>
        <v>0</v>
      </c>
      <c r="I360" s="326"/>
      <c r="J360" s="36"/>
    </row>
    <row r="361" spans="1:10" ht="29.25" customHeight="1">
      <c r="A361" s="321">
        <v>4</v>
      </c>
      <c r="B361" s="327" t="s">
        <v>329</v>
      </c>
      <c r="C361" s="135" t="s">
        <v>13</v>
      </c>
      <c r="D361" s="323">
        <v>30</v>
      </c>
      <c r="E361" s="324"/>
      <c r="F361" s="324">
        <f t="shared" si="46"/>
        <v>0</v>
      </c>
      <c r="G361" s="325"/>
      <c r="H361" s="324">
        <f t="shared" si="47"/>
        <v>0</v>
      </c>
      <c r="I361" s="328"/>
      <c r="J361" s="36"/>
    </row>
    <row r="362" spans="1:10" ht="25.5" customHeight="1">
      <c r="A362" s="321">
        <v>5</v>
      </c>
      <c r="B362" s="327" t="s">
        <v>330</v>
      </c>
      <c r="C362" s="135" t="s">
        <v>13</v>
      </c>
      <c r="D362" s="329">
        <v>10</v>
      </c>
      <c r="E362" s="324"/>
      <c r="F362" s="324">
        <f t="shared" si="46"/>
        <v>0</v>
      </c>
      <c r="G362" s="325"/>
      <c r="H362" s="324">
        <f t="shared" si="47"/>
        <v>0</v>
      </c>
      <c r="I362" s="326"/>
      <c r="J362" s="36"/>
    </row>
    <row r="363" spans="1:10" ht="25.5" customHeight="1">
      <c r="A363" s="321">
        <v>6</v>
      </c>
      <c r="B363" s="327" t="s">
        <v>331</v>
      </c>
      <c r="C363" s="135" t="s">
        <v>43</v>
      </c>
      <c r="D363" s="329">
        <v>1</v>
      </c>
      <c r="E363" s="324"/>
      <c r="F363" s="324">
        <f t="shared" si="46"/>
        <v>0</v>
      </c>
      <c r="G363" s="325"/>
      <c r="H363" s="324">
        <f t="shared" si="47"/>
        <v>0</v>
      </c>
      <c r="I363" s="326"/>
      <c r="J363" s="36"/>
    </row>
    <row r="364" spans="1:10" ht="25.5" customHeight="1">
      <c r="A364" s="321">
        <v>7</v>
      </c>
      <c r="B364" s="327" t="s">
        <v>332</v>
      </c>
      <c r="C364" s="135" t="s">
        <v>13</v>
      </c>
      <c r="D364" s="323">
        <v>2</v>
      </c>
      <c r="E364" s="324"/>
      <c r="F364" s="324">
        <f t="shared" si="46"/>
        <v>0</v>
      </c>
      <c r="G364" s="325"/>
      <c r="H364" s="324">
        <f t="shared" si="47"/>
        <v>0</v>
      </c>
      <c r="I364" s="328"/>
      <c r="J364" s="36"/>
    </row>
    <row r="365" spans="1:10" ht="25.5" customHeight="1">
      <c r="A365" s="321">
        <v>8</v>
      </c>
      <c r="B365" s="330" t="s">
        <v>333</v>
      </c>
      <c r="C365" s="135" t="s">
        <v>43</v>
      </c>
      <c r="D365" s="329">
        <v>1</v>
      </c>
      <c r="E365" s="324"/>
      <c r="F365" s="324">
        <f t="shared" si="46"/>
        <v>0</v>
      </c>
      <c r="G365" s="325"/>
      <c r="H365" s="324">
        <f t="shared" si="47"/>
        <v>0</v>
      </c>
      <c r="I365" s="328"/>
      <c r="J365" s="34"/>
    </row>
    <row r="366" spans="1:10" ht="27.75" customHeight="1">
      <c r="A366" s="331" t="s">
        <v>334</v>
      </c>
      <c r="B366" s="331"/>
      <c r="C366" s="331"/>
      <c r="D366" s="331"/>
      <c r="E366" s="331"/>
      <c r="F366" s="296">
        <f>SUM(F358:F365)</f>
        <v>0</v>
      </c>
      <c r="G366" s="297"/>
      <c r="H366" s="296">
        <f>SUM(H358:H365)</f>
        <v>0</v>
      </c>
      <c r="I366" s="94"/>
      <c r="J366" s="95"/>
    </row>
    <row r="367" spans="1:9" ht="28.5" customHeight="1">
      <c r="A367" s="72"/>
      <c r="B367" s="73"/>
      <c r="C367" s="72"/>
      <c r="D367" s="72"/>
      <c r="E367" s="74"/>
      <c r="F367" s="74"/>
      <c r="G367" s="75"/>
      <c r="H367" s="74"/>
      <c r="I367" s="76"/>
    </row>
    <row r="368" spans="1:11" ht="28.5" customHeight="1">
      <c r="A368" s="61" t="s">
        <v>335</v>
      </c>
      <c r="B368" s="61"/>
      <c r="C368" s="61"/>
      <c r="D368" s="61"/>
      <c r="E368" s="61"/>
      <c r="F368" s="61"/>
      <c r="G368" s="61"/>
      <c r="H368" s="61"/>
      <c r="I368" s="61"/>
      <c r="J368" s="61"/>
      <c r="K368" s="23"/>
    </row>
    <row r="369" spans="1:11" ht="38.25" customHeight="1">
      <c r="A369" s="97" t="s">
        <v>2</v>
      </c>
      <c r="B369" s="97" t="s">
        <v>3</v>
      </c>
      <c r="C369" s="97" t="s">
        <v>4</v>
      </c>
      <c r="D369" s="97" t="s">
        <v>5</v>
      </c>
      <c r="E369" s="98" t="s">
        <v>62</v>
      </c>
      <c r="F369" s="98" t="s">
        <v>63</v>
      </c>
      <c r="G369" s="99" t="s">
        <v>8</v>
      </c>
      <c r="H369" s="98" t="s">
        <v>64</v>
      </c>
      <c r="I369" s="25" t="s">
        <v>10</v>
      </c>
      <c r="J369" s="24" t="s">
        <v>11</v>
      </c>
      <c r="K369" s="27"/>
    </row>
    <row r="370" spans="1:10" ht="226.5" customHeight="1">
      <c r="A370" s="62">
        <v>1</v>
      </c>
      <c r="B370" s="89" t="s">
        <v>336</v>
      </c>
      <c r="C370" s="34" t="s">
        <v>13</v>
      </c>
      <c r="D370" s="40">
        <v>80</v>
      </c>
      <c r="E370" s="41"/>
      <c r="F370" s="41">
        <f aca="true" t="shared" si="48" ref="F370:F372">D370*E370</f>
        <v>0</v>
      </c>
      <c r="G370" s="216"/>
      <c r="H370" s="41">
        <f aca="true" t="shared" si="49" ref="H370:H372">F370+(F370*G370/100)</f>
        <v>0</v>
      </c>
      <c r="I370" s="125"/>
      <c r="J370" s="36"/>
    </row>
    <row r="371" spans="1:10" ht="217.5" customHeight="1">
      <c r="A371" s="62">
        <v>2</v>
      </c>
      <c r="B371" s="29" t="s">
        <v>337</v>
      </c>
      <c r="C371" s="34" t="s">
        <v>13</v>
      </c>
      <c r="D371" s="40">
        <v>10</v>
      </c>
      <c r="E371" s="41"/>
      <c r="F371" s="41">
        <f t="shared" si="48"/>
        <v>0</v>
      </c>
      <c r="G371" s="216"/>
      <c r="H371" s="41">
        <f t="shared" si="49"/>
        <v>0</v>
      </c>
      <c r="I371" s="125"/>
      <c r="J371" s="36"/>
    </row>
    <row r="372" spans="1:10" ht="38.25" customHeight="1">
      <c r="A372" s="28">
        <v>3</v>
      </c>
      <c r="B372" s="30" t="s">
        <v>338</v>
      </c>
      <c r="C372" s="28" t="s">
        <v>13</v>
      </c>
      <c r="D372" s="31">
        <v>10</v>
      </c>
      <c r="E372" s="32"/>
      <c r="F372" s="41">
        <f t="shared" si="48"/>
        <v>0</v>
      </c>
      <c r="G372" s="122"/>
      <c r="H372" s="41">
        <f t="shared" si="49"/>
        <v>0</v>
      </c>
      <c r="I372" s="52"/>
      <c r="J372" s="64"/>
    </row>
    <row r="373" spans="1:9" ht="29.25" customHeight="1">
      <c r="A373" s="55" t="s">
        <v>339</v>
      </c>
      <c r="B373" s="55"/>
      <c r="C373" s="55"/>
      <c r="D373" s="55"/>
      <c r="E373" s="55"/>
      <c r="F373" s="92">
        <f>SUM(F370:F372)</f>
        <v>0</v>
      </c>
      <c r="G373" s="332"/>
      <c r="H373" s="92">
        <f>SUM(H370:H372)</f>
        <v>0</v>
      </c>
      <c r="I373" s="6"/>
    </row>
    <row r="374" spans="1:9" ht="27.75" customHeight="1">
      <c r="A374" s="72"/>
      <c r="B374" s="73"/>
      <c r="C374" s="72"/>
      <c r="D374" s="72"/>
      <c r="E374" s="74"/>
      <c r="F374" s="74"/>
      <c r="G374" s="75"/>
      <c r="H374" s="74"/>
      <c r="I374" s="76"/>
    </row>
    <row r="375" spans="1:11" ht="29.25" customHeight="1">
      <c r="A375" s="61" t="s">
        <v>340</v>
      </c>
      <c r="B375" s="61"/>
      <c r="C375" s="61"/>
      <c r="D375" s="61"/>
      <c r="E375" s="61"/>
      <c r="F375" s="61"/>
      <c r="G375" s="61"/>
      <c r="H375" s="61"/>
      <c r="I375" s="61"/>
      <c r="J375" s="61"/>
      <c r="K375" s="333"/>
    </row>
    <row r="376" spans="1:11" ht="38.25" customHeight="1">
      <c r="A376" s="24" t="s">
        <v>2</v>
      </c>
      <c r="B376" s="24" t="s">
        <v>3</v>
      </c>
      <c r="C376" s="24" t="s">
        <v>4</v>
      </c>
      <c r="D376" s="24" t="s">
        <v>5</v>
      </c>
      <c r="E376" s="25" t="s">
        <v>6</v>
      </c>
      <c r="F376" s="25" t="s">
        <v>7</v>
      </c>
      <c r="G376" s="26" t="s">
        <v>8</v>
      </c>
      <c r="H376" s="25" t="s">
        <v>9</v>
      </c>
      <c r="I376" s="25" t="s">
        <v>10</v>
      </c>
      <c r="J376" s="24" t="s">
        <v>41</v>
      </c>
      <c r="K376" s="194"/>
    </row>
    <row r="377" spans="1:10" ht="110.25" customHeight="1">
      <c r="A377" s="28">
        <v>1</v>
      </c>
      <c r="B377" s="150" t="s">
        <v>341</v>
      </c>
      <c r="C377" s="62" t="s">
        <v>13</v>
      </c>
      <c r="D377" s="40">
        <v>25</v>
      </c>
      <c r="E377" s="334"/>
      <c r="F377" s="334">
        <f aca="true" t="shared" si="50" ref="F377:F378">D377*E377</f>
        <v>0</v>
      </c>
      <c r="G377" s="335"/>
      <c r="H377" s="334">
        <f aca="true" t="shared" si="51" ref="H377:H378">F377+(F377*G377/100)</f>
        <v>0</v>
      </c>
      <c r="I377" s="38"/>
      <c r="J377" s="38"/>
    </row>
    <row r="378" spans="1:10" ht="101.25" customHeight="1">
      <c r="A378" s="28">
        <v>2</v>
      </c>
      <c r="B378" s="150" t="s">
        <v>342</v>
      </c>
      <c r="C378" s="62" t="s">
        <v>13</v>
      </c>
      <c r="D378" s="40">
        <v>12</v>
      </c>
      <c r="E378" s="334"/>
      <c r="F378" s="334">
        <f t="shared" si="50"/>
        <v>0</v>
      </c>
      <c r="G378" s="335"/>
      <c r="H378" s="334">
        <f t="shared" si="51"/>
        <v>0</v>
      </c>
      <c r="I378" s="38"/>
      <c r="J378" s="38"/>
    </row>
    <row r="379" spans="1:10" ht="27.75" customHeight="1">
      <c r="A379" s="55" t="s">
        <v>343</v>
      </c>
      <c r="B379" s="55" t="s">
        <v>124</v>
      </c>
      <c r="C379" s="55"/>
      <c r="D379" s="55"/>
      <c r="E379" s="55"/>
      <c r="F379" s="67">
        <f>SUM(F377:F378)</f>
        <v>0</v>
      </c>
      <c r="G379" s="68"/>
      <c r="H379" s="69">
        <f>SUM(H377:H378)</f>
        <v>0</v>
      </c>
      <c r="I379" s="85"/>
      <c r="J379" s="336"/>
    </row>
    <row r="380" spans="1:9" ht="27.75" customHeight="1">
      <c r="A380" s="72"/>
      <c r="B380" s="73"/>
      <c r="C380" s="72"/>
      <c r="D380" s="72"/>
      <c r="E380" s="74"/>
      <c r="F380" s="74"/>
      <c r="G380" s="75"/>
      <c r="H380" s="74"/>
      <c r="I380" s="76"/>
    </row>
    <row r="381" spans="1:10" ht="27.75" customHeight="1">
      <c r="A381" s="61" t="s">
        <v>344</v>
      </c>
      <c r="B381" s="61"/>
      <c r="C381" s="61"/>
      <c r="D381" s="61"/>
      <c r="E381" s="61"/>
      <c r="F381" s="61">
        <f>D381*E381</f>
        <v>0</v>
      </c>
      <c r="G381" s="61"/>
      <c r="H381" s="61">
        <f>F381+(F381*G381/100)</f>
        <v>0</v>
      </c>
      <c r="I381" s="61"/>
      <c r="J381" s="61"/>
    </row>
    <row r="382" spans="1:11" ht="41.25" customHeight="1">
      <c r="A382" s="24" t="s">
        <v>2</v>
      </c>
      <c r="B382" s="24" t="s">
        <v>3</v>
      </c>
      <c r="C382" s="24" t="s">
        <v>4</v>
      </c>
      <c r="D382" s="24" t="s">
        <v>5</v>
      </c>
      <c r="E382" s="25" t="s">
        <v>6</v>
      </c>
      <c r="F382" s="25" t="s">
        <v>7</v>
      </c>
      <c r="G382" s="26" t="s">
        <v>8</v>
      </c>
      <c r="H382" s="25" t="s">
        <v>9</v>
      </c>
      <c r="I382" s="25" t="s">
        <v>10</v>
      </c>
      <c r="J382" s="24" t="s">
        <v>11</v>
      </c>
      <c r="K382" s="27"/>
    </row>
    <row r="383" spans="1:10" ht="29.25" customHeight="1">
      <c r="A383" s="62">
        <v>1</v>
      </c>
      <c r="B383" s="29" t="s">
        <v>345</v>
      </c>
      <c r="C383" s="30" t="s">
        <v>45</v>
      </c>
      <c r="D383" s="31">
        <v>40</v>
      </c>
      <c r="E383" s="41"/>
      <c r="F383" s="41">
        <f aca="true" t="shared" si="52" ref="F383:F392">D383*E383</f>
        <v>0</v>
      </c>
      <c r="G383" s="325"/>
      <c r="H383" s="41">
        <f aca="true" t="shared" si="53" ref="H383:H392">F383+(F383*G383/100)</f>
        <v>0</v>
      </c>
      <c r="I383" s="34"/>
      <c r="J383" s="64"/>
    </row>
    <row r="384" spans="1:10" ht="38.25" customHeight="1">
      <c r="A384" s="62">
        <v>2</v>
      </c>
      <c r="B384" s="109" t="s">
        <v>346</v>
      </c>
      <c r="C384" s="30" t="s">
        <v>45</v>
      </c>
      <c r="D384" s="31">
        <v>250</v>
      </c>
      <c r="E384" s="41"/>
      <c r="F384" s="41">
        <f t="shared" si="52"/>
        <v>0</v>
      </c>
      <c r="G384" s="325"/>
      <c r="H384" s="41">
        <f t="shared" si="53"/>
        <v>0</v>
      </c>
      <c r="I384" s="64"/>
      <c r="J384" s="34"/>
    </row>
    <row r="385" spans="1:10" ht="38.25" customHeight="1">
      <c r="A385" s="62">
        <v>3</v>
      </c>
      <c r="B385" s="109" t="s">
        <v>347</v>
      </c>
      <c r="C385" s="30" t="s">
        <v>45</v>
      </c>
      <c r="D385" s="31">
        <v>400</v>
      </c>
      <c r="E385" s="41"/>
      <c r="F385" s="41">
        <f t="shared" si="52"/>
        <v>0</v>
      </c>
      <c r="G385" s="325"/>
      <c r="H385" s="41">
        <f t="shared" si="53"/>
        <v>0</v>
      </c>
      <c r="I385" s="34"/>
      <c r="J385" s="34"/>
    </row>
    <row r="386" spans="1:10" ht="47.25" customHeight="1">
      <c r="A386" s="62">
        <v>4</v>
      </c>
      <c r="B386" s="109" t="s">
        <v>348</v>
      </c>
      <c r="C386" s="30" t="s">
        <v>45</v>
      </c>
      <c r="D386" s="31">
        <v>300</v>
      </c>
      <c r="E386" s="41"/>
      <c r="F386" s="41">
        <f t="shared" si="52"/>
        <v>0</v>
      </c>
      <c r="G386" s="325"/>
      <c r="H386" s="41">
        <f t="shared" si="53"/>
        <v>0</v>
      </c>
      <c r="I386" s="34"/>
      <c r="J386" s="36"/>
    </row>
    <row r="387" spans="1:10" ht="47.25" customHeight="1">
      <c r="A387" s="62">
        <v>5</v>
      </c>
      <c r="B387" s="109" t="s">
        <v>349</v>
      </c>
      <c r="C387" s="30" t="s">
        <v>45</v>
      </c>
      <c r="D387" s="337">
        <v>800</v>
      </c>
      <c r="E387" s="41"/>
      <c r="F387" s="41">
        <f t="shared" si="52"/>
        <v>0</v>
      </c>
      <c r="G387" s="325"/>
      <c r="H387" s="41">
        <f t="shared" si="53"/>
        <v>0</v>
      </c>
      <c r="I387" s="64"/>
      <c r="J387" s="36"/>
    </row>
    <row r="388" spans="1:10" ht="56.25" customHeight="1">
      <c r="A388" s="62">
        <v>6</v>
      </c>
      <c r="B388" s="89" t="s">
        <v>350</v>
      </c>
      <c r="C388" s="30" t="s">
        <v>13</v>
      </c>
      <c r="D388" s="31">
        <v>3000</v>
      </c>
      <c r="E388" s="41"/>
      <c r="F388" s="41">
        <f t="shared" si="52"/>
        <v>0</v>
      </c>
      <c r="G388" s="325"/>
      <c r="H388" s="41">
        <f t="shared" si="53"/>
        <v>0</v>
      </c>
      <c r="I388" s="34"/>
      <c r="J388" s="36"/>
    </row>
    <row r="389" spans="1:10" ht="56.25" customHeight="1">
      <c r="A389" s="62">
        <v>7</v>
      </c>
      <c r="B389" s="89" t="s">
        <v>351</v>
      </c>
      <c r="C389" s="30" t="s">
        <v>13</v>
      </c>
      <c r="D389" s="31">
        <v>3000</v>
      </c>
      <c r="E389" s="41"/>
      <c r="F389" s="41">
        <f t="shared" si="52"/>
        <v>0</v>
      </c>
      <c r="G389" s="325"/>
      <c r="H389" s="41">
        <f t="shared" si="53"/>
        <v>0</v>
      </c>
      <c r="I389" s="64"/>
      <c r="J389" s="36"/>
    </row>
    <row r="390" spans="1:10" ht="38.25" customHeight="1">
      <c r="A390" s="62">
        <v>8</v>
      </c>
      <c r="B390" s="29" t="s">
        <v>352</v>
      </c>
      <c r="C390" s="30" t="s">
        <v>13</v>
      </c>
      <c r="D390" s="31">
        <v>200</v>
      </c>
      <c r="E390" s="41"/>
      <c r="F390" s="41">
        <f t="shared" si="52"/>
        <v>0</v>
      </c>
      <c r="G390" s="325"/>
      <c r="H390" s="41">
        <f t="shared" si="53"/>
        <v>0</v>
      </c>
      <c r="I390" s="64"/>
      <c r="J390" s="36"/>
    </row>
    <row r="391" spans="1:10" ht="56.25" customHeight="1">
      <c r="A391" s="62">
        <v>9</v>
      </c>
      <c r="B391" s="29" t="s">
        <v>353</v>
      </c>
      <c r="C391" s="30" t="s">
        <v>13</v>
      </c>
      <c r="D391" s="31">
        <v>850</v>
      </c>
      <c r="E391" s="41"/>
      <c r="F391" s="41">
        <f t="shared" si="52"/>
        <v>0</v>
      </c>
      <c r="G391" s="325"/>
      <c r="H391" s="41">
        <f t="shared" si="53"/>
        <v>0</v>
      </c>
      <c r="I391" s="64"/>
      <c r="J391" s="36"/>
    </row>
    <row r="392" spans="1:10" ht="47.25" customHeight="1">
      <c r="A392" s="62">
        <v>10</v>
      </c>
      <c r="B392" s="29" t="s">
        <v>354</v>
      </c>
      <c r="C392" s="30"/>
      <c r="D392" s="31">
        <v>1400</v>
      </c>
      <c r="E392" s="41"/>
      <c r="F392" s="41">
        <f t="shared" si="52"/>
        <v>0</v>
      </c>
      <c r="G392" s="325"/>
      <c r="H392" s="41">
        <f t="shared" si="53"/>
        <v>0</v>
      </c>
      <c r="I392" s="34"/>
      <c r="J392" s="36"/>
    </row>
    <row r="393" spans="1:10" ht="92.25" customHeight="1">
      <c r="A393" s="206"/>
      <c r="B393" s="338" t="s">
        <v>355</v>
      </c>
      <c r="C393" s="339"/>
      <c r="D393" s="340"/>
      <c r="E393" s="341"/>
      <c r="F393" s="209"/>
      <c r="G393" s="342"/>
      <c r="H393" s="209"/>
      <c r="I393" s="343"/>
      <c r="J393" s="343"/>
    </row>
    <row r="394" spans="1:10" ht="25.5" customHeight="1">
      <c r="A394" s="223" t="s">
        <v>356</v>
      </c>
      <c r="B394" s="223"/>
      <c r="C394" s="223"/>
      <c r="D394" s="223"/>
      <c r="E394" s="223"/>
      <c r="F394" s="92">
        <f>SUM(F383:F393)</f>
        <v>0</v>
      </c>
      <c r="G394" s="60"/>
      <c r="H394" s="92">
        <f>SUM(H383:H393)</f>
        <v>0</v>
      </c>
      <c r="I394" s="169"/>
      <c r="J394" s="170"/>
    </row>
    <row r="395" spans="1:9" ht="30.75" customHeight="1">
      <c r="A395" s="72"/>
      <c r="B395" s="73"/>
      <c r="C395" s="72"/>
      <c r="D395" s="72"/>
      <c r="E395" s="74"/>
      <c r="F395" s="74"/>
      <c r="G395" s="75"/>
      <c r="H395" s="74"/>
      <c r="I395" s="76"/>
    </row>
    <row r="396" spans="1:11" ht="27.75" customHeight="1">
      <c r="A396" s="61" t="s">
        <v>357</v>
      </c>
      <c r="B396" s="61"/>
      <c r="C396" s="61"/>
      <c r="D396" s="61"/>
      <c r="E396" s="61"/>
      <c r="F396" s="61">
        <f>D396*E396</f>
        <v>0</v>
      </c>
      <c r="G396" s="61"/>
      <c r="H396" s="61">
        <f>F396+(F396*G396/100)</f>
        <v>0</v>
      </c>
      <c r="I396" s="61"/>
      <c r="J396" s="61"/>
      <c r="K396" s="333"/>
    </row>
    <row r="397" spans="1:11" ht="42" customHeight="1">
      <c r="A397" s="24" t="s">
        <v>2</v>
      </c>
      <c r="B397" s="24" t="s">
        <v>3</v>
      </c>
      <c r="C397" s="24" t="s">
        <v>4</v>
      </c>
      <c r="D397" s="24" t="s">
        <v>5</v>
      </c>
      <c r="E397" s="25" t="s">
        <v>6</v>
      </c>
      <c r="F397" s="25" t="s">
        <v>7</v>
      </c>
      <c r="G397" s="26" t="s">
        <v>8</v>
      </c>
      <c r="H397" s="25" t="s">
        <v>9</v>
      </c>
      <c r="I397" s="25" t="s">
        <v>10</v>
      </c>
      <c r="J397" s="24" t="s">
        <v>11</v>
      </c>
      <c r="K397" s="27"/>
    </row>
    <row r="398" spans="1:10" ht="128.25" customHeight="1">
      <c r="A398" s="62">
        <v>1</v>
      </c>
      <c r="B398" s="29" t="s">
        <v>358</v>
      </c>
      <c r="C398" s="30" t="s">
        <v>25</v>
      </c>
      <c r="D398" s="40">
        <v>40</v>
      </c>
      <c r="E398" s="41"/>
      <c r="F398" s="41">
        <f>D398*E398</f>
        <v>0</v>
      </c>
      <c r="G398" s="325"/>
      <c r="H398" s="41">
        <f>F398+(F398*G398/100)</f>
        <v>0</v>
      </c>
      <c r="I398" s="34"/>
      <c r="J398" s="64"/>
    </row>
    <row r="399" spans="1:10" ht="27.75" customHeight="1">
      <c r="A399" s="223" t="s">
        <v>359</v>
      </c>
      <c r="B399" s="223"/>
      <c r="C399" s="223"/>
      <c r="D399" s="223"/>
      <c r="E399" s="223"/>
      <c r="F399" s="92">
        <f>F398</f>
        <v>0</v>
      </c>
      <c r="G399" s="60"/>
      <c r="H399" s="92">
        <f>H398</f>
        <v>0</v>
      </c>
      <c r="I399" s="169"/>
      <c r="J399" s="170"/>
    </row>
    <row r="400" spans="1:9" ht="27.75" customHeight="1">
      <c r="A400" s="72"/>
      <c r="B400" s="73"/>
      <c r="C400" s="72"/>
      <c r="D400" s="72"/>
      <c r="E400" s="74"/>
      <c r="F400"/>
      <c r="G400"/>
      <c r="H400"/>
      <c r="I400" s="76"/>
    </row>
    <row r="401" spans="1:10" ht="27.75" customHeight="1">
      <c r="A401" s="163" t="s">
        <v>360</v>
      </c>
      <c r="B401" s="163"/>
      <c r="C401" s="163"/>
      <c r="D401" s="163"/>
      <c r="E401" s="163"/>
      <c r="F401" s="163"/>
      <c r="G401" s="163"/>
      <c r="H401" s="163"/>
      <c r="I401" s="163"/>
      <c r="J401" s="163"/>
    </row>
    <row r="402" spans="1:10" ht="38.25" customHeight="1">
      <c r="A402" s="24" t="s">
        <v>2</v>
      </c>
      <c r="B402" s="24" t="s">
        <v>3</v>
      </c>
      <c r="C402" s="24" t="s">
        <v>4</v>
      </c>
      <c r="D402" s="24" t="s">
        <v>5</v>
      </c>
      <c r="E402" s="25" t="s">
        <v>6</v>
      </c>
      <c r="F402" s="25" t="s">
        <v>7</v>
      </c>
      <c r="G402" s="26" t="s">
        <v>8</v>
      </c>
      <c r="H402" s="25" t="s">
        <v>9</v>
      </c>
      <c r="I402" s="25" t="s">
        <v>10</v>
      </c>
      <c r="J402" s="24" t="s">
        <v>11</v>
      </c>
    </row>
    <row r="403" spans="1:10" ht="30" customHeight="1">
      <c r="A403" s="299">
        <v>1</v>
      </c>
      <c r="B403" s="89" t="s">
        <v>361</v>
      </c>
      <c r="C403" s="183" t="s">
        <v>13</v>
      </c>
      <c r="D403" s="184">
        <v>50</v>
      </c>
      <c r="E403" s="185"/>
      <c r="F403" s="186">
        <f aca="true" t="shared" si="54" ref="F403:F405">D403*E403</f>
        <v>0</v>
      </c>
      <c r="G403" s="344"/>
      <c r="H403" s="186">
        <f aca="true" t="shared" si="55" ref="H403:H405">F403+(F403*G403/100)</f>
        <v>0</v>
      </c>
      <c r="I403" s="345"/>
      <c r="J403" s="346"/>
    </row>
    <row r="404" spans="1:10" ht="30" customHeight="1">
      <c r="A404" s="299">
        <v>2</v>
      </c>
      <c r="B404" s="89" t="s">
        <v>362</v>
      </c>
      <c r="C404" s="183" t="s">
        <v>13</v>
      </c>
      <c r="D404" s="184">
        <v>2</v>
      </c>
      <c r="E404" s="185"/>
      <c r="F404" s="186">
        <f t="shared" si="54"/>
        <v>0</v>
      </c>
      <c r="G404" s="344"/>
      <c r="H404" s="186">
        <f t="shared" si="55"/>
        <v>0</v>
      </c>
      <c r="I404" s="347"/>
      <c r="J404" s="346"/>
    </row>
    <row r="405" spans="1:10" ht="30" customHeight="1">
      <c r="A405" s="299">
        <v>3</v>
      </c>
      <c r="B405" s="89" t="s">
        <v>363</v>
      </c>
      <c r="C405" s="183" t="s">
        <v>364</v>
      </c>
      <c r="D405" s="184">
        <v>1</v>
      </c>
      <c r="E405" s="185"/>
      <c r="F405" s="186">
        <f t="shared" si="54"/>
        <v>0</v>
      </c>
      <c r="G405" s="344"/>
      <c r="H405" s="186">
        <f t="shared" si="55"/>
        <v>0</v>
      </c>
      <c r="I405" s="347"/>
      <c r="J405" s="346"/>
    </row>
    <row r="406" spans="1:10" ht="27.75" customHeight="1">
      <c r="A406" s="55" t="s">
        <v>365</v>
      </c>
      <c r="B406" s="55"/>
      <c r="C406" s="55"/>
      <c r="D406" s="55"/>
      <c r="E406" s="55"/>
      <c r="F406" s="56">
        <f>SUM(F403:F405)</f>
        <v>0</v>
      </c>
      <c r="G406" s="57"/>
      <c r="H406" s="56">
        <f>SUM(H403:H405)</f>
        <v>0</v>
      </c>
      <c r="I406" s="154"/>
      <c r="J406" s="95"/>
    </row>
    <row r="407" spans="1:9" ht="28.5" customHeight="1">
      <c r="A407" s="72"/>
      <c r="B407" s="73"/>
      <c r="C407" s="72"/>
      <c r="D407" s="72"/>
      <c r="E407" s="74"/>
      <c r="F407" s="74"/>
      <c r="G407" s="75"/>
      <c r="H407" s="74"/>
      <c r="I407" s="76"/>
    </row>
    <row r="408" spans="1:10" ht="28.5" customHeight="1">
      <c r="A408" s="348" t="s">
        <v>366</v>
      </c>
      <c r="B408" s="348"/>
      <c r="C408" s="348"/>
      <c r="D408" s="348"/>
      <c r="E408" s="348"/>
      <c r="F408" s="348"/>
      <c r="G408" s="348"/>
      <c r="H408" s="348"/>
      <c r="I408" s="348"/>
      <c r="J408" s="348"/>
    </row>
    <row r="409" spans="1:10" ht="43.5" customHeight="1">
      <c r="A409" s="97" t="s">
        <v>2</v>
      </c>
      <c r="B409" s="97" t="s">
        <v>3</v>
      </c>
      <c r="C409" s="97" t="s">
        <v>4</v>
      </c>
      <c r="D409" s="97" t="s">
        <v>5</v>
      </c>
      <c r="E409" s="98" t="s">
        <v>62</v>
      </c>
      <c r="F409" s="98" t="s">
        <v>63</v>
      </c>
      <c r="G409" s="99" t="s">
        <v>8</v>
      </c>
      <c r="H409" s="98" t="s">
        <v>64</v>
      </c>
      <c r="I409" s="25" t="s">
        <v>10</v>
      </c>
      <c r="J409" s="24" t="s">
        <v>11</v>
      </c>
    </row>
    <row r="410" spans="1:10" ht="74.25" customHeight="1">
      <c r="A410" s="321">
        <v>1</v>
      </c>
      <c r="B410" s="349" t="s">
        <v>367</v>
      </c>
      <c r="C410" s="329" t="s">
        <v>13</v>
      </c>
      <c r="D410" s="329">
        <v>900</v>
      </c>
      <c r="E410" s="350"/>
      <c r="F410" s="351">
        <f aca="true" t="shared" si="56" ref="F410:F412">D410*E410</f>
        <v>0</v>
      </c>
      <c r="G410" s="352"/>
      <c r="H410" s="351">
        <f aca="true" t="shared" si="57" ref="H410:H412">F410+(F410*G410/100)</f>
        <v>0</v>
      </c>
      <c r="I410" s="46"/>
      <c r="J410" s="81"/>
    </row>
    <row r="411" spans="1:10" ht="38.25" customHeight="1">
      <c r="A411" s="321">
        <v>2</v>
      </c>
      <c r="B411" s="349" t="s">
        <v>368</v>
      </c>
      <c r="C411" s="329" t="s">
        <v>13</v>
      </c>
      <c r="D411" s="329">
        <v>200</v>
      </c>
      <c r="E411" s="350"/>
      <c r="F411" s="351">
        <f t="shared" si="56"/>
        <v>0</v>
      </c>
      <c r="G411" s="352"/>
      <c r="H411" s="351">
        <f t="shared" si="57"/>
        <v>0</v>
      </c>
      <c r="I411" s="46"/>
      <c r="J411" s="81"/>
    </row>
    <row r="412" spans="1:10" ht="20.25" customHeight="1">
      <c r="A412" s="321">
        <v>3</v>
      </c>
      <c r="B412" s="349" t="s">
        <v>369</v>
      </c>
      <c r="C412" s="329" t="s">
        <v>13</v>
      </c>
      <c r="D412" s="329">
        <v>5000</v>
      </c>
      <c r="E412" s="350"/>
      <c r="F412" s="351">
        <f t="shared" si="56"/>
        <v>0</v>
      </c>
      <c r="G412" s="352"/>
      <c r="H412" s="351">
        <f t="shared" si="57"/>
        <v>0</v>
      </c>
      <c r="I412" s="46"/>
      <c r="J412" s="81"/>
    </row>
    <row r="413" spans="1:9" ht="27.75" customHeight="1">
      <c r="A413" s="141" t="s">
        <v>370</v>
      </c>
      <c r="B413" s="141"/>
      <c r="C413" s="141"/>
      <c r="D413" s="141"/>
      <c r="E413" s="141"/>
      <c r="F413" s="353">
        <f>SUM(F410:F412)</f>
        <v>0</v>
      </c>
      <c r="G413" s="332"/>
      <c r="H413" s="353">
        <f>SUM(H410:H412)</f>
        <v>0</v>
      </c>
      <c r="I413" s="76"/>
    </row>
    <row r="414" spans="1:9" ht="27.75" customHeight="1">
      <c r="A414" s="354"/>
      <c r="B414" s="354"/>
      <c r="C414" s="354"/>
      <c r="D414" s="354"/>
      <c r="E414" s="354"/>
      <c r="F414" s="355"/>
      <c r="G414" s="356"/>
      <c r="H414" s="355"/>
      <c r="I414" s="76"/>
    </row>
    <row r="415" spans="1:10" ht="27.75" customHeight="1">
      <c r="A415" s="61" t="s">
        <v>371</v>
      </c>
      <c r="B415" s="61"/>
      <c r="C415" s="61"/>
      <c r="D415" s="61"/>
      <c r="E415" s="61"/>
      <c r="F415" s="61"/>
      <c r="G415" s="61"/>
      <c r="H415" s="61"/>
      <c r="I415" s="61"/>
      <c r="J415" s="61"/>
    </row>
    <row r="416" spans="1:10" ht="43.5" customHeight="1">
      <c r="A416" s="24" t="s">
        <v>2</v>
      </c>
      <c r="B416" s="24" t="s">
        <v>3</v>
      </c>
      <c r="C416" s="24" t="s">
        <v>4</v>
      </c>
      <c r="D416" s="24" t="s">
        <v>5</v>
      </c>
      <c r="E416" s="25" t="s">
        <v>6</v>
      </c>
      <c r="F416" s="25" t="s">
        <v>7</v>
      </c>
      <c r="G416" s="26" t="s">
        <v>8</v>
      </c>
      <c r="H416" s="25" t="s">
        <v>9</v>
      </c>
      <c r="I416" s="25" t="s">
        <v>10</v>
      </c>
      <c r="J416" s="24" t="s">
        <v>11</v>
      </c>
    </row>
    <row r="417" spans="1:10" ht="20.25" customHeight="1">
      <c r="A417" s="62">
        <v>1</v>
      </c>
      <c r="B417" s="29" t="s">
        <v>372</v>
      </c>
      <c r="C417" s="30" t="s">
        <v>45</v>
      </c>
      <c r="D417" s="31">
        <v>110</v>
      </c>
      <c r="E417" s="41"/>
      <c r="F417" s="41">
        <f aca="true" t="shared" si="58" ref="F417:F422">D417*E417</f>
        <v>0</v>
      </c>
      <c r="G417" s="357"/>
      <c r="H417" s="41">
        <f aca="true" t="shared" si="59" ref="H417:H422">F417+(F417*G417/100)</f>
        <v>0</v>
      </c>
      <c r="I417" s="46"/>
      <c r="J417" s="45"/>
    </row>
    <row r="418" spans="1:10" ht="38.25" customHeight="1">
      <c r="A418" s="62">
        <v>2</v>
      </c>
      <c r="B418" s="30" t="s">
        <v>373</v>
      </c>
      <c r="C418" s="30" t="s">
        <v>13</v>
      </c>
      <c r="D418" s="31">
        <v>200</v>
      </c>
      <c r="E418" s="32"/>
      <c r="F418" s="41">
        <f t="shared" si="58"/>
        <v>0</v>
      </c>
      <c r="G418" s="357"/>
      <c r="H418" s="41">
        <f t="shared" si="59"/>
        <v>0</v>
      </c>
      <c r="I418" s="46"/>
      <c r="J418" s="358"/>
    </row>
    <row r="419" spans="1:10" ht="56.25" customHeight="1">
      <c r="A419" s="62">
        <v>3</v>
      </c>
      <c r="B419" s="29" t="s">
        <v>374</v>
      </c>
      <c r="C419" s="30" t="s">
        <v>13</v>
      </c>
      <c r="D419" s="31">
        <v>10</v>
      </c>
      <c r="E419" s="41"/>
      <c r="F419" s="41">
        <f t="shared" si="58"/>
        <v>0</v>
      </c>
      <c r="G419" s="357"/>
      <c r="H419" s="41">
        <f t="shared" si="59"/>
        <v>0</v>
      </c>
      <c r="I419" s="46"/>
      <c r="J419" s="45"/>
    </row>
    <row r="420" spans="1:10" ht="20.25" customHeight="1">
      <c r="A420" s="62">
        <v>4</v>
      </c>
      <c r="B420" s="29" t="s">
        <v>375</v>
      </c>
      <c r="C420" s="30" t="s">
        <v>13</v>
      </c>
      <c r="D420" s="31">
        <v>300</v>
      </c>
      <c r="E420" s="41"/>
      <c r="F420" s="41">
        <f t="shared" si="58"/>
        <v>0</v>
      </c>
      <c r="G420" s="357"/>
      <c r="H420" s="41">
        <f t="shared" si="59"/>
        <v>0</v>
      </c>
      <c r="I420" s="46"/>
      <c r="J420" s="45"/>
    </row>
    <row r="421" spans="1:10" ht="65.25" customHeight="1">
      <c r="A421" s="62">
        <v>5</v>
      </c>
      <c r="B421" s="89" t="s">
        <v>376</v>
      </c>
      <c r="C421" s="183" t="s">
        <v>13</v>
      </c>
      <c r="D421" s="184">
        <v>100</v>
      </c>
      <c r="E421" s="359"/>
      <c r="F421" s="41">
        <f t="shared" si="58"/>
        <v>0</v>
      </c>
      <c r="G421" s="360"/>
      <c r="H421" s="41">
        <f t="shared" si="59"/>
        <v>0</v>
      </c>
      <c r="I421" s="46"/>
      <c r="J421" s="45"/>
    </row>
    <row r="422" spans="1:10" ht="20.25" customHeight="1">
      <c r="A422" s="62">
        <v>6</v>
      </c>
      <c r="B422" s="89" t="s">
        <v>377</v>
      </c>
      <c r="C422" s="183" t="s">
        <v>13</v>
      </c>
      <c r="D422" s="184">
        <v>200</v>
      </c>
      <c r="E422" s="359"/>
      <c r="F422" s="41">
        <f t="shared" si="58"/>
        <v>0</v>
      </c>
      <c r="G422" s="360"/>
      <c r="H422" s="41">
        <f t="shared" si="59"/>
        <v>0</v>
      </c>
      <c r="I422" s="46"/>
      <c r="J422" s="45"/>
    </row>
    <row r="423" spans="1:10" ht="27.75" customHeight="1">
      <c r="A423" s="361" t="s">
        <v>378</v>
      </c>
      <c r="B423" s="361"/>
      <c r="C423" s="361"/>
      <c r="D423" s="361"/>
      <c r="E423" s="361"/>
      <c r="F423" s="92">
        <f>SUM(F417:F422)</f>
        <v>0</v>
      </c>
      <c r="G423" s="60"/>
      <c r="H423" s="92">
        <f>SUM(H417:H422)</f>
        <v>0</v>
      </c>
      <c r="I423" s="169"/>
      <c r="J423" s="170"/>
    </row>
    <row r="424" spans="1:10" ht="27.75" customHeight="1">
      <c r="A424" s="86"/>
      <c r="B424" s="362"/>
      <c r="C424" s="86"/>
      <c r="D424" s="86"/>
      <c r="E424" s="86"/>
      <c r="F424" s="154"/>
      <c r="G424" s="60"/>
      <c r="H424" s="154"/>
      <c r="I424" s="170"/>
      <c r="J424" s="170"/>
    </row>
    <row r="425" spans="1:10" ht="27.75" customHeight="1">
      <c r="A425" s="363" t="s">
        <v>379</v>
      </c>
      <c r="B425" s="363"/>
      <c r="C425" s="363"/>
      <c r="D425" s="363"/>
      <c r="E425" s="363"/>
      <c r="F425" s="363"/>
      <c r="G425" s="363"/>
      <c r="H425" s="363"/>
      <c r="I425" s="363"/>
      <c r="J425" s="363"/>
    </row>
    <row r="426" spans="1:11" ht="38.25" customHeight="1">
      <c r="A426" s="24" t="s">
        <v>2</v>
      </c>
      <c r="B426" s="24" t="s">
        <v>3</v>
      </c>
      <c r="C426" s="24" t="s">
        <v>4</v>
      </c>
      <c r="D426" s="24" t="s">
        <v>5</v>
      </c>
      <c r="E426" s="25" t="s">
        <v>6</v>
      </c>
      <c r="F426" s="25" t="s">
        <v>7</v>
      </c>
      <c r="G426" s="26" t="s">
        <v>8</v>
      </c>
      <c r="H426" s="25" t="s">
        <v>9</v>
      </c>
      <c r="I426" s="25" t="s">
        <v>10</v>
      </c>
      <c r="J426" s="24" t="s">
        <v>11</v>
      </c>
      <c r="K426" s="27"/>
    </row>
    <row r="427" spans="1:10" ht="20.25" customHeight="1">
      <c r="A427" s="62">
        <v>1</v>
      </c>
      <c r="B427" s="29" t="s">
        <v>380</v>
      </c>
      <c r="C427" s="30" t="s">
        <v>13</v>
      </c>
      <c r="D427" s="31">
        <v>18</v>
      </c>
      <c r="E427" s="172"/>
      <c r="F427" s="41">
        <f aca="true" t="shared" si="60" ref="F427:F431">D427*E427</f>
        <v>0</v>
      </c>
      <c r="G427" s="33"/>
      <c r="H427" s="41">
        <f aca="true" t="shared" si="61" ref="H427:H431">F427+(F427*G427/100)</f>
        <v>0</v>
      </c>
      <c r="I427" s="91"/>
      <c r="J427" s="38"/>
    </row>
    <row r="428" spans="1:10" ht="47.25" customHeight="1">
      <c r="A428" s="62">
        <v>2</v>
      </c>
      <c r="B428" s="29" t="s">
        <v>381</v>
      </c>
      <c r="C428" s="30" t="s">
        <v>13</v>
      </c>
      <c r="D428" s="40">
        <v>100</v>
      </c>
      <c r="E428" s="172"/>
      <c r="F428" s="41">
        <f t="shared" si="60"/>
        <v>0</v>
      </c>
      <c r="G428" s="44"/>
      <c r="H428" s="41">
        <f t="shared" si="61"/>
        <v>0</v>
      </c>
      <c r="I428" s="46"/>
      <c r="J428" s="38"/>
    </row>
    <row r="429" spans="1:10" ht="47.25" customHeight="1">
      <c r="A429" s="62">
        <v>3</v>
      </c>
      <c r="B429" s="29" t="s">
        <v>382</v>
      </c>
      <c r="C429" s="30" t="s">
        <v>13</v>
      </c>
      <c r="D429" s="40">
        <v>20</v>
      </c>
      <c r="E429" s="172"/>
      <c r="F429" s="41">
        <f t="shared" si="60"/>
        <v>0</v>
      </c>
      <c r="G429" s="44"/>
      <c r="H429" s="41">
        <f t="shared" si="61"/>
        <v>0</v>
      </c>
      <c r="I429" s="46"/>
      <c r="J429" s="38"/>
    </row>
    <row r="430" spans="1:10" ht="56.25" customHeight="1">
      <c r="A430" s="62">
        <v>4</v>
      </c>
      <c r="B430" s="29" t="s">
        <v>383</v>
      </c>
      <c r="C430" s="30" t="s">
        <v>13</v>
      </c>
      <c r="D430" s="40">
        <v>50</v>
      </c>
      <c r="E430" s="172"/>
      <c r="F430" s="41">
        <f t="shared" si="60"/>
        <v>0</v>
      </c>
      <c r="G430" s="44"/>
      <c r="H430" s="41">
        <f t="shared" si="61"/>
        <v>0</v>
      </c>
      <c r="I430" s="46"/>
      <c r="J430" s="38"/>
    </row>
    <row r="431" spans="1:10" ht="56.25" customHeight="1">
      <c r="A431" s="62">
        <v>5</v>
      </c>
      <c r="B431" s="29" t="s">
        <v>384</v>
      </c>
      <c r="C431" s="30" t="s">
        <v>13</v>
      </c>
      <c r="D431" s="40">
        <v>6</v>
      </c>
      <c r="E431" s="172"/>
      <c r="F431" s="41">
        <f t="shared" si="60"/>
        <v>0</v>
      </c>
      <c r="G431" s="33"/>
      <c r="H431" s="41">
        <f t="shared" si="61"/>
        <v>0</v>
      </c>
      <c r="I431" s="46"/>
      <c r="J431" s="38"/>
    </row>
    <row r="432" spans="1:10" ht="28.5" customHeight="1">
      <c r="A432" s="361" t="s">
        <v>385</v>
      </c>
      <c r="B432" s="361"/>
      <c r="C432" s="361"/>
      <c r="D432" s="361"/>
      <c r="E432" s="361"/>
      <c r="F432" s="92">
        <f>SUM(F427:F431)</f>
        <v>0</v>
      </c>
      <c r="G432" s="60"/>
      <c r="H432" s="92">
        <f>SUM(H427:H431)</f>
        <v>0</v>
      </c>
      <c r="I432" s="94" t="s">
        <v>386</v>
      </c>
      <c r="J432" s="95"/>
    </row>
    <row r="433" spans="1:10" ht="28.5" customHeight="1">
      <c r="A433" s="86"/>
      <c r="B433" s="86"/>
      <c r="C433" s="86"/>
      <c r="D433" s="86"/>
      <c r="E433" s="86"/>
      <c r="F433" s="154"/>
      <c r="G433" s="60"/>
      <c r="H433" s="154"/>
      <c r="I433" s="95"/>
      <c r="J433" s="95"/>
    </row>
    <row r="434" spans="1:10" ht="28.5" customHeight="1">
      <c r="A434" s="160" t="s">
        <v>387</v>
      </c>
      <c r="B434" s="160"/>
      <c r="C434" s="160"/>
      <c r="D434" s="160"/>
      <c r="E434" s="160"/>
      <c r="F434" s="160"/>
      <c r="G434" s="160"/>
      <c r="H434" s="160"/>
      <c r="I434" s="160"/>
      <c r="J434" s="160"/>
    </row>
    <row r="435" spans="1:10" ht="43.5" customHeight="1">
      <c r="A435" s="24" t="s">
        <v>2</v>
      </c>
      <c r="B435" s="24" t="s">
        <v>3</v>
      </c>
      <c r="C435" s="24" t="s">
        <v>4</v>
      </c>
      <c r="D435" s="24" t="s">
        <v>5</v>
      </c>
      <c r="E435" s="25" t="s">
        <v>6</v>
      </c>
      <c r="F435" s="25" t="s">
        <v>7</v>
      </c>
      <c r="G435" s="26" t="s">
        <v>8</v>
      </c>
      <c r="H435" s="25" t="s">
        <v>9</v>
      </c>
      <c r="I435" s="25" t="s">
        <v>10</v>
      </c>
      <c r="J435" s="24" t="s">
        <v>11</v>
      </c>
    </row>
    <row r="436" spans="1:10" ht="30" customHeight="1">
      <c r="A436" s="62">
        <v>1</v>
      </c>
      <c r="B436" s="29" t="s">
        <v>388</v>
      </c>
      <c r="C436" s="29" t="s">
        <v>13</v>
      </c>
      <c r="D436" s="40">
        <v>800</v>
      </c>
      <c r="E436" s="41"/>
      <c r="F436" s="41">
        <f aca="true" t="shared" si="62" ref="F436:F437">D436*E436</f>
        <v>0</v>
      </c>
      <c r="G436" s="33"/>
      <c r="H436" s="41">
        <f aca="true" t="shared" si="63" ref="H436:H437">F436+(F436*G436/100)</f>
        <v>0</v>
      </c>
      <c r="I436" s="46"/>
      <c r="J436" s="36"/>
    </row>
    <row r="437" spans="1:10" ht="30" customHeight="1">
      <c r="A437" s="62">
        <v>2</v>
      </c>
      <c r="B437" s="29" t="s">
        <v>389</v>
      </c>
      <c r="C437" s="29" t="s">
        <v>13</v>
      </c>
      <c r="D437" s="40">
        <v>1000</v>
      </c>
      <c r="E437" s="41"/>
      <c r="F437" s="41">
        <f t="shared" si="62"/>
        <v>0</v>
      </c>
      <c r="G437" s="33"/>
      <c r="H437" s="41">
        <f t="shared" si="63"/>
        <v>0</v>
      </c>
      <c r="I437" s="46"/>
      <c r="J437" s="36"/>
    </row>
    <row r="438" spans="1:10" ht="30" customHeight="1">
      <c r="A438" s="55" t="s">
        <v>390</v>
      </c>
      <c r="B438" s="55"/>
      <c r="C438" s="55"/>
      <c r="D438" s="55"/>
      <c r="E438" s="55"/>
      <c r="F438" s="56">
        <f>SUM(F435:F437)</f>
        <v>0</v>
      </c>
      <c r="G438" s="57"/>
      <c r="H438" s="56">
        <f>SUM(H435:H437)</f>
        <v>0</v>
      </c>
      <c r="I438" s="95"/>
      <c r="J438" s="95"/>
    </row>
    <row r="439" spans="1:10" ht="30" customHeight="1">
      <c r="A439" s="114"/>
      <c r="B439" s="115"/>
      <c r="C439" s="114"/>
      <c r="D439" s="114"/>
      <c r="E439" s="116"/>
      <c r="F439" s="116"/>
      <c r="G439" s="117"/>
      <c r="H439" s="116"/>
      <c r="I439" s="94"/>
      <c r="J439" s="95"/>
    </row>
    <row r="440" spans="1:10" ht="30" customHeight="1">
      <c r="A440" s="163" t="s">
        <v>391</v>
      </c>
      <c r="B440" s="163"/>
      <c r="C440" s="163"/>
      <c r="D440" s="163"/>
      <c r="E440" s="163"/>
      <c r="F440" s="163"/>
      <c r="G440" s="163"/>
      <c r="H440" s="163"/>
      <c r="I440" s="163"/>
      <c r="J440" s="163"/>
    </row>
    <row r="441" spans="1:10" ht="43.5" customHeight="1">
      <c r="A441" s="24" t="s">
        <v>2</v>
      </c>
      <c r="B441" s="24" t="s">
        <v>3</v>
      </c>
      <c r="C441" s="24" t="s">
        <v>4</v>
      </c>
      <c r="D441" s="24" t="s">
        <v>5</v>
      </c>
      <c r="E441" s="25" t="s">
        <v>6</v>
      </c>
      <c r="F441" s="25" t="s">
        <v>7</v>
      </c>
      <c r="G441" s="26" t="s">
        <v>8</v>
      </c>
      <c r="H441" s="25" t="s">
        <v>9</v>
      </c>
      <c r="I441" s="25" t="s">
        <v>10</v>
      </c>
      <c r="J441" s="24" t="s">
        <v>11</v>
      </c>
    </row>
    <row r="442" spans="1:10" ht="56.25" customHeight="1">
      <c r="A442" s="62">
        <v>1</v>
      </c>
      <c r="B442" s="29" t="s">
        <v>392</v>
      </c>
      <c r="C442" s="30" t="s">
        <v>13</v>
      </c>
      <c r="D442" s="40">
        <v>800</v>
      </c>
      <c r="E442" s="172"/>
      <c r="F442" s="41">
        <f aca="true" t="shared" si="64" ref="F442:F444">D442*E442</f>
        <v>0</v>
      </c>
      <c r="G442" s="33"/>
      <c r="H442" s="41">
        <f aca="true" t="shared" si="65" ref="H442:H444">F442+(F442*G442/100)</f>
        <v>0</v>
      </c>
      <c r="I442" s="174"/>
      <c r="J442" s="81"/>
    </row>
    <row r="443" spans="1:10" ht="65.25" customHeight="1">
      <c r="A443" s="62">
        <v>2</v>
      </c>
      <c r="B443" s="29" t="s">
        <v>393</v>
      </c>
      <c r="C443" s="30" t="s">
        <v>13</v>
      </c>
      <c r="D443" s="40">
        <v>80</v>
      </c>
      <c r="E443" s="172"/>
      <c r="F443" s="41">
        <f t="shared" si="64"/>
        <v>0</v>
      </c>
      <c r="G443" s="33"/>
      <c r="H443" s="41">
        <f t="shared" si="65"/>
        <v>0</v>
      </c>
      <c r="I443" s="174"/>
      <c r="J443" s="38"/>
    </row>
    <row r="444" spans="1:10" ht="65.25" customHeight="1">
      <c r="A444" s="62">
        <v>3</v>
      </c>
      <c r="B444" s="29" t="s">
        <v>394</v>
      </c>
      <c r="C444" s="30" t="s">
        <v>13</v>
      </c>
      <c r="D444" s="40">
        <v>100</v>
      </c>
      <c r="E444" s="172"/>
      <c r="F444" s="41">
        <f t="shared" si="64"/>
        <v>0</v>
      </c>
      <c r="G444" s="33"/>
      <c r="H444" s="41">
        <f t="shared" si="65"/>
        <v>0</v>
      </c>
      <c r="I444" s="174"/>
      <c r="J444" s="38"/>
    </row>
    <row r="445" spans="1:10" ht="119.25" customHeight="1">
      <c r="A445" s="364">
        <v>4</v>
      </c>
      <c r="B445" s="365" t="s">
        <v>395</v>
      </c>
      <c r="C445" s="365"/>
      <c r="D445" s="366"/>
      <c r="E445" s="367"/>
      <c r="F445" s="368"/>
      <c r="G445" s="369"/>
      <c r="H445" s="368"/>
      <c r="I445" s="370"/>
      <c r="J445" s="371"/>
    </row>
    <row r="446" spans="1:10" ht="20.25" customHeight="1">
      <c r="A446" s="62" t="s">
        <v>396</v>
      </c>
      <c r="B446" s="29" t="s">
        <v>397</v>
      </c>
      <c r="C446" s="30" t="s">
        <v>13</v>
      </c>
      <c r="D446" s="40">
        <v>80</v>
      </c>
      <c r="E446" s="172"/>
      <c r="F446" s="41">
        <f aca="true" t="shared" si="66" ref="F446:F448">D446*E446</f>
        <v>0</v>
      </c>
      <c r="G446" s="44"/>
      <c r="H446" s="41">
        <f aca="true" t="shared" si="67" ref="H446:H448">F446+(F446*G446/100)</f>
        <v>0</v>
      </c>
      <c r="I446" s="174"/>
      <c r="J446" s="38"/>
    </row>
    <row r="447" spans="1:10" ht="20.25" customHeight="1">
      <c r="A447" s="62" t="s">
        <v>398</v>
      </c>
      <c r="B447" s="29" t="s">
        <v>399</v>
      </c>
      <c r="C447" s="30" t="s">
        <v>13</v>
      </c>
      <c r="D447" s="40">
        <v>20</v>
      </c>
      <c r="E447" s="172"/>
      <c r="F447" s="41">
        <f t="shared" si="66"/>
        <v>0</v>
      </c>
      <c r="G447" s="54"/>
      <c r="H447" s="41">
        <f t="shared" si="67"/>
        <v>0</v>
      </c>
      <c r="I447" s="174"/>
      <c r="J447" s="38"/>
    </row>
    <row r="448" spans="1:10" ht="38.25" customHeight="1">
      <c r="A448" s="62">
        <v>5</v>
      </c>
      <c r="B448" s="29" t="s">
        <v>400</v>
      </c>
      <c r="C448" s="30" t="s">
        <v>13</v>
      </c>
      <c r="D448" s="40">
        <v>2000</v>
      </c>
      <c r="E448" s="172"/>
      <c r="F448" s="41">
        <f t="shared" si="66"/>
        <v>0</v>
      </c>
      <c r="G448" s="54"/>
      <c r="H448" s="41">
        <f t="shared" si="67"/>
        <v>0</v>
      </c>
      <c r="I448" s="174"/>
      <c r="J448" s="111"/>
    </row>
    <row r="449" spans="1:10" ht="27" customHeight="1">
      <c r="A449" s="361" t="s">
        <v>401</v>
      </c>
      <c r="B449" s="361"/>
      <c r="C449" s="361"/>
      <c r="D449" s="361"/>
      <c r="E449" s="361"/>
      <c r="F449" s="56">
        <f>SUM(F442:F448)</f>
        <v>0</v>
      </c>
      <c r="G449" s="57"/>
      <c r="H449" s="56">
        <f>SUM(H442:H448)</f>
        <v>0</v>
      </c>
      <c r="I449" s="154"/>
      <c r="J449" s="95"/>
    </row>
    <row r="450" spans="1:10" ht="27" customHeight="1">
      <c r="A450" s="114"/>
      <c r="B450" s="115"/>
      <c r="C450" s="114"/>
      <c r="D450" s="114"/>
      <c r="E450" s="116"/>
      <c r="F450" s="116"/>
      <c r="G450" s="117"/>
      <c r="H450" s="116"/>
      <c r="I450" s="94"/>
      <c r="J450" s="95"/>
    </row>
    <row r="451" spans="1:11" ht="27" customHeight="1">
      <c r="A451" s="61" t="s">
        <v>402</v>
      </c>
      <c r="B451" s="61"/>
      <c r="C451" s="61"/>
      <c r="D451" s="61"/>
      <c r="E451" s="61"/>
      <c r="F451" s="61"/>
      <c r="G451" s="61"/>
      <c r="H451" s="61"/>
      <c r="I451" s="61"/>
      <c r="J451" s="61"/>
      <c r="K451" s="333"/>
    </row>
    <row r="452" spans="1:12" ht="38.25" customHeight="1">
      <c r="A452" s="97" t="s">
        <v>2</v>
      </c>
      <c r="B452" s="97" t="s">
        <v>3</v>
      </c>
      <c r="C452" s="97" t="s">
        <v>4</v>
      </c>
      <c r="D452" s="97" t="s">
        <v>5</v>
      </c>
      <c r="E452" s="98" t="s">
        <v>62</v>
      </c>
      <c r="F452" s="98" t="s">
        <v>63</v>
      </c>
      <c r="G452" s="99" t="s">
        <v>8</v>
      </c>
      <c r="H452" s="98" t="s">
        <v>64</v>
      </c>
      <c r="I452" s="25" t="s">
        <v>10</v>
      </c>
      <c r="J452" s="24" t="s">
        <v>11</v>
      </c>
      <c r="K452" s="27"/>
      <c r="L452"/>
    </row>
    <row r="453" spans="1:10" ht="56.25" customHeight="1">
      <c r="A453" s="321">
        <v>1</v>
      </c>
      <c r="B453" s="349" t="s">
        <v>403</v>
      </c>
      <c r="C453" s="372" t="s">
        <v>13</v>
      </c>
      <c r="D453" s="323">
        <v>200</v>
      </c>
      <c r="E453" s="351"/>
      <c r="F453" s="351">
        <f aca="true" t="shared" si="68" ref="F453:F454">D453*E453</f>
        <v>0</v>
      </c>
      <c r="G453" s="357"/>
      <c r="H453" s="351">
        <f aca="true" t="shared" si="69" ref="H453:H454">F453+(F453*G453/100)</f>
        <v>0</v>
      </c>
      <c r="I453" s="46"/>
      <c r="J453" s="81"/>
    </row>
    <row r="454" spans="1:10" ht="29.25" customHeight="1">
      <c r="A454" s="321">
        <v>2</v>
      </c>
      <c r="B454" s="349" t="s">
        <v>404</v>
      </c>
      <c r="C454" s="372" t="s">
        <v>13</v>
      </c>
      <c r="D454" s="323">
        <v>300</v>
      </c>
      <c r="E454" s="351"/>
      <c r="F454" s="351">
        <f t="shared" si="68"/>
        <v>0</v>
      </c>
      <c r="G454" s="357"/>
      <c r="H454" s="351">
        <f t="shared" si="69"/>
        <v>0</v>
      </c>
      <c r="I454" s="46"/>
      <c r="J454" s="81"/>
    </row>
    <row r="455" spans="1:10" ht="27.75" customHeight="1">
      <c r="A455" s="55" t="s">
        <v>405</v>
      </c>
      <c r="B455" s="55"/>
      <c r="C455" s="55"/>
      <c r="D455" s="55"/>
      <c r="E455" s="55"/>
      <c r="F455" s="92">
        <f>SUM(F453:F454)</f>
        <v>0</v>
      </c>
      <c r="G455" s="93"/>
      <c r="H455" s="92">
        <f>SUM(H453:H454)</f>
        <v>0</v>
      </c>
      <c r="I455" s="94"/>
      <c r="J455" s="95"/>
    </row>
    <row r="456" spans="1:9" ht="27.75" customHeight="1">
      <c r="A456" s="72"/>
      <c r="B456" s="73"/>
      <c r="C456" s="72"/>
      <c r="D456" s="72"/>
      <c r="E456" s="74"/>
      <c r="F456" s="74"/>
      <c r="G456" s="75"/>
      <c r="H456" s="74"/>
      <c r="I456" s="76"/>
    </row>
    <row r="457" spans="1:10" ht="27.75" customHeight="1">
      <c r="A457" s="61" t="s">
        <v>406</v>
      </c>
      <c r="B457" s="61"/>
      <c r="C457" s="61"/>
      <c r="D457" s="61"/>
      <c r="E457" s="61"/>
      <c r="F457" s="61"/>
      <c r="G457" s="61"/>
      <c r="H457" s="61"/>
      <c r="I457" s="61"/>
      <c r="J457" s="61"/>
    </row>
    <row r="458" spans="1:10" ht="38.25" customHeight="1">
      <c r="A458" s="24" t="s">
        <v>2</v>
      </c>
      <c r="B458" s="24" t="s">
        <v>3</v>
      </c>
      <c r="C458" s="24" t="s">
        <v>4</v>
      </c>
      <c r="D458" s="24" t="s">
        <v>5</v>
      </c>
      <c r="E458" s="25" t="s">
        <v>6</v>
      </c>
      <c r="F458" s="25" t="s">
        <v>7</v>
      </c>
      <c r="G458" s="26" t="s">
        <v>8</v>
      </c>
      <c r="H458" s="25" t="s">
        <v>9</v>
      </c>
      <c r="I458" s="25" t="s">
        <v>10</v>
      </c>
      <c r="J458" s="24" t="s">
        <v>41</v>
      </c>
    </row>
    <row r="459" spans="1:10" ht="47.25" customHeight="1">
      <c r="A459" s="62">
        <v>1</v>
      </c>
      <c r="B459" s="89" t="s">
        <v>407</v>
      </c>
      <c r="C459" s="30" t="s">
        <v>13</v>
      </c>
      <c r="D459" s="31">
        <v>2000</v>
      </c>
      <c r="E459" s="172"/>
      <c r="F459" s="41">
        <f aca="true" t="shared" si="70" ref="F459:F462">D459*E459</f>
        <v>0</v>
      </c>
      <c r="G459" s="33"/>
      <c r="H459" s="41">
        <f aca="true" t="shared" si="71" ref="H459:H462">F459+(F459*G459/100)</f>
        <v>0</v>
      </c>
      <c r="I459" s="46"/>
      <c r="J459" s="38"/>
    </row>
    <row r="460" spans="1:10" ht="47.25" customHeight="1">
      <c r="A460" s="62">
        <v>2</v>
      </c>
      <c r="B460" s="89" t="s">
        <v>408</v>
      </c>
      <c r="C460" s="30" t="s">
        <v>13</v>
      </c>
      <c r="D460" s="31">
        <v>100</v>
      </c>
      <c r="E460" s="172"/>
      <c r="F460" s="41">
        <f t="shared" si="70"/>
        <v>0</v>
      </c>
      <c r="G460" s="33"/>
      <c r="H460" s="41">
        <f t="shared" si="71"/>
        <v>0</v>
      </c>
      <c r="I460" s="46"/>
      <c r="J460" s="38"/>
    </row>
    <row r="461" spans="1:10" ht="29.25" customHeight="1">
      <c r="A461" s="62">
        <v>3</v>
      </c>
      <c r="B461" s="29" t="s">
        <v>409</v>
      </c>
      <c r="C461" s="30" t="s">
        <v>13</v>
      </c>
      <c r="D461" s="40">
        <v>80</v>
      </c>
      <c r="E461" s="172"/>
      <c r="F461" s="41">
        <f t="shared" si="70"/>
        <v>0</v>
      </c>
      <c r="G461" s="33"/>
      <c r="H461" s="41">
        <f t="shared" si="71"/>
        <v>0</v>
      </c>
      <c r="I461" s="46"/>
      <c r="J461" s="38"/>
    </row>
    <row r="462" spans="1:10" ht="29.25" customHeight="1">
      <c r="A462" s="62">
        <v>4</v>
      </c>
      <c r="B462" s="29" t="s">
        <v>410</v>
      </c>
      <c r="C462" s="30" t="s">
        <v>13</v>
      </c>
      <c r="D462" s="40">
        <v>50</v>
      </c>
      <c r="E462" s="172"/>
      <c r="F462" s="41">
        <f t="shared" si="70"/>
        <v>0</v>
      </c>
      <c r="G462" s="33"/>
      <c r="H462" s="41">
        <f t="shared" si="71"/>
        <v>0</v>
      </c>
      <c r="I462" s="46"/>
      <c r="J462" s="38"/>
    </row>
    <row r="463" spans="1:10" ht="30" customHeight="1">
      <c r="A463" s="55" t="s">
        <v>411</v>
      </c>
      <c r="B463" s="55"/>
      <c r="C463" s="55"/>
      <c r="D463" s="55"/>
      <c r="E463" s="55"/>
      <c r="F463" s="67">
        <f>SUM(F459:F462)</f>
        <v>0</v>
      </c>
      <c r="G463" s="68"/>
      <c r="H463" s="69">
        <f>SUM(H459:H462)</f>
        <v>0</v>
      </c>
      <c r="I463" s="85"/>
      <c r="J463" s="153"/>
    </row>
    <row r="464" spans="1:9" ht="27.75" customHeight="1">
      <c r="A464" s="72"/>
      <c r="B464" s="73"/>
      <c r="C464" s="72"/>
      <c r="D464" s="72"/>
      <c r="E464" s="74"/>
      <c r="F464" s="74"/>
      <c r="G464" s="75"/>
      <c r="H464" s="74"/>
      <c r="I464" s="76"/>
    </row>
    <row r="465" spans="1:10" ht="27.75" customHeight="1">
      <c r="A465" s="61" t="s">
        <v>412</v>
      </c>
      <c r="B465" s="61"/>
      <c r="C465" s="61"/>
      <c r="D465" s="61"/>
      <c r="E465" s="61"/>
      <c r="F465" s="61"/>
      <c r="G465" s="61"/>
      <c r="H465" s="61"/>
      <c r="I465" s="61"/>
      <c r="J465" s="61"/>
    </row>
    <row r="466" spans="1:10" ht="43.5" customHeight="1">
      <c r="A466" s="24" t="s">
        <v>2</v>
      </c>
      <c r="B466" s="24" t="s">
        <v>3</v>
      </c>
      <c r="C466" s="24" t="s">
        <v>4</v>
      </c>
      <c r="D466" s="24" t="s">
        <v>5</v>
      </c>
      <c r="E466" s="25" t="s">
        <v>6</v>
      </c>
      <c r="F466" s="25" t="s">
        <v>7</v>
      </c>
      <c r="G466" s="26" t="s">
        <v>8</v>
      </c>
      <c r="H466" s="25" t="s">
        <v>9</v>
      </c>
      <c r="I466" s="25" t="s">
        <v>10</v>
      </c>
      <c r="J466" s="24" t="s">
        <v>41</v>
      </c>
    </row>
    <row r="467" spans="1:10" ht="47.25" customHeight="1">
      <c r="A467" s="134" t="s">
        <v>97</v>
      </c>
      <c r="B467" s="373" t="s">
        <v>413</v>
      </c>
      <c r="C467" s="30" t="s">
        <v>13</v>
      </c>
      <c r="D467" s="139">
        <v>1000</v>
      </c>
      <c r="E467" s="137"/>
      <c r="F467" s="137">
        <f aca="true" t="shared" si="72" ref="F467:F468">D467*E467</f>
        <v>0</v>
      </c>
      <c r="G467" s="138"/>
      <c r="H467" s="137">
        <f aca="true" t="shared" si="73" ref="H467:H468">F467+(F467*G467/100)</f>
        <v>0</v>
      </c>
      <c r="I467" s="374"/>
      <c r="J467" s="125"/>
    </row>
    <row r="468" spans="1:10" ht="74.25" customHeight="1">
      <c r="A468" s="134" t="s">
        <v>99</v>
      </c>
      <c r="B468" s="373" t="s">
        <v>414</v>
      </c>
      <c r="C468" s="30" t="s">
        <v>13</v>
      </c>
      <c r="D468" s="139">
        <v>600</v>
      </c>
      <c r="E468" s="137"/>
      <c r="F468" s="137">
        <f t="shared" si="72"/>
        <v>0</v>
      </c>
      <c r="G468" s="138"/>
      <c r="H468" s="137">
        <f t="shared" si="73"/>
        <v>0</v>
      </c>
      <c r="I468" s="91"/>
      <c r="J468" s="125"/>
    </row>
    <row r="469" spans="1:10" ht="26.25" customHeight="1">
      <c r="A469" s="55" t="s">
        <v>415</v>
      </c>
      <c r="B469" s="55"/>
      <c r="C469" s="55"/>
      <c r="D469" s="55"/>
      <c r="E469" s="55"/>
      <c r="F469" s="67">
        <f>SUM(F467:F468)</f>
        <v>0</v>
      </c>
      <c r="G469" s="68"/>
      <c r="H469" s="69">
        <f>SUM(H467:H468)</f>
        <v>0</v>
      </c>
      <c r="I469" s="85"/>
      <c r="J469" s="153"/>
    </row>
    <row r="470" spans="1:9" ht="27.75" customHeight="1">
      <c r="A470" s="72"/>
      <c r="B470" s="73"/>
      <c r="C470" s="72"/>
      <c r="D470" s="72"/>
      <c r="E470" s="74"/>
      <c r="F470" s="74"/>
      <c r="G470" s="75"/>
      <c r="H470" s="74"/>
      <c r="I470" s="76"/>
    </row>
    <row r="471" spans="1:11" ht="36" customHeight="1">
      <c r="A471" s="61" t="s">
        <v>416</v>
      </c>
      <c r="B471" s="61"/>
      <c r="C471" s="61"/>
      <c r="D471" s="61"/>
      <c r="E471" s="61"/>
      <c r="F471" s="61"/>
      <c r="G471" s="61"/>
      <c r="H471" s="61"/>
      <c r="I471" s="61"/>
      <c r="J471" s="61"/>
      <c r="K471" s="23"/>
    </row>
    <row r="472" spans="1:13" ht="38.25" customHeight="1">
      <c r="A472" s="24" t="s">
        <v>2</v>
      </c>
      <c r="B472" s="24" t="s">
        <v>3</v>
      </c>
      <c r="C472" s="24" t="s">
        <v>4</v>
      </c>
      <c r="D472" s="24" t="s">
        <v>5</v>
      </c>
      <c r="E472" s="25" t="s">
        <v>6</v>
      </c>
      <c r="F472" s="25" t="s">
        <v>7</v>
      </c>
      <c r="G472" s="26" t="s">
        <v>8</v>
      </c>
      <c r="H472" s="25" t="s">
        <v>9</v>
      </c>
      <c r="I472" s="25" t="s">
        <v>10</v>
      </c>
      <c r="J472" s="24" t="s">
        <v>11</v>
      </c>
      <c r="K472" s="27"/>
      <c r="L472"/>
      <c r="M472"/>
    </row>
    <row r="473" spans="1:10" ht="38.25" customHeight="1">
      <c r="A473" s="62">
        <v>1</v>
      </c>
      <c r="B473" s="29" t="s">
        <v>417</v>
      </c>
      <c r="C473" s="30" t="s">
        <v>13</v>
      </c>
      <c r="D473" s="31">
        <v>2800</v>
      </c>
      <c r="E473" s="41"/>
      <c r="F473" s="41">
        <f aca="true" t="shared" si="74" ref="F473:F479">D473*E473</f>
        <v>0</v>
      </c>
      <c r="G473" s="357"/>
      <c r="H473" s="41">
        <f aca="true" t="shared" si="75" ref="H473:H479">F473+(F473*G473/100)</f>
        <v>0</v>
      </c>
      <c r="I473" s="46"/>
      <c r="J473" s="45"/>
    </row>
    <row r="474" spans="1:10" ht="27.75" customHeight="1">
      <c r="A474" s="62">
        <v>2</v>
      </c>
      <c r="B474" s="29" t="s">
        <v>418</v>
      </c>
      <c r="C474" s="30" t="s">
        <v>13</v>
      </c>
      <c r="D474" s="31">
        <v>1000</v>
      </c>
      <c r="E474" s="41"/>
      <c r="F474" s="41">
        <f t="shared" si="74"/>
        <v>0</v>
      </c>
      <c r="G474" s="357"/>
      <c r="H474" s="41">
        <f t="shared" si="75"/>
        <v>0</v>
      </c>
      <c r="I474" s="46"/>
      <c r="J474" s="45"/>
    </row>
    <row r="475" spans="1:10" ht="27.75" customHeight="1">
      <c r="A475" s="62">
        <v>3</v>
      </c>
      <c r="B475" s="29" t="s">
        <v>419</v>
      </c>
      <c r="C475" s="30" t="s">
        <v>13</v>
      </c>
      <c r="D475" s="31">
        <v>3000</v>
      </c>
      <c r="E475" s="41"/>
      <c r="F475" s="41">
        <f t="shared" si="74"/>
        <v>0</v>
      </c>
      <c r="G475" s="357"/>
      <c r="H475" s="41">
        <f t="shared" si="75"/>
        <v>0</v>
      </c>
      <c r="I475" s="46"/>
      <c r="J475" s="45"/>
    </row>
    <row r="476" spans="1:10" ht="29.25" customHeight="1">
      <c r="A476" s="62">
        <v>4</v>
      </c>
      <c r="B476" s="29" t="s">
        <v>420</v>
      </c>
      <c r="C476" s="30" t="s">
        <v>43</v>
      </c>
      <c r="D476" s="31">
        <v>10</v>
      </c>
      <c r="E476" s="41"/>
      <c r="F476" s="41">
        <f t="shared" si="74"/>
        <v>0</v>
      </c>
      <c r="G476" s="357"/>
      <c r="H476" s="41">
        <f t="shared" si="75"/>
        <v>0</v>
      </c>
      <c r="I476" s="46"/>
      <c r="J476" s="45"/>
    </row>
    <row r="477" spans="1:10" ht="27.75" customHeight="1">
      <c r="A477" s="62">
        <v>5</v>
      </c>
      <c r="B477" s="29" t="s">
        <v>421</v>
      </c>
      <c r="C477" s="30" t="s">
        <v>13</v>
      </c>
      <c r="D477" s="31">
        <v>80</v>
      </c>
      <c r="E477" s="41"/>
      <c r="F477" s="41">
        <f t="shared" si="74"/>
        <v>0</v>
      </c>
      <c r="G477" s="357"/>
      <c r="H477" s="41">
        <f t="shared" si="75"/>
        <v>0</v>
      </c>
      <c r="I477" s="46"/>
      <c r="J477" s="45"/>
    </row>
    <row r="478" spans="1:10" ht="27.75" customHeight="1">
      <c r="A478" s="62">
        <v>6</v>
      </c>
      <c r="B478" s="29" t="s">
        <v>422</v>
      </c>
      <c r="C478" s="30" t="s">
        <v>13</v>
      </c>
      <c r="D478" s="31">
        <v>500</v>
      </c>
      <c r="E478" s="41"/>
      <c r="F478" s="41">
        <f t="shared" si="74"/>
        <v>0</v>
      </c>
      <c r="G478" s="357"/>
      <c r="H478" s="41">
        <f t="shared" si="75"/>
        <v>0</v>
      </c>
      <c r="I478" s="46"/>
      <c r="J478" s="45"/>
    </row>
    <row r="479" spans="1:10" ht="27.75" customHeight="1">
      <c r="A479" s="62">
        <v>7</v>
      </c>
      <c r="B479" s="29" t="s">
        <v>423</v>
      </c>
      <c r="C479" s="30" t="s">
        <v>13</v>
      </c>
      <c r="D479" s="31">
        <v>500</v>
      </c>
      <c r="E479" s="41"/>
      <c r="F479" s="41">
        <f t="shared" si="74"/>
        <v>0</v>
      </c>
      <c r="G479" s="357"/>
      <c r="H479" s="41">
        <f t="shared" si="75"/>
        <v>0</v>
      </c>
      <c r="I479" s="46"/>
      <c r="J479" s="45"/>
    </row>
    <row r="480" spans="1:10" ht="27.75" customHeight="1">
      <c r="A480" s="361" t="s">
        <v>424</v>
      </c>
      <c r="B480" s="361"/>
      <c r="C480" s="361"/>
      <c r="D480" s="361"/>
      <c r="E480" s="361"/>
      <c r="F480" s="92">
        <f>SUM(F473:F479)</f>
        <v>0</v>
      </c>
      <c r="G480" s="60"/>
      <c r="H480" s="92">
        <f>SUM(H473:H479)</f>
        <v>0</v>
      </c>
      <c r="I480" s="169"/>
      <c r="J480" s="170"/>
    </row>
    <row r="481" spans="1:9" ht="27.75" customHeight="1">
      <c r="A481" s="72"/>
      <c r="B481" s="73"/>
      <c r="C481" s="72"/>
      <c r="D481" s="72"/>
      <c r="E481" s="74"/>
      <c r="F481" s="74"/>
      <c r="G481" s="75"/>
      <c r="H481" s="74"/>
      <c r="I481" s="76"/>
    </row>
    <row r="482" spans="1:12" ht="28.5" customHeight="1">
      <c r="A482" s="61" t="s">
        <v>425</v>
      </c>
      <c r="B482" s="61"/>
      <c r="C482" s="61"/>
      <c r="D482" s="61"/>
      <c r="E482" s="61"/>
      <c r="F482" s="61"/>
      <c r="G482" s="61"/>
      <c r="H482" s="61"/>
      <c r="I482" s="61"/>
      <c r="J482" s="61"/>
      <c r="K482" s="23"/>
      <c r="L482" s="23"/>
    </row>
    <row r="483" spans="1:12" ht="38.25" customHeight="1">
      <c r="A483" s="24" t="s">
        <v>2</v>
      </c>
      <c r="B483" s="24" t="s">
        <v>3</v>
      </c>
      <c r="C483" s="24" t="s">
        <v>4</v>
      </c>
      <c r="D483" s="24" t="s">
        <v>5</v>
      </c>
      <c r="E483" s="25" t="s">
        <v>6</v>
      </c>
      <c r="F483" s="25" t="s">
        <v>7</v>
      </c>
      <c r="G483" s="26" t="s">
        <v>8</v>
      </c>
      <c r="H483" s="25" t="s">
        <v>9</v>
      </c>
      <c r="I483" s="25" t="s">
        <v>10</v>
      </c>
      <c r="J483" s="24" t="s">
        <v>11</v>
      </c>
      <c r="K483" s="27"/>
      <c r="L483" s="23"/>
    </row>
    <row r="484" spans="1:10" ht="24.75" customHeight="1">
      <c r="A484" s="321">
        <v>1</v>
      </c>
      <c r="B484" s="349" t="s">
        <v>426</v>
      </c>
      <c r="C484" s="349" t="s">
        <v>25</v>
      </c>
      <c r="D484" s="323">
        <v>30</v>
      </c>
      <c r="E484" s="351"/>
      <c r="F484" s="351">
        <f aca="true" t="shared" si="76" ref="F484:F485">D484*E484</f>
        <v>0</v>
      </c>
      <c r="G484" s="90"/>
      <c r="H484" s="351">
        <f aca="true" t="shared" si="77" ref="H484:H485">F484+(F484*G484/100)</f>
        <v>0</v>
      </c>
      <c r="I484" s="45"/>
      <c r="J484" s="81"/>
    </row>
    <row r="485" spans="1:12" ht="56.25" customHeight="1">
      <c r="A485" s="321">
        <v>2</v>
      </c>
      <c r="B485" s="349" t="s">
        <v>427</v>
      </c>
      <c r="C485" s="349" t="s">
        <v>25</v>
      </c>
      <c r="D485" s="323">
        <v>50</v>
      </c>
      <c r="E485" s="351"/>
      <c r="F485" s="351">
        <f t="shared" si="76"/>
        <v>0</v>
      </c>
      <c r="G485" s="90"/>
      <c r="H485" s="351">
        <f t="shared" si="77"/>
        <v>0</v>
      </c>
      <c r="I485" s="45"/>
      <c r="J485" s="81"/>
      <c r="K485" s="23"/>
      <c r="L485" s="23"/>
    </row>
    <row r="486" spans="1:12" ht="27.75" customHeight="1">
      <c r="A486" s="361" t="s">
        <v>428</v>
      </c>
      <c r="B486" s="361"/>
      <c r="C486" s="361"/>
      <c r="D486" s="361"/>
      <c r="E486" s="361"/>
      <c r="F486" s="92">
        <f>SUM(F484:F485)</f>
        <v>0</v>
      </c>
      <c r="G486" s="60"/>
      <c r="H486" s="92">
        <f>SUM(H484:H485)</f>
        <v>0</v>
      </c>
      <c r="I486" s="169"/>
      <c r="J486" s="170"/>
      <c r="K486" s="23"/>
      <c r="L486" s="23"/>
    </row>
    <row r="487" spans="1:12" ht="27.75" customHeight="1">
      <c r="A487" s="86"/>
      <c r="B487" s="86"/>
      <c r="C487" s="86"/>
      <c r="D487" s="86"/>
      <c r="E487" s="86"/>
      <c r="F487" s="154"/>
      <c r="G487" s="93"/>
      <c r="H487" s="154"/>
      <c r="I487" s="95"/>
      <c r="J487" s="95"/>
      <c r="K487" s="23"/>
      <c r="L487" s="23"/>
    </row>
    <row r="488" spans="1:12" ht="27.75" customHeight="1">
      <c r="A488" s="61" t="s">
        <v>429</v>
      </c>
      <c r="B488" s="61"/>
      <c r="C488" s="61"/>
      <c r="D488" s="61"/>
      <c r="E488" s="61"/>
      <c r="F488" s="61"/>
      <c r="G488" s="61"/>
      <c r="H488" s="61"/>
      <c r="I488" s="61"/>
      <c r="J488" s="61"/>
      <c r="K488" s="23"/>
      <c r="L488" s="23"/>
    </row>
    <row r="489" spans="1:11" ht="38.25" customHeight="1">
      <c r="A489" s="24" t="s">
        <v>2</v>
      </c>
      <c r="B489" s="24" t="s">
        <v>3</v>
      </c>
      <c r="C489" s="24" t="s">
        <v>4</v>
      </c>
      <c r="D489" s="24" t="s">
        <v>5</v>
      </c>
      <c r="E489" s="25" t="s">
        <v>6</v>
      </c>
      <c r="F489" s="25" t="s">
        <v>7</v>
      </c>
      <c r="G489" s="26" t="s">
        <v>8</v>
      </c>
      <c r="H489" s="25" t="s">
        <v>9</v>
      </c>
      <c r="I489" s="25" t="s">
        <v>10</v>
      </c>
      <c r="J489" s="24" t="s">
        <v>11</v>
      </c>
      <c r="K489" s="27"/>
    </row>
    <row r="490" spans="1:10" ht="47.25" customHeight="1">
      <c r="A490" s="321">
        <v>1</v>
      </c>
      <c r="B490" s="349" t="s">
        <v>430</v>
      </c>
      <c r="C490" s="349" t="s">
        <v>25</v>
      </c>
      <c r="D490" s="323">
        <v>50</v>
      </c>
      <c r="E490" s="351"/>
      <c r="F490" s="351">
        <f>D490*E490</f>
        <v>0</v>
      </c>
      <c r="G490" s="90"/>
      <c r="H490" s="351">
        <f>F490+(F490*G490/100)</f>
        <v>0</v>
      </c>
      <c r="I490" s="45"/>
      <c r="J490" s="81"/>
    </row>
    <row r="491" spans="1:10" ht="27.75" customHeight="1">
      <c r="A491" s="361" t="s">
        <v>431</v>
      </c>
      <c r="B491" s="361"/>
      <c r="C491" s="361"/>
      <c r="D491" s="361"/>
      <c r="E491" s="361"/>
      <c r="F491" s="92">
        <f>SUM(F490:F490)</f>
        <v>0</v>
      </c>
      <c r="G491" s="60"/>
      <c r="H491" s="92">
        <f>SUM(H490:H490)</f>
        <v>0</v>
      </c>
      <c r="I491" s="169"/>
      <c r="J491" s="95"/>
    </row>
    <row r="492" spans="1:9" ht="29.25" customHeight="1">
      <c r="A492" s="72"/>
      <c r="B492" s="73"/>
      <c r="C492" s="72"/>
      <c r="D492" s="72"/>
      <c r="E492" s="74"/>
      <c r="F492" s="74"/>
      <c r="G492" s="75"/>
      <c r="H492" s="74"/>
      <c r="I492" s="76"/>
    </row>
    <row r="493" spans="1:11" ht="29.25" customHeight="1">
      <c r="A493" s="61" t="s">
        <v>432</v>
      </c>
      <c r="B493" s="61"/>
      <c r="C493" s="61"/>
      <c r="D493" s="61"/>
      <c r="E493" s="61"/>
      <c r="F493" s="61"/>
      <c r="G493" s="61"/>
      <c r="H493" s="61"/>
      <c r="I493" s="61"/>
      <c r="J493" s="61"/>
      <c r="K493" s="23"/>
    </row>
    <row r="494" spans="1:10" ht="42.75" customHeight="1">
      <c r="A494" s="24" t="s">
        <v>2</v>
      </c>
      <c r="B494" s="24" t="s">
        <v>3</v>
      </c>
      <c r="C494" s="24" t="s">
        <v>4</v>
      </c>
      <c r="D494" s="24" t="s">
        <v>5</v>
      </c>
      <c r="E494" s="25" t="s">
        <v>6</v>
      </c>
      <c r="F494" s="25" t="s">
        <v>7</v>
      </c>
      <c r="G494" s="26" t="s">
        <v>8</v>
      </c>
      <c r="H494" s="25" t="s">
        <v>9</v>
      </c>
      <c r="I494" s="25" t="s">
        <v>10</v>
      </c>
      <c r="J494" s="24" t="s">
        <v>11</v>
      </c>
    </row>
    <row r="495" spans="1:10" ht="39.75" customHeight="1">
      <c r="A495" s="321">
        <v>1</v>
      </c>
      <c r="B495" s="349" t="s">
        <v>433</v>
      </c>
      <c r="C495" s="349" t="s">
        <v>25</v>
      </c>
      <c r="D495" s="323">
        <v>200</v>
      </c>
      <c r="E495" s="351"/>
      <c r="F495" s="351">
        <f>D495*E495</f>
        <v>0</v>
      </c>
      <c r="G495" s="90"/>
      <c r="H495" s="351">
        <f>F495+(F495*G495/100)</f>
        <v>0</v>
      </c>
      <c r="I495" s="45"/>
      <c r="J495" s="81"/>
    </row>
    <row r="496" spans="1:10" ht="29.25" customHeight="1">
      <c r="A496" s="361" t="s">
        <v>434</v>
      </c>
      <c r="B496" s="361"/>
      <c r="C496" s="361"/>
      <c r="D496" s="361"/>
      <c r="E496" s="361"/>
      <c r="F496" s="92">
        <f>SUM(F495:F495)</f>
        <v>0</v>
      </c>
      <c r="G496" s="60"/>
      <c r="H496" s="92">
        <f>SUM(H495:H495)</f>
        <v>0</v>
      </c>
      <c r="I496" s="169"/>
      <c r="J496" s="95"/>
    </row>
    <row r="497" spans="1:9" ht="14.25" customHeight="1">
      <c r="A497" s="72"/>
      <c r="B497" s="73"/>
      <c r="C497" s="72"/>
      <c r="D497" s="72"/>
      <c r="E497" s="74"/>
      <c r="F497" s="74"/>
      <c r="G497" s="75"/>
      <c r="H497" s="74"/>
      <c r="I497" s="76"/>
    </row>
    <row r="498" spans="1:9" ht="27.75" customHeight="1">
      <c r="A498" s="72"/>
      <c r="B498" s="73"/>
      <c r="C498" s="72"/>
      <c r="D498" s="72"/>
      <c r="E498" s="74"/>
      <c r="F498" s="74"/>
      <c r="G498" s="75"/>
      <c r="H498" s="74"/>
      <c r="I498" s="76"/>
    </row>
    <row r="499" spans="1:10" ht="27.75" customHeight="1">
      <c r="A499" s="72"/>
      <c r="B499" s="375" t="s">
        <v>435</v>
      </c>
      <c r="C499" s="375"/>
      <c r="D499" s="376"/>
      <c r="E499" s="377" t="s">
        <v>436</v>
      </c>
      <c r="F499" s="377"/>
      <c r="G499" s="377"/>
      <c r="H499" s="377"/>
      <c r="I499" s="377"/>
      <c r="J499" s="377"/>
    </row>
    <row r="500" spans="1:10" ht="27.75" customHeight="1">
      <c r="A500" s="72"/>
      <c r="B500"/>
      <c r="C500"/>
      <c r="D500"/>
      <c r="E500" s="377"/>
      <c r="F500" s="377"/>
      <c r="G500" s="377"/>
      <c r="H500" s="377"/>
      <c r="I500" s="377"/>
      <c r="J500" s="377"/>
    </row>
    <row r="501" spans="1:9" ht="14.25" customHeight="1">
      <c r="A501" s="72"/>
      <c r="B501" s="73"/>
      <c r="C501" s="72"/>
      <c r="D501" s="72"/>
      <c r="E501" s="74"/>
      <c r="F501" s="74"/>
      <c r="G501" s="75"/>
      <c r="H501" s="74"/>
      <c r="I501" s="76"/>
    </row>
    <row r="502" spans="1:9" ht="14.25" customHeight="1">
      <c r="A502" s="72"/>
      <c r="B502" s="73"/>
      <c r="C502" s="72"/>
      <c r="D502" s="72"/>
      <c r="E502" s="74"/>
      <c r="F502" s="74"/>
      <c r="G502" s="75"/>
      <c r="H502" s="74"/>
      <c r="I502" s="76"/>
    </row>
    <row r="503" spans="1:9" ht="14.25" customHeight="1">
      <c r="A503" s="72"/>
      <c r="B503" s="73"/>
      <c r="C503" s="72"/>
      <c r="D503" s="72"/>
      <c r="E503" s="74"/>
      <c r="F503" s="74"/>
      <c r="G503" s="75"/>
      <c r="H503" s="74"/>
      <c r="I503" s="76"/>
    </row>
    <row r="504" spans="1:9" ht="14.25" customHeight="1">
      <c r="A504" s="72"/>
      <c r="B504" s="73"/>
      <c r="C504" s="72"/>
      <c r="D504" s="72"/>
      <c r="E504" s="74"/>
      <c r="F504" s="74"/>
      <c r="G504" s="75"/>
      <c r="H504" s="74"/>
      <c r="I504" s="76"/>
    </row>
    <row r="505" spans="1:9" ht="14.25" customHeight="1">
      <c r="A505" s="72"/>
      <c r="B505" s="73"/>
      <c r="C505" s="72"/>
      <c r="D505" s="72"/>
      <c r="E505" s="74"/>
      <c r="F505" s="74"/>
      <c r="G505" s="75"/>
      <c r="H505" s="74"/>
      <c r="I505" s="76"/>
    </row>
    <row r="506" spans="1:9" ht="14.25" customHeight="1">
      <c r="A506" s="72"/>
      <c r="B506" s="73"/>
      <c r="C506" s="72"/>
      <c r="D506" s="72"/>
      <c r="E506" s="74"/>
      <c r="F506" s="74"/>
      <c r="G506" s="75"/>
      <c r="H506" s="74"/>
      <c r="I506" s="76"/>
    </row>
    <row r="507" spans="1:9" ht="14.25" customHeight="1">
      <c r="A507" s="72"/>
      <c r="B507" s="378"/>
      <c r="C507" s="72"/>
      <c r="D507" s="72"/>
      <c r="E507" s="74"/>
      <c r="F507" s="74"/>
      <c r="G507" s="75"/>
      <c r="H507" s="74"/>
      <c r="I507" s="76"/>
    </row>
    <row r="508" spans="1:9" ht="12.75" customHeight="1">
      <c r="A508" s="72"/>
      <c r="B508" s="73"/>
      <c r="C508" s="72"/>
      <c r="D508" s="72"/>
      <c r="E508" s="74"/>
      <c r="F508" s="74"/>
      <c r="G508" s="75"/>
      <c r="H508" s="74"/>
      <c r="I508" s="76"/>
    </row>
    <row r="509" spans="1:9" ht="12.75" customHeight="1">
      <c r="A509" s="72"/>
      <c r="B509" s="73"/>
      <c r="C509" s="72"/>
      <c r="D509" s="72"/>
      <c r="E509" s="74"/>
      <c r="F509" s="74"/>
      <c r="G509" s="75"/>
      <c r="H509" s="74"/>
      <c r="I509" s="76"/>
    </row>
    <row r="510" spans="1:9" ht="12.75" customHeight="1">
      <c r="A510" s="72"/>
      <c r="B510" s="73"/>
      <c r="C510" s="72"/>
      <c r="D510" s="72"/>
      <c r="E510" s="74"/>
      <c r="F510" s="74"/>
      <c r="G510" s="75"/>
      <c r="H510" s="74"/>
      <c r="I510" s="76"/>
    </row>
    <row r="511" spans="1:9" ht="12.75" customHeight="1">
      <c r="A511" s="72"/>
      <c r="B511" s="73"/>
      <c r="C511" s="72"/>
      <c r="D511" s="72"/>
      <c r="E511" s="74"/>
      <c r="F511" s="74"/>
      <c r="G511" s="75"/>
      <c r="H511" s="74"/>
      <c r="I511" s="76"/>
    </row>
    <row r="512" spans="1:9" ht="12.75" customHeight="1">
      <c r="A512" s="72"/>
      <c r="B512" s="73"/>
      <c r="C512" s="72"/>
      <c r="D512" s="379"/>
      <c r="E512" s="379"/>
      <c r="F512" s="74"/>
      <c r="G512" s="75"/>
      <c r="H512" s="74"/>
      <c r="I512" s="76"/>
    </row>
    <row r="513" spans="1:9" ht="12.75" customHeight="1">
      <c r="A513" s="72"/>
      <c r="B513" s="73"/>
      <c r="C513" s="72"/>
      <c r="D513" s="379"/>
      <c r="E513" s="379"/>
      <c r="F513" s="74"/>
      <c r="G513" s="75"/>
      <c r="H513" s="74"/>
      <c r="I513" s="76"/>
    </row>
    <row r="514" spans="1:9" ht="12.75" customHeight="1">
      <c r="A514" s="72"/>
      <c r="B514" s="73"/>
      <c r="C514" s="72"/>
      <c r="D514" s="379"/>
      <c r="E514" s="379"/>
      <c r="F514" s="74"/>
      <c r="G514" s="75"/>
      <c r="H514" s="74"/>
      <c r="I514" s="76"/>
    </row>
    <row r="515" spans="1:9" ht="12.75" customHeight="1">
      <c r="A515" s="72"/>
      <c r="B515" s="73"/>
      <c r="C515" s="72"/>
      <c r="D515" s="379"/>
      <c r="E515" s="379"/>
      <c r="F515" s="74"/>
      <c r="G515" s="75"/>
      <c r="H515" s="74"/>
      <c r="I515" s="76"/>
    </row>
    <row r="516" spans="1:9" ht="12.75" customHeight="1">
      <c r="A516" s="72"/>
      <c r="B516" s="73"/>
      <c r="C516" s="72"/>
      <c r="D516" s="379"/>
      <c r="E516" s="379"/>
      <c r="F516" s="74"/>
      <c r="G516" s="75"/>
      <c r="H516" s="74"/>
      <c r="I516" s="76"/>
    </row>
    <row r="517" spans="1:9" ht="12.75" customHeight="1">
      <c r="A517" s="72"/>
      <c r="B517" s="73"/>
      <c r="C517" s="72"/>
      <c r="D517" s="379"/>
      <c r="E517" s="379"/>
      <c r="F517" s="74"/>
      <c r="G517" s="75"/>
      <c r="H517" s="74"/>
      <c r="I517" s="76"/>
    </row>
    <row r="518" spans="1:9" ht="12.75" customHeight="1">
      <c r="A518" s="72"/>
      <c r="B518" s="73"/>
      <c r="C518" s="72"/>
      <c r="D518" s="379"/>
      <c r="E518" s="379"/>
      <c r="F518" s="74"/>
      <c r="G518" s="75"/>
      <c r="H518" s="74"/>
      <c r="I518" s="76"/>
    </row>
    <row r="519" spans="1:9" ht="12.75" customHeight="1">
      <c r="A519" s="72"/>
      <c r="B519" s="73"/>
      <c r="C519" s="72"/>
      <c r="D519" s="379"/>
      <c r="E519" s="379"/>
      <c r="F519" s="74"/>
      <c r="G519" s="75"/>
      <c r="H519" s="74"/>
      <c r="I519" s="76"/>
    </row>
    <row r="520" spans="1:9" ht="12.75" customHeight="1">
      <c r="A520" s="72"/>
      <c r="B520" s="73"/>
      <c r="C520" s="72"/>
      <c r="D520" s="379"/>
      <c r="E520" s="379"/>
      <c r="F520" s="74"/>
      <c r="G520" s="75"/>
      <c r="H520" s="74"/>
      <c r="I520" s="76"/>
    </row>
    <row r="521" spans="1:9" ht="12.75" customHeight="1">
      <c r="A521" s="72"/>
      <c r="B521" s="73"/>
      <c r="C521" s="72"/>
      <c r="D521" s="379"/>
      <c r="E521" s="379"/>
      <c r="F521" s="74"/>
      <c r="G521" s="75"/>
      <c r="H521" s="74"/>
      <c r="I521" s="76"/>
    </row>
    <row r="522" spans="1:9" ht="12.75" customHeight="1">
      <c r="A522" s="72"/>
      <c r="B522" s="73"/>
      <c r="C522" s="72"/>
      <c r="D522" s="379"/>
      <c r="E522" s="379"/>
      <c r="F522" s="74"/>
      <c r="G522" s="75"/>
      <c r="H522" s="74"/>
      <c r="I522" s="76"/>
    </row>
    <row r="523" spans="1:9" ht="12.75" customHeight="1">
      <c r="A523" s="72"/>
      <c r="B523" s="73"/>
      <c r="C523" s="72"/>
      <c r="D523" s="379"/>
      <c r="E523" s="379"/>
      <c r="F523" s="74"/>
      <c r="G523" s="75"/>
      <c r="H523" s="74"/>
      <c r="I523" s="76"/>
    </row>
    <row r="524" spans="1:9" ht="12.75" customHeight="1">
      <c r="A524" s="72"/>
      <c r="B524" s="73"/>
      <c r="C524" s="72"/>
      <c r="D524" s="379"/>
      <c r="E524" s="379"/>
      <c r="F524" s="74"/>
      <c r="G524" s="75"/>
      <c r="H524" s="74"/>
      <c r="I524" s="76"/>
    </row>
    <row r="525" spans="1:9" ht="12.75" customHeight="1">
      <c r="A525" s="72"/>
      <c r="B525" s="73"/>
      <c r="C525" s="72"/>
      <c r="D525" s="379"/>
      <c r="E525" s="379"/>
      <c r="F525" s="74"/>
      <c r="G525" s="75"/>
      <c r="H525" s="74"/>
      <c r="I525" s="76"/>
    </row>
    <row r="526" spans="1:9" ht="12.75" customHeight="1">
      <c r="A526" s="72"/>
      <c r="B526" s="73"/>
      <c r="C526" s="72"/>
      <c r="D526" s="379"/>
      <c r="E526" s="379"/>
      <c r="F526" s="74"/>
      <c r="G526" s="75"/>
      <c r="H526" s="74"/>
      <c r="I526" s="76"/>
    </row>
    <row r="527" spans="1:9" ht="12.75" customHeight="1">
      <c r="A527" s="72"/>
      <c r="B527" s="73"/>
      <c r="C527" s="72"/>
      <c r="D527" s="379"/>
      <c r="E527" s="379"/>
      <c r="F527" s="74"/>
      <c r="G527" s="75"/>
      <c r="H527" s="74"/>
      <c r="I527" s="76"/>
    </row>
    <row r="528" spans="1:9" ht="12.75" customHeight="1">
      <c r="A528" s="72"/>
      <c r="B528" s="73"/>
      <c r="C528" s="72"/>
      <c r="D528" s="379"/>
      <c r="E528" s="379"/>
      <c r="F528" s="74"/>
      <c r="G528" s="75"/>
      <c r="H528" s="74"/>
      <c r="I528" s="76"/>
    </row>
    <row r="529" spans="1:9" ht="12.75" customHeight="1">
      <c r="A529" s="72"/>
      <c r="B529" s="73"/>
      <c r="C529" s="72"/>
      <c r="D529" s="379"/>
      <c r="E529" s="379"/>
      <c r="F529" s="74"/>
      <c r="G529" s="75"/>
      <c r="H529" s="74"/>
      <c r="I529" s="76"/>
    </row>
    <row r="530" spans="1:9" ht="12.75" customHeight="1">
      <c r="A530" s="72"/>
      <c r="B530" s="73"/>
      <c r="C530" s="72"/>
      <c r="D530" s="379"/>
      <c r="E530" s="379"/>
      <c r="F530" s="74"/>
      <c r="G530" s="75"/>
      <c r="H530" s="74"/>
      <c r="I530" s="76"/>
    </row>
    <row r="531" spans="1:9" ht="12.75" customHeight="1">
      <c r="A531" s="72"/>
      <c r="B531" s="73"/>
      <c r="C531" s="72"/>
      <c r="D531" s="379"/>
      <c r="E531" s="379"/>
      <c r="F531" s="74"/>
      <c r="G531" s="75"/>
      <c r="H531" s="74"/>
      <c r="I531" s="76"/>
    </row>
    <row r="532" spans="1:9" ht="12.75" customHeight="1">
      <c r="A532" s="72"/>
      <c r="B532" s="73"/>
      <c r="C532" s="72"/>
      <c r="D532" s="379"/>
      <c r="E532" s="379"/>
      <c r="F532" s="74"/>
      <c r="G532" s="75"/>
      <c r="H532" s="74"/>
      <c r="I532" s="76"/>
    </row>
    <row r="533" spans="1:9" ht="12.75" customHeight="1">
      <c r="A533" s="72"/>
      <c r="B533" s="73"/>
      <c r="C533" s="72"/>
      <c r="D533" s="380"/>
      <c r="E533" s="381"/>
      <c r="F533" s="74"/>
      <c r="G533" s="75"/>
      <c r="H533" s="74"/>
      <c r="I533" s="76"/>
    </row>
    <row r="534" spans="1:9" ht="12.75" customHeight="1">
      <c r="A534" s="72"/>
      <c r="B534" s="73"/>
      <c r="C534" s="72"/>
      <c r="D534" s="72"/>
      <c r="E534" s="74"/>
      <c r="F534" s="74"/>
      <c r="G534" s="75"/>
      <c r="H534" s="74"/>
      <c r="I534" s="76"/>
    </row>
    <row r="535" spans="1:9" ht="12.75" customHeight="1">
      <c r="A535" s="72"/>
      <c r="B535" s="73"/>
      <c r="C535" s="72"/>
      <c r="D535" s="72"/>
      <c r="E535" s="74"/>
      <c r="F535" s="74"/>
      <c r="G535" s="75"/>
      <c r="H535" s="74"/>
      <c r="I535" s="76"/>
    </row>
    <row r="536" spans="1:9" ht="12.75" customHeight="1">
      <c r="A536" s="72"/>
      <c r="B536" s="73"/>
      <c r="C536" s="72"/>
      <c r="D536" s="72"/>
      <c r="E536" s="74"/>
      <c r="F536" s="74"/>
      <c r="G536" s="75"/>
      <c r="H536" s="74"/>
      <c r="I536" s="76"/>
    </row>
    <row r="537" spans="1:9" ht="12.75" customHeight="1">
      <c r="A537" s="72"/>
      <c r="B537" s="73"/>
      <c r="C537" s="72"/>
      <c r="D537" s="72"/>
      <c r="E537" s="74"/>
      <c r="F537" s="74"/>
      <c r="G537" s="75"/>
      <c r="H537" s="74"/>
      <c r="I537" s="76"/>
    </row>
    <row r="538" spans="1:9" ht="12.75" customHeight="1">
      <c r="A538" s="72"/>
      <c r="B538" s="73"/>
      <c r="C538" s="72"/>
      <c r="D538" s="72"/>
      <c r="E538" s="74"/>
      <c r="F538" s="74"/>
      <c r="G538" s="75"/>
      <c r="H538" s="74"/>
      <c r="I538" s="76"/>
    </row>
    <row r="539" spans="1:9" ht="12.75" customHeight="1">
      <c r="A539" s="72"/>
      <c r="B539" s="73"/>
      <c r="C539" s="72"/>
      <c r="D539" s="72"/>
      <c r="E539" s="74"/>
      <c r="F539" s="74"/>
      <c r="G539" s="75"/>
      <c r="H539" s="74"/>
      <c r="I539" s="76"/>
    </row>
    <row r="540" spans="1:9" ht="12.75" customHeight="1">
      <c r="A540" s="72"/>
      <c r="B540" s="73"/>
      <c r="C540" s="72"/>
      <c r="D540" s="72"/>
      <c r="E540" s="74"/>
      <c r="F540" s="74"/>
      <c r="G540" s="75"/>
      <c r="H540" s="74"/>
      <c r="I540" s="76"/>
    </row>
    <row r="541" spans="1:9" ht="12.75" customHeight="1">
      <c r="A541" s="72"/>
      <c r="B541" s="73"/>
      <c r="C541" s="72"/>
      <c r="D541" s="72"/>
      <c r="E541" s="74"/>
      <c r="F541" s="74"/>
      <c r="G541" s="75"/>
      <c r="H541" s="74"/>
      <c r="I541" s="76"/>
    </row>
    <row r="542" spans="1:9" ht="12.75" customHeight="1">
      <c r="A542" s="72"/>
      <c r="B542" s="73"/>
      <c r="C542" s="72"/>
      <c r="D542" s="72"/>
      <c r="E542" s="74"/>
      <c r="F542" s="74"/>
      <c r="G542" s="75"/>
      <c r="H542" s="74"/>
      <c r="I542" s="76"/>
    </row>
    <row r="543" spans="1:9" ht="12.75" customHeight="1">
      <c r="A543" s="72"/>
      <c r="B543" s="73"/>
      <c r="C543" s="72"/>
      <c r="D543" s="72"/>
      <c r="E543" s="74"/>
      <c r="F543" s="74"/>
      <c r="G543" s="75"/>
      <c r="H543" s="74"/>
      <c r="I543" s="76"/>
    </row>
    <row r="544" spans="1:9" ht="12.75" customHeight="1">
      <c r="A544" s="72"/>
      <c r="B544" s="73"/>
      <c r="C544" s="72"/>
      <c r="D544" s="72"/>
      <c r="E544" s="74"/>
      <c r="F544" s="74"/>
      <c r="G544" s="75"/>
      <c r="H544" s="74"/>
      <c r="I544" s="76"/>
    </row>
    <row r="545" spans="1:9" ht="12.75" customHeight="1">
      <c r="A545" s="72"/>
      <c r="B545" s="73"/>
      <c r="C545" s="72"/>
      <c r="D545" s="72"/>
      <c r="E545" s="74"/>
      <c r="F545" s="74"/>
      <c r="G545" s="75"/>
      <c r="H545" s="74"/>
      <c r="I545" s="76"/>
    </row>
    <row r="546" spans="1:9" ht="12.75" customHeight="1">
      <c r="A546" s="72"/>
      <c r="B546" s="73"/>
      <c r="C546" s="72"/>
      <c r="D546" s="72"/>
      <c r="E546" s="74"/>
      <c r="F546" s="74"/>
      <c r="G546" s="75"/>
      <c r="H546" s="74"/>
      <c r="I546" s="76"/>
    </row>
    <row r="547" spans="1:9" ht="12.75" customHeight="1">
      <c r="A547" s="72"/>
      <c r="B547" s="73"/>
      <c r="C547" s="72"/>
      <c r="D547" s="72"/>
      <c r="E547" s="74"/>
      <c r="F547" s="74"/>
      <c r="G547" s="75"/>
      <c r="H547" s="74"/>
      <c r="I547" s="76"/>
    </row>
    <row r="548" ht="12.75" customHeight="1">
      <c r="I548" s="8"/>
    </row>
    <row r="549" ht="12.75" customHeight="1">
      <c r="I549" s="8"/>
    </row>
    <row r="65535" ht="12.75" customHeight="1"/>
    <row r="65536" ht="12.75" customHeight="1"/>
  </sheetData>
  <sheetProtection selectLockedCells="1" selectUnlockedCells="1"/>
  <mergeCells count="121">
    <mergeCell ref="A1:J1"/>
    <mergeCell ref="A3:J3"/>
    <mergeCell ref="A29:E29"/>
    <mergeCell ref="A31:J31"/>
    <mergeCell ref="A38:E38"/>
    <mergeCell ref="A40:J40"/>
    <mergeCell ref="A43:E43"/>
    <mergeCell ref="A45:J45"/>
    <mergeCell ref="A51:E51"/>
    <mergeCell ref="A53:J53"/>
    <mergeCell ref="A56:E56"/>
    <mergeCell ref="A58:J58"/>
    <mergeCell ref="A64:E64"/>
    <mergeCell ref="A66:J66"/>
    <mergeCell ref="A69:E69"/>
    <mergeCell ref="A71:J71"/>
    <mergeCell ref="A74:E74"/>
    <mergeCell ref="A76:J76"/>
    <mergeCell ref="A82:E82"/>
    <mergeCell ref="A84:J84"/>
    <mergeCell ref="A96:E96"/>
    <mergeCell ref="A98:J98"/>
    <mergeCell ref="A111:E111"/>
    <mergeCell ref="A113:J113"/>
    <mergeCell ref="A117:E117"/>
    <mergeCell ref="A119:J119"/>
    <mergeCell ref="A122:E122"/>
    <mergeCell ref="A124:J124"/>
    <mergeCell ref="A127:E127"/>
    <mergeCell ref="A129:J129"/>
    <mergeCell ref="A144:E144"/>
    <mergeCell ref="A146:J146"/>
    <mergeCell ref="A149:E149"/>
    <mergeCell ref="A151:J151"/>
    <mergeCell ref="A157:E157"/>
    <mergeCell ref="A159:J159"/>
    <mergeCell ref="A162:E162"/>
    <mergeCell ref="A164:J164"/>
    <mergeCell ref="A168:E168"/>
    <mergeCell ref="A170:J170"/>
    <mergeCell ref="A180:E180"/>
    <mergeCell ref="A182:J182"/>
    <mergeCell ref="A185:E185"/>
    <mergeCell ref="A187:J187"/>
    <mergeCell ref="A190:E190"/>
    <mergeCell ref="A192:J192"/>
    <mergeCell ref="A195:E195"/>
    <mergeCell ref="A197:J197"/>
    <mergeCell ref="A200:E200"/>
    <mergeCell ref="A202:J202"/>
    <mergeCell ref="A221:E221"/>
    <mergeCell ref="A223:J223"/>
    <mergeCell ref="A236:E236"/>
    <mergeCell ref="A238:J238"/>
    <mergeCell ref="A248:E248"/>
    <mergeCell ref="A250:J250"/>
    <mergeCell ref="A253:E253"/>
    <mergeCell ref="A255:J255"/>
    <mergeCell ref="A258:E258"/>
    <mergeCell ref="A260:J260"/>
    <mergeCell ref="A264:E264"/>
    <mergeCell ref="A266:J266"/>
    <mergeCell ref="A269:E269"/>
    <mergeCell ref="A271:J271"/>
    <mergeCell ref="A275:E275"/>
    <mergeCell ref="A277:J277"/>
    <mergeCell ref="A290:E290"/>
    <mergeCell ref="A292:J292"/>
    <mergeCell ref="A295:E295"/>
    <mergeCell ref="A297:J297"/>
    <mergeCell ref="A302:E302"/>
    <mergeCell ref="A304:J304"/>
    <mergeCell ref="A319:E319"/>
    <mergeCell ref="A321:J321"/>
    <mergeCell ref="A331:E331"/>
    <mergeCell ref="A333:J333"/>
    <mergeCell ref="A336:E336"/>
    <mergeCell ref="A338:J338"/>
    <mergeCell ref="A343:E343"/>
    <mergeCell ref="A345:J345"/>
    <mergeCell ref="A348:E348"/>
    <mergeCell ref="A350:J350"/>
    <mergeCell ref="A354:E354"/>
    <mergeCell ref="A356:J356"/>
    <mergeCell ref="A366:E366"/>
    <mergeCell ref="A368:J368"/>
    <mergeCell ref="A373:E373"/>
    <mergeCell ref="A375:J375"/>
    <mergeCell ref="A379:E379"/>
    <mergeCell ref="A381:J381"/>
    <mergeCell ref="A394:E394"/>
    <mergeCell ref="A396:J396"/>
    <mergeCell ref="A399:E399"/>
    <mergeCell ref="A401:J401"/>
    <mergeCell ref="A406:E406"/>
    <mergeCell ref="A408:J408"/>
    <mergeCell ref="A413:E413"/>
    <mergeCell ref="A415:J415"/>
    <mergeCell ref="A423:E423"/>
    <mergeCell ref="A425:J425"/>
    <mergeCell ref="A432:E432"/>
    <mergeCell ref="A434:J434"/>
    <mergeCell ref="A438:E438"/>
    <mergeCell ref="A440:J440"/>
    <mergeCell ref="A449:E449"/>
    <mergeCell ref="A451:J451"/>
    <mergeCell ref="A455:E455"/>
    <mergeCell ref="A457:J457"/>
    <mergeCell ref="A463:E463"/>
    <mergeCell ref="A465:J465"/>
    <mergeCell ref="A469:E469"/>
    <mergeCell ref="A471:J471"/>
    <mergeCell ref="A480:E480"/>
    <mergeCell ref="A482:J482"/>
    <mergeCell ref="A486:E486"/>
    <mergeCell ref="A488:J488"/>
    <mergeCell ref="A491:E491"/>
    <mergeCell ref="A493:J493"/>
    <mergeCell ref="A496:E496"/>
    <mergeCell ref="B499:C499"/>
    <mergeCell ref="E499:J500"/>
  </mergeCells>
  <printOptions/>
  <pageMargins left="0.39375" right="0.3541666666666667" top="0.9840277777777778" bottom="0.5902777777777778"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11191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BLOK OPERACYJNY</dc:creator>
  <cp:keywords/>
  <dc:description/>
  <cp:lastModifiedBy/>
  <cp:lastPrinted>2022-06-02T07:19:55Z</cp:lastPrinted>
  <dcterms:created xsi:type="dcterms:W3CDTF">2012-09-07T12:26:47Z</dcterms:created>
  <dcterms:modified xsi:type="dcterms:W3CDTF">2023-03-14T12:32:30Z</dcterms:modified>
  <cp:category/>
  <cp:version/>
  <cp:contentType/>
  <cp:contentStatus/>
  <cp:revision>1150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1813497607</vt:r8>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