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ówienia Publiczne\OneDrive\Pulpit\Przetargi 2022\Malowanie Myszkowska R budowlane\28.06.2023\"/>
    </mc:Choice>
  </mc:AlternateContent>
  <xr:revisionPtr revIDLastSave="0" documentId="8_{992DE853-F147-43D7-AF55-6CC8D9509043}" xr6:coauthVersionLast="47" xr6:coauthVersionMax="47" xr10:uidLastSave="{00000000-0000-0000-0000-000000000000}"/>
  <bookViews>
    <workbookView xWindow="-120" yWindow="-120" windowWidth="29040" windowHeight="15840" xr2:uid="{5050980D-E42B-48A2-A4F9-DB3BD3B7B2C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3" i="1"/>
  <c r="H13" i="1" s="1"/>
  <c r="F14" i="1"/>
  <c r="H14" i="1" s="1"/>
  <c r="C16" i="1"/>
  <c r="F15" i="1"/>
  <c r="H15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H16" i="1" l="1"/>
  <c r="F16" i="1"/>
</calcChain>
</file>

<file path=xl/sharedStrings.xml><?xml version="1.0" encoding="utf-8"?>
<sst xmlns="http://schemas.openxmlformats.org/spreadsheetml/2006/main" count="39" uniqueCount="30">
  <si>
    <t>Razem:</t>
  </si>
  <si>
    <t>m2</t>
  </si>
  <si>
    <t>malowanie ościerzy okiennych</t>
  </si>
  <si>
    <t>Przedmiar robót</t>
  </si>
  <si>
    <t xml:space="preserve">minus otwory okienne </t>
  </si>
  <si>
    <t>jm.</t>
  </si>
  <si>
    <t>Malowanie ścian i sufitów</t>
  </si>
  <si>
    <t>(4,16+3,52+2,82+5,96+4,16+10,10)*2*3,00+4,16*0,52*2=</t>
  </si>
  <si>
    <t>(4,16+6,26)*2*3,00+(2,70+0,12)*2*3,00=</t>
  </si>
  <si>
    <t>Sala 4 łóżkowa</t>
  </si>
  <si>
    <t>Sala  4 łóżkowy</t>
  </si>
  <si>
    <t>(4,16+6,48)*2*3,00+(2,70+0,12)*2*3,00=</t>
  </si>
  <si>
    <t>(3,21+3,32+4,16+1,01+1,00+1,10)*3,00=</t>
  </si>
  <si>
    <t>Sala  1 łóżkowa</t>
  </si>
  <si>
    <t>Sala 1 łóżkowa</t>
  </si>
  <si>
    <t>Sala 2 łóżkowa</t>
  </si>
  <si>
    <t>(2,5+4,16)*2*3,00=</t>
  </si>
  <si>
    <t>Sala 3 łóżkowa</t>
  </si>
  <si>
    <t>(1,8*1,80)*11=</t>
  </si>
  <si>
    <t>(1,8+1,8+1,8)*0,25*11=</t>
  </si>
  <si>
    <t>3,32*2*3,00+6,16*3,00+6,16*1,00=</t>
  </si>
  <si>
    <t xml:space="preserve">Pow. ścian </t>
  </si>
  <si>
    <t xml:space="preserve">Odział Kardiologii Inwazyjnej Parter - Blok D, G1 </t>
  </si>
  <si>
    <t>Numerpom.</t>
  </si>
  <si>
    <t>Nazwa pom.</t>
  </si>
  <si>
    <t>Sufity m2</t>
  </si>
  <si>
    <t>Ściany</t>
  </si>
  <si>
    <t>Zminusowane pow. pomalowane</t>
  </si>
  <si>
    <t>Suma pow. ścian i sufitów</t>
  </si>
  <si>
    <t>(3,32+3,21+1,10+1,08+0,95+4,16)*3,00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</si>
</sst>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2" fontId="0" fillId="0" borderId="0" xfId="0" applyNumberFormat="1" applyAlignment="1">
      <alignment wrapText="1"/>
    </xf>
    <xf numFmtId="2" fontId="1" fillId="0" borderId="0" xfId="0" applyNumberFormat="1" applyFont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2" borderId="0" xfId="0" applyFill="1"/>
    <xf numFmtId="2" fontId="0" fillId="2" borderId="0" xfId="0" applyNumberForma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/>
    <xf numFmtId="0" fontId="0" fillId="0" borderId="1" xfId="0" applyBorder="1" applyAlignment="1">
      <alignment horizontal="right"/>
    </xf>
    <xf numFmtId="2" fontId="0" fillId="2" borderId="1" xfId="0" applyNumberFormat="1" applyFill="1" applyBorder="1" applyAlignment="1">
      <alignment wrapText="1"/>
    </xf>
    <xf numFmtId="0" fontId="0" fillId="0" borderId="7" xfId="0" applyBorder="1"/>
    <xf numFmtId="0" fontId="0" fillId="0" borderId="4" xfId="0" applyBorder="1"/>
    <xf numFmtId="0" fontId="0" fillId="2" borderId="8" xfId="0" applyFill="1" applyBorder="1" applyAlignment="1">
      <alignment wrapText="1"/>
    </xf>
    <xf numFmtId="2" fontId="0" fillId="2" borderId="8" xfId="0" applyNumberFormat="1" applyFill="1" applyBorder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2" fontId="0" fillId="2" borderId="8" xfId="0" applyNumberFormat="1" applyFill="1" applyBorder="1" applyAlignment="1">
      <alignment wrapText="1"/>
    </xf>
    <xf numFmtId="2" fontId="0" fillId="2" borderId="3" xfId="0" applyNumberFormat="1" applyFill="1" applyBorder="1"/>
    <xf numFmtId="0" fontId="0" fillId="0" borderId="2" xfId="0" applyBorder="1" applyAlignment="1">
      <alignment horizontal="right" wrapText="1"/>
    </xf>
    <xf numFmtId="0" fontId="0" fillId="0" borderId="2" xfId="0" applyBorder="1" applyAlignment="1">
      <alignment wrapText="1"/>
    </xf>
    <xf numFmtId="2" fontId="0" fillId="0" borderId="2" xfId="0" applyNumberFormat="1" applyBorder="1" applyAlignment="1">
      <alignment wrapText="1"/>
    </xf>
    <xf numFmtId="0" fontId="0" fillId="0" borderId="6" xfId="0" applyBorder="1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wrapText="1"/>
    </xf>
    <xf numFmtId="2" fontId="0" fillId="2" borderId="0" xfId="0" applyNumberFormat="1" applyFill="1"/>
    <xf numFmtId="2" fontId="3" fillId="0" borderId="0" xfId="0" applyNumberFormat="1" applyFont="1"/>
    <xf numFmtId="0" fontId="0" fillId="0" borderId="0" xfId="0" applyAlignment="1">
      <alignment horizontal="right" wrapText="1"/>
    </xf>
    <xf numFmtId="0" fontId="0" fillId="2" borderId="0" xfId="0" applyFill="1" applyAlignment="1">
      <alignment horizontal="right"/>
    </xf>
    <xf numFmtId="2" fontId="1" fillId="0" borderId="0" xfId="0" applyNumberFormat="1" applyFont="1"/>
    <xf numFmtId="0" fontId="1" fillId="0" borderId="0" xfId="0" applyFont="1" applyAlignment="1">
      <alignment horizontal="right" wrapText="1"/>
    </xf>
    <xf numFmtId="0" fontId="1" fillId="0" borderId="0" xfId="0" applyFont="1"/>
    <xf numFmtId="2" fontId="1" fillId="2" borderId="0" xfId="0" applyNumberFormat="1" applyFont="1" applyFill="1"/>
    <xf numFmtId="0" fontId="0" fillId="0" borderId="0" xfId="0" applyAlignment="1">
      <alignment horizontal="right"/>
    </xf>
    <xf numFmtId="164" fontId="0" fillId="0" borderId="0" xfId="0" applyNumberFormat="1" applyAlignment="1">
      <alignment wrapText="1"/>
    </xf>
    <xf numFmtId="2" fontId="0" fillId="0" borderId="2" xfId="0" applyNumberFormat="1" applyBorder="1"/>
    <xf numFmtId="2" fontId="1" fillId="0" borderId="1" xfId="0" applyNumberFormat="1" applyFont="1" applyBorder="1" applyAlignment="1">
      <alignment wrapText="1"/>
    </xf>
    <xf numFmtId="0" fontId="1" fillId="0" borderId="4" xfId="0" applyFont="1" applyBorder="1"/>
    <xf numFmtId="2" fontId="1" fillId="2" borderId="1" xfId="0" applyNumberFormat="1" applyFont="1" applyFill="1" applyBorder="1"/>
    <xf numFmtId="2" fontId="0" fillId="0" borderId="10" xfId="0" applyNumberFormat="1" applyBorder="1"/>
    <xf numFmtId="2" fontId="0" fillId="0" borderId="5" xfId="0" applyNumberFormat="1" applyBorder="1"/>
    <xf numFmtId="2" fontId="0" fillId="0" borderId="9" xfId="0" applyNumberFormat="1" applyBorder="1"/>
    <xf numFmtId="2" fontId="1" fillId="0" borderId="5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2" fontId="0" fillId="0" borderId="8" xfId="0" applyNumberFormat="1" applyBorder="1"/>
    <xf numFmtId="2" fontId="1" fillId="0" borderId="1" xfId="0" applyNumberFormat="1" applyFont="1" applyBorder="1"/>
    <xf numFmtId="0" fontId="2" fillId="2" borderId="0" xfId="0" applyFont="1" applyFill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3278D-1260-40B4-A9D2-88286030E426}">
  <dimension ref="A1:I52"/>
  <sheetViews>
    <sheetView tabSelected="1" workbookViewId="0">
      <selection activeCell="E15" sqref="E15"/>
    </sheetView>
  </sheetViews>
  <sheetFormatPr defaultRowHeight="15" x14ac:dyDescent="0.25"/>
  <cols>
    <col min="1" max="1" width="7.7109375" customWidth="1"/>
    <col min="2" max="2" width="15.28515625" customWidth="1"/>
    <col min="3" max="3" width="7.5703125" customWidth="1"/>
    <col min="4" max="4" width="50.140625" customWidth="1"/>
    <col min="5" max="5" width="5.140625" customWidth="1"/>
    <col min="6" max="6" width="8.140625" customWidth="1"/>
    <col min="7" max="7" width="15" customWidth="1"/>
    <col min="8" max="8" width="20.42578125" customWidth="1"/>
  </cols>
  <sheetData>
    <row r="1" spans="1:9" x14ac:dyDescent="0.25">
      <c r="A1" s="54" t="s">
        <v>3</v>
      </c>
      <c r="B1" s="54"/>
      <c r="C1" s="54"/>
      <c r="D1" s="54"/>
      <c r="E1" s="54"/>
      <c r="F1" s="54"/>
      <c r="G1" s="54"/>
      <c r="H1" s="54"/>
    </row>
    <row r="2" spans="1:9" ht="16.5" customHeight="1" x14ac:dyDescent="0.25">
      <c r="A2" s="9"/>
      <c r="B2" s="54" t="s">
        <v>22</v>
      </c>
      <c r="C2" s="54"/>
      <c r="D2" s="54"/>
      <c r="E2" s="54"/>
      <c r="F2" s="54"/>
      <c r="G2" s="54"/>
      <c r="H2" s="54"/>
      <c r="I2" s="1"/>
    </row>
    <row r="3" spans="1:9" hidden="1" x14ac:dyDescent="0.25">
      <c r="A3" s="9"/>
      <c r="F3" s="9"/>
      <c r="I3" s="1"/>
    </row>
    <row r="4" spans="1:9" hidden="1" x14ac:dyDescent="0.25">
      <c r="A4" s="9"/>
      <c r="B4" s="9"/>
      <c r="C4" s="9"/>
      <c r="D4" s="9"/>
      <c r="E4" s="9"/>
      <c r="F4" s="9"/>
      <c r="I4" s="1"/>
    </row>
    <row r="5" spans="1:9" ht="75.75" customHeight="1" x14ac:dyDescent="0.25">
      <c r="A5" s="48" t="s">
        <v>23</v>
      </c>
      <c r="B5" s="48" t="s">
        <v>24</v>
      </c>
      <c r="C5" s="48" t="s">
        <v>25</v>
      </c>
      <c r="D5" s="49" t="s">
        <v>26</v>
      </c>
      <c r="E5" s="50" t="s">
        <v>5</v>
      </c>
      <c r="F5" s="48" t="s">
        <v>21</v>
      </c>
      <c r="G5" s="51" t="s">
        <v>27</v>
      </c>
      <c r="H5" s="48" t="s">
        <v>28</v>
      </c>
      <c r="I5" s="1"/>
    </row>
    <row r="6" spans="1:9" ht="18.75" customHeight="1" x14ac:dyDescent="0.25">
      <c r="A6" s="57" t="s">
        <v>6</v>
      </c>
      <c r="B6" s="58"/>
      <c r="C6" s="58"/>
      <c r="D6" s="58"/>
      <c r="E6" s="58"/>
      <c r="F6" s="58"/>
      <c r="G6" s="58"/>
      <c r="H6" s="59"/>
      <c r="I6" s="1"/>
    </row>
    <row r="7" spans="1:9" x14ac:dyDescent="0.25">
      <c r="A7" s="18">
        <v>113</v>
      </c>
      <c r="B7" s="18" t="s">
        <v>10</v>
      </c>
      <c r="C7" s="52">
        <v>57.98</v>
      </c>
      <c r="D7" s="22" t="s">
        <v>7</v>
      </c>
      <c r="E7" s="16" t="s">
        <v>1</v>
      </c>
      <c r="F7" s="19">
        <f>( 4.16+3.52+2.82+5.96+4.16+10.1)*3+4.16*0.52*2</f>
        <v>96.486400000000003</v>
      </c>
      <c r="G7" s="44">
        <v>30</v>
      </c>
      <c r="H7" s="19">
        <f>C7+F7-G7</f>
        <v>124.46639999999999</v>
      </c>
      <c r="I7" s="1"/>
    </row>
    <row r="8" spans="1:9" x14ac:dyDescent="0.25">
      <c r="A8" s="5">
        <v>116</v>
      </c>
      <c r="B8" s="5" t="s">
        <v>9</v>
      </c>
      <c r="C8" s="7">
        <v>30.63</v>
      </c>
      <c r="D8" s="15" t="s">
        <v>8</v>
      </c>
      <c r="E8" s="17" t="s">
        <v>1</v>
      </c>
      <c r="F8" s="8">
        <f>(4.16+6.26)*2*3+(2.7+0.12)*2*3</f>
        <v>79.44</v>
      </c>
      <c r="G8" s="45">
        <v>25</v>
      </c>
      <c r="H8" s="19">
        <f>C8+F8-G8</f>
        <v>85.07</v>
      </c>
      <c r="I8" s="2"/>
    </row>
    <row r="9" spans="1:9" x14ac:dyDescent="0.25">
      <c r="A9" s="4">
        <v>118</v>
      </c>
      <c r="B9" s="4" t="s">
        <v>9</v>
      </c>
      <c r="C9" s="7">
        <v>18.5</v>
      </c>
      <c r="D9" s="6" t="s">
        <v>11</v>
      </c>
      <c r="E9" s="17" t="s">
        <v>1</v>
      </c>
      <c r="F9" s="7">
        <f>(4.16+6.48)*2*3+(2.7+0.12)*2*3</f>
        <v>80.760000000000005</v>
      </c>
      <c r="G9" s="45">
        <v>25</v>
      </c>
      <c r="H9" s="19">
        <f t="shared" ref="H9:H13" si="0">C9+F9-G9</f>
        <v>74.260000000000005</v>
      </c>
    </row>
    <row r="10" spans="1:9" x14ac:dyDescent="0.25">
      <c r="A10" s="14">
        <v>122</v>
      </c>
      <c r="B10" s="4" t="s">
        <v>13</v>
      </c>
      <c r="C10" s="7">
        <v>12.9</v>
      </c>
      <c r="D10" s="6" t="s">
        <v>29</v>
      </c>
      <c r="E10" s="17" t="s">
        <v>1</v>
      </c>
      <c r="F10" s="7">
        <f>(3.32+3.21+1.1+1.08+0.95+4.16)*3</f>
        <v>41.459999999999994</v>
      </c>
      <c r="G10" s="45">
        <v>10</v>
      </c>
      <c r="H10" s="19">
        <f t="shared" si="0"/>
        <v>44.359999999999992</v>
      </c>
    </row>
    <row r="11" spans="1:9" x14ac:dyDescent="0.25">
      <c r="A11" s="4">
        <v>123</v>
      </c>
      <c r="B11" s="4" t="s">
        <v>14</v>
      </c>
      <c r="C11" s="7">
        <v>13.08</v>
      </c>
      <c r="D11" s="6" t="s">
        <v>12</v>
      </c>
      <c r="E11" s="17" t="s">
        <v>1</v>
      </c>
      <c r="F11" s="7">
        <f>(3.21+3.32+4.16+1.01+1+1.1)*3</f>
        <v>41.4</v>
      </c>
      <c r="G11" s="45">
        <v>10</v>
      </c>
      <c r="H11" s="19">
        <f t="shared" si="0"/>
        <v>44.48</v>
      </c>
    </row>
    <row r="12" spans="1:9" x14ac:dyDescent="0.25">
      <c r="A12" s="4">
        <v>129</v>
      </c>
      <c r="B12" s="4" t="s">
        <v>15</v>
      </c>
      <c r="C12" s="7">
        <v>10.4</v>
      </c>
      <c r="D12" s="6" t="s">
        <v>16</v>
      </c>
      <c r="E12" s="17" t="s">
        <v>1</v>
      </c>
      <c r="F12" s="7">
        <f>(2.5+4.16)*2*3</f>
        <v>39.96</v>
      </c>
      <c r="G12" s="45">
        <v>10</v>
      </c>
      <c r="H12" s="19">
        <f t="shared" si="0"/>
        <v>40.36</v>
      </c>
    </row>
    <row r="13" spans="1:9" x14ac:dyDescent="0.25">
      <c r="A13" s="4">
        <v>131</v>
      </c>
      <c r="B13" s="4" t="s">
        <v>17</v>
      </c>
      <c r="C13" s="7">
        <v>20.45</v>
      </c>
      <c r="D13" s="6" t="s">
        <v>20</v>
      </c>
      <c r="E13" s="17" t="s">
        <v>1</v>
      </c>
      <c r="F13" s="7">
        <f>3.32*2*3+6.16*3+6.16*1</f>
        <v>44.56</v>
      </c>
      <c r="G13" s="45">
        <v>10</v>
      </c>
      <c r="H13" s="19">
        <f t="shared" si="0"/>
        <v>55.010000000000005</v>
      </c>
    </row>
    <row r="14" spans="1:9" ht="30" x14ac:dyDescent="0.25">
      <c r="A14" s="3"/>
      <c r="B14" s="5" t="s">
        <v>4</v>
      </c>
      <c r="C14" s="7"/>
      <c r="D14" s="4" t="s">
        <v>18</v>
      </c>
      <c r="E14" s="17" t="s">
        <v>1</v>
      </c>
      <c r="F14" s="6">
        <f>(-1)*(1.8*1.8)*11</f>
        <v>-35.64</v>
      </c>
      <c r="G14" s="45"/>
      <c r="H14" s="19">
        <f>SUM(C14+F14)</f>
        <v>-35.64</v>
      </c>
    </row>
    <row r="15" spans="1:9" ht="45" x14ac:dyDescent="0.25">
      <c r="A15" s="24"/>
      <c r="B15" s="25" t="s">
        <v>2</v>
      </c>
      <c r="C15" s="40"/>
      <c r="D15" s="26" t="s">
        <v>19</v>
      </c>
      <c r="E15" s="27" t="s">
        <v>1</v>
      </c>
      <c r="F15" s="40">
        <f>(1.8+1.8+1.8)*0.25*11</f>
        <v>14.850000000000001</v>
      </c>
      <c r="G15" s="46"/>
      <c r="H15" s="23">
        <f>F15</f>
        <v>14.850000000000001</v>
      </c>
    </row>
    <row r="16" spans="1:9" x14ac:dyDescent="0.25">
      <c r="A16" s="55" t="s">
        <v>0</v>
      </c>
      <c r="B16" s="56"/>
      <c r="C16" s="53">
        <f>SUM(C7:C15)</f>
        <v>163.94</v>
      </c>
      <c r="D16" s="41"/>
      <c r="E16" s="42"/>
      <c r="F16" s="41">
        <f>SUM(F7:F15)</f>
        <v>403.27639999999997</v>
      </c>
      <c r="G16" s="47">
        <f>SUM(G7:G15)</f>
        <v>120</v>
      </c>
      <c r="H16" s="43">
        <f>SUM(H7:H15)</f>
        <v>447.21640000000008</v>
      </c>
    </row>
    <row r="17" spans="1:8" x14ac:dyDescent="0.25">
      <c r="A17" s="28"/>
      <c r="B17" s="29"/>
      <c r="D17" s="10"/>
      <c r="F17" s="30"/>
      <c r="G17" s="31"/>
      <c r="H17" s="30"/>
    </row>
    <row r="18" spans="1:8" x14ac:dyDescent="0.25">
      <c r="A18" s="32"/>
      <c r="B18" s="29"/>
      <c r="D18" s="1"/>
      <c r="F18" s="30"/>
      <c r="G18" s="13"/>
      <c r="H18" s="30"/>
    </row>
    <row r="19" spans="1:8" x14ac:dyDescent="0.25">
      <c r="B19" s="11"/>
      <c r="D19" s="1"/>
      <c r="F19" s="30"/>
      <c r="G19" s="13"/>
      <c r="H19" s="37"/>
    </row>
    <row r="20" spans="1:8" x14ac:dyDescent="0.25">
      <c r="A20" s="28"/>
      <c r="B20" s="29"/>
      <c r="D20" s="10"/>
      <c r="F20" s="30"/>
      <c r="G20" s="13"/>
      <c r="H20" s="30"/>
    </row>
    <row r="21" spans="1:8" x14ac:dyDescent="0.25">
      <c r="A21" s="32"/>
      <c r="B21" s="11"/>
      <c r="D21" s="1"/>
      <c r="F21" s="30"/>
      <c r="G21" s="13"/>
      <c r="H21" s="30"/>
    </row>
    <row r="22" spans="1:8" x14ac:dyDescent="0.25">
      <c r="A22" s="32"/>
      <c r="B22" s="29"/>
      <c r="D22" s="1"/>
      <c r="F22" s="30"/>
      <c r="G22" s="13"/>
      <c r="H22" s="30"/>
    </row>
    <row r="23" spans="1:8" x14ac:dyDescent="0.25">
      <c r="A23" s="32"/>
      <c r="B23" s="11"/>
      <c r="D23" s="1"/>
      <c r="F23" s="13"/>
      <c r="G23" s="13"/>
      <c r="H23" s="30"/>
    </row>
    <row r="24" spans="1:8" x14ac:dyDescent="0.25">
      <c r="A24" s="32"/>
      <c r="B24" s="11"/>
      <c r="D24" s="1"/>
      <c r="F24" s="13"/>
      <c r="G24" s="13"/>
      <c r="H24" s="30"/>
    </row>
    <row r="25" spans="1:8" x14ac:dyDescent="0.25">
      <c r="A25" s="32"/>
      <c r="B25" s="11"/>
      <c r="D25" s="1"/>
      <c r="F25" s="13"/>
      <c r="G25" s="13"/>
      <c r="H25" s="30"/>
    </row>
    <row r="26" spans="1:8" x14ac:dyDescent="0.25">
      <c r="A26" s="32"/>
      <c r="B26" s="11"/>
      <c r="D26" s="1"/>
      <c r="F26" s="13"/>
      <c r="G26" s="13"/>
      <c r="H26" s="30"/>
    </row>
    <row r="27" spans="1:8" x14ac:dyDescent="0.25">
      <c r="B27" s="11"/>
      <c r="C27" s="13"/>
      <c r="D27" s="1"/>
      <c r="F27" s="13"/>
      <c r="G27" s="13"/>
      <c r="H27" s="30"/>
    </row>
    <row r="28" spans="1:8" x14ac:dyDescent="0.25">
      <c r="A28" s="32"/>
      <c r="B28" s="11"/>
      <c r="D28" s="1"/>
      <c r="F28" s="13"/>
      <c r="G28" s="13"/>
      <c r="H28" s="30"/>
    </row>
    <row r="29" spans="1:8" x14ac:dyDescent="0.25">
      <c r="A29" s="32"/>
      <c r="B29" s="11"/>
      <c r="D29" s="1"/>
      <c r="F29" s="13"/>
      <c r="G29" s="13"/>
      <c r="H29" s="30"/>
    </row>
    <row r="30" spans="1:8" x14ac:dyDescent="0.25">
      <c r="A30" s="32"/>
      <c r="B30" s="11"/>
      <c r="D30" s="1"/>
      <c r="F30" s="13"/>
      <c r="G30" s="13"/>
      <c r="H30" s="30"/>
    </row>
    <row r="31" spans="1:8" x14ac:dyDescent="0.25">
      <c r="A31" s="28"/>
      <c r="B31" s="29"/>
      <c r="D31" s="10"/>
      <c r="F31" s="30"/>
      <c r="G31" s="13"/>
      <c r="H31" s="30"/>
    </row>
    <row r="32" spans="1:8" x14ac:dyDescent="0.25">
      <c r="A32" s="28"/>
      <c r="B32" s="29"/>
      <c r="D32" s="30"/>
      <c r="F32" s="30"/>
      <c r="G32" s="13"/>
      <c r="H32" s="30"/>
    </row>
    <row r="33" spans="1:8" x14ac:dyDescent="0.25">
      <c r="A33" s="28"/>
      <c r="B33" s="29"/>
      <c r="D33" s="30"/>
      <c r="F33" s="30"/>
      <c r="G33" s="13"/>
      <c r="H33" s="30"/>
    </row>
    <row r="34" spans="1:8" x14ac:dyDescent="0.25">
      <c r="A34" s="33"/>
      <c r="B34" s="29"/>
      <c r="D34" s="30"/>
      <c r="F34" s="30"/>
      <c r="G34" s="13"/>
      <c r="H34" s="30"/>
    </row>
    <row r="35" spans="1:8" x14ac:dyDescent="0.25">
      <c r="A35" s="28"/>
      <c r="B35" s="29"/>
      <c r="D35" s="30"/>
      <c r="F35" s="30"/>
      <c r="G35" s="13"/>
      <c r="H35" s="30"/>
    </row>
    <row r="36" spans="1:8" x14ac:dyDescent="0.25">
      <c r="A36" s="28"/>
      <c r="B36" s="29"/>
      <c r="D36" s="30"/>
      <c r="F36" s="30"/>
      <c r="G36" s="13"/>
      <c r="H36" s="30"/>
    </row>
    <row r="37" spans="1:8" x14ac:dyDescent="0.25">
      <c r="A37" s="28"/>
      <c r="B37" s="29"/>
      <c r="D37" s="30"/>
      <c r="F37" s="30"/>
      <c r="G37" s="13"/>
      <c r="H37" s="30"/>
    </row>
    <row r="38" spans="1:8" ht="15" customHeight="1" x14ac:dyDescent="0.25">
      <c r="A38" s="28"/>
      <c r="B38" s="29"/>
      <c r="D38" s="30"/>
      <c r="G38" s="13"/>
      <c r="H38" s="30"/>
    </row>
    <row r="39" spans="1:8" x14ac:dyDescent="0.25">
      <c r="A39" s="28"/>
      <c r="B39" s="29"/>
      <c r="D39" s="30"/>
      <c r="G39" s="13"/>
      <c r="H39" s="30"/>
    </row>
    <row r="40" spans="1:8" x14ac:dyDescent="0.25">
      <c r="A40" s="28"/>
      <c r="B40" s="29"/>
      <c r="D40" s="30"/>
      <c r="G40" s="13"/>
      <c r="H40" s="30"/>
    </row>
    <row r="41" spans="1:8" x14ac:dyDescent="0.25">
      <c r="A41" s="28"/>
      <c r="B41" s="29"/>
      <c r="D41" s="30"/>
      <c r="G41" s="13"/>
      <c r="H41" s="30"/>
    </row>
    <row r="42" spans="1:8" x14ac:dyDescent="0.25">
      <c r="B42" s="29"/>
      <c r="D42" s="30"/>
      <c r="G42" s="13"/>
      <c r="H42" s="30"/>
    </row>
    <row r="43" spans="1:8" x14ac:dyDescent="0.25">
      <c r="A43" s="28"/>
      <c r="B43" s="29"/>
      <c r="D43" s="10"/>
      <c r="F43" s="11"/>
      <c r="G43" s="1"/>
      <c r="H43" s="30"/>
    </row>
    <row r="44" spans="1:8" x14ac:dyDescent="0.25">
      <c r="B44" s="29"/>
      <c r="D44" s="11"/>
      <c r="F44" s="11"/>
      <c r="G44" s="1"/>
      <c r="H44" s="30"/>
    </row>
    <row r="45" spans="1:8" x14ac:dyDescent="0.25">
      <c r="F45" s="11"/>
      <c r="G45" s="1"/>
      <c r="H45" s="30"/>
    </row>
    <row r="46" spans="1:8" x14ac:dyDescent="0.25">
      <c r="F46" s="1"/>
      <c r="G46" s="1"/>
      <c r="H46" s="30"/>
    </row>
    <row r="47" spans="1:8" x14ac:dyDescent="0.25">
      <c r="A47" s="35"/>
      <c r="B47" s="36"/>
      <c r="C47" s="36"/>
      <c r="D47" s="36"/>
      <c r="E47" s="36"/>
      <c r="F47" s="34"/>
      <c r="G47" s="34"/>
      <c r="H47" s="37"/>
    </row>
    <row r="48" spans="1:8" x14ac:dyDescent="0.25">
      <c r="A48" s="38"/>
      <c r="C48" s="13"/>
      <c r="D48" s="13"/>
      <c r="F48" s="13"/>
      <c r="G48" s="13"/>
      <c r="H48" s="30"/>
    </row>
    <row r="49" spans="1:8" x14ac:dyDescent="0.25">
      <c r="A49" s="11"/>
      <c r="B49" s="11"/>
      <c r="C49" s="11"/>
      <c r="D49" s="11"/>
      <c r="E49" s="11"/>
      <c r="F49" s="11"/>
      <c r="G49" s="11"/>
      <c r="H49" s="1"/>
    </row>
    <row r="50" spans="1:8" x14ac:dyDescent="0.25">
      <c r="A50" s="11"/>
      <c r="B50" s="11"/>
      <c r="C50" s="11"/>
      <c r="D50" s="11"/>
      <c r="E50" s="11"/>
      <c r="F50" s="11"/>
      <c r="G50" s="11"/>
      <c r="H50" s="1"/>
    </row>
    <row r="51" spans="1:8" x14ac:dyDescent="0.25">
      <c r="A51" s="11"/>
      <c r="B51" s="12"/>
      <c r="C51" s="11"/>
      <c r="D51" s="11"/>
      <c r="E51" s="11"/>
      <c r="F51" s="11"/>
      <c r="G51" s="11"/>
      <c r="H51" s="39"/>
    </row>
    <row r="52" spans="1:8" x14ac:dyDescent="0.25">
      <c r="A52" s="11"/>
      <c r="B52" s="20"/>
      <c r="C52" s="20"/>
      <c r="D52" s="20"/>
      <c r="E52" s="20"/>
      <c r="F52" s="20"/>
      <c r="G52" s="20"/>
      <c r="H52" s="21"/>
    </row>
  </sheetData>
  <mergeCells count="4">
    <mergeCell ref="A1:H1"/>
    <mergeCell ref="B2:H2"/>
    <mergeCell ref="A16:B16"/>
    <mergeCell ref="A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Inwestycje</dc:creator>
  <cp:lastModifiedBy>Andrzej Mirek</cp:lastModifiedBy>
  <cp:lastPrinted>2023-06-28T09:29:37Z</cp:lastPrinted>
  <dcterms:created xsi:type="dcterms:W3CDTF">2023-04-11T09:51:07Z</dcterms:created>
  <dcterms:modified xsi:type="dcterms:W3CDTF">2023-06-29T13:42:35Z</dcterms:modified>
</cp:coreProperties>
</file>