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4"/>
  </bookViews>
  <sheets>
    <sheet name="Arkusz cenowy" sheetId="1" r:id="rId1"/>
    <sheet name="PANS ul. 3 Maja 17" sheetId="2" r:id="rId2"/>
    <sheet name="PANS ul. Mechaników 3" sheetId="3" r:id="rId3"/>
    <sheet name="PANS ul. Obrońców Wisły 1920r." sheetId="4" r:id="rId4"/>
    <sheet name="PANS ul. Energetyków 30" sheetId="5" r:id="rId5"/>
  </sheets>
  <definedNames>
    <definedName name="_xlnm.Print_Area" localSheetId="2">'PANS ul. Mechaników 3'!$A$1:$L$50</definedName>
  </definedNames>
  <calcPr fullCalcOnLoad="1"/>
</workbook>
</file>

<file path=xl/sharedStrings.xml><?xml version="1.0" encoding="utf-8"?>
<sst xmlns="http://schemas.openxmlformats.org/spreadsheetml/2006/main" count="339" uniqueCount="64">
  <si>
    <t xml:space="preserve">Papier </t>
  </si>
  <si>
    <t>Miesiace</t>
  </si>
  <si>
    <t>Ilość pojemników</t>
  </si>
  <si>
    <t>Stawka podatku Vat</t>
  </si>
  <si>
    <t>Podatek Vat</t>
  </si>
  <si>
    <t>Razem</t>
  </si>
  <si>
    <t>Metale i tworzywa sztuczne</t>
  </si>
  <si>
    <t>Szkło</t>
  </si>
  <si>
    <t>Odpady zmieszane</t>
  </si>
  <si>
    <t>Netto</t>
  </si>
  <si>
    <t>Vat</t>
  </si>
  <si>
    <t>Brutto</t>
  </si>
  <si>
    <t>Ilość</t>
  </si>
  <si>
    <t>Metal i tworzywa sztuczne</t>
  </si>
  <si>
    <t>Papier</t>
  </si>
  <si>
    <t>Odpady zielone</t>
  </si>
  <si>
    <t xml:space="preserve">Koszt umowy: </t>
  </si>
  <si>
    <t>Koszt umowy:</t>
  </si>
  <si>
    <t>Stawka podatku VAT:</t>
  </si>
  <si>
    <t xml:space="preserve"> Koszt usługi brutto:</t>
  </si>
  <si>
    <t>Koszt usługi netto:</t>
  </si>
  <si>
    <t>Podatek VAT</t>
  </si>
  <si>
    <t>1.</t>
  </si>
  <si>
    <t>2.</t>
  </si>
  <si>
    <t>3.</t>
  </si>
  <si>
    <t>4.</t>
  </si>
  <si>
    <t>Odpady zielone/BIO</t>
  </si>
  <si>
    <t xml:space="preserve">Arkusz szacowania ceny: obsługi, odbioru i zagospodarowania odpadów </t>
  </si>
  <si>
    <t>Państwowa Akademia Nauk Stosowanych we Wlocławku, ul. 3 Maja 17, 87-800 Włocławek</t>
  </si>
  <si>
    <t>Państwowa Akademia Nauk Stosowanych we Wlocławku, ul. Mechaników 3, 87-800 Włocławek</t>
  </si>
  <si>
    <t>Państwowa Akademia Nauk Stosowanych we Wlocławku, ul. Energetyków 30, 87-800 Włocławek</t>
  </si>
  <si>
    <t>Państwowa Akademia Nauk Stosowanych we Wlocławku, ul. Obrońców Wisły 1920r. 21/25, 87-800 Włocławek</t>
  </si>
  <si>
    <r>
      <t xml:space="preserve">Państwowa Akademia Nauk Stosowanych we Włocławku, </t>
    </r>
    <r>
      <rPr>
        <b/>
        <sz val="12"/>
        <color indexed="30"/>
        <rFont val="Arial"/>
        <family val="2"/>
      </rPr>
      <t>ul. 3 Maja 17</t>
    </r>
  </si>
  <si>
    <r>
      <t xml:space="preserve">Państwowa Akademia Nauk Stosowanych we Włocławku, </t>
    </r>
    <r>
      <rPr>
        <b/>
        <sz val="12"/>
        <color indexed="30"/>
        <rFont val="Arial"/>
        <family val="2"/>
      </rPr>
      <t>ul. Mechaników 3</t>
    </r>
  </si>
  <si>
    <r>
      <t xml:space="preserve">Państwowa Akademia Nauk Stosowanych we Włocławku, </t>
    </r>
    <r>
      <rPr>
        <b/>
        <sz val="12"/>
        <color indexed="30"/>
        <rFont val="Arial"/>
        <family val="2"/>
      </rPr>
      <t>ul. Obrońców Wisły 1920r. 21/25</t>
    </r>
  </si>
  <si>
    <r>
      <t xml:space="preserve">Państwowa Akademia Nauk Stosowanych we Włocławku, </t>
    </r>
    <r>
      <rPr>
        <b/>
        <sz val="12"/>
        <color indexed="30"/>
        <rFont val="Arial"/>
        <family val="2"/>
      </rPr>
      <t>ul. Energetyków 30</t>
    </r>
  </si>
  <si>
    <t>Załącznik nr 1.</t>
  </si>
  <si>
    <t xml:space="preserve">wartość netto za odbiór i zagospoadarowanie w m-c </t>
  </si>
  <si>
    <t>wartość netto za obsługę pojemnika/ów</t>
  </si>
  <si>
    <t>Cena netto za obsługę 1 pojemnika</t>
  </si>
  <si>
    <t>Cena jednostkowa netto za odbiór i zagospodarowanie 
1 pojemnika</t>
  </si>
  <si>
    <t>Wartość brutto za odbiór, zagospodarowanie i obsługę w m-c</t>
  </si>
  <si>
    <t>Arkusz obsługi, odbioru i zagospodarowania odpadów - OGÓŁEM</t>
  </si>
  <si>
    <t>OBSŁUGA MIESIĘCZNA POJEMNIKA</t>
  </si>
  <si>
    <t>Pojemnik 1100 ilośc wywozów</t>
  </si>
  <si>
    <t xml:space="preserve">Pojemnik 1100 ilośc wywozów </t>
  </si>
  <si>
    <t xml:space="preserve">Pojemnik 120 ilośc wywozów </t>
  </si>
  <si>
    <t>obsługa miesięczna pojemnika</t>
  </si>
  <si>
    <t xml:space="preserve">Pojemnik 240 ilośc wywozów </t>
  </si>
  <si>
    <t xml:space="preserve">Pojemnik 120 ilość wywozów </t>
  </si>
  <si>
    <t>Okres od 01.05.2024 r. do 30.04.2025 r.</t>
  </si>
  <si>
    <t>V.2024r. - VI.2025r.</t>
  </si>
  <si>
    <t>V.2024r.- IV.2025r.</t>
  </si>
  <si>
    <t>V.2024r. - IV.2025r.</t>
  </si>
  <si>
    <t>Miesiące</t>
  </si>
  <si>
    <t xml:space="preserve">Pojemnik 120 l. ilośc wywozów </t>
  </si>
  <si>
    <t>Okres od 01.05.2024r. do 30.04.2025r.</t>
  </si>
  <si>
    <t xml:space="preserve">Pojemnik 120 l ilośc wywozów </t>
  </si>
  <si>
    <t xml:space="preserve">Pojemnik 120 l. </t>
  </si>
  <si>
    <t>Pojeminik 1100 l.</t>
  </si>
  <si>
    <t>Pojemnik 120 l.</t>
  </si>
  <si>
    <t>Pojemnik 240 l.</t>
  </si>
  <si>
    <t>Pojemnik 120 ilośc wywozów</t>
  </si>
  <si>
    <t>pojemnik 120 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</si>
</sst>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#,##0.00_ ;\-#,##0.00\ 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3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sz val="12"/>
      <color indexed="3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FF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9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44" fontId="2" fillId="33" borderId="10" xfId="0" applyNumberFormat="1" applyFont="1" applyFill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4" fontId="2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44" fontId="1" fillId="35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44" fontId="5" fillId="0" borderId="12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horizontal="left" vertical="center"/>
    </xf>
    <xf numFmtId="44" fontId="5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4" fontId="2" fillId="0" borderId="16" xfId="0" applyNumberFormat="1" applyFont="1" applyBorder="1" applyAlignment="1">
      <alignment vertical="center"/>
    </xf>
    <xf numFmtId="44" fontId="2" fillId="33" borderId="15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9.7109375" style="1" customWidth="1"/>
    <col min="2" max="2" width="9.57421875" style="1" customWidth="1"/>
    <col min="3" max="3" width="13.00390625" style="1" customWidth="1"/>
    <col min="4" max="4" width="75.421875" style="1" customWidth="1"/>
    <col min="5" max="5" width="19.7109375" style="1" customWidth="1"/>
    <col min="6" max="6" width="11.00390625" style="1" customWidth="1"/>
    <col min="7" max="7" width="11.28125" style="1" customWidth="1"/>
    <col min="8" max="8" width="15.140625" style="1" customWidth="1"/>
    <col min="9" max="16384" width="9.140625" style="1" customWidth="1"/>
  </cols>
  <sheetData>
    <row r="1" spans="5:6" ht="15">
      <c r="E1" s="51" t="s">
        <v>36</v>
      </c>
      <c r="F1" s="20"/>
    </row>
    <row r="3" ht="15.75" thickBot="1"/>
    <row r="4" spans="1:5" ht="30" customHeight="1" thickBot="1">
      <c r="A4" s="73" t="s">
        <v>42</v>
      </c>
      <c r="B4" s="74"/>
      <c r="C4" s="74"/>
      <c r="D4" s="74"/>
      <c r="E4" s="75"/>
    </row>
    <row r="5" spans="1:8" ht="33" customHeight="1">
      <c r="A5" s="45" t="s">
        <v>28</v>
      </c>
      <c r="B5" s="46"/>
      <c r="C5" s="46"/>
      <c r="D5" s="47"/>
      <c r="E5" s="38">
        <f>'PANS ul. 3 Maja 17'!H49</f>
        <v>0</v>
      </c>
      <c r="F5" s="2"/>
      <c r="G5" s="2"/>
      <c r="H5" s="2"/>
    </row>
    <row r="6" spans="1:8" ht="33" customHeight="1">
      <c r="A6" s="76" t="s">
        <v>29</v>
      </c>
      <c r="B6" s="77"/>
      <c r="C6" s="77"/>
      <c r="D6" s="78"/>
      <c r="E6" s="33">
        <f>'PANS ul. Mechaników 3'!H44</f>
        <v>0</v>
      </c>
      <c r="F6" s="2"/>
      <c r="G6" s="2"/>
      <c r="H6" s="2"/>
    </row>
    <row r="7" spans="1:8" ht="33" customHeight="1">
      <c r="A7" s="79" t="s">
        <v>31</v>
      </c>
      <c r="B7" s="80"/>
      <c r="C7" s="80"/>
      <c r="D7" s="81"/>
      <c r="E7" s="39">
        <f>'PANS ul. Obrońców Wisły 1920r.'!H44</f>
        <v>0</v>
      </c>
      <c r="F7" s="2"/>
      <c r="G7" s="2"/>
      <c r="H7" s="2"/>
    </row>
    <row r="8" spans="1:8" ht="33" customHeight="1" thickBot="1">
      <c r="A8" s="76" t="s">
        <v>30</v>
      </c>
      <c r="B8" s="77"/>
      <c r="C8" s="77"/>
      <c r="D8" s="78"/>
      <c r="E8" s="39">
        <f>'PANS ul. Energetyków 30'!H47</f>
        <v>0</v>
      </c>
      <c r="F8" s="2"/>
      <c r="G8" s="2"/>
      <c r="H8" s="2"/>
    </row>
    <row r="9" spans="1:8" ht="30" customHeight="1" thickBot="1">
      <c r="A9" s="82" t="s">
        <v>20</v>
      </c>
      <c r="B9" s="83"/>
      <c r="C9" s="83"/>
      <c r="D9" s="84"/>
      <c r="E9" s="41">
        <f>E5+E6+E7+E8</f>
        <v>0</v>
      </c>
      <c r="F9" s="2"/>
      <c r="G9" s="2"/>
      <c r="H9" s="2"/>
    </row>
    <row r="10" spans="1:5" ht="15">
      <c r="A10" s="85" t="s">
        <v>18</v>
      </c>
      <c r="B10" s="85"/>
      <c r="C10" s="85"/>
      <c r="D10" s="85"/>
      <c r="E10" s="40">
        <v>0.08</v>
      </c>
    </row>
    <row r="11" spans="1:5" ht="15.75">
      <c r="A11" s="86" t="s">
        <v>21</v>
      </c>
      <c r="B11" s="86"/>
      <c r="C11" s="86"/>
      <c r="D11" s="86"/>
      <c r="E11" s="25">
        <f>E9*E10</f>
        <v>0</v>
      </c>
    </row>
    <row r="12" spans="1:5" ht="16.5" thickBot="1">
      <c r="A12" s="42"/>
      <c r="B12" s="42"/>
      <c r="C12" s="42"/>
      <c r="D12" s="42"/>
      <c r="E12" s="43"/>
    </row>
    <row r="13" spans="1:5" ht="30" customHeight="1" thickBot="1">
      <c r="A13" s="71" t="s">
        <v>19</v>
      </c>
      <c r="B13" s="72"/>
      <c r="C13" s="72"/>
      <c r="D13" s="72"/>
      <c r="E13" s="44">
        <f>E9+E11</f>
        <v>0</v>
      </c>
    </row>
    <row r="15" ht="15">
      <c r="E15" s="9"/>
    </row>
    <row r="16" ht="15">
      <c r="D16" s="28"/>
    </row>
  </sheetData>
  <sheetProtection/>
  <mergeCells count="8">
    <mergeCell ref="A13:D13"/>
    <mergeCell ref="A4:E4"/>
    <mergeCell ref="A6:D6"/>
    <mergeCell ref="A7:D7"/>
    <mergeCell ref="A9:D9"/>
    <mergeCell ref="A10:D10"/>
    <mergeCell ref="A11:D11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SheetLayoutView="100" zoomScalePageLayoutView="0" workbookViewId="0" topLeftCell="A28">
      <selection activeCell="D56" sqref="D56"/>
    </sheetView>
  </sheetViews>
  <sheetFormatPr defaultColWidth="9.140625" defaultRowHeight="12.75"/>
  <cols>
    <col min="1" max="1" width="5.8515625" style="1" customWidth="1"/>
    <col min="2" max="2" width="23.140625" style="1" customWidth="1"/>
    <col min="3" max="3" width="12.8515625" style="1" customWidth="1"/>
    <col min="4" max="5" width="18.8515625" style="1" customWidth="1"/>
    <col min="6" max="7" width="17.28125" style="1" customWidth="1"/>
    <col min="8" max="8" width="19.421875" style="1" customWidth="1"/>
    <col min="9" max="9" width="15.28125" style="1" customWidth="1"/>
    <col min="10" max="10" width="9.421875" style="1" customWidth="1"/>
    <col min="11" max="11" width="13.28125" style="1" customWidth="1"/>
    <col min="12" max="12" width="19.57421875" style="1" customWidth="1"/>
    <col min="13" max="13" width="17.421875" style="1" customWidth="1"/>
    <col min="14" max="16384" width="9.140625" style="1" customWidth="1"/>
  </cols>
  <sheetData>
    <row r="1" spans="10:12" ht="15">
      <c r="J1" s="20"/>
      <c r="K1" s="19"/>
      <c r="L1" s="18"/>
    </row>
    <row r="2" spans="10:12" ht="15">
      <c r="J2" s="20"/>
      <c r="K2" s="19"/>
      <c r="L2" s="18"/>
    </row>
    <row r="3" spans="2:12" s="2" customFormat="1" ht="15.75" customHeight="1">
      <c r="B3" s="2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s="2" customFormat="1" ht="15.75">
      <c r="A4" s="69" t="s">
        <v>22</v>
      </c>
      <c r="B4" s="57" t="s">
        <v>32</v>
      </c>
      <c r="C4" s="20"/>
      <c r="D4" s="20"/>
      <c r="E4" s="20"/>
      <c r="J4" s="20"/>
      <c r="K4" s="20"/>
    </row>
    <row r="5" spans="1:11" s="2" customFormat="1" ht="15.75">
      <c r="A5" s="18"/>
      <c r="B5" s="20"/>
      <c r="C5" s="20"/>
      <c r="D5" s="20"/>
      <c r="E5" s="20"/>
      <c r="F5" s="19"/>
      <c r="G5" s="19"/>
      <c r="J5" s="20"/>
      <c r="K5" s="20"/>
    </row>
    <row r="6" spans="2:11" s="2" customFormat="1" ht="15.75">
      <c r="B6" s="94" t="s">
        <v>50</v>
      </c>
      <c r="C6" s="95"/>
      <c r="D6" s="95"/>
      <c r="E6" s="95"/>
      <c r="F6" s="95"/>
      <c r="G6" s="95"/>
      <c r="H6" s="95"/>
      <c r="I6" s="95"/>
      <c r="J6" s="95"/>
      <c r="K6" s="95"/>
    </row>
    <row r="7" s="2" customFormat="1" ht="15.75"/>
    <row r="8" spans="3:11" s="2" customFormat="1" ht="15.75">
      <c r="C8" s="3"/>
      <c r="D8" s="3"/>
      <c r="E8" s="3"/>
      <c r="F8" s="3"/>
      <c r="G8" s="3"/>
      <c r="H8" s="3"/>
      <c r="I8" s="3"/>
      <c r="J8" s="3"/>
      <c r="K8" s="3"/>
    </row>
    <row r="9" spans="2:7" ht="15.75">
      <c r="B9" s="29" t="s">
        <v>0</v>
      </c>
      <c r="C9" s="29"/>
      <c r="D9" s="29"/>
      <c r="E9" s="65"/>
      <c r="F9" s="29"/>
      <c r="G9" s="58"/>
    </row>
    <row r="10" spans="1:12" ht="48">
      <c r="A10" s="4"/>
      <c r="B10" s="4" t="s">
        <v>54</v>
      </c>
      <c r="C10" s="21" t="s">
        <v>2</v>
      </c>
      <c r="D10" s="68" t="s">
        <v>44</v>
      </c>
      <c r="E10" s="54" t="s">
        <v>43</v>
      </c>
      <c r="F10" s="54" t="s">
        <v>40</v>
      </c>
      <c r="G10" s="54" t="s">
        <v>39</v>
      </c>
      <c r="H10" s="54" t="s">
        <v>37</v>
      </c>
      <c r="I10" s="54" t="s">
        <v>38</v>
      </c>
      <c r="J10" s="54" t="s">
        <v>3</v>
      </c>
      <c r="K10" s="54" t="s">
        <v>4</v>
      </c>
      <c r="L10" s="54" t="s">
        <v>41</v>
      </c>
    </row>
    <row r="11" spans="1:21" ht="15">
      <c r="A11" s="4">
        <v>1</v>
      </c>
      <c r="B11" s="4" t="s">
        <v>52</v>
      </c>
      <c r="C11" s="5">
        <v>1</v>
      </c>
      <c r="D11" s="5">
        <v>12</v>
      </c>
      <c r="E11" s="5">
        <v>12</v>
      </c>
      <c r="F11" s="30"/>
      <c r="G11" s="30"/>
      <c r="H11" s="22">
        <f>C11*D11*F11</f>
        <v>0</v>
      </c>
      <c r="I11" s="22">
        <f>C11*E11*G11</f>
        <v>0</v>
      </c>
      <c r="J11" s="23">
        <v>0.08</v>
      </c>
      <c r="K11" s="22">
        <f>(H11+I11)*J11</f>
        <v>0</v>
      </c>
      <c r="L11" s="22">
        <f>H11+I11+K11</f>
        <v>0</v>
      </c>
      <c r="R11" s="6"/>
      <c r="S11" s="7"/>
      <c r="T11" s="6"/>
      <c r="U11" s="6"/>
    </row>
    <row r="12" spans="1:12" s="2" customFormat="1" ht="15.75">
      <c r="A12" s="26"/>
      <c r="B12" s="90" t="s">
        <v>5</v>
      </c>
      <c r="C12" s="91"/>
      <c r="D12" s="31">
        <f>SUM(D11:D11)</f>
        <v>12</v>
      </c>
      <c r="E12" s="64"/>
      <c r="F12" s="27"/>
      <c r="G12" s="27"/>
      <c r="H12" s="27">
        <f>SUM(H11:H11)</f>
        <v>0</v>
      </c>
      <c r="I12" s="27">
        <f>SUM(I11:I11)</f>
        <v>0</v>
      </c>
      <c r="J12" s="26"/>
      <c r="K12" s="27">
        <f>SUM(K11:K11)</f>
        <v>0</v>
      </c>
      <c r="L12" s="24">
        <f>SUM(L11:L11)</f>
        <v>0</v>
      </c>
    </row>
    <row r="15" spans="2:5" ht="15.75">
      <c r="B15" s="29" t="s">
        <v>6</v>
      </c>
      <c r="C15" s="29"/>
      <c r="D15" s="29"/>
      <c r="E15" s="65"/>
    </row>
    <row r="16" spans="1:12" ht="48">
      <c r="A16" s="4"/>
      <c r="B16" s="4" t="s">
        <v>1</v>
      </c>
      <c r="C16" s="21" t="s">
        <v>2</v>
      </c>
      <c r="D16" s="21" t="s">
        <v>45</v>
      </c>
      <c r="E16" s="54" t="s">
        <v>43</v>
      </c>
      <c r="F16" s="54" t="s">
        <v>40</v>
      </c>
      <c r="G16" s="54" t="s">
        <v>39</v>
      </c>
      <c r="H16" s="54" t="s">
        <v>37</v>
      </c>
      <c r="I16" s="54" t="s">
        <v>38</v>
      </c>
      <c r="J16" s="54" t="s">
        <v>3</v>
      </c>
      <c r="K16" s="54" t="s">
        <v>4</v>
      </c>
      <c r="L16" s="54" t="s">
        <v>41</v>
      </c>
    </row>
    <row r="17" spans="1:12" ht="15">
      <c r="A17" s="4">
        <v>1</v>
      </c>
      <c r="B17" s="4" t="s">
        <v>51</v>
      </c>
      <c r="C17" s="5">
        <v>1</v>
      </c>
      <c r="D17" s="5">
        <v>12</v>
      </c>
      <c r="E17" s="5">
        <v>12</v>
      </c>
      <c r="F17" s="30"/>
      <c r="G17" s="30"/>
      <c r="H17" s="22">
        <f>C17*D17*F17</f>
        <v>0</v>
      </c>
      <c r="I17" s="22">
        <f>C17*E17*G17</f>
        <v>0</v>
      </c>
      <c r="J17" s="23">
        <v>0.08</v>
      </c>
      <c r="K17" s="22">
        <f>(H17+I17)*J17</f>
        <v>0</v>
      </c>
      <c r="L17" s="22">
        <f>H17+I17+K17</f>
        <v>0</v>
      </c>
    </row>
    <row r="18" spans="1:12" s="2" customFormat="1" ht="15.75">
      <c r="A18" s="26"/>
      <c r="B18" s="90" t="s">
        <v>5</v>
      </c>
      <c r="C18" s="91"/>
      <c r="D18" s="31">
        <f>SUM(D17:D17)</f>
        <v>12</v>
      </c>
      <c r="E18" s="64"/>
      <c r="F18" s="26"/>
      <c r="G18" s="26"/>
      <c r="H18" s="27">
        <f>SUM(H17:H17)</f>
        <v>0</v>
      </c>
      <c r="I18" s="27">
        <f>SUM(I17:I17)</f>
        <v>0</v>
      </c>
      <c r="J18" s="26"/>
      <c r="K18" s="27">
        <f>SUM(K17:K17)</f>
        <v>0</v>
      </c>
      <c r="L18" s="24">
        <f>SUM(L17:L17)</f>
        <v>0</v>
      </c>
    </row>
    <row r="20" spans="8:9" ht="15">
      <c r="H20" s="9"/>
      <c r="I20" s="9"/>
    </row>
    <row r="21" spans="2:5" ht="15.75">
      <c r="B21" s="93" t="s">
        <v>7</v>
      </c>
      <c r="C21" s="93"/>
      <c r="D21" s="93"/>
      <c r="E21" s="65"/>
    </row>
    <row r="22" spans="1:12" ht="48">
      <c r="A22" s="4"/>
      <c r="B22" s="4" t="s">
        <v>1</v>
      </c>
      <c r="C22" s="21" t="s">
        <v>2</v>
      </c>
      <c r="D22" s="68" t="s">
        <v>57</v>
      </c>
      <c r="E22" s="54" t="s">
        <v>43</v>
      </c>
      <c r="F22" s="54" t="s">
        <v>40</v>
      </c>
      <c r="G22" s="54" t="s">
        <v>39</v>
      </c>
      <c r="H22" s="54" t="s">
        <v>37</v>
      </c>
      <c r="I22" s="54" t="s">
        <v>38</v>
      </c>
      <c r="J22" s="54" t="s">
        <v>3</v>
      </c>
      <c r="K22" s="54" t="s">
        <v>4</v>
      </c>
      <c r="L22" s="54" t="s">
        <v>41</v>
      </c>
    </row>
    <row r="23" spans="1:12" ht="15">
      <c r="A23" s="4">
        <v>1</v>
      </c>
      <c r="B23" s="4" t="s">
        <v>53</v>
      </c>
      <c r="C23" s="5">
        <v>1</v>
      </c>
      <c r="D23" s="5">
        <v>12</v>
      </c>
      <c r="E23" s="5">
        <v>12</v>
      </c>
      <c r="F23" s="30"/>
      <c r="G23" s="30"/>
      <c r="H23" s="22">
        <f>C23*D23*F23</f>
        <v>0</v>
      </c>
      <c r="I23" s="22">
        <f>C23*E23*G23</f>
        <v>0</v>
      </c>
      <c r="J23" s="23">
        <v>0.08</v>
      </c>
      <c r="K23" s="22">
        <f>(H23+I23)*J23</f>
        <v>0</v>
      </c>
      <c r="L23" s="22">
        <f>H23+I23+K23</f>
        <v>0</v>
      </c>
    </row>
    <row r="24" spans="1:12" s="2" customFormat="1" ht="15.75">
      <c r="A24" s="26"/>
      <c r="B24" s="90" t="s">
        <v>5</v>
      </c>
      <c r="C24" s="91"/>
      <c r="D24" s="31">
        <f>SUM(D23:D23)</f>
        <v>12</v>
      </c>
      <c r="E24" s="64"/>
      <c r="F24" s="26"/>
      <c r="G24" s="26"/>
      <c r="H24" s="27">
        <f>SUM(H23:H23)</f>
        <v>0</v>
      </c>
      <c r="I24" s="27">
        <f>SUM(I23)</f>
        <v>0</v>
      </c>
      <c r="J24" s="26"/>
      <c r="K24" s="27">
        <f>SUM(K23:K23)</f>
        <v>0</v>
      </c>
      <c r="L24" s="24">
        <f>SUM(L23:L23)</f>
        <v>0</v>
      </c>
    </row>
    <row r="27" spans="2:5" ht="15.75">
      <c r="B27" s="93" t="s">
        <v>8</v>
      </c>
      <c r="C27" s="93"/>
      <c r="D27" s="93"/>
      <c r="E27" s="65"/>
    </row>
    <row r="28" spans="1:12" ht="48">
      <c r="A28" s="4"/>
      <c r="B28" s="4" t="s">
        <v>1</v>
      </c>
      <c r="C28" s="21" t="s">
        <v>2</v>
      </c>
      <c r="D28" s="21" t="s">
        <v>45</v>
      </c>
      <c r="E28" s="54" t="s">
        <v>43</v>
      </c>
      <c r="F28" s="54" t="s">
        <v>40</v>
      </c>
      <c r="G28" s="54" t="s">
        <v>39</v>
      </c>
      <c r="H28" s="54" t="s">
        <v>37</v>
      </c>
      <c r="I28" s="54" t="s">
        <v>38</v>
      </c>
      <c r="J28" s="54" t="s">
        <v>3</v>
      </c>
      <c r="K28" s="54" t="s">
        <v>4</v>
      </c>
      <c r="L28" s="54" t="s">
        <v>41</v>
      </c>
    </row>
    <row r="29" spans="1:12" ht="15">
      <c r="A29" s="4">
        <v>1</v>
      </c>
      <c r="B29" s="4" t="s">
        <v>53</v>
      </c>
      <c r="C29" s="5">
        <v>1</v>
      </c>
      <c r="D29" s="5">
        <v>26</v>
      </c>
      <c r="E29" s="5">
        <v>12</v>
      </c>
      <c r="F29" s="30"/>
      <c r="G29" s="30"/>
      <c r="H29" s="22">
        <f>C29*D29*F29</f>
        <v>0</v>
      </c>
      <c r="I29" s="22">
        <f>C29*E29*G29</f>
        <v>0</v>
      </c>
      <c r="J29" s="23">
        <v>0.08</v>
      </c>
      <c r="K29" s="22">
        <f>(H29+I29)*J29</f>
        <v>0</v>
      </c>
      <c r="L29" s="22">
        <f>H29+I29+K29</f>
        <v>0</v>
      </c>
    </row>
    <row r="30" spans="1:12" s="2" customFormat="1" ht="15.75">
      <c r="A30" s="26"/>
      <c r="B30" s="92" t="s">
        <v>5</v>
      </c>
      <c r="C30" s="92"/>
      <c r="D30" s="31">
        <f>SUM(D29:D29)</f>
        <v>26</v>
      </c>
      <c r="E30" s="64"/>
      <c r="F30" s="26"/>
      <c r="G30" s="26"/>
      <c r="H30" s="27">
        <f>SUM(H29:H29)</f>
        <v>0</v>
      </c>
      <c r="I30" s="27">
        <f>SUM(I29:I29)</f>
        <v>0</v>
      </c>
      <c r="J30" s="26"/>
      <c r="K30" s="27">
        <f>SUM(K29:K29)</f>
        <v>0</v>
      </c>
      <c r="L30" s="27">
        <f>SUM(L29:L29)</f>
        <v>0</v>
      </c>
    </row>
    <row r="31" spans="1:12" ht="15">
      <c r="A31" s="6"/>
      <c r="B31" s="6"/>
      <c r="C31" s="6"/>
      <c r="D31" s="10"/>
      <c r="E31" s="10"/>
      <c r="F31" s="10"/>
      <c r="G31" s="10"/>
      <c r="H31" s="11"/>
      <c r="I31" s="11"/>
      <c r="J31" s="12"/>
      <c r="K31" s="11"/>
      <c r="L31" s="11"/>
    </row>
    <row r="32" spans="1:12" ht="15">
      <c r="A32" s="6"/>
      <c r="B32" s="6"/>
      <c r="C32" s="6"/>
      <c r="D32" s="10"/>
      <c r="E32" s="10"/>
      <c r="F32" s="10"/>
      <c r="G32" s="10"/>
      <c r="H32" s="11"/>
      <c r="I32" s="11"/>
      <c r="J32" s="12"/>
      <c r="K32" s="11"/>
      <c r="L32" s="11"/>
    </row>
    <row r="33" spans="2:5" ht="15.75">
      <c r="B33" s="93" t="s">
        <v>26</v>
      </c>
      <c r="C33" s="93"/>
      <c r="D33" s="93"/>
      <c r="E33" s="65"/>
    </row>
    <row r="34" spans="1:12" ht="48">
      <c r="A34" s="4"/>
      <c r="B34" s="4" t="s">
        <v>1</v>
      </c>
      <c r="C34" s="21" t="s">
        <v>2</v>
      </c>
      <c r="D34" s="68" t="s">
        <v>55</v>
      </c>
      <c r="E34" s="54" t="s">
        <v>43</v>
      </c>
      <c r="F34" s="54" t="s">
        <v>40</v>
      </c>
      <c r="G34" s="54" t="s">
        <v>39</v>
      </c>
      <c r="H34" s="54" t="s">
        <v>37</v>
      </c>
      <c r="I34" s="54" t="s">
        <v>38</v>
      </c>
      <c r="J34" s="54" t="s">
        <v>3</v>
      </c>
      <c r="K34" s="54" t="s">
        <v>4</v>
      </c>
      <c r="L34" s="54" t="s">
        <v>41</v>
      </c>
    </row>
    <row r="35" spans="1:12" ht="15">
      <c r="A35" s="4">
        <v>1</v>
      </c>
      <c r="B35" s="4" t="s">
        <v>53</v>
      </c>
      <c r="C35" s="5">
        <v>1</v>
      </c>
      <c r="D35" s="5">
        <v>26</v>
      </c>
      <c r="E35" s="5">
        <v>12</v>
      </c>
      <c r="F35" s="30"/>
      <c r="G35" s="30"/>
      <c r="H35" s="22">
        <f>C35*D35*F35</f>
        <v>0</v>
      </c>
      <c r="I35" s="22">
        <f>C35*E35*G35</f>
        <v>0</v>
      </c>
      <c r="J35" s="23">
        <v>0.08</v>
      </c>
      <c r="K35" s="22">
        <f>(H35+I35)*J35</f>
        <v>0</v>
      </c>
      <c r="L35" s="22">
        <f>H35+I35+K35</f>
        <v>0</v>
      </c>
    </row>
    <row r="36" spans="1:12" s="2" customFormat="1" ht="15.75">
      <c r="A36" s="26"/>
      <c r="B36" s="92" t="s">
        <v>5</v>
      </c>
      <c r="C36" s="92"/>
      <c r="D36" s="52">
        <f>SUM(D35:D35)</f>
        <v>26</v>
      </c>
      <c r="E36" s="64"/>
      <c r="F36" s="26"/>
      <c r="G36" s="26"/>
      <c r="H36" s="27">
        <f>SUM(H35:H35)</f>
        <v>0</v>
      </c>
      <c r="I36" s="27">
        <f>SUM(I35:I35)</f>
        <v>0</v>
      </c>
      <c r="J36" s="26"/>
      <c r="K36" s="27">
        <f>SUM(K35:K35)</f>
        <v>0</v>
      </c>
      <c r="L36" s="27">
        <f>SUM(L35:L35)</f>
        <v>0</v>
      </c>
    </row>
    <row r="37" spans="8:9" ht="15">
      <c r="H37" s="9"/>
      <c r="I37" s="9"/>
    </row>
    <row r="43" spans="1:12" ht="15">
      <c r="A43" s="1">
        <v>1</v>
      </c>
      <c r="B43" s="89" t="str">
        <f>B9</f>
        <v>Papier </v>
      </c>
      <c r="C43" s="89"/>
      <c r="D43" s="89"/>
      <c r="E43" s="13"/>
      <c r="H43" s="9">
        <f>H12+I12</f>
        <v>0</v>
      </c>
      <c r="I43" s="9"/>
      <c r="K43" s="9">
        <f>K12</f>
        <v>0</v>
      </c>
      <c r="L43" s="9">
        <f>L12</f>
        <v>0</v>
      </c>
    </row>
    <row r="44" spans="1:12" ht="15">
      <c r="A44" s="1">
        <v>2</v>
      </c>
      <c r="B44" s="89" t="str">
        <f>B15</f>
        <v>Metale i tworzywa sztuczne</v>
      </c>
      <c r="C44" s="89"/>
      <c r="D44" s="89"/>
      <c r="E44" s="13"/>
      <c r="H44" s="9">
        <f>H18+I18</f>
        <v>0</v>
      </c>
      <c r="I44" s="9"/>
      <c r="K44" s="9">
        <f>K18</f>
        <v>0</v>
      </c>
      <c r="L44" s="9">
        <f>L18</f>
        <v>0</v>
      </c>
    </row>
    <row r="45" spans="1:12" ht="15">
      <c r="A45" s="1">
        <v>3</v>
      </c>
      <c r="B45" s="89" t="str">
        <f>B21</f>
        <v>Szkło</v>
      </c>
      <c r="C45" s="89"/>
      <c r="D45" s="89"/>
      <c r="E45" s="13"/>
      <c r="H45" s="9">
        <f>H24+I24</f>
        <v>0</v>
      </c>
      <c r="I45" s="9"/>
      <c r="K45" s="9">
        <f>K24</f>
        <v>0</v>
      </c>
      <c r="L45" s="9">
        <f>L24</f>
        <v>0</v>
      </c>
    </row>
    <row r="46" spans="1:12" ht="15">
      <c r="A46" s="1">
        <v>4</v>
      </c>
      <c r="B46" s="89" t="str">
        <f>B27</f>
        <v>Odpady zmieszane</v>
      </c>
      <c r="C46" s="89"/>
      <c r="D46" s="89"/>
      <c r="E46" s="13"/>
      <c r="H46" s="9">
        <f>H30+I30</f>
        <v>0</v>
      </c>
      <c r="I46" s="9"/>
      <c r="K46" s="9">
        <f>K30</f>
        <v>0</v>
      </c>
      <c r="L46" s="9">
        <f>L30</f>
        <v>0</v>
      </c>
    </row>
    <row r="47" spans="1:12" ht="15">
      <c r="A47" s="1">
        <v>5</v>
      </c>
      <c r="B47" s="13" t="s">
        <v>15</v>
      </c>
      <c r="C47" s="13"/>
      <c r="D47" s="13"/>
      <c r="E47" s="13"/>
      <c r="H47" s="9">
        <f>H36+I36</f>
        <v>0</v>
      </c>
      <c r="I47" s="9"/>
      <c r="K47" s="9">
        <f>K36</f>
        <v>0</v>
      </c>
      <c r="L47" s="9">
        <f>L36</f>
        <v>0</v>
      </c>
    </row>
    <row r="48" spans="2:12" ht="15.75" thickBot="1">
      <c r="B48" s="13"/>
      <c r="C48" s="13"/>
      <c r="D48" s="13"/>
      <c r="E48" s="13"/>
      <c r="H48" s="37" t="s">
        <v>9</v>
      </c>
      <c r="I48" s="37"/>
      <c r="K48" s="1" t="s">
        <v>10</v>
      </c>
      <c r="L48" s="9" t="s">
        <v>11</v>
      </c>
    </row>
    <row r="49" spans="4:12" ht="15.75" thickBot="1">
      <c r="D49" s="87" t="s">
        <v>17</v>
      </c>
      <c r="E49" s="87"/>
      <c r="F49" s="88"/>
      <c r="G49" s="59"/>
      <c r="H49" s="36">
        <f>SUM(H43:H47)</f>
        <v>0</v>
      </c>
      <c r="I49" s="61"/>
      <c r="K49" s="9">
        <f>SUM(K43:K47)</f>
        <v>0</v>
      </c>
      <c r="L49" s="35">
        <f>SUM(L43:L47)</f>
        <v>0</v>
      </c>
    </row>
    <row r="50" spans="3:12" ht="15.75">
      <c r="C50" s="14" t="s">
        <v>12</v>
      </c>
      <c r="H50" s="15"/>
      <c r="I50" s="15"/>
      <c r="J50" s="8"/>
      <c r="K50" s="9"/>
      <c r="L50" s="15"/>
    </row>
    <row r="51" spans="2:12" ht="15.75">
      <c r="B51" s="56" t="s">
        <v>59</v>
      </c>
      <c r="C51" s="56">
        <v>3</v>
      </c>
      <c r="H51" s="15"/>
      <c r="I51" s="15"/>
      <c r="L51" s="15"/>
    </row>
    <row r="52" spans="2:5" ht="15">
      <c r="B52" s="67" t="s">
        <v>58</v>
      </c>
      <c r="C52" s="67">
        <v>2</v>
      </c>
      <c r="D52" s="66"/>
      <c r="E52" s="66"/>
    </row>
  </sheetData>
  <sheetProtection/>
  <mergeCells count="14">
    <mergeCell ref="B21:D21"/>
    <mergeCell ref="B27:D27"/>
    <mergeCell ref="B6:K6"/>
    <mergeCell ref="B12:C12"/>
    <mergeCell ref="B18:C18"/>
    <mergeCell ref="B33:D33"/>
    <mergeCell ref="D49:F49"/>
    <mergeCell ref="B43:D43"/>
    <mergeCell ref="B44:D44"/>
    <mergeCell ref="B45:D45"/>
    <mergeCell ref="B46:D46"/>
    <mergeCell ref="B24:C24"/>
    <mergeCell ref="B30:C30"/>
    <mergeCell ref="B36:C36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50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1"/>
  <sheetViews>
    <sheetView zoomScaleSheetLayoutView="100" zoomScalePageLayoutView="0" workbookViewId="0" topLeftCell="A16">
      <selection activeCell="E47" sqref="E47"/>
    </sheetView>
  </sheetViews>
  <sheetFormatPr defaultColWidth="9.140625" defaultRowHeight="12.75"/>
  <cols>
    <col min="1" max="1" width="5.8515625" style="1" customWidth="1"/>
    <col min="2" max="2" width="20.00390625" style="1" customWidth="1"/>
    <col min="3" max="3" width="13.28125" style="1" customWidth="1"/>
    <col min="4" max="5" width="18.57421875" style="1" customWidth="1"/>
    <col min="6" max="7" width="16.140625" style="1" customWidth="1"/>
    <col min="8" max="8" width="19.140625" style="1" customWidth="1"/>
    <col min="9" max="9" width="20.7109375" style="1" customWidth="1"/>
    <col min="10" max="10" width="9.421875" style="1" customWidth="1"/>
    <col min="11" max="11" width="12.28125" style="1" customWidth="1"/>
    <col min="12" max="12" width="23.00390625" style="1" customWidth="1"/>
    <col min="13" max="16384" width="9.140625" style="1" customWidth="1"/>
  </cols>
  <sheetData>
    <row r="1" spans="11:12" ht="15">
      <c r="K1" s="20"/>
      <c r="L1" s="18"/>
    </row>
    <row r="2" spans="11:12" ht="15">
      <c r="K2" s="20"/>
      <c r="L2" s="18"/>
    </row>
    <row r="3" spans="2:12" s="2" customFormat="1" ht="15.75" customHeight="1">
      <c r="B3" s="2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s="2" customFormat="1" ht="15.75">
      <c r="A4" s="69" t="s">
        <v>23</v>
      </c>
      <c r="B4" s="57" t="s">
        <v>33</v>
      </c>
      <c r="C4" s="20"/>
      <c r="D4" s="20"/>
      <c r="E4" s="20"/>
      <c r="J4" s="20"/>
      <c r="K4" s="20"/>
    </row>
    <row r="5" spans="1:11" s="2" customFormat="1" ht="15.75">
      <c r="A5" s="18"/>
      <c r="B5" s="20"/>
      <c r="C5" s="20"/>
      <c r="D5" s="20"/>
      <c r="E5" s="20"/>
      <c r="F5" s="19"/>
      <c r="G5" s="19"/>
      <c r="J5" s="20"/>
      <c r="K5" s="20"/>
    </row>
    <row r="6" spans="2:11" s="2" customFormat="1" ht="15.75">
      <c r="B6" s="94" t="s">
        <v>50</v>
      </c>
      <c r="C6" s="95"/>
      <c r="D6" s="95"/>
      <c r="E6" s="95"/>
      <c r="F6" s="95"/>
      <c r="G6" s="95"/>
      <c r="H6" s="95"/>
      <c r="I6" s="95"/>
      <c r="J6" s="95"/>
      <c r="K6" s="95"/>
    </row>
    <row r="7" s="2" customFormat="1" ht="24.75" customHeight="1"/>
    <row r="8" spans="2:7" ht="15.75">
      <c r="B8" s="93" t="s">
        <v>14</v>
      </c>
      <c r="C8" s="93"/>
      <c r="D8" s="93"/>
      <c r="E8" s="93"/>
      <c r="F8" s="93"/>
      <c r="G8" s="58"/>
    </row>
    <row r="9" spans="1:12" ht="87" customHeight="1">
      <c r="A9" s="4"/>
      <c r="B9" s="70" t="s">
        <v>54</v>
      </c>
      <c r="C9" s="68" t="s">
        <v>2</v>
      </c>
      <c r="D9" s="68" t="s">
        <v>45</v>
      </c>
      <c r="E9" s="54" t="s">
        <v>43</v>
      </c>
      <c r="F9" s="54" t="s">
        <v>40</v>
      </c>
      <c r="G9" s="54" t="s">
        <v>39</v>
      </c>
      <c r="H9" s="54" t="s">
        <v>37</v>
      </c>
      <c r="I9" s="54" t="s">
        <v>38</v>
      </c>
      <c r="J9" s="54" t="s">
        <v>3</v>
      </c>
      <c r="K9" s="54" t="s">
        <v>4</v>
      </c>
      <c r="L9" s="54" t="s">
        <v>41</v>
      </c>
    </row>
    <row r="10" spans="1:12" ht="15">
      <c r="A10" s="4">
        <v>1</v>
      </c>
      <c r="B10" s="4" t="s">
        <v>53</v>
      </c>
      <c r="C10" s="5">
        <v>1</v>
      </c>
      <c r="D10" s="5">
        <v>26</v>
      </c>
      <c r="E10" s="5">
        <v>12</v>
      </c>
      <c r="F10" s="30"/>
      <c r="G10" s="30"/>
      <c r="H10" s="22">
        <f>C10*D10*F10</f>
        <v>0</v>
      </c>
      <c r="I10" s="22">
        <f>C10*E10*G10</f>
        <v>0</v>
      </c>
      <c r="J10" s="23">
        <v>0.08</v>
      </c>
      <c r="K10" s="22">
        <f>(H10+I10)*J10</f>
        <v>0</v>
      </c>
      <c r="L10" s="22">
        <f>H10+I10+K10</f>
        <v>0</v>
      </c>
    </row>
    <row r="11" spans="1:12" ht="15.75">
      <c r="A11" s="26"/>
      <c r="B11" s="26" t="s">
        <v>5</v>
      </c>
      <c r="C11" s="26"/>
      <c r="D11" s="31">
        <f>SUM(D10:D10)</f>
        <v>26</v>
      </c>
      <c r="E11" s="64"/>
      <c r="F11" s="27"/>
      <c r="G11" s="27"/>
      <c r="H11" s="27">
        <f>SUM(H10:H10)</f>
        <v>0</v>
      </c>
      <c r="I11" s="27">
        <f>SUM(I10)</f>
        <v>0</v>
      </c>
      <c r="J11" s="26"/>
      <c r="K11" s="27">
        <f>SUM(K10:K10)</f>
        <v>0</v>
      </c>
      <c r="L11" s="27">
        <f>SUM(L10:L10)</f>
        <v>0</v>
      </c>
    </row>
    <row r="14" spans="2:5" ht="15.75">
      <c r="B14" s="93" t="s">
        <v>13</v>
      </c>
      <c r="C14" s="93"/>
      <c r="D14" s="93"/>
      <c r="E14" s="65"/>
    </row>
    <row r="15" spans="1:12" ht="48">
      <c r="A15" s="4"/>
      <c r="B15" s="4" t="s">
        <v>54</v>
      </c>
      <c r="C15" s="21" t="s">
        <v>2</v>
      </c>
      <c r="D15" s="21" t="s">
        <v>45</v>
      </c>
      <c r="E15" s="54" t="s">
        <v>43</v>
      </c>
      <c r="F15" s="54" t="s">
        <v>40</v>
      </c>
      <c r="G15" s="54" t="s">
        <v>39</v>
      </c>
      <c r="H15" s="54" t="s">
        <v>37</v>
      </c>
      <c r="I15" s="54" t="s">
        <v>38</v>
      </c>
      <c r="J15" s="54" t="s">
        <v>3</v>
      </c>
      <c r="K15" s="54" t="s">
        <v>4</v>
      </c>
      <c r="L15" s="54" t="s">
        <v>41</v>
      </c>
    </row>
    <row r="16" spans="1:12" ht="15">
      <c r="A16" s="4">
        <v>1</v>
      </c>
      <c r="B16" s="4" t="s">
        <v>53</v>
      </c>
      <c r="C16" s="5">
        <v>1</v>
      </c>
      <c r="D16" s="5">
        <v>26</v>
      </c>
      <c r="E16" s="5">
        <v>12</v>
      </c>
      <c r="F16" s="30"/>
      <c r="G16" s="30"/>
      <c r="H16" s="22">
        <f>C16*D16*F16</f>
        <v>0</v>
      </c>
      <c r="I16" s="22">
        <f>C16*E16*G16</f>
        <v>0</v>
      </c>
      <c r="J16" s="23">
        <v>0.08</v>
      </c>
      <c r="K16" s="22">
        <f>(H16+I16)*J16</f>
        <v>0</v>
      </c>
      <c r="L16" s="22">
        <f>H16+I16+K16</f>
        <v>0</v>
      </c>
    </row>
    <row r="17" spans="1:58" s="32" customFormat="1" ht="15.75">
      <c r="A17" s="26"/>
      <c r="B17" s="26" t="s">
        <v>5</v>
      </c>
      <c r="C17" s="26"/>
      <c r="D17" s="31">
        <f>SUM(D16:D16)</f>
        <v>26</v>
      </c>
      <c r="E17" s="64"/>
      <c r="F17" s="26"/>
      <c r="G17" s="26"/>
      <c r="H17" s="27">
        <f>SUM(H16:H16)</f>
        <v>0</v>
      </c>
      <c r="I17" s="27">
        <f>SUM(I16)</f>
        <v>0</v>
      </c>
      <c r="J17" s="26"/>
      <c r="K17" s="27">
        <f>SUM(K16:K16)</f>
        <v>0</v>
      </c>
      <c r="L17" s="27">
        <f>SUM(L16:L16)</f>
        <v>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9" spans="8:9" ht="15">
      <c r="H19" s="9"/>
      <c r="I19" s="9"/>
    </row>
    <row r="20" spans="2:5" ht="15.75">
      <c r="B20" s="93" t="s">
        <v>7</v>
      </c>
      <c r="C20" s="93"/>
      <c r="D20" s="93"/>
      <c r="E20" s="65"/>
    </row>
    <row r="21" spans="1:12" ht="48">
      <c r="A21" s="4"/>
      <c r="B21" s="4" t="s">
        <v>54</v>
      </c>
      <c r="C21" s="21" t="s">
        <v>2</v>
      </c>
      <c r="D21" s="21" t="s">
        <v>49</v>
      </c>
      <c r="E21" s="54" t="s">
        <v>43</v>
      </c>
      <c r="F21" s="54" t="s">
        <v>40</v>
      </c>
      <c r="G21" s="54" t="s">
        <v>39</v>
      </c>
      <c r="H21" s="54" t="s">
        <v>37</v>
      </c>
      <c r="I21" s="54" t="s">
        <v>38</v>
      </c>
      <c r="J21" s="54" t="s">
        <v>3</v>
      </c>
      <c r="K21" s="54" t="s">
        <v>4</v>
      </c>
      <c r="L21" s="54" t="s">
        <v>41</v>
      </c>
    </row>
    <row r="22" spans="1:12" ht="15">
      <c r="A22" s="4">
        <v>1</v>
      </c>
      <c r="B22" s="4" t="s">
        <v>53</v>
      </c>
      <c r="C22" s="5">
        <v>1</v>
      </c>
      <c r="D22" s="5">
        <v>12</v>
      </c>
      <c r="E22" s="5">
        <v>12</v>
      </c>
      <c r="F22" s="30"/>
      <c r="G22" s="30"/>
      <c r="H22" s="22">
        <f>C22*D22*F22</f>
        <v>0</v>
      </c>
      <c r="I22" s="22">
        <f>C22*E22*G22</f>
        <v>0</v>
      </c>
      <c r="J22" s="23">
        <v>0.08</v>
      </c>
      <c r="K22" s="22">
        <f>(H22+I22)*J22</f>
        <v>0</v>
      </c>
      <c r="L22" s="22">
        <f>H22+I22+K22</f>
        <v>0</v>
      </c>
    </row>
    <row r="23" spans="1:12" ht="15.75">
      <c r="A23" s="26"/>
      <c r="B23" s="26" t="s">
        <v>5</v>
      </c>
      <c r="C23" s="26"/>
      <c r="D23" s="31">
        <f>SUM(D22:D22)</f>
        <v>12</v>
      </c>
      <c r="E23" s="64"/>
      <c r="F23" s="26"/>
      <c r="G23" s="26"/>
      <c r="H23" s="27">
        <f>SUM(H22:H22)</f>
        <v>0</v>
      </c>
      <c r="I23" s="27">
        <f>SUM(I22)</f>
        <v>0</v>
      </c>
      <c r="J23" s="26"/>
      <c r="K23" s="27">
        <f>SUM(K22:K22)</f>
        <v>0</v>
      </c>
      <c r="L23" s="27">
        <f>SUM(L22:L22)</f>
        <v>0</v>
      </c>
    </row>
    <row r="26" spans="2:5" ht="15.75">
      <c r="B26" s="93" t="s">
        <v>8</v>
      </c>
      <c r="C26" s="93"/>
      <c r="D26" s="93"/>
      <c r="E26" s="65"/>
    </row>
    <row r="27" spans="1:12" ht="48">
      <c r="A27" s="4"/>
      <c r="B27" s="4" t="s">
        <v>1</v>
      </c>
      <c r="C27" s="21" t="s">
        <v>2</v>
      </c>
      <c r="D27" s="21" t="s">
        <v>45</v>
      </c>
      <c r="E27" s="54" t="s">
        <v>43</v>
      </c>
      <c r="F27" s="54" t="s">
        <v>40</v>
      </c>
      <c r="G27" s="54" t="s">
        <v>39</v>
      </c>
      <c r="H27" s="54" t="s">
        <v>37</v>
      </c>
      <c r="I27" s="54" t="s">
        <v>38</v>
      </c>
      <c r="J27" s="54" t="s">
        <v>3</v>
      </c>
      <c r="K27" s="54" t="s">
        <v>4</v>
      </c>
      <c r="L27" s="54" t="s">
        <v>41</v>
      </c>
    </row>
    <row r="28" spans="1:12" ht="15">
      <c r="A28" s="4">
        <v>1</v>
      </c>
      <c r="B28" s="4" t="s">
        <v>53</v>
      </c>
      <c r="C28" s="5">
        <v>1</v>
      </c>
      <c r="D28" s="5">
        <v>52</v>
      </c>
      <c r="E28" s="5">
        <v>12</v>
      </c>
      <c r="F28" s="30"/>
      <c r="G28" s="30"/>
      <c r="H28" s="22">
        <f>C28*D28*F28</f>
        <v>0</v>
      </c>
      <c r="I28" s="22">
        <f>C28*E28*G28</f>
        <v>0</v>
      </c>
      <c r="J28" s="23">
        <v>0.08</v>
      </c>
      <c r="K28" s="22">
        <f>(H28+I28)*J28</f>
        <v>0</v>
      </c>
      <c r="L28" s="22">
        <f>H28+I28+K28</f>
        <v>0</v>
      </c>
    </row>
    <row r="29" spans="1:12" ht="15.75">
      <c r="A29" s="26"/>
      <c r="B29" s="26" t="s">
        <v>5</v>
      </c>
      <c r="C29" s="26"/>
      <c r="D29" s="31">
        <f>SUM(D28:D28)</f>
        <v>52</v>
      </c>
      <c r="E29" s="64"/>
      <c r="F29" s="26"/>
      <c r="G29" s="26"/>
      <c r="H29" s="27">
        <f>SUM(H28:H28)</f>
        <v>0</v>
      </c>
      <c r="I29" s="27">
        <f>SUM(I28)</f>
        <v>0</v>
      </c>
      <c r="J29" s="26"/>
      <c r="K29" s="27">
        <f>SUM(K28:K28)</f>
        <v>0</v>
      </c>
      <c r="L29" s="27">
        <f>SUM(L28:L28)</f>
        <v>0</v>
      </c>
    </row>
    <row r="30" spans="1:12" ht="15">
      <c r="A30" s="6"/>
      <c r="B30" s="6"/>
      <c r="C30" s="6"/>
      <c r="D30" s="10"/>
      <c r="E30" s="10"/>
      <c r="F30" s="10"/>
      <c r="G30" s="10"/>
      <c r="H30" s="11"/>
      <c r="I30" s="11"/>
      <c r="J30" s="12"/>
      <c r="K30" s="11"/>
      <c r="L30" s="11"/>
    </row>
    <row r="31" spans="1:12" ht="15">
      <c r="A31" s="6"/>
      <c r="B31" s="6"/>
      <c r="C31" s="6"/>
      <c r="D31" s="10"/>
      <c r="E31" s="10"/>
      <c r="F31" s="10"/>
      <c r="G31" s="10"/>
      <c r="H31" s="11"/>
      <c r="I31" s="11"/>
      <c r="J31" s="12"/>
      <c r="K31" s="11"/>
      <c r="L31" s="11"/>
    </row>
    <row r="32" spans="2:5" ht="15.75">
      <c r="B32" s="93" t="s">
        <v>26</v>
      </c>
      <c r="C32" s="93"/>
      <c r="D32" s="93"/>
      <c r="E32" s="65"/>
    </row>
    <row r="33" spans="1:12" ht="48">
      <c r="A33" s="4"/>
      <c r="B33" s="4" t="s">
        <v>54</v>
      </c>
      <c r="C33" s="21" t="s">
        <v>2</v>
      </c>
      <c r="D33" s="21" t="s">
        <v>46</v>
      </c>
      <c r="E33" s="54" t="s">
        <v>43</v>
      </c>
      <c r="F33" s="54" t="s">
        <v>40</v>
      </c>
      <c r="G33" s="54" t="s">
        <v>39</v>
      </c>
      <c r="H33" s="54" t="s">
        <v>37</v>
      </c>
      <c r="I33" s="54" t="s">
        <v>38</v>
      </c>
      <c r="J33" s="54" t="s">
        <v>3</v>
      </c>
      <c r="K33" s="54" t="s">
        <v>4</v>
      </c>
      <c r="L33" s="54" t="s">
        <v>41</v>
      </c>
    </row>
    <row r="34" spans="1:12" ht="15">
      <c r="A34" s="4">
        <v>1</v>
      </c>
      <c r="B34" s="4" t="s">
        <v>53</v>
      </c>
      <c r="C34" s="5">
        <v>1</v>
      </c>
      <c r="D34" s="5">
        <v>26</v>
      </c>
      <c r="E34" s="5">
        <v>12</v>
      </c>
      <c r="F34" s="30"/>
      <c r="G34" s="30"/>
      <c r="H34" s="22">
        <f>C34*D34*F34</f>
        <v>0</v>
      </c>
      <c r="I34" s="22">
        <f>C34*E34*G34</f>
        <v>0</v>
      </c>
      <c r="J34" s="23">
        <v>0.08</v>
      </c>
      <c r="K34" s="22">
        <f>(H34+I34)*J34</f>
        <v>0</v>
      </c>
      <c r="L34" s="22">
        <f>H34+I34+K34</f>
        <v>0</v>
      </c>
    </row>
    <row r="35" spans="1:46" s="32" customFormat="1" ht="15.75">
      <c r="A35" s="26"/>
      <c r="B35" s="92" t="s">
        <v>5</v>
      </c>
      <c r="C35" s="92"/>
      <c r="D35" s="52">
        <f>SUM(D34:D34)</f>
        <v>26</v>
      </c>
      <c r="E35" s="64"/>
      <c r="F35" s="26"/>
      <c r="G35" s="26"/>
      <c r="H35" s="27">
        <f>SUM(H34:H34)</f>
        <v>0</v>
      </c>
      <c r="I35" s="27">
        <f>SUM(I34)</f>
        <v>0</v>
      </c>
      <c r="J35" s="26"/>
      <c r="K35" s="27">
        <f>SUM(K34:K34)</f>
        <v>0</v>
      </c>
      <c r="L35" s="27">
        <f>SUM(L34:L34)</f>
        <v>0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</row>
    <row r="37" spans="1:12" ht="15">
      <c r="A37" s="1">
        <v>1</v>
      </c>
      <c r="B37" s="89" t="str">
        <f>B8</f>
        <v>Papier</v>
      </c>
      <c r="C37" s="89"/>
      <c r="D37" s="89"/>
      <c r="E37" s="13"/>
      <c r="H37" s="9">
        <f>H11+I11</f>
        <v>0</v>
      </c>
      <c r="I37" s="9"/>
      <c r="K37" s="9">
        <f>K11</f>
        <v>0</v>
      </c>
      <c r="L37" s="9">
        <f>L11</f>
        <v>0</v>
      </c>
    </row>
    <row r="38" spans="1:12" ht="15">
      <c r="A38" s="1">
        <v>2</v>
      </c>
      <c r="B38" s="13" t="str">
        <f>B14</f>
        <v>Metal i tworzywa sztuczne</v>
      </c>
      <c r="C38" s="13"/>
      <c r="D38" s="13"/>
      <c r="E38" s="13"/>
      <c r="H38" s="9">
        <f>H17+I17</f>
        <v>0</v>
      </c>
      <c r="I38" s="9"/>
      <c r="K38" s="9">
        <f>K17</f>
        <v>0</v>
      </c>
      <c r="L38" s="9">
        <f>L17</f>
        <v>0</v>
      </c>
    </row>
    <row r="39" spans="1:12" ht="15">
      <c r="A39" s="1">
        <v>3</v>
      </c>
      <c r="B39" s="13" t="str">
        <f>B20</f>
        <v>Szkło</v>
      </c>
      <c r="C39" s="13"/>
      <c r="D39" s="13"/>
      <c r="E39" s="13"/>
      <c r="H39" s="9">
        <f>H23+I23</f>
        <v>0</v>
      </c>
      <c r="I39" s="9"/>
      <c r="K39" s="9">
        <f>K23</f>
        <v>0</v>
      </c>
      <c r="L39" s="9">
        <f>L23</f>
        <v>0</v>
      </c>
    </row>
    <row r="40" spans="1:12" ht="15">
      <c r="A40" s="1">
        <v>4</v>
      </c>
      <c r="B40" s="13" t="str">
        <f>B26</f>
        <v>Odpady zmieszane</v>
      </c>
      <c r="C40" s="13"/>
      <c r="D40" s="13"/>
      <c r="E40" s="13"/>
      <c r="H40" s="9">
        <f>H29+I29</f>
        <v>0</v>
      </c>
      <c r="I40" s="9"/>
      <c r="K40" s="9">
        <f>K29</f>
        <v>0</v>
      </c>
      <c r="L40" s="9">
        <f>L29</f>
        <v>0</v>
      </c>
    </row>
    <row r="41" spans="1:12" ht="15">
      <c r="A41" s="1">
        <v>5</v>
      </c>
      <c r="B41" s="1" t="s">
        <v>15</v>
      </c>
      <c r="H41" s="37">
        <f>H35+I35</f>
        <v>0</v>
      </c>
      <c r="I41" s="37"/>
      <c r="J41" s="20"/>
      <c r="K41" s="37">
        <f>K35</f>
        <v>0</v>
      </c>
      <c r="L41" s="37">
        <f>L35</f>
        <v>0</v>
      </c>
    </row>
    <row r="42" spans="6:12" ht="15.75">
      <c r="F42" s="18"/>
      <c r="G42" s="18"/>
      <c r="H42" s="15"/>
      <c r="I42" s="15"/>
      <c r="L42" s="15"/>
    </row>
    <row r="43" spans="4:12" ht="15.75" thickBot="1">
      <c r="D43" s="13"/>
      <c r="E43" s="13"/>
      <c r="H43" s="9" t="s">
        <v>9</v>
      </c>
      <c r="I43" s="9"/>
      <c r="K43" s="1" t="s">
        <v>10</v>
      </c>
      <c r="L43" s="9" t="s">
        <v>11</v>
      </c>
    </row>
    <row r="44" spans="4:12" ht="16.5" thickBot="1">
      <c r="D44" s="18" t="s">
        <v>16</v>
      </c>
      <c r="E44" s="18"/>
      <c r="F44" s="51"/>
      <c r="G44" s="51"/>
      <c r="H44" s="34">
        <f>SUM(H37:H41)</f>
        <v>0</v>
      </c>
      <c r="I44" s="49"/>
      <c r="K44" s="9">
        <f>SUM(K37:K41)</f>
        <v>0</v>
      </c>
      <c r="L44" s="15">
        <f>SUM(L37:L41)</f>
        <v>0</v>
      </c>
    </row>
    <row r="47" spans="3:12" ht="15.75">
      <c r="C47" s="14" t="s">
        <v>12</v>
      </c>
      <c r="H47" s="15"/>
      <c r="I47" s="15"/>
      <c r="J47" s="8"/>
      <c r="K47" s="9"/>
      <c r="L47" s="15"/>
    </row>
    <row r="48" spans="2:12" ht="15.75">
      <c r="B48" s="16" t="s">
        <v>59</v>
      </c>
      <c r="C48" s="16">
        <v>3</v>
      </c>
      <c r="H48" s="15"/>
      <c r="I48" s="15"/>
      <c r="L48" s="15"/>
    </row>
    <row r="49" spans="2:3" ht="15">
      <c r="B49" s="16" t="s">
        <v>60</v>
      </c>
      <c r="C49" s="16">
        <v>2</v>
      </c>
    </row>
    <row r="50" spans="2:12" ht="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sheetProtection/>
  <mergeCells count="8">
    <mergeCell ref="B37:D37"/>
    <mergeCell ref="B8:F8"/>
    <mergeCell ref="B6:K6"/>
    <mergeCell ref="B32:D32"/>
    <mergeCell ref="B35:C35"/>
    <mergeCell ref="B14:D14"/>
    <mergeCell ref="B20:D20"/>
    <mergeCell ref="B26:D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0" r:id="rId1"/>
  <rowBreaks count="1" manualBreakCount="1">
    <brk id="2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SheetLayoutView="100" zoomScalePageLayoutView="0" workbookViewId="0" topLeftCell="A22">
      <selection activeCell="G47" sqref="G47"/>
    </sheetView>
  </sheetViews>
  <sheetFormatPr defaultColWidth="9.140625" defaultRowHeight="12.75"/>
  <cols>
    <col min="1" max="1" width="5.8515625" style="1" customWidth="1"/>
    <col min="2" max="2" width="21.57421875" style="1" customWidth="1"/>
    <col min="3" max="3" width="10.8515625" style="1" customWidth="1"/>
    <col min="4" max="5" width="13.57421875" style="1" customWidth="1"/>
    <col min="6" max="6" width="20.28125" style="1" customWidth="1"/>
    <col min="7" max="7" width="19.57421875" style="1" customWidth="1"/>
    <col min="8" max="8" width="18.57421875" style="1" customWidth="1"/>
    <col min="9" max="9" width="15.140625" style="1" customWidth="1"/>
    <col min="10" max="10" width="9.421875" style="1" customWidth="1"/>
    <col min="11" max="11" width="12.421875" style="1" customWidth="1"/>
    <col min="12" max="12" width="18.421875" style="1" customWidth="1"/>
    <col min="13" max="16384" width="9.140625" style="1" customWidth="1"/>
  </cols>
  <sheetData>
    <row r="1" spans="11:12" ht="15">
      <c r="K1" s="20"/>
      <c r="L1" s="18"/>
    </row>
    <row r="2" spans="11:12" ht="11.25" customHeight="1">
      <c r="K2" s="20"/>
      <c r="L2" s="18"/>
    </row>
    <row r="3" spans="2:12" s="2" customFormat="1" ht="15.75">
      <c r="B3" s="2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s="2" customFormat="1" ht="15.75">
      <c r="A4" s="69" t="s">
        <v>24</v>
      </c>
      <c r="B4" s="57" t="s">
        <v>34</v>
      </c>
      <c r="C4" s="55"/>
      <c r="D4" s="55"/>
      <c r="E4" s="55"/>
      <c r="F4" s="57"/>
      <c r="G4" s="57"/>
      <c r="H4" s="57"/>
      <c r="I4" s="57"/>
      <c r="J4" s="55"/>
      <c r="K4" s="55"/>
    </row>
    <row r="5" spans="2:11" s="2" customFormat="1" ht="15.75">
      <c r="B5" s="20"/>
      <c r="C5" s="20"/>
      <c r="D5" s="20"/>
      <c r="E5" s="20"/>
      <c r="F5" s="19"/>
      <c r="G5" s="19"/>
      <c r="J5" s="20"/>
      <c r="K5" s="20"/>
    </row>
    <row r="6" spans="2:11" s="2" customFormat="1" ht="15.75">
      <c r="B6" s="94" t="s">
        <v>50</v>
      </c>
      <c r="C6" s="95"/>
      <c r="D6" s="95"/>
      <c r="E6" s="95"/>
      <c r="F6" s="95"/>
      <c r="G6" s="95"/>
      <c r="H6" s="95"/>
      <c r="I6" s="95"/>
      <c r="J6" s="95"/>
      <c r="K6" s="95"/>
    </row>
    <row r="7" spans="2:11" s="2" customFormat="1" ht="15.75">
      <c r="B7" s="20"/>
      <c r="C7" s="19"/>
      <c r="D7" s="19"/>
      <c r="E7" s="19"/>
      <c r="F7" s="19"/>
      <c r="G7" s="19"/>
      <c r="H7" s="19"/>
      <c r="I7" s="19"/>
      <c r="J7" s="19"/>
      <c r="K7" s="19"/>
    </row>
    <row r="8" spans="2:7" ht="15.75">
      <c r="B8" s="93" t="s">
        <v>14</v>
      </c>
      <c r="C8" s="93"/>
      <c r="D8" s="93"/>
      <c r="E8" s="93"/>
      <c r="F8" s="93"/>
      <c r="G8" s="58"/>
    </row>
    <row r="9" spans="1:12" ht="73.5" customHeight="1">
      <c r="A9" s="4"/>
      <c r="B9" s="62" t="s">
        <v>1</v>
      </c>
      <c r="C9" s="54" t="s">
        <v>2</v>
      </c>
      <c r="D9" s="54" t="s">
        <v>45</v>
      </c>
      <c r="E9" s="54" t="s">
        <v>47</v>
      </c>
      <c r="F9" s="54" t="s">
        <v>40</v>
      </c>
      <c r="G9" s="54" t="s">
        <v>39</v>
      </c>
      <c r="H9" s="54" t="s">
        <v>37</v>
      </c>
      <c r="I9" s="54" t="s">
        <v>38</v>
      </c>
      <c r="J9" s="54" t="s">
        <v>3</v>
      </c>
      <c r="K9" s="54" t="s">
        <v>4</v>
      </c>
      <c r="L9" s="54" t="s">
        <v>41</v>
      </c>
    </row>
    <row r="10" spans="1:12" ht="15">
      <c r="A10" s="4">
        <v>1</v>
      </c>
      <c r="B10" s="4" t="s">
        <v>53</v>
      </c>
      <c r="C10" s="5">
        <v>1</v>
      </c>
      <c r="D10" s="5">
        <v>26</v>
      </c>
      <c r="E10" s="5">
        <v>12</v>
      </c>
      <c r="F10" s="30"/>
      <c r="G10" s="30"/>
      <c r="H10" s="22">
        <f>C10*D10*F10</f>
        <v>0</v>
      </c>
      <c r="I10" s="22">
        <f>C10*E10*G10</f>
        <v>0</v>
      </c>
      <c r="J10" s="23">
        <v>0.08</v>
      </c>
      <c r="K10" s="22">
        <f>(H10+I10)*J10</f>
        <v>0</v>
      </c>
      <c r="L10" s="22">
        <f>H10+I10+K10</f>
        <v>0</v>
      </c>
    </row>
    <row r="11" spans="1:12" ht="15.75">
      <c r="A11" s="26"/>
      <c r="B11" s="26" t="s">
        <v>5</v>
      </c>
      <c r="C11" s="26"/>
      <c r="D11" s="31">
        <f>SUM(D10:D10)</f>
        <v>26</v>
      </c>
      <c r="E11" s="64"/>
      <c r="F11" s="27"/>
      <c r="G11" s="27"/>
      <c r="H11" s="27">
        <f>SUM(H10:H10)</f>
        <v>0</v>
      </c>
      <c r="I11" s="27">
        <f>SUM(I10)</f>
        <v>0</v>
      </c>
      <c r="J11" s="26"/>
      <c r="K11" s="27">
        <f>SUM(K10:K10)</f>
        <v>0</v>
      </c>
      <c r="L11" s="27">
        <f>SUM(L10:L10)</f>
        <v>0</v>
      </c>
    </row>
    <row r="14" spans="2:7" ht="15.75">
      <c r="B14" s="93" t="s">
        <v>6</v>
      </c>
      <c r="C14" s="93"/>
      <c r="D14" s="93"/>
      <c r="E14" s="93"/>
      <c r="F14" s="97"/>
      <c r="G14" s="60"/>
    </row>
    <row r="15" spans="1:12" ht="55.5" customHeight="1">
      <c r="A15" s="4"/>
      <c r="B15" s="62" t="s">
        <v>1</v>
      </c>
      <c r="C15" s="54" t="s">
        <v>2</v>
      </c>
      <c r="D15" s="54" t="s">
        <v>45</v>
      </c>
      <c r="E15" s="54" t="s">
        <v>47</v>
      </c>
      <c r="F15" s="54" t="s">
        <v>40</v>
      </c>
      <c r="G15" s="54" t="s">
        <v>39</v>
      </c>
      <c r="H15" s="54" t="s">
        <v>37</v>
      </c>
      <c r="I15" s="54" t="s">
        <v>38</v>
      </c>
      <c r="J15" s="54" t="s">
        <v>3</v>
      </c>
      <c r="K15" s="54" t="s">
        <v>4</v>
      </c>
      <c r="L15" s="54" t="s">
        <v>41</v>
      </c>
    </row>
    <row r="16" spans="1:12" ht="15">
      <c r="A16" s="4">
        <v>1</v>
      </c>
      <c r="B16" s="4" t="s">
        <v>53</v>
      </c>
      <c r="C16" s="5">
        <v>1</v>
      </c>
      <c r="D16" s="5">
        <v>26</v>
      </c>
      <c r="E16" s="5">
        <v>12</v>
      </c>
      <c r="F16" s="30"/>
      <c r="G16" s="30"/>
      <c r="H16" s="22">
        <f>C16*D16*F16</f>
        <v>0</v>
      </c>
      <c r="I16" s="22">
        <f>C16*E16*G16</f>
        <v>0</v>
      </c>
      <c r="J16" s="23">
        <v>0.08</v>
      </c>
      <c r="K16" s="22">
        <f>(H16+I16)*J16</f>
        <v>0</v>
      </c>
      <c r="L16" s="22">
        <f>H16+I16+K16</f>
        <v>0</v>
      </c>
    </row>
    <row r="17" spans="1:12" ht="15.75">
      <c r="A17" s="26"/>
      <c r="B17" s="26" t="s">
        <v>5</v>
      </c>
      <c r="C17" s="26"/>
      <c r="D17" s="31">
        <f>SUM(D16:D16)</f>
        <v>26</v>
      </c>
      <c r="E17" s="64"/>
      <c r="F17" s="26"/>
      <c r="G17" s="26"/>
      <c r="H17" s="27">
        <f>SUM(H16:H16)</f>
        <v>0</v>
      </c>
      <c r="I17" s="27">
        <f>SUM(I16)</f>
        <v>0</v>
      </c>
      <c r="J17" s="26"/>
      <c r="K17" s="27">
        <f>SUM(K16:K16)</f>
        <v>0</v>
      </c>
      <c r="L17" s="27">
        <f>SUM(L16:L16)</f>
        <v>0</v>
      </c>
    </row>
    <row r="19" spans="8:9" ht="15">
      <c r="H19" s="9"/>
      <c r="I19" s="9"/>
    </row>
    <row r="20" spans="2:5" ht="15.75">
      <c r="B20" s="93" t="s">
        <v>7</v>
      </c>
      <c r="C20" s="93"/>
      <c r="D20" s="93"/>
      <c r="E20" s="65"/>
    </row>
    <row r="21" spans="1:12" ht="48">
      <c r="A21" s="4"/>
      <c r="B21" s="62" t="s">
        <v>1</v>
      </c>
      <c r="C21" s="54" t="s">
        <v>2</v>
      </c>
      <c r="D21" s="54" t="s">
        <v>48</v>
      </c>
      <c r="E21" s="54" t="s">
        <v>47</v>
      </c>
      <c r="F21" s="54" t="s">
        <v>40</v>
      </c>
      <c r="G21" s="54" t="s">
        <v>39</v>
      </c>
      <c r="H21" s="54" t="s">
        <v>37</v>
      </c>
      <c r="I21" s="54" t="s">
        <v>38</v>
      </c>
      <c r="J21" s="54" t="s">
        <v>3</v>
      </c>
      <c r="K21" s="54" t="s">
        <v>4</v>
      </c>
      <c r="L21" s="54" t="s">
        <v>41</v>
      </c>
    </row>
    <row r="22" spans="1:12" ht="15">
      <c r="A22" s="4">
        <v>1</v>
      </c>
      <c r="B22" s="4" t="s">
        <v>53</v>
      </c>
      <c r="C22" s="5">
        <v>1</v>
      </c>
      <c r="D22" s="5">
        <v>12</v>
      </c>
      <c r="E22" s="5">
        <v>12</v>
      </c>
      <c r="F22" s="30"/>
      <c r="G22" s="30"/>
      <c r="H22" s="22">
        <f>C22*D22*F22</f>
        <v>0</v>
      </c>
      <c r="I22" s="22">
        <f>C22*E22*G22</f>
        <v>0</v>
      </c>
      <c r="J22" s="23">
        <v>0.08</v>
      </c>
      <c r="K22" s="22">
        <f>(H22+I22)*J22</f>
        <v>0</v>
      </c>
      <c r="L22" s="22">
        <f>H22+I22+K22</f>
        <v>0</v>
      </c>
    </row>
    <row r="23" spans="1:12" ht="15.75">
      <c r="A23" s="26"/>
      <c r="B23" s="26" t="s">
        <v>5</v>
      </c>
      <c r="C23" s="26"/>
      <c r="D23" s="31">
        <f>SUM(D22:D22)</f>
        <v>12</v>
      </c>
      <c r="E23" s="64"/>
      <c r="F23" s="26"/>
      <c r="G23" s="26"/>
      <c r="H23" s="27">
        <f>SUM(H22:H22)</f>
        <v>0</v>
      </c>
      <c r="I23" s="27">
        <f>SUM(I22)</f>
        <v>0</v>
      </c>
      <c r="J23" s="26"/>
      <c r="K23" s="27">
        <f>SUM(K22:K22)</f>
        <v>0</v>
      </c>
      <c r="L23" s="27">
        <f>SUM(L22:L22)</f>
        <v>0</v>
      </c>
    </row>
    <row r="25" spans="2:7" ht="15.75">
      <c r="B25" s="93" t="s">
        <v>8</v>
      </c>
      <c r="C25" s="93"/>
      <c r="D25" s="93"/>
      <c r="E25" s="93"/>
      <c r="F25" s="97"/>
      <c r="G25" s="60"/>
    </row>
    <row r="26" spans="1:12" ht="48">
      <c r="A26" s="4"/>
      <c r="B26" s="4" t="s">
        <v>1</v>
      </c>
      <c r="C26" s="21" t="s">
        <v>2</v>
      </c>
      <c r="D26" s="21" t="s">
        <v>45</v>
      </c>
      <c r="E26" s="54" t="s">
        <v>47</v>
      </c>
      <c r="F26" s="54" t="s">
        <v>40</v>
      </c>
      <c r="G26" s="54" t="s">
        <v>39</v>
      </c>
      <c r="H26" s="54" t="s">
        <v>37</v>
      </c>
      <c r="I26" s="54" t="s">
        <v>38</v>
      </c>
      <c r="J26" s="54" t="s">
        <v>3</v>
      </c>
      <c r="K26" s="54" t="s">
        <v>4</v>
      </c>
      <c r="L26" s="54" t="s">
        <v>41</v>
      </c>
    </row>
    <row r="27" spans="1:12" ht="15">
      <c r="A27" s="4">
        <v>1</v>
      </c>
      <c r="B27" s="4" t="s">
        <v>53</v>
      </c>
      <c r="C27" s="4">
        <v>1</v>
      </c>
      <c r="D27" s="5">
        <v>53</v>
      </c>
      <c r="E27" s="5">
        <v>12</v>
      </c>
      <c r="F27" s="30"/>
      <c r="G27" s="30"/>
      <c r="H27" s="22">
        <f>C27*D27*F27</f>
        <v>0</v>
      </c>
      <c r="I27" s="22">
        <f>C27*E27*G27</f>
        <v>0</v>
      </c>
      <c r="J27" s="23">
        <v>0.08</v>
      </c>
      <c r="K27" s="22">
        <f>(H27+I27)*J27</f>
        <v>0</v>
      </c>
      <c r="L27" s="22">
        <f>H27+I27+K27</f>
        <v>0</v>
      </c>
    </row>
    <row r="28" spans="1:12" ht="15.75">
      <c r="A28" s="26"/>
      <c r="B28" s="26" t="s">
        <v>5</v>
      </c>
      <c r="C28" s="26"/>
      <c r="D28" s="31">
        <f>SUM(D27:D27)</f>
        <v>53</v>
      </c>
      <c r="E28" s="64"/>
      <c r="F28" s="26"/>
      <c r="G28" s="26"/>
      <c r="H28" s="27">
        <f>SUM(H27:H27)</f>
        <v>0</v>
      </c>
      <c r="I28" s="27">
        <f>SUM(I27)</f>
        <v>0</v>
      </c>
      <c r="J28" s="26"/>
      <c r="K28" s="27">
        <f>SUM(K27:K27)</f>
        <v>0</v>
      </c>
      <c r="L28" s="27">
        <f>SUM(L27:L27)</f>
        <v>0</v>
      </c>
    </row>
    <row r="31" spans="2:5" ht="15.75">
      <c r="B31" s="93" t="s">
        <v>26</v>
      </c>
      <c r="C31" s="93"/>
      <c r="D31" s="93"/>
      <c r="E31" s="65"/>
    </row>
    <row r="32" spans="1:12" ht="48">
      <c r="A32" s="4"/>
      <c r="B32" s="4" t="s">
        <v>1</v>
      </c>
      <c r="C32" s="21" t="s">
        <v>2</v>
      </c>
      <c r="D32" s="21" t="s">
        <v>49</v>
      </c>
      <c r="E32" s="54" t="s">
        <v>47</v>
      </c>
      <c r="F32" s="54" t="s">
        <v>40</v>
      </c>
      <c r="G32" s="54" t="s">
        <v>39</v>
      </c>
      <c r="H32" s="54" t="s">
        <v>37</v>
      </c>
      <c r="I32" s="54" t="s">
        <v>38</v>
      </c>
      <c r="J32" s="54" t="s">
        <v>3</v>
      </c>
      <c r="K32" s="54" t="s">
        <v>4</v>
      </c>
      <c r="L32" s="54" t="s">
        <v>41</v>
      </c>
    </row>
    <row r="33" spans="1:12" ht="15">
      <c r="A33" s="4">
        <v>1</v>
      </c>
      <c r="B33" s="4" t="s">
        <v>53</v>
      </c>
      <c r="C33" s="5">
        <v>1</v>
      </c>
      <c r="D33" s="5">
        <v>26</v>
      </c>
      <c r="E33" s="5">
        <v>12</v>
      </c>
      <c r="F33" s="30"/>
      <c r="G33" s="30"/>
      <c r="H33" s="22">
        <f>C33*D33*F33</f>
        <v>0</v>
      </c>
      <c r="I33" s="22">
        <f>C33*E33*G33</f>
        <v>0</v>
      </c>
      <c r="J33" s="23">
        <v>0.08</v>
      </c>
      <c r="K33" s="22">
        <f>(H33+I33)*J33</f>
        <v>0</v>
      </c>
      <c r="L33" s="22">
        <f>H33+I33+K33</f>
        <v>0</v>
      </c>
    </row>
    <row r="34" spans="1:12" ht="15.75">
      <c r="A34" s="26"/>
      <c r="B34" s="92" t="s">
        <v>5</v>
      </c>
      <c r="C34" s="92"/>
      <c r="D34" s="52">
        <f>SUM(D33:D33)</f>
        <v>26</v>
      </c>
      <c r="E34" s="64"/>
      <c r="F34" s="26"/>
      <c r="G34" s="26"/>
      <c r="H34" s="27">
        <f>SUM(H33:H33)</f>
        <v>0</v>
      </c>
      <c r="I34" s="27">
        <f>SUM(I33)</f>
        <v>0</v>
      </c>
      <c r="J34" s="26"/>
      <c r="K34" s="27">
        <f>SUM(K33:K33)</f>
        <v>0</v>
      </c>
      <c r="L34" s="27">
        <f>SUM(L33:L33)</f>
        <v>0</v>
      </c>
    </row>
    <row r="35" spans="2:12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8" spans="1:12" ht="15">
      <c r="A38" s="1">
        <v>1</v>
      </c>
      <c r="B38" s="89" t="str">
        <f>B8</f>
        <v>Papier</v>
      </c>
      <c r="C38" s="89"/>
      <c r="D38" s="89"/>
      <c r="E38" s="13"/>
      <c r="H38" s="9">
        <f>H11+I11</f>
        <v>0</v>
      </c>
      <c r="I38" s="9"/>
      <c r="K38" s="9">
        <f>K11</f>
        <v>0</v>
      </c>
      <c r="L38" s="9">
        <f>L11</f>
        <v>0</v>
      </c>
    </row>
    <row r="39" spans="1:12" ht="15">
      <c r="A39" s="1">
        <v>2</v>
      </c>
      <c r="B39" s="89" t="str">
        <f>B14</f>
        <v>Metale i tworzywa sztuczne</v>
      </c>
      <c r="C39" s="89"/>
      <c r="D39" s="89"/>
      <c r="E39" s="13"/>
      <c r="H39" s="9">
        <f>H17+I17</f>
        <v>0</v>
      </c>
      <c r="I39" s="9"/>
      <c r="K39" s="9">
        <f>K17</f>
        <v>0</v>
      </c>
      <c r="L39" s="9">
        <f>L17</f>
        <v>0</v>
      </c>
    </row>
    <row r="40" spans="1:12" ht="15">
      <c r="A40" s="1">
        <v>3</v>
      </c>
      <c r="B40" s="89" t="str">
        <f>B20</f>
        <v>Szkło</v>
      </c>
      <c r="C40" s="89"/>
      <c r="D40" s="89"/>
      <c r="E40" s="13"/>
      <c r="H40" s="9">
        <f>H23+I23</f>
        <v>0</v>
      </c>
      <c r="I40" s="9"/>
      <c r="K40" s="9">
        <f>K23</f>
        <v>0</v>
      </c>
      <c r="L40" s="9">
        <f>L23</f>
        <v>0</v>
      </c>
    </row>
    <row r="41" spans="1:12" ht="15">
      <c r="A41" s="1">
        <v>4</v>
      </c>
      <c r="B41" s="89" t="str">
        <f>B25</f>
        <v>Odpady zmieszane</v>
      </c>
      <c r="C41" s="89"/>
      <c r="D41" s="89"/>
      <c r="E41" s="13"/>
      <c r="H41" s="9">
        <f>H28+I28</f>
        <v>0</v>
      </c>
      <c r="I41" s="9"/>
      <c r="K41" s="9">
        <f>K28</f>
        <v>0</v>
      </c>
      <c r="L41" s="9">
        <f>L28</f>
        <v>0</v>
      </c>
    </row>
    <row r="42" spans="1:12" ht="15">
      <c r="A42" s="1">
        <v>5</v>
      </c>
      <c r="B42" s="1" t="s">
        <v>26</v>
      </c>
      <c r="H42" s="9">
        <f>H34+I34</f>
        <v>0</v>
      </c>
      <c r="I42" s="9"/>
      <c r="K42" s="9">
        <f>K34</f>
        <v>0</v>
      </c>
      <c r="L42" s="9">
        <f>L34</f>
        <v>0</v>
      </c>
    </row>
    <row r="43" spans="4:12" ht="15.75" thickBot="1">
      <c r="D43" s="13"/>
      <c r="E43" s="13"/>
      <c r="H43" s="9" t="s">
        <v>9</v>
      </c>
      <c r="I43" s="9"/>
      <c r="K43" s="1" t="s">
        <v>10</v>
      </c>
      <c r="L43" s="37" t="s">
        <v>11</v>
      </c>
    </row>
    <row r="44" spans="4:12" ht="16.5" thickBot="1">
      <c r="D44" s="87" t="s">
        <v>16</v>
      </c>
      <c r="E44" s="87"/>
      <c r="F44" s="96"/>
      <c r="G44" s="51"/>
      <c r="H44" s="34">
        <f>SUM(H38:H42)</f>
        <v>0</v>
      </c>
      <c r="I44" s="49"/>
      <c r="K44" s="50">
        <f>SUM(K38:K42)</f>
        <v>0</v>
      </c>
      <c r="L44" s="49">
        <f>SUM(L38:L42)</f>
        <v>0</v>
      </c>
    </row>
    <row r="45" ht="15.75">
      <c r="H45" s="2"/>
    </row>
    <row r="46" ht="15.75">
      <c r="C46" s="14" t="s">
        <v>12</v>
      </c>
    </row>
    <row r="47" spans="2:3" ht="15">
      <c r="B47" s="16" t="s">
        <v>59</v>
      </c>
      <c r="C47" s="16">
        <v>3</v>
      </c>
    </row>
    <row r="48" spans="2:3" ht="15">
      <c r="B48" s="16" t="s">
        <v>61</v>
      </c>
      <c r="C48" s="16">
        <v>1</v>
      </c>
    </row>
    <row r="49" spans="2:3" ht="15">
      <c r="B49" s="16" t="s">
        <v>60</v>
      </c>
      <c r="C49" s="16">
        <v>1</v>
      </c>
    </row>
  </sheetData>
  <sheetProtection/>
  <mergeCells count="12">
    <mergeCell ref="B39:D39"/>
    <mergeCell ref="B40:D40"/>
    <mergeCell ref="B31:D31"/>
    <mergeCell ref="B34:C34"/>
    <mergeCell ref="B6:K6"/>
    <mergeCell ref="B41:D41"/>
    <mergeCell ref="D44:F44"/>
    <mergeCell ref="B14:F14"/>
    <mergeCell ref="B20:D20"/>
    <mergeCell ref="B25:F25"/>
    <mergeCell ref="B38:D38"/>
    <mergeCell ref="B8:F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1" max="1" width="3.8515625" style="0" bestFit="1" customWidth="1"/>
    <col min="2" max="2" width="25.28125" style="0" customWidth="1"/>
    <col min="3" max="3" width="10.7109375" style="0" customWidth="1"/>
    <col min="4" max="5" width="14.28125" style="0" customWidth="1"/>
    <col min="6" max="7" width="19.28125" style="0" customWidth="1"/>
    <col min="8" max="8" width="17.421875" style="0" customWidth="1"/>
    <col min="9" max="9" width="15.28125" style="0" customWidth="1"/>
    <col min="10" max="10" width="11.421875" style="0" customWidth="1"/>
    <col min="11" max="11" width="14.57421875" style="0" customWidth="1"/>
    <col min="12" max="12" width="18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20"/>
      <c r="L1" s="18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20"/>
      <c r="L2" s="18"/>
    </row>
    <row r="3" spans="1:12" ht="15.75">
      <c r="A3" s="2"/>
      <c r="B3" s="2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>
      <c r="A4" s="69" t="s">
        <v>25</v>
      </c>
      <c r="B4" s="57" t="s">
        <v>35</v>
      </c>
      <c r="C4" s="55"/>
      <c r="D4" s="55"/>
      <c r="E4" s="55"/>
      <c r="F4" s="57"/>
      <c r="G4" s="57"/>
      <c r="H4" s="57"/>
      <c r="I4" s="57"/>
      <c r="J4" s="20"/>
      <c r="K4" s="20"/>
      <c r="L4" s="2"/>
    </row>
    <row r="5" spans="1:12" ht="15.75">
      <c r="A5" s="2"/>
      <c r="B5" s="20"/>
      <c r="C5" s="20"/>
      <c r="D5" s="20"/>
      <c r="E5" s="20"/>
      <c r="F5" s="19"/>
      <c r="G5" s="19"/>
      <c r="H5" s="2"/>
      <c r="I5" s="2"/>
      <c r="J5" s="20"/>
      <c r="K5" s="20"/>
      <c r="L5" s="2"/>
    </row>
    <row r="6" spans="1:12" ht="15.75">
      <c r="A6" s="2"/>
      <c r="B6" s="94" t="s">
        <v>56</v>
      </c>
      <c r="C6" s="95"/>
      <c r="D6" s="95"/>
      <c r="E6" s="95"/>
      <c r="F6" s="95"/>
      <c r="G6" s="95"/>
      <c r="H6" s="95"/>
      <c r="I6" s="95"/>
      <c r="J6" s="95"/>
      <c r="K6" s="95"/>
      <c r="L6" s="2"/>
    </row>
    <row r="7" spans="1:12" ht="15.75">
      <c r="A7" s="2"/>
      <c r="B7" s="20"/>
      <c r="C7" s="19"/>
      <c r="D7" s="19"/>
      <c r="E7" s="19"/>
      <c r="F7" s="19"/>
      <c r="G7" s="19"/>
      <c r="H7" s="19"/>
      <c r="I7" s="19"/>
      <c r="J7" s="19"/>
      <c r="K7" s="19"/>
      <c r="L7" s="2"/>
    </row>
    <row r="8" spans="1:12" ht="15.75">
      <c r="A8" s="1"/>
      <c r="B8" s="93" t="s">
        <v>14</v>
      </c>
      <c r="C8" s="93"/>
      <c r="D8" s="93"/>
      <c r="E8" s="93"/>
      <c r="F8" s="93"/>
      <c r="G8" s="58"/>
      <c r="H8" s="1"/>
      <c r="I8" s="1"/>
      <c r="J8" s="1"/>
      <c r="K8" s="1"/>
      <c r="L8" s="1"/>
    </row>
    <row r="9" spans="1:12" ht="48">
      <c r="A9" s="4"/>
      <c r="B9" s="62" t="s">
        <v>1</v>
      </c>
      <c r="C9" s="54" t="s">
        <v>2</v>
      </c>
      <c r="D9" s="54" t="s">
        <v>45</v>
      </c>
      <c r="E9" s="54" t="s">
        <v>43</v>
      </c>
      <c r="F9" s="54" t="s">
        <v>40</v>
      </c>
      <c r="G9" s="54" t="s">
        <v>39</v>
      </c>
      <c r="H9" s="54" t="s">
        <v>37</v>
      </c>
      <c r="I9" s="54" t="s">
        <v>38</v>
      </c>
      <c r="J9" s="54" t="s">
        <v>3</v>
      </c>
      <c r="K9" s="54" t="s">
        <v>4</v>
      </c>
      <c r="L9" s="54" t="s">
        <v>41</v>
      </c>
    </row>
    <row r="10" spans="1:12" ht="15">
      <c r="A10" s="4">
        <v>1</v>
      </c>
      <c r="B10" s="4" t="s">
        <v>53</v>
      </c>
      <c r="C10" s="5">
        <v>1</v>
      </c>
      <c r="D10" s="5">
        <v>12</v>
      </c>
      <c r="E10" s="5">
        <v>12</v>
      </c>
      <c r="F10" s="30"/>
      <c r="G10" s="30"/>
      <c r="H10" s="22">
        <f>C10*D10*F10</f>
        <v>0</v>
      </c>
      <c r="I10" s="22">
        <f>C10*E10*G10</f>
        <v>0</v>
      </c>
      <c r="J10" s="23">
        <v>0.08</v>
      </c>
      <c r="K10" s="22">
        <f>(H10+I10)*J10</f>
        <v>0</v>
      </c>
      <c r="L10" s="22">
        <f>H10+I10+K10</f>
        <v>0</v>
      </c>
    </row>
    <row r="11" spans="1:12" ht="15.75">
      <c r="A11" s="26"/>
      <c r="B11" s="26" t="s">
        <v>5</v>
      </c>
      <c r="C11" s="26"/>
      <c r="D11" s="52">
        <f>SUM(D10:D10)</f>
        <v>12</v>
      </c>
      <c r="E11" s="64"/>
      <c r="F11" s="27"/>
      <c r="G11" s="27"/>
      <c r="H11" s="27">
        <f>SUM(H10:H10)</f>
        <v>0</v>
      </c>
      <c r="I11" s="27">
        <f>SUM(I10)</f>
        <v>0</v>
      </c>
      <c r="J11" s="26"/>
      <c r="K11" s="27">
        <f>SUM(K10:K10)</f>
        <v>0</v>
      </c>
      <c r="L11" s="27">
        <f>SUM(L10:L10)</f>
        <v>0</v>
      </c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93" t="s">
        <v>6</v>
      </c>
      <c r="C14" s="93"/>
      <c r="D14" s="93"/>
      <c r="E14" s="93"/>
      <c r="F14" s="97"/>
      <c r="G14" s="60"/>
      <c r="H14" s="1"/>
      <c r="I14" s="1"/>
      <c r="J14" s="1"/>
      <c r="K14" s="1"/>
      <c r="L14" s="1"/>
    </row>
    <row r="15" spans="1:12" ht="48">
      <c r="A15" s="4"/>
      <c r="B15" s="62" t="s">
        <v>1</v>
      </c>
      <c r="C15" s="54" t="s">
        <v>2</v>
      </c>
      <c r="D15" s="54" t="s">
        <v>45</v>
      </c>
      <c r="E15" s="54" t="s">
        <v>43</v>
      </c>
      <c r="F15" s="54" t="s">
        <v>40</v>
      </c>
      <c r="G15" s="54" t="s">
        <v>39</v>
      </c>
      <c r="H15" s="54" t="s">
        <v>37</v>
      </c>
      <c r="I15" s="54" t="s">
        <v>38</v>
      </c>
      <c r="J15" s="54" t="s">
        <v>3</v>
      </c>
      <c r="K15" s="54" t="s">
        <v>4</v>
      </c>
      <c r="L15" s="54" t="s">
        <v>41</v>
      </c>
    </row>
    <row r="16" spans="1:12" ht="15">
      <c r="A16" s="4">
        <v>1</v>
      </c>
      <c r="B16" s="4" t="s">
        <v>53</v>
      </c>
      <c r="C16" s="4">
        <v>1</v>
      </c>
      <c r="D16" s="5">
        <v>12</v>
      </c>
      <c r="E16" s="5">
        <v>12</v>
      </c>
      <c r="F16" s="30"/>
      <c r="G16" s="30"/>
      <c r="H16" s="22">
        <f>C16*D16*F16</f>
        <v>0</v>
      </c>
      <c r="I16" s="22">
        <f>C16*E16*G16</f>
        <v>0</v>
      </c>
      <c r="J16" s="23">
        <v>0.08</v>
      </c>
      <c r="K16" s="22">
        <f>(H16+I16)*J16</f>
        <v>0</v>
      </c>
      <c r="L16" s="22">
        <f>H16+I16+K16</f>
        <v>0</v>
      </c>
    </row>
    <row r="17" spans="1:12" ht="15.75">
      <c r="A17" s="26"/>
      <c r="B17" s="26" t="s">
        <v>5</v>
      </c>
      <c r="C17" s="26"/>
      <c r="D17" s="52">
        <f>SUM(D16:D16)</f>
        <v>12</v>
      </c>
      <c r="E17" s="64"/>
      <c r="F17" s="26"/>
      <c r="G17" s="26"/>
      <c r="H17" s="27">
        <f>SUM(H16:H16)</f>
        <v>0</v>
      </c>
      <c r="I17" s="27">
        <f>SUM(I16)</f>
        <v>0</v>
      </c>
      <c r="J17" s="26"/>
      <c r="K17" s="27">
        <f>SUM(K16:K16)</f>
        <v>0</v>
      </c>
      <c r="L17" s="27">
        <f>SUM(L16:L16)</f>
        <v>0</v>
      </c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9"/>
      <c r="I19" s="9"/>
      <c r="J19" s="1"/>
      <c r="K19" s="1"/>
      <c r="L19" s="1"/>
    </row>
    <row r="20" spans="1:12" ht="15.75">
      <c r="A20" s="1"/>
      <c r="B20" s="93" t="s">
        <v>7</v>
      </c>
      <c r="C20" s="93"/>
      <c r="D20" s="93"/>
      <c r="E20" s="65"/>
      <c r="F20" s="1"/>
      <c r="G20" s="1"/>
      <c r="H20" s="1"/>
      <c r="I20" s="1"/>
      <c r="J20" s="1"/>
      <c r="K20" s="1"/>
      <c r="L20" s="1"/>
    </row>
    <row r="21" spans="1:12" ht="48">
      <c r="A21" s="4"/>
      <c r="B21" s="62" t="s">
        <v>1</v>
      </c>
      <c r="C21" s="54" t="s">
        <v>2</v>
      </c>
      <c r="D21" s="54" t="s">
        <v>62</v>
      </c>
      <c r="E21" s="54" t="s">
        <v>43</v>
      </c>
      <c r="F21" s="54" t="s">
        <v>40</v>
      </c>
      <c r="G21" s="54" t="s">
        <v>39</v>
      </c>
      <c r="H21" s="54" t="s">
        <v>37</v>
      </c>
      <c r="I21" s="54" t="s">
        <v>38</v>
      </c>
      <c r="J21" s="54" t="s">
        <v>3</v>
      </c>
      <c r="K21" s="54" t="s">
        <v>4</v>
      </c>
      <c r="L21" s="54" t="s">
        <v>41</v>
      </c>
    </row>
    <row r="22" spans="1:12" ht="15">
      <c r="A22" s="4">
        <v>1</v>
      </c>
      <c r="B22" s="4" t="s">
        <v>53</v>
      </c>
      <c r="C22" s="5">
        <v>1</v>
      </c>
      <c r="D22" s="5">
        <v>12</v>
      </c>
      <c r="E22" s="5">
        <v>12</v>
      </c>
      <c r="F22" s="30"/>
      <c r="G22" s="30"/>
      <c r="H22" s="22">
        <f>C22*D22*F22</f>
        <v>0</v>
      </c>
      <c r="I22" s="22">
        <f>C22*E22*G22</f>
        <v>0</v>
      </c>
      <c r="J22" s="23">
        <v>0.08</v>
      </c>
      <c r="K22" s="22">
        <f>(H22+I22)*J22</f>
        <v>0</v>
      </c>
      <c r="L22" s="22">
        <f>H22+I22+K22</f>
        <v>0</v>
      </c>
    </row>
    <row r="23" spans="1:12" ht="15.75">
      <c r="A23" s="26"/>
      <c r="B23" s="26" t="s">
        <v>5</v>
      </c>
      <c r="C23" s="26"/>
      <c r="D23" s="52">
        <f>SUM(D22:D22)</f>
        <v>12</v>
      </c>
      <c r="E23" s="64"/>
      <c r="F23" s="26"/>
      <c r="G23" s="26"/>
      <c r="H23" s="27">
        <f>SUM(H22:H22)</f>
        <v>0</v>
      </c>
      <c r="I23" s="27">
        <f>SUM(I22)</f>
        <v>0</v>
      </c>
      <c r="J23" s="26"/>
      <c r="K23" s="27">
        <f>SUM(K22:K22)</f>
        <v>0</v>
      </c>
      <c r="L23" s="27">
        <f>SUM(L22:L22)</f>
        <v>0</v>
      </c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93" t="s">
        <v>8</v>
      </c>
      <c r="C25" s="93"/>
      <c r="D25" s="93"/>
      <c r="E25" s="93"/>
      <c r="F25" s="97"/>
      <c r="G25" s="60"/>
      <c r="H25" s="1"/>
      <c r="I25" s="1"/>
      <c r="J25" s="1"/>
      <c r="K25" s="1"/>
      <c r="L25" s="1"/>
    </row>
    <row r="26" spans="1:12" ht="48">
      <c r="A26" s="4"/>
      <c r="B26" s="62" t="s">
        <v>1</v>
      </c>
      <c r="C26" s="54" t="s">
        <v>2</v>
      </c>
      <c r="D26" s="54" t="s">
        <v>45</v>
      </c>
      <c r="E26" s="54" t="s">
        <v>43</v>
      </c>
      <c r="F26" s="54" t="s">
        <v>40</v>
      </c>
      <c r="G26" s="54" t="s">
        <v>39</v>
      </c>
      <c r="H26" s="54" t="s">
        <v>37</v>
      </c>
      <c r="I26" s="54" t="s">
        <v>38</v>
      </c>
      <c r="J26" s="54" t="s">
        <v>3</v>
      </c>
      <c r="K26" s="54" t="s">
        <v>4</v>
      </c>
      <c r="L26" s="54" t="s">
        <v>41</v>
      </c>
    </row>
    <row r="27" spans="1:12" ht="15">
      <c r="A27" s="4">
        <v>1</v>
      </c>
      <c r="B27" s="4" t="s">
        <v>53</v>
      </c>
      <c r="C27" s="5">
        <v>1</v>
      </c>
      <c r="D27" s="5">
        <v>26</v>
      </c>
      <c r="E27" s="5">
        <v>12</v>
      </c>
      <c r="F27" s="30"/>
      <c r="G27" s="30"/>
      <c r="H27" s="22">
        <f>C27*D27*F27</f>
        <v>0</v>
      </c>
      <c r="I27" s="22">
        <f>C27*E27*G27</f>
        <v>0</v>
      </c>
      <c r="J27" s="23">
        <v>0.08</v>
      </c>
      <c r="K27" s="22">
        <f>(H27+I27)*J27</f>
        <v>0</v>
      </c>
      <c r="L27" s="22">
        <f>H27+I27+K27</f>
        <v>0</v>
      </c>
    </row>
    <row r="28" spans="1:12" ht="15.75">
      <c r="A28" s="26"/>
      <c r="B28" s="26" t="s">
        <v>5</v>
      </c>
      <c r="C28" s="26"/>
      <c r="D28" s="52">
        <f>SUM(D27:D27)</f>
        <v>26</v>
      </c>
      <c r="E28" s="64"/>
      <c r="F28" s="26"/>
      <c r="G28" s="26"/>
      <c r="H28" s="27">
        <f>SUM(H27:H27)</f>
        <v>0</v>
      </c>
      <c r="I28" s="27">
        <f>SUM(I27)</f>
        <v>0</v>
      </c>
      <c r="J28" s="26"/>
      <c r="K28" s="27">
        <f>SUM(K27:K27)</f>
        <v>0</v>
      </c>
      <c r="L28" s="27">
        <f>SUM(L27:L27)</f>
        <v>0</v>
      </c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2" ht="15.75">
      <c r="A31" s="1"/>
      <c r="B31" s="93" t="s">
        <v>26</v>
      </c>
      <c r="C31" s="93"/>
      <c r="D31" s="93"/>
      <c r="E31" s="65"/>
      <c r="F31" s="1"/>
      <c r="G31" s="1"/>
      <c r="H31" s="1"/>
      <c r="I31" s="1"/>
      <c r="J31" s="1"/>
      <c r="K31" s="1"/>
      <c r="L31" s="1"/>
    </row>
    <row r="32" spans="1:12" ht="48">
      <c r="A32" s="4"/>
      <c r="B32" s="62" t="s">
        <v>1</v>
      </c>
      <c r="C32" s="54" t="s">
        <v>2</v>
      </c>
      <c r="D32" s="54" t="s">
        <v>46</v>
      </c>
      <c r="E32" s="54" t="s">
        <v>43</v>
      </c>
      <c r="F32" s="54" t="s">
        <v>40</v>
      </c>
      <c r="G32" s="54" t="s">
        <v>39</v>
      </c>
      <c r="H32" s="54" t="s">
        <v>37</v>
      </c>
      <c r="I32" s="54" t="s">
        <v>38</v>
      </c>
      <c r="J32" s="54" t="s">
        <v>3</v>
      </c>
      <c r="K32" s="54" t="s">
        <v>4</v>
      </c>
      <c r="L32" s="54" t="s">
        <v>41</v>
      </c>
    </row>
    <row r="33" spans="1:12" ht="15">
      <c r="A33" s="4">
        <v>1</v>
      </c>
      <c r="B33" s="4" t="s">
        <v>53</v>
      </c>
      <c r="C33" s="5">
        <v>1</v>
      </c>
      <c r="D33" s="5">
        <v>26</v>
      </c>
      <c r="E33" s="5">
        <v>12</v>
      </c>
      <c r="F33" s="30"/>
      <c r="G33" s="30"/>
      <c r="H33" s="22">
        <f>C33*D33*F33</f>
        <v>0</v>
      </c>
      <c r="I33" s="22">
        <f>C33*E33*G33</f>
        <v>0</v>
      </c>
      <c r="J33" s="23">
        <v>0.08</v>
      </c>
      <c r="K33" s="22">
        <f>(H33+I33)*J33</f>
        <v>0</v>
      </c>
      <c r="L33" s="22">
        <f>H33+I33+K33</f>
        <v>0</v>
      </c>
    </row>
    <row r="34" spans="1:12" ht="15.75">
      <c r="A34" s="26"/>
      <c r="B34" s="92" t="s">
        <v>5</v>
      </c>
      <c r="C34" s="92"/>
      <c r="D34" s="52">
        <f>SUM(D33:D33)</f>
        <v>26</v>
      </c>
      <c r="E34" s="64"/>
      <c r="F34" s="26"/>
      <c r="G34" s="26"/>
      <c r="H34" s="27">
        <f>SUM(H33:H33)</f>
        <v>0</v>
      </c>
      <c r="I34" s="27">
        <f>SUM(I33)</f>
        <v>0</v>
      </c>
      <c r="J34" s="26"/>
      <c r="K34" s="27">
        <f>SUM(K33:K33)</f>
        <v>0</v>
      </c>
      <c r="L34" s="27">
        <f>SUM(L33:L33)</f>
        <v>0</v>
      </c>
    </row>
    <row r="41" spans="1:12" ht="15">
      <c r="A41" s="1">
        <v>1</v>
      </c>
      <c r="B41" s="89" t="str">
        <f>B8</f>
        <v>Papier</v>
      </c>
      <c r="C41" s="89"/>
      <c r="D41" s="89"/>
      <c r="E41" s="13"/>
      <c r="F41" s="1"/>
      <c r="G41" s="1"/>
      <c r="H41" s="9">
        <f>H11+I11</f>
        <v>0</v>
      </c>
      <c r="I41" s="9"/>
      <c r="J41" s="1"/>
      <c r="K41" s="9">
        <f>K11</f>
        <v>0</v>
      </c>
      <c r="L41" s="9">
        <f>L11</f>
        <v>0</v>
      </c>
    </row>
    <row r="42" spans="1:12" ht="15">
      <c r="A42" s="1">
        <v>2</v>
      </c>
      <c r="B42" s="89" t="str">
        <f>B14</f>
        <v>Metale i tworzywa sztuczne</v>
      </c>
      <c r="C42" s="89"/>
      <c r="D42" s="89"/>
      <c r="E42" s="13"/>
      <c r="F42" s="1"/>
      <c r="G42" s="1"/>
      <c r="H42" s="9">
        <f>H17+I17</f>
        <v>0</v>
      </c>
      <c r="I42" s="9"/>
      <c r="J42" s="1"/>
      <c r="K42" s="9">
        <f>K17</f>
        <v>0</v>
      </c>
      <c r="L42" s="9">
        <f>L17</f>
        <v>0</v>
      </c>
    </row>
    <row r="43" spans="1:12" ht="15">
      <c r="A43" s="1">
        <v>3</v>
      </c>
      <c r="B43" s="89" t="str">
        <f>B20</f>
        <v>Szkło</v>
      </c>
      <c r="C43" s="89"/>
      <c r="D43" s="89"/>
      <c r="E43" s="13"/>
      <c r="F43" s="1"/>
      <c r="G43" s="1"/>
      <c r="H43" s="9">
        <f>H23+I23</f>
        <v>0</v>
      </c>
      <c r="I43" s="9"/>
      <c r="J43" s="1"/>
      <c r="K43" s="9">
        <f>K23</f>
        <v>0</v>
      </c>
      <c r="L43" s="9">
        <f>L23</f>
        <v>0</v>
      </c>
    </row>
    <row r="44" spans="1:12" ht="15">
      <c r="A44" s="1">
        <v>4</v>
      </c>
      <c r="B44" s="89" t="str">
        <f>B25</f>
        <v>Odpady zmieszane</v>
      </c>
      <c r="C44" s="89"/>
      <c r="D44" s="89"/>
      <c r="E44" s="13"/>
      <c r="F44" s="1"/>
      <c r="G44" s="1"/>
      <c r="H44" s="9">
        <f>H28+I28</f>
        <v>0</v>
      </c>
      <c r="I44" s="9"/>
      <c r="J44" s="1"/>
      <c r="K44" s="9">
        <f>K28</f>
        <v>0</v>
      </c>
      <c r="L44" s="9">
        <f>L28</f>
        <v>0</v>
      </c>
    </row>
    <row r="45" spans="1:12" ht="15">
      <c r="A45" s="1">
        <v>5</v>
      </c>
      <c r="B45" s="1" t="s">
        <v>26</v>
      </c>
      <c r="C45" s="1"/>
      <c r="D45" s="1"/>
      <c r="E45" s="1"/>
      <c r="F45" s="1"/>
      <c r="G45" s="1"/>
      <c r="H45" s="9">
        <f>H34+I34</f>
        <v>0</v>
      </c>
      <c r="I45" s="9"/>
      <c r="J45" s="1"/>
      <c r="K45" s="9">
        <f>K34</f>
        <v>0</v>
      </c>
      <c r="L45" s="9">
        <f>L34</f>
        <v>0</v>
      </c>
    </row>
    <row r="46" spans="1:12" ht="15.75" thickBot="1">
      <c r="A46" s="1"/>
      <c r="B46" s="1"/>
      <c r="C46" s="1"/>
      <c r="D46" s="13"/>
      <c r="E46" s="13"/>
      <c r="F46" s="1"/>
      <c r="G46" s="1"/>
      <c r="H46" s="9" t="s">
        <v>9</v>
      </c>
      <c r="I46" s="9"/>
      <c r="J46" s="1"/>
      <c r="K46" s="1" t="s">
        <v>10</v>
      </c>
      <c r="L46" s="37" t="s">
        <v>11</v>
      </c>
    </row>
    <row r="47" spans="1:12" ht="16.5" thickBot="1">
      <c r="A47" s="1"/>
      <c r="B47" s="1"/>
      <c r="C47" s="1"/>
      <c r="D47" s="87" t="s">
        <v>16</v>
      </c>
      <c r="E47" s="87"/>
      <c r="F47" s="96"/>
      <c r="G47" s="51"/>
      <c r="H47" s="34">
        <f>SUM(H41,H45)</f>
        <v>0</v>
      </c>
      <c r="I47" s="49"/>
      <c r="J47" s="1"/>
      <c r="K47" s="50">
        <f>SUM(K41:K45)</f>
        <v>0</v>
      </c>
      <c r="L47" s="49">
        <f>SUM(L41:L45)</f>
        <v>0</v>
      </c>
    </row>
    <row r="50" spans="2:3" ht="15.75">
      <c r="B50" s="1"/>
      <c r="C50" s="14" t="s">
        <v>12</v>
      </c>
    </row>
    <row r="51" spans="2:3" ht="12.75">
      <c r="B51" s="16" t="s">
        <v>59</v>
      </c>
      <c r="C51" s="16">
        <v>3</v>
      </c>
    </row>
    <row r="52" spans="2:3" ht="12.75">
      <c r="B52" s="63" t="s">
        <v>63</v>
      </c>
      <c r="C52" s="63">
        <v>2</v>
      </c>
    </row>
  </sheetData>
  <sheetProtection/>
  <mergeCells count="12">
    <mergeCell ref="B6:K6"/>
    <mergeCell ref="B8:F8"/>
    <mergeCell ref="B14:F14"/>
    <mergeCell ref="B20:D20"/>
    <mergeCell ref="B25:F25"/>
    <mergeCell ref="B41:D41"/>
    <mergeCell ref="B42:D42"/>
    <mergeCell ref="B43:D43"/>
    <mergeCell ref="B44:D44"/>
    <mergeCell ref="D47:F47"/>
    <mergeCell ref="B31:D31"/>
    <mergeCell ref="B34:C34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Szymczak Anna</cp:lastModifiedBy>
  <cp:lastPrinted>2024-02-29T08:49:50Z</cp:lastPrinted>
  <dcterms:created xsi:type="dcterms:W3CDTF">2020-09-29T07:01:00Z</dcterms:created>
  <dcterms:modified xsi:type="dcterms:W3CDTF">2024-02-29T09:05:53Z</dcterms:modified>
  <cp:category/>
  <cp:version/>
  <cp:contentType/>
  <cp:contentStatus/>
</cp:coreProperties>
</file>