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05296B6B-19BE-4290-9E09-8FD48511512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AKIET 1" sheetId="5" r:id="rId1"/>
    <sheet name="PAKIET 2" sheetId="4" r:id="rId2"/>
    <sheet name="PAKIET 3" sheetId="3" r:id="rId3"/>
    <sheet name="PAKIET 4" sheetId="2" r:id="rId4"/>
    <sheet name="PAKIET 5" sheetId="1" r:id="rId5"/>
  </sheets>
  <definedNames>
    <definedName name="_xlnm._FilterDatabase" localSheetId="3" hidden="1">'PAKIET 4'!$A$9:$L$83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3" l="1"/>
  <c r="I10" i="3" s="1"/>
  <c r="I10" i="5"/>
  <c r="I11" i="5"/>
  <c r="H12" i="5"/>
  <c r="H11" i="3" l="1"/>
  <c r="I11" i="3"/>
  <c r="I12" i="5"/>
  <c r="I10" i="4" l="1"/>
  <c r="J10" i="4" s="1"/>
  <c r="I11" i="4"/>
  <c r="J11" i="4" s="1"/>
  <c r="I12" i="4"/>
  <c r="J12" i="4" s="1"/>
  <c r="I13" i="4"/>
  <c r="J13" i="4" s="1"/>
  <c r="I14" i="4"/>
  <c r="J14" i="4" s="1"/>
  <c r="I15" i="4"/>
  <c r="J15" i="4" s="1"/>
  <c r="H11" i="1"/>
  <c r="I11" i="1" s="1"/>
  <c r="H12" i="1"/>
  <c r="I12" i="1" s="1"/>
  <c r="H13" i="1"/>
  <c r="I13" i="1" s="1"/>
  <c r="H14" i="1"/>
  <c r="I14" i="1" s="1"/>
  <c r="H15" i="1"/>
  <c r="H16" i="1"/>
  <c r="I16" i="1" s="1"/>
  <c r="H10" i="1"/>
  <c r="I10" i="1" s="1"/>
  <c r="H17" i="1" l="1"/>
  <c r="I17" i="1" s="1"/>
  <c r="I15" i="1"/>
  <c r="I16" i="4"/>
  <c r="J16" i="4" s="1"/>
  <c r="K18" i="2"/>
  <c r="L18" i="2" s="1"/>
  <c r="K26" i="2"/>
  <c r="L26" i="2" s="1"/>
  <c r="K34" i="2"/>
  <c r="L34" i="2" s="1"/>
  <c r="K42" i="2"/>
  <c r="L42" i="2" s="1"/>
  <c r="K50" i="2"/>
  <c r="L50" i="2" s="1"/>
  <c r="K58" i="2"/>
  <c r="L58" i="2" s="1"/>
  <c r="K66" i="2"/>
  <c r="L66" i="2" s="1"/>
  <c r="K74" i="2"/>
  <c r="L74" i="2" s="1"/>
  <c r="K82" i="2"/>
  <c r="L82" i="2" s="1"/>
  <c r="G10" i="2"/>
  <c r="K10" i="2" s="1"/>
  <c r="G11" i="2"/>
  <c r="K11" i="2" s="1"/>
  <c r="L11" i="2" s="1"/>
  <c r="G12" i="2"/>
  <c r="K12" i="2" s="1"/>
  <c r="L12" i="2" s="1"/>
  <c r="G13" i="2"/>
  <c r="K13" i="2" s="1"/>
  <c r="L13" i="2" s="1"/>
  <c r="G14" i="2"/>
  <c r="K14" i="2" s="1"/>
  <c r="L14" i="2" s="1"/>
  <c r="G15" i="2"/>
  <c r="K15" i="2" s="1"/>
  <c r="L15" i="2" s="1"/>
  <c r="G16" i="2"/>
  <c r="K16" i="2" s="1"/>
  <c r="L16" i="2" s="1"/>
  <c r="G17" i="2"/>
  <c r="K17" i="2" s="1"/>
  <c r="L17" i="2" s="1"/>
  <c r="G18" i="2"/>
  <c r="G19" i="2"/>
  <c r="K19" i="2" s="1"/>
  <c r="L19" i="2" s="1"/>
  <c r="G20" i="2"/>
  <c r="K20" i="2" s="1"/>
  <c r="L20" i="2" s="1"/>
  <c r="G21" i="2"/>
  <c r="K21" i="2" s="1"/>
  <c r="L21" i="2" s="1"/>
  <c r="G22" i="2"/>
  <c r="K22" i="2" s="1"/>
  <c r="L22" i="2" s="1"/>
  <c r="G23" i="2"/>
  <c r="K23" i="2" s="1"/>
  <c r="L23" i="2" s="1"/>
  <c r="G24" i="2"/>
  <c r="K24" i="2" s="1"/>
  <c r="L24" i="2" s="1"/>
  <c r="G25" i="2"/>
  <c r="K25" i="2" s="1"/>
  <c r="L25" i="2" s="1"/>
  <c r="G26" i="2"/>
  <c r="G27" i="2"/>
  <c r="K27" i="2" s="1"/>
  <c r="L27" i="2" s="1"/>
  <c r="G28" i="2"/>
  <c r="K28" i="2" s="1"/>
  <c r="L28" i="2" s="1"/>
  <c r="G29" i="2"/>
  <c r="K29" i="2" s="1"/>
  <c r="L29" i="2" s="1"/>
  <c r="G30" i="2"/>
  <c r="K30" i="2" s="1"/>
  <c r="L30" i="2" s="1"/>
  <c r="G31" i="2"/>
  <c r="K31" i="2" s="1"/>
  <c r="L31" i="2" s="1"/>
  <c r="G32" i="2"/>
  <c r="K32" i="2" s="1"/>
  <c r="L32" i="2" s="1"/>
  <c r="G33" i="2"/>
  <c r="K33" i="2" s="1"/>
  <c r="L33" i="2" s="1"/>
  <c r="G34" i="2"/>
  <c r="G35" i="2"/>
  <c r="K35" i="2" s="1"/>
  <c r="L35" i="2" s="1"/>
  <c r="G36" i="2"/>
  <c r="K36" i="2" s="1"/>
  <c r="L36" i="2" s="1"/>
  <c r="G37" i="2"/>
  <c r="K37" i="2" s="1"/>
  <c r="L37" i="2" s="1"/>
  <c r="G38" i="2"/>
  <c r="K38" i="2" s="1"/>
  <c r="L38" i="2" s="1"/>
  <c r="G39" i="2"/>
  <c r="K39" i="2" s="1"/>
  <c r="L39" i="2" s="1"/>
  <c r="G40" i="2"/>
  <c r="K40" i="2" s="1"/>
  <c r="L40" i="2" s="1"/>
  <c r="G41" i="2"/>
  <c r="K41" i="2" s="1"/>
  <c r="L41" i="2" s="1"/>
  <c r="G42" i="2"/>
  <c r="G43" i="2"/>
  <c r="K43" i="2" s="1"/>
  <c r="L43" i="2" s="1"/>
  <c r="G44" i="2"/>
  <c r="K44" i="2" s="1"/>
  <c r="L44" i="2" s="1"/>
  <c r="G45" i="2"/>
  <c r="K45" i="2" s="1"/>
  <c r="L45" i="2" s="1"/>
  <c r="G46" i="2"/>
  <c r="K46" i="2" s="1"/>
  <c r="L46" i="2" s="1"/>
  <c r="G47" i="2"/>
  <c r="K47" i="2" s="1"/>
  <c r="L47" i="2" s="1"/>
  <c r="G48" i="2"/>
  <c r="K48" i="2" s="1"/>
  <c r="L48" i="2" s="1"/>
  <c r="G49" i="2"/>
  <c r="K49" i="2" s="1"/>
  <c r="L49" i="2" s="1"/>
  <c r="G50" i="2"/>
  <c r="G51" i="2"/>
  <c r="K51" i="2" s="1"/>
  <c r="L51" i="2" s="1"/>
  <c r="G52" i="2"/>
  <c r="K52" i="2" s="1"/>
  <c r="L52" i="2" s="1"/>
  <c r="G53" i="2"/>
  <c r="K53" i="2" s="1"/>
  <c r="L53" i="2" s="1"/>
  <c r="G54" i="2"/>
  <c r="K54" i="2" s="1"/>
  <c r="L54" i="2" s="1"/>
  <c r="G55" i="2"/>
  <c r="K55" i="2" s="1"/>
  <c r="L55" i="2" s="1"/>
  <c r="G56" i="2"/>
  <c r="K56" i="2" s="1"/>
  <c r="L56" i="2" s="1"/>
  <c r="G57" i="2"/>
  <c r="K57" i="2" s="1"/>
  <c r="L57" i="2" s="1"/>
  <c r="G58" i="2"/>
  <c r="G59" i="2"/>
  <c r="K59" i="2" s="1"/>
  <c r="L59" i="2" s="1"/>
  <c r="G60" i="2"/>
  <c r="K60" i="2" s="1"/>
  <c r="L60" i="2" s="1"/>
  <c r="G61" i="2"/>
  <c r="K61" i="2" s="1"/>
  <c r="L61" i="2" s="1"/>
  <c r="G62" i="2"/>
  <c r="K62" i="2" s="1"/>
  <c r="L62" i="2" s="1"/>
  <c r="G63" i="2"/>
  <c r="K63" i="2" s="1"/>
  <c r="L63" i="2" s="1"/>
  <c r="G64" i="2"/>
  <c r="K64" i="2" s="1"/>
  <c r="L64" i="2" s="1"/>
  <c r="G65" i="2"/>
  <c r="K65" i="2" s="1"/>
  <c r="L65" i="2" s="1"/>
  <c r="G66" i="2"/>
  <c r="G67" i="2"/>
  <c r="K67" i="2" s="1"/>
  <c r="L67" i="2" s="1"/>
  <c r="G68" i="2"/>
  <c r="K68" i="2" s="1"/>
  <c r="L68" i="2" s="1"/>
  <c r="G69" i="2"/>
  <c r="K69" i="2" s="1"/>
  <c r="L69" i="2" s="1"/>
  <c r="G70" i="2"/>
  <c r="K70" i="2" s="1"/>
  <c r="L70" i="2" s="1"/>
  <c r="G71" i="2"/>
  <c r="K71" i="2" s="1"/>
  <c r="L71" i="2" s="1"/>
  <c r="G72" i="2"/>
  <c r="K72" i="2" s="1"/>
  <c r="L72" i="2" s="1"/>
  <c r="G73" i="2"/>
  <c r="K73" i="2" s="1"/>
  <c r="L73" i="2" s="1"/>
  <c r="G74" i="2"/>
  <c r="G75" i="2"/>
  <c r="K75" i="2" s="1"/>
  <c r="L75" i="2" s="1"/>
  <c r="G76" i="2"/>
  <c r="K76" i="2" s="1"/>
  <c r="L76" i="2" s="1"/>
  <c r="G77" i="2"/>
  <c r="K77" i="2" s="1"/>
  <c r="L77" i="2" s="1"/>
  <c r="G78" i="2"/>
  <c r="K78" i="2" s="1"/>
  <c r="L78" i="2" s="1"/>
  <c r="G79" i="2"/>
  <c r="K79" i="2" s="1"/>
  <c r="L79" i="2" s="1"/>
  <c r="G80" i="2"/>
  <c r="K80" i="2" s="1"/>
  <c r="L80" i="2" s="1"/>
  <c r="G81" i="2"/>
  <c r="K81" i="2" s="1"/>
  <c r="L81" i="2" s="1"/>
  <c r="G82" i="2"/>
  <c r="F83" i="2"/>
  <c r="G83" i="2" s="1"/>
  <c r="K83" i="2" l="1"/>
  <c r="L10" i="2"/>
  <c r="L83" i="2" s="1"/>
</calcChain>
</file>

<file path=xl/sharedStrings.xml><?xml version="1.0" encoding="utf-8"?>
<sst xmlns="http://schemas.openxmlformats.org/spreadsheetml/2006/main" count="371" uniqueCount="104">
  <si>
    <t>Urządzenie</t>
  </si>
  <si>
    <t xml:space="preserve">Optima O640X3/8 </t>
  </si>
  <si>
    <t>WYPOSAŻENIE DODATKOWE</t>
  </si>
  <si>
    <t>vat</t>
  </si>
  <si>
    <t>Discovery 530</t>
  </si>
  <si>
    <t>Infinia II 3/8 Hawk EYE 4</t>
  </si>
  <si>
    <t>Innova IGS 520 Omega</t>
  </si>
  <si>
    <t>IDXA Table Advance</t>
  </si>
  <si>
    <t>OEC 9900 9 Super C M</t>
  </si>
  <si>
    <t>Xeleris 4 serwer
połączenie zdalne</t>
  </si>
  <si>
    <t>Dose watch
UPS
Stacja opisowa AW
połączenie zdalne</t>
  </si>
  <si>
    <t>stacja opisowa Xeleris 4.0
połączenie zdalne</t>
  </si>
  <si>
    <t>2 stacje opisowe Xeleris
połączenie zdalne</t>
  </si>
  <si>
    <t>Lp</t>
  </si>
  <si>
    <t>Fabius GS</t>
  </si>
  <si>
    <t>Infinity Delta XL</t>
  </si>
  <si>
    <t>Infinity Delta</t>
  </si>
  <si>
    <t>Infinity Gamma XL</t>
  </si>
  <si>
    <t>Isolette C2000</t>
  </si>
  <si>
    <t>Scio Four Oxi</t>
  </si>
  <si>
    <t>netto przed rabatem</t>
  </si>
  <si>
    <t>Enyscan S</t>
  </si>
  <si>
    <t>stacja opisowa</t>
  </si>
  <si>
    <t>STACJA SYNGO MM WORKPLACE</t>
  </si>
  <si>
    <t>SYNGO.VIA</t>
  </si>
  <si>
    <t>APARAT RTG MOBILNY RAMIĘ C SIREMOBIL COMPACT</t>
  </si>
  <si>
    <t>APARAT RTG CIOS ALPHA</t>
  </si>
  <si>
    <t>APARAT RTG CIOS SELECT</t>
  </si>
  <si>
    <t>ANGIOGRAF AZURION 3M15</t>
  </si>
  <si>
    <t>flexCardio</t>
  </si>
  <si>
    <t>ANGIGRAF ALLURA FD20 OR</t>
  </si>
  <si>
    <t>Netto za 3 lata</t>
  </si>
  <si>
    <t>Brutto za 3 lata</t>
  </si>
  <si>
    <t>Producent</t>
  </si>
  <si>
    <t>Razem</t>
  </si>
  <si>
    <t>czas trwania (lata)</t>
  </si>
  <si>
    <t>netto w okresie 1 roku</t>
  </si>
  <si>
    <t>GE</t>
  </si>
  <si>
    <t>Drager</t>
  </si>
  <si>
    <t>Mediso</t>
  </si>
  <si>
    <t>Siemens</t>
  </si>
  <si>
    <t>Philips</t>
  </si>
  <si>
    <t>Zakres serwisowania</t>
  </si>
  <si>
    <t>Rozszerzony</t>
  </si>
  <si>
    <t>Pakiet 1</t>
  </si>
  <si>
    <t>Załącznik nr 2 do SWZ</t>
  </si>
  <si>
    <t>W Formularzu  należy wykreślić bądź usunąć pakiety, na które Wykonawca nie składa oferty.</t>
  </si>
  <si>
    <t>Pakiet 2</t>
  </si>
  <si>
    <t>Pakiet 3</t>
  </si>
  <si>
    <t>Pakiet 4</t>
  </si>
  <si>
    <t>Pakiet 5</t>
  </si>
  <si>
    <t>FORMULARZ ASORTYMENTOWO - CENOWY</t>
  </si>
  <si>
    <t xml:space="preserve">FORMULARZ ASORTYMENTOWO – CENOWY </t>
  </si>
  <si>
    <t>FORMULARZ ASORTYMNETOWO - CENOWY</t>
  </si>
  <si>
    <t>kwalifikowany podpis elektroniczny przedstawiciela Wykonawcy</t>
  </si>
  <si>
    <r>
      <rPr>
        <b/>
        <sz val="8"/>
        <rFont val="Tahoma"/>
        <family val="2"/>
        <charset val="238"/>
      </rPr>
      <t xml:space="preserve">Deklarowany termin </t>
    </r>
    <r>
      <rPr>
        <sz val="8"/>
        <rFont val="Tahoma"/>
        <family val="2"/>
        <charset val="238"/>
      </rPr>
      <t xml:space="preserve"> czasu reakcji serwisu na zgłoszoną usterkę …………. (od 24 do 48 godzin)</t>
    </r>
  </si>
  <si>
    <r>
      <rPr>
        <b/>
        <sz val="8"/>
        <rFont val="Tahoma"/>
        <family val="2"/>
        <charset val="238"/>
      </rPr>
      <t xml:space="preserve">Deklarowana ilość serwisantów  posiadających uprawnienia do wykonania usługi  </t>
    </r>
    <r>
      <rPr>
        <sz val="8"/>
        <rFont val="Tahoma"/>
        <family val="2"/>
        <charset val="238"/>
      </rPr>
      <t>……………. (min. 1 osoba)</t>
    </r>
  </si>
  <si>
    <t>Określenie właściwej stawki VAT należy do Wykonawcy. Należy podać stawkę VAT obowiązującą na dzień otwarcia ofert.</t>
  </si>
  <si>
    <t>stanowią kryterium oceny ofert należy podać pod każdym zaoferowanym Pakietem.</t>
  </si>
  <si>
    <t xml:space="preserve">Zgodnie zapisami w SWZ cena , czas reakcji serwisu na zgłoszoną usterkę , ilość serwisantów  posiadających uprawnienia do wykonania usługi  - </t>
  </si>
  <si>
    <t>do wykonania usługi  stanowią kryterium oceny ofert - należy podać pod każdym zaoferowanym Pakietem.</t>
  </si>
  <si>
    <t xml:space="preserve">Zgodnie zapisami w SWZ cena , czas reakcji serwisu na zgłoszoną usterkę , ilość serwisantów  posiadających uprawnienia </t>
  </si>
  <si>
    <t xml:space="preserve">Zgodnie zapisami w SWZ cena , czas reakcji serwisu na zgłoszoną usterkę , ilość serwisantów  posiadających uprawnienia do wykonania </t>
  </si>
  <si>
    <t xml:space="preserve">                                                       FORMULARZ ASORTYMENTOWO – CENOWY </t>
  </si>
  <si>
    <t>wykonania usługi - stanowią kryterium oceny ofert -należy podać pod każdym zaoferowanym Pakietem.</t>
  </si>
  <si>
    <t xml:space="preserve">Zgodnie zapisami w SWZ cena , czas reakcji serwisu na zgłoszoną usterkę , ilość serwisantów  posiadających uprawnienia do </t>
  </si>
  <si>
    <t>usługi stanowią kryterium oceny ofert -należy podać pod każdym zaoferowanym Pakietem.</t>
  </si>
  <si>
    <t>do wykonania usługi - stanowią kryterium oceny ofert - należy podać pod każdym zaoferowanym Pakietem.</t>
  </si>
  <si>
    <t xml:space="preserve">Zgodnie zapisami w  SWZ cena , czas reakcji serwisu na zgłoszoną usterkę , ilość serwisantów  posiadających uprawnienia do wykonania </t>
  </si>
  <si>
    <t>ZP/113/2024</t>
  </si>
  <si>
    <t>Kariomonitor vista 120 S</t>
  </si>
  <si>
    <t>Atlan A350</t>
  </si>
  <si>
    <t>wraz z kariomonitorem</t>
  </si>
  <si>
    <t>Pulsoksymetr micro 2</t>
  </si>
  <si>
    <t>Bilirubinometr JM-105</t>
  </si>
  <si>
    <t>Aparat do znieczulenia ogólnego Z KARDIOMONITOREM PRIMUS</t>
  </si>
  <si>
    <t>Jednoczaszowa lampa Sola 700 Premium</t>
  </si>
  <si>
    <t>DWUCZASZOWY ZESTAW LAMP SOLA 500,700</t>
  </si>
  <si>
    <t>LAMPA OPERACYJNA Sola 700 Premium</t>
  </si>
  <si>
    <t>LAMPA OPERACYJNA SOLA 500 PREMIUM</t>
  </si>
  <si>
    <t>lampa opreacyjna SOLA 700</t>
  </si>
  <si>
    <t>LAMPA OPERACYJNA SOLA 700</t>
  </si>
  <si>
    <t>SUFITOWA KOLUMNA ZASILAJĄCA AGILA</t>
  </si>
  <si>
    <t>RESPIRATOR SAVINA</t>
  </si>
  <si>
    <t>KOLUMNA ANESTEZJOLOGICZNA MOVITA L1</t>
  </si>
  <si>
    <t>KOLUMNA CHIRURGICZNA AGILLA</t>
  </si>
  <si>
    <t>KOLUMNA CHIR.DWURAMIENNA AGILLA/MOVITA</t>
  </si>
  <si>
    <t>KOLUMNA CHIRURGICZNA AGILA</t>
  </si>
  <si>
    <t>KOLUMNA AGILLA AGILLA</t>
  </si>
  <si>
    <t>KOLUMNA CHIRURGICZNA MOVITA MZ17076</t>
  </si>
  <si>
    <t>KOLUMNA AGILLA CH2LIFT</t>
  </si>
  <si>
    <t>KOLUMNA MEDYCZNA MOVITA L1</t>
  </si>
  <si>
    <t>Wieża zasilająca TSU4002</t>
  </si>
  <si>
    <t>KOLUMNA MEDYCZNA AGILA</t>
  </si>
  <si>
    <t>Sufitowa jednostka zasilajaca MOVITA L1</t>
  </si>
  <si>
    <t>KOLUMNA ANESTEZJOLOGICZNA MZ29039</t>
  </si>
  <si>
    <t>KOLUMNA ANESTEZJOLOGICZNA Z LAMPĄ MOVITA MZ17077</t>
  </si>
  <si>
    <t>KOLUMNA ANESTEZJOLOGICZNA Z LAMPĄ MOVITA MZ13077</t>
  </si>
  <si>
    <t>KOLUMNA GEMINA DUO</t>
  </si>
  <si>
    <t>Sufitowa jednostka zasilajaca AGILLA TUBE</t>
  </si>
  <si>
    <t>KOLUMNA ANESTEZJOLOGICZNA MZ17073</t>
  </si>
  <si>
    <t>KOLUMNA ANESTEZJOLOGICZNA AGILLA</t>
  </si>
  <si>
    <t>KOLUMNA MOVITA MOVITA L1</t>
  </si>
  <si>
    <t>RODO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</si>
</sst>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9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theme="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44" fontId="0" fillId="0" borderId="0" xfId="0" applyNumberFormat="1"/>
    <xf numFmtId="0" fontId="0" fillId="0" borderId="8" xfId="0" applyBorder="1"/>
    <xf numFmtId="44" fontId="1" fillId="0" borderId="9" xfId="0" applyNumberFormat="1" applyFont="1" applyBorder="1"/>
    <xf numFmtId="44" fontId="1" fillId="0" borderId="10" xfId="0" applyNumberFormat="1" applyFont="1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4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4" fontId="1" fillId="0" borderId="6" xfId="0" applyNumberFormat="1" applyFont="1" applyFill="1" applyBorder="1" applyAlignment="1">
      <alignment horizontal="center" vertical="center"/>
    </xf>
    <xf numFmtId="44" fontId="1" fillId="0" borderId="7" xfId="0" applyNumberFormat="1" applyFont="1" applyFill="1" applyBorder="1" applyAlignment="1">
      <alignment horizontal="center" vertical="center"/>
    </xf>
    <xf numFmtId="44" fontId="1" fillId="0" borderId="6" xfId="0" applyNumberFormat="1" applyFont="1" applyBorder="1" applyAlignment="1">
      <alignment horizontal="center" vertical="center"/>
    </xf>
    <xf numFmtId="44" fontId="1" fillId="0" borderId="7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1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 vertical="center"/>
    </xf>
    <xf numFmtId="44" fontId="1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44" fontId="1" fillId="0" borderId="0" xfId="0" applyNumberFormat="1" applyFont="1" applyFill="1" applyBorder="1" applyAlignment="1">
      <alignment horizontal="center" vertical="center"/>
    </xf>
    <xf numFmtId="44" fontId="1" fillId="0" borderId="12" xfId="0" applyNumberFormat="1" applyFont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wrapText="1"/>
    </xf>
    <xf numFmtId="0" fontId="16" fillId="0" borderId="0" xfId="0" applyFont="1"/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 wrapText="1"/>
    </xf>
    <xf numFmtId="0" fontId="1" fillId="2" borderId="0" xfId="0" applyFont="1" applyFill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0" xfId="0" applyFill="1" applyBorder="1"/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/>
    <xf numFmtId="0" fontId="0" fillId="2" borderId="5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4" fontId="0" fillId="2" borderId="0" xfId="0" applyNumberForma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E26" sqref="E26:E27"/>
    </sheetView>
  </sheetViews>
  <sheetFormatPr defaultRowHeight="15" x14ac:dyDescent="0.25"/>
  <cols>
    <col min="1" max="1" width="5.140625" customWidth="1"/>
    <col min="2" max="2" width="30.28515625" style="1" customWidth="1"/>
    <col min="3" max="3" width="20.7109375" customWidth="1"/>
    <col min="4" max="4" width="15.5703125" customWidth="1"/>
    <col min="5" max="5" width="11.42578125" customWidth="1"/>
    <col min="6" max="6" width="5.140625" customWidth="1"/>
    <col min="8" max="8" width="11.42578125" customWidth="1"/>
    <col min="9" max="9" width="12.28515625" customWidth="1"/>
  </cols>
  <sheetData>
    <row r="1" spans="1:12" x14ac:dyDescent="0.25">
      <c r="A1" s="40" t="s">
        <v>69</v>
      </c>
      <c r="H1" t="s">
        <v>45</v>
      </c>
    </row>
    <row r="2" spans="1:12" ht="15" customHeight="1" x14ac:dyDescent="0.25">
      <c r="A2" s="63" t="s">
        <v>51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s="49" customFormat="1" ht="15.75" x14ac:dyDescent="0.25">
      <c r="A3" s="45" t="s">
        <v>59</v>
      </c>
      <c r="B3" s="45"/>
      <c r="C3" s="45"/>
      <c r="D3" s="46"/>
      <c r="E3" s="46"/>
      <c r="F3" s="45"/>
      <c r="G3" s="45"/>
      <c r="H3" s="45"/>
      <c r="I3" s="45"/>
      <c r="J3" s="45"/>
      <c r="K3" s="47"/>
      <c r="L3" s="48"/>
    </row>
    <row r="4" spans="1:12" s="49" customFormat="1" x14ac:dyDescent="0.25">
      <c r="A4" s="50" t="s">
        <v>58</v>
      </c>
      <c r="B4" s="38"/>
      <c r="C4" s="38"/>
      <c r="D4" s="46"/>
      <c r="E4" s="46"/>
      <c r="F4" s="38"/>
      <c r="G4" s="38"/>
      <c r="H4" s="38"/>
      <c r="I4" s="38"/>
      <c r="J4" s="38"/>
      <c r="K4" s="38"/>
      <c r="L4" s="38"/>
    </row>
    <row r="5" spans="1:12" x14ac:dyDescent="0.25">
      <c r="A5" s="39"/>
      <c r="B5" s="64" t="s">
        <v>57</v>
      </c>
      <c r="C5" s="64"/>
      <c r="D5" s="64"/>
      <c r="E5" s="64"/>
      <c r="F5" s="64"/>
      <c r="G5" s="64"/>
      <c r="H5" s="36"/>
      <c r="I5" s="36"/>
      <c r="J5" s="36"/>
      <c r="K5" s="36"/>
      <c r="L5" s="36"/>
    </row>
    <row r="6" spans="1:12" x14ac:dyDescent="0.25">
      <c r="A6" s="62" t="s">
        <v>46</v>
      </c>
      <c r="B6" s="62"/>
      <c r="C6" s="62"/>
      <c r="D6" s="62"/>
      <c r="E6" s="62"/>
      <c r="F6" s="62"/>
      <c r="G6" s="62"/>
      <c r="H6" s="62"/>
      <c r="I6" s="62"/>
      <c r="J6" s="37"/>
      <c r="K6" s="37"/>
      <c r="L6" s="36"/>
    </row>
    <row r="7" spans="1:12" x14ac:dyDescent="0.25">
      <c r="B7" s="60" t="s">
        <v>103</v>
      </c>
    </row>
    <row r="8" spans="1:12" ht="15.75" thickBot="1" x14ac:dyDescent="0.3">
      <c r="B8" s="79" t="s">
        <v>44</v>
      </c>
    </row>
    <row r="9" spans="1:12" ht="45.75" thickBot="1" x14ac:dyDescent="0.3">
      <c r="A9" s="71" t="s">
        <v>13</v>
      </c>
      <c r="B9" s="72" t="s">
        <v>0</v>
      </c>
      <c r="C9" s="72" t="s">
        <v>2</v>
      </c>
      <c r="D9" s="72" t="s">
        <v>33</v>
      </c>
      <c r="E9" s="72" t="s">
        <v>36</v>
      </c>
      <c r="F9" s="72" t="s">
        <v>3</v>
      </c>
      <c r="G9" s="72" t="s">
        <v>35</v>
      </c>
      <c r="H9" s="73" t="s">
        <v>31</v>
      </c>
      <c r="I9" s="74" t="s">
        <v>32</v>
      </c>
    </row>
    <row r="10" spans="1:12" x14ac:dyDescent="0.25">
      <c r="A10" s="12">
        <v>1</v>
      </c>
      <c r="B10" s="13" t="s">
        <v>28</v>
      </c>
      <c r="C10" s="12" t="s">
        <v>29</v>
      </c>
      <c r="D10" s="12" t="s">
        <v>41</v>
      </c>
      <c r="E10" s="33"/>
      <c r="F10" s="15">
        <v>0.08</v>
      </c>
      <c r="G10" s="12">
        <v>3</v>
      </c>
      <c r="H10" s="14"/>
      <c r="I10" s="14">
        <f>H10*1.08</f>
        <v>0</v>
      </c>
    </row>
    <row r="11" spans="1:12" ht="15.75" thickBot="1" x14ac:dyDescent="0.3">
      <c r="A11" s="12">
        <v>2</v>
      </c>
      <c r="B11" s="13" t="s">
        <v>30</v>
      </c>
      <c r="C11" s="12"/>
      <c r="D11" s="12" t="s">
        <v>41</v>
      </c>
      <c r="E11" s="33"/>
      <c r="F11" s="15">
        <v>0.08</v>
      </c>
      <c r="G11" s="12">
        <v>3</v>
      </c>
      <c r="H11" s="14"/>
      <c r="I11" s="14">
        <f t="shared" ref="I11" si="0">H11*1.08</f>
        <v>0</v>
      </c>
    </row>
    <row r="12" spans="1:12" ht="15.75" thickBot="1" x14ac:dyDescent="0.3">
      <c r="A12" s="25"/>
      <c r="B12" s="34"/>
      <c r="C12" s="25"/>
      <c r="D12" s="25"/>
      <c r="E12" s="25"/>
      <c r="F12" s="25"/>
      <c r="G12" s="22" t="s">
        <v>34</v>
      </c>
      <c r="H12" s="31">
        <f>SUM(H10:H11)</f>
        <v>0</v>
      </c>
      <c r="I12" s="32">
        <f>SUM(I10:I11)</f>
        <v>0</v>
      </c>
    </row>
    <row r="13" spans="1:12" x14ac:dyDescent="0.25">
      <c r="A13" s="25"/>
      <c r="B13" s="34"/>
      <c r="C13" s="25"/>
      <c r="D13" s="25"/>
      <c r="E13" s="25"/>
      <c r="F13" s="25"/>
      <c r="G13" s="19"/>
      <c r="H13" s="44"/>
      <c r="I13" s="44"/>
    </row>
    <row r="14" spans="1:12" x14ac:dyDescent="0.25">
      <c r="A14" s="75" t="s">
        <v>55</v>
      </c>
      <c r="B14" s="76"/>
      <c r="C14" s="76"/>
      <c r="D14" s="76"/>
      <c r="E14" s="80"/>
      <c r="F14" s="80"/>
      <c r="G14" s="19"/>
      <c r="H14" s="44"/>
      <c r="I14" s="44"/>
    </row>
    <row r="15" spans="1:12" s="49" customFormat="1" x14ac:dyDescent="0.25">
      <c r="A15" s="75" t="s">
        <v>56</v>
      </c>
      <c r="B15" s="76"/>
      <c r="C15" s="76"/>
      <c r="D15" s="76"/>
      <c r="E15" s="80"/>
      <c r="F15" s="80"/>
      <c r="G15" s="51"/>
      <c r="H15" s="52"/>
      <c r="I15" s="52"/>
    </row>
    <row r="16" spans="1:12" x14ac:dyDescent="0.25">
      <c r="D16" s="41" t="s">
        <v>54</v>
      </c>
    </row>
    <row r="18" spans="8:9" x14ac:dyDescent="0.25">
      <c r="H18" s="4"/>
      <c r="I18" s="4"/>
    </row>
  </sheetData>
  <mergeCells count="3">
    <mergeCell ref="A6:I6"/>
    <mergeCell ref="A2:L2"/>
    <mergeCell ref="B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0"/>
  <sheetViews>
    <sheetView workbookViewId="0">
      <selection activeCell="I25" sqref="I25"/>
    </sheetView>
  </sheetViews>
  <sheetFormatPr defaultRowHeight="15" x14ac:dyDescent="0.25"/>
  <cols>
    <col min="2" max="2" width="4.28515625" customWidth="1"/>
    <col min="3" max="3" width="24.7109375" style="1" customWidth="1"/>
    <col min="4" max="4" width="17.85546875" customWidth="1"/>
    <col min="5" max="5" width="14.7109375" customWidth="1"/>
    <col min="6" max="6" width="11.5703125" customWidth="1"/>
    <col min="7" max="7" width="7.28515625" customWidth="1"/>
    <col min="8" max="8" width="14" customWidth="1"/>
    <col min="9" max="9" width="10.7109375" customWidth="1"/>
    <col min="10" max="10" width="12.5703125" customWidth="1"/>
  </cols>
  <sheetData>
    <row r="1" spans="2:14" x14ac:dyDescent="0.25">
      <c r="B1" s="40" t="s">
        <v>69</v>
      </c>
      <c r="C1"/>
      <c r="D1" s="1"/>
      <c r="H1" t="s">
        <v>45</v>
      </c>
    </row>
    <row r="2" spans="2:14" x14ac:dyDescent="0.25">
      <c r="B2" s="63" t="s">
        <v>52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2:14" s="49" customFormat="1" ht="15.75" x14ac:dyDescent="0.25">
      <c r="B3" s="38"/>
      <c r="C3" s="45" t="s">
        <v>61</v>
      </c>
      <c r="D3" s="45"/>
      <c r="E3" s="45"/>
      <c r="F3" s="46"/>
      <c r="G3" s="46"/>
      <c r="H3" s="45"/>
      <c r="I3" s="45"/>
      <c r="J3" s="45"/>
      <c r="K3" s="45"/>
      <c r="L3" s="45"/>
      <c r="M3" s="47"/>
      <c r="N3" s="48"/>
    </row>
    <row r="4" spans="2:14" s="49" customFormat="1" ht="18.75" customHeight="1" x14ac:dyDescent="0.25">
      <c r="B4" s="38"/>
      <c r="C4" s="50" t="s">
        <v>60</v>
      </c>
      <c r="D4" s="38"/>
      <c r="E4" s="38"/>
      <c r="F4" s="46"/>
      <c r="G4" s="46"/>
      <c r="H4" s="38"/>
      <c r="I4" s="38"/>
      <c r="J4" s="38"/>
      <c r="K4" s="38"/>
      <c r="L4" s="38"/>
      <c r="M4" s="38"/>
      <c r="N4" s="38"/>
    </row>
    <row r="5" spans="2:14" s="49" customFormat="1" ht="25.5" customHeight="1" x14ac:dyDescent="0.25">
      <c r="B5" s="38"/>
      <c r="C5" s="65" t="s">
        <v>57</v>
      </c>
      <c r="D5" s="65"/>
      <c r="E5" s="65"/>
      <c r="F5" s="65"/>
      <c r="G5" s="65"/>
      <c r="H5" s="65"/>
      <c r="I5" s="65"/>
      <c r="J5" s="65"/>
      <c r="K5" s="38"/>
      <c r="L5" s="38"/>
      <c r="M5" s="38"/>
      <c r="N5" s="38"/>
    </row>
    <row r="6" spans="2:14" x14ac:dyDescent="0.25">
      <c r="B6" s="36"/>
      <c r="C6" s="62" t="s">
        <v>46</v>
      </c>
      <c r="D6" s="62"/>
      <c r="E6" s="62"/>
      <c r="F6" s="62"/>
      <c r="G6" s="62"/>
      <c r="H6" s="62"/>
      <c r="I6" s="62"/>
      <c r="J6" s="62"/>
      <c r="K6" s="62"/>
      <c r="L6" s="37"/>
      <c r="M6" s="37"/>
      <c r="N6" s="36"/>
    </row>
    <row r="7" spans="2:14" x14ac:dyDescent="0.25">
      <c r="C7" s="61" t="s">
        <v>103</v>
      </c>
      <c r="D7" s="1"/>
    </row>
    <row r="8" spans="2:14" ht="15.75" thickBot="1" x14ac:dyDescent="0.3">
      <c r="C8" s="70" t="s">
        <v>47</v>
      </c>
      <c r="D8" s="1"/>
    </row>
    <row r="9" spans="2:14" ht="45.75" thickBot="1" x14ac:dyDescent="0.3">
      <c r="B9" s="71" t="s">
        <v>13</v>
      </c>
      <c r="C9" s="72" t="s">
        <v>0</v>
      </c>
      <c r="D9" s="72" t="s">
        <v>2</v>
      </c>
      <c r="E9" s="72" t="s">
        <v>33</v>
      </c>
      <c r="F9" s="72" t="s">
        <v>36</v>
      </c>
      <c r="G9" s="72" t="s">
        <v>3</v>
      </c>
      <c r="H9" s="72" t="s">
        <v>35</v>
      </c>
      <c r="I9" s="73" t="s">
        <v>31</v>
      </c>
      <c r="J9" s="74" t="s">
        <v>32</v>
      </c>
    </row>
    <row r="10" spans="2:14" ht="30" x14ac:dyDescent="0.25">
      <c r="B10" s="12">
        <v>1</v>
      </c>
      <c r="C10" s="13" t="s">
        <v>23</v>
      </c>
      <c r="D10" s="12"/>
      <c r="E10" s="12" t="s">
        <v>40</v>
      </c>
      <c r="F10" s="14"/>
      <c r="G10" s="15">
        <v>0.08</v>
      </c>
      <c r="H10" s="12">
        <v>3</v>
      </c>
      <c r="I10" s="14">
        <f t="shared" ref="I10:I15" si="0">F10*H10</f>
        <v>0</v>
      </c>
      <c r="J10" s="14">
        <f t="shared" ref="J10:J16" si="1">I10*1.08</f>
        <v>0</v>
      </c>
    </row>
    <row r="11" spans="2:14" ht="30" x14ac:dyDescent="0.25">
      <c r="B11" s="12">
        <v>2</v>
      </c>
      <c r="C11" s="13" t="s">
        <v>23</v>
      </c>
      <c r="D11" s="12"/>
      <c r="E11" s="12" t="s">
        <v>40</v>
      </c>
      <c r="F11" s="14"/>
      <c r="G11" s="15">
        <v>0.08</v>
      </c>
      <c r="H11" s="12">
        <v>3</v>
      </c>
      <c r="I11" s="14">
        <f t="shared" si="0"/>
        <v>0</v>
      </c>
      <c r="J11" s="14">
        <f t="shared" si="1"/>
        <v>0</v>
      </c>
    </row>
    <row r="12" spans="2:14" x14ac:dyDescent="0.25">
      <c r="B12" s="12">
        <v>3</v>
      </c>
      <c r="C12" s="13" t="s">
        <v>24</v>
      </c>
      <c r="D12" s="12"/>
      <c r="E12" s="12" t="s">
        <v>40</v>
      </c>
      <c r="F12" s="14"/>
      <c r="G12" s="15">
        <v>0.08</v>
      </c>
      <c r="H12" s="12">
        <v>3</v>
      </c>
      <c r="I12" s="14">
        <f t="shared" si="0"/>
        <v>0</v>
      </c>
      <c r="J12" s="14">
        <f t="shared" si="1"/>
        <v>0</v>
      </c>
    </row>
    <row r="13" spans="2:14" ht="45" x14ac:dyDescent="0.25">
      <c r="B13" s="12">
        <v>4</v>
      </c>
      <c r="C13" s="13" t="s">
        <v>25</v>
      </c>
      <c r="D13" s="12"/>
      <c r="E13" s="12" t="s">
        <v>40</v>
      </c>
      <c r="F13" s="14"/>
      <c r="G13" s="15">
        <v>0.08</v>
      </c>
      <c r="H13" s="12">
        <v>3</v>
      </c>
      <c r="I13" s="14">
        <f t="shared" si="0"/>
        <v>0</v>
      </c>
      <c r="J13" s="14">
        <f t="shared" si="1"/>
        <v>0</v>
      </c>
    </row>
    <row r="14" spans="2:14" x14ac:dyDescent="0.25">
      <c r="B14" s="12">
        <v>5</v>
      </c>
      <c r="C14" s="13" t="s">
        <v>26</v>
      </c>
      <c r="D14" s="12"/>
      <c r="E14" s="12" t="s">
        <v>40</v>
      </c>
      <c r="F14" s="14"/>
      <c r="G14" s="15">
        <v>0.08</v>
      </c>
      <c r="H14" s="12">
        <v>3</v>
      </c>
      <c r="I14" s="14">
        <f t="shared" si="0"/>
        <v>0</v>
      </c>
      <c r="J14" s="14">
        <f t="shared" si="1"/>
        <v>0</v>
      </c>
    </row>
    <row r="15" spans="2:14" ht="15.75" thickBot="1" x14ac:dyDescent="0.3">
      <c r="B15" s="12">
        <v>6</v>
      </c>
      <c r="C15" s="26" t="s">
        <v>27</v>
      </c>
      <c r="D15" s="16"/>
      <c r="E15" s="12" t="s">
        <v>40</v>
      </c>
      <c r="F15" s="17"/>
      <c r="G15" s="15">
        <v>0.08</v>
      </c>
      <c r="H15" s="16">
        <v>3</v>
      </c>
      <c r="I15" s="17">
        <f t="shared" si="0"/>
        <v>0</v>
      </c>
      <c r="J15" s="17">
        <f t="shared" si="1"/>
        <v>0</v>
      </c>
    </row>
    <row r="16" spans="2:14" ht="15.75" thickBot="1" x14ac:dyDescent="0.3">
      <c r="B16" s="27"/>
      <c r="C16" s="28"/>
      <c r="D16" s="27"/>
      <c r="E16" s="27"/>
      <c r="F16" s="27"/>
      <c r="G16" s="27"/>
      <c r="H16" s="22" t="s">
        <v>34</v>
      </c>
      <c r="I16" s="29">
        <f>SUM(I10:I15)</f>
        <v>0</v>
      </c>
      <c r="J16" s="30">
        <f t="shared" si="1"/>
        <v>0</v>
      </c>
    </row>
    <row r="17" spans="2:8" x14ac:dyDescent="0.25">
      <c r="B17" s="75" t="s">
        <v>55</v>
      </c>
      <c r="C17" s="76"/>
      <c r="D17" s="76"/>
      <c r="E17" s="76"/>
      <c r="F17" s="77"/>
      <c r="G17" s="77"/>
      <c r="H17" s="77"/>
    </row>
    <row r="18" spans="2:8" x14ac:dyDescent="0.25">
      <c r="B18" s="75" t="s">
        <v>56</v>
      </c>
      <c r="C18" s="76"/>
      <c r="D18" s="76"/>
      <c r="E18" s="76"/>
      <c r="F18" s="77"/>
      <c r="G18" s="77"/>
      <c r="H18" s="77"/>
    </row>
    <row r="19" spans="2:8" x14ac:dyDescent="0.25">
      <c r="B19" s="2"/>
      <c r="C19" s="3"/>
      <c r="D19" s="2"/>
      <c r="E19" s="42" t="s">
        <v>54</v>
      </c>
      <c r="F19" s="2"/>
      <c r="G19" s="2"/>
      <c r="H19" s="2"/>
    </row>
    <row r="20" spans="2:8" x14ac:dyDescent="0.25">
      <c r="B20" s="2"/>
      <c r="C20" s="3"/>
      <c r="D20" s="2"/>
      <c r="E20" s="2"/>
      <c r="F20" s="2"/>
      <c r="G20" s="2"/>
      <c r="H20" s="2"/>
    </row>
  </sheetData>
  <mergeCells count="3">
    <mergeCell ref="B2:N2"/>
    <mergeCell ref="C6:K6"/>
    <mergeCell ref="C5:J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"/>
  <sheetViews>
    <sheetView workbookViewId="0">
      <selection activeCell="E24" sqref="E24"/>
    </sheetView>
  </sheetViews>
  <sheetFormatPr defaultRowHeight="15" x14ac:dyDescent="0.25"/>
  <cols>
    <col min="1" max="1" width="6.85546875" customWidth="1"/>
    <col min="2" max="2" width="21.42578125" customWidth="1"/>
    <col min="3" max="3" width="21.7109375" customWidth="1"/>
    <col min="4" max="4" width="15.28515625" customWidth="1"/>
    <col min="5" max="5" width="13" customWidth="1"/>
    <col min="6" max="6" width="7.5703125" customWidth="1"/>
    <col min="7" max="7" width="12.140625" customWidth="1"/>
    <col min="8" max="8" width="15.42578125" customWidth="1"/>
    <col min="9" max="9" width="14.5703125" customWidth="1"/>
  </cols>
  <sheetData>
    <row r="1" spans="1:12" x14ac:dyDescent="0.25">
      <c r="A1" s="40" t="s">
        <v>69</v>
      </c>
      <c r="C1" s="1"/>
      <c r="E1" t="s">
        <v>45</v>
      </c>
    </row>
    <row r="2" spans="1:12" x14ac:dyDescent="0.25">
      <c r="A2" s="66" t="s">
        <v>63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49" customFormat="1" ht="15.75" x14ac:dyDescent="0.25">
      <c r="A3" s="38"/>
      <c r="B3" s="45" t="s">
        <v>65</v>
      </c>
      <c r="C3" s="45"/>
      <c r="D3" s="45"/>
      <c r="E3" s="46"/>
      <c r="F3" s="46"/>
      <c r="G3" s="45"/>
      <c r="H3" s="45"/>
      <c r="I3" s="45"/>
      <c r="J3" s="45"/>
      <c r="K3" s="47"/>
      <c r="L3" s="48"/>
    </row>
    <row r="4" spans="1:12" s="49" customFormat="1" x14ac:dyDescent="0.25">
      <c r="A4" s="38"/>
      <c r="B4" s="50" t="s">
        <v>64</v>
      </c>
      <c r="C4" s="38"/>
      <c r="D4" s="38"/>
      <c r="E4" s="46"/>
      <c r="F4" s="46"/>
      <c r="G4" s="38"/>
      <c r="H4" s="38"/>
      <c r="I4" s="38"/>
      <c r="J4" s="38"/>
      <c r="K4" s="38"/>
      <c r="L4" s="38"/>
    </row>
    <row r="5" spans="1:12" s="49" customFormat="1" ht="15.75" customHeight="1" x14ac:dyDescent="0.25">
      <c r="A5" s="38"/>
      <c r="B5" s="50"/>
      <c r="C5" s="68" t="s">
        <v>57</v>
      </c>
      <c r="D5" s="68"/>
      <c r="E5" s="68"/>
      <c r="F5" s="68"/>
      <c r="G5" s="38"/>
      <c r="H5" s="38"/>
      <c r="I5" s="38"/>
      <c r="J5" s="38"/>
      <c r="K5" s="38"/>
      <c r="L5" s="38"/>
    </row>
    <row r="6" spans="1:12" x14ac:dyDescent="0.25">
      <c r="A6" s="36"/>
      <c r="B6" s="67" t="s">
        <v>46</v>
      </c>
      <c r="C6" s="67"/>
      <c r="D6" s="67"/>
      <c r="E6" s="67"/>
      <c r="F6" s="67"/>
      <c r="G6" s="67"/>
      <c r="H6" s="67"/>
      <c r="I6" s="67"/>
      <c r="J6" s="37"/>
      <c r="K6" s="37"/>
      <c r="L6" s="36"/>
    </row>
    <row r="7" spans="1:12" x14ac:dyDescent="0.25">
      <c r="B7" s="61" t="s">
        <v>103</v>
      </c>
      <c r="C7" s="1"/>
    </row>
    <row r="8" spans="1:12" ht="15.75" thickBot="1" x14ac:dyDescent="0.3">
      <c r="B8" t="s">
        <v>48</v>
      </c>
      <c r="C8" s="1"/>
    </row>
    <row r="9" spans="1:12" ht="45.75" thickBot="1" x14ac:dyDescent="0.3">
      <c r="A9" s="71" t="s">
        <v>13</v>
      </c>
      <c r="B9" s="72" t="s">
        <v>0</v>
      </c>
      <c r="C9" s="72" t="s">
        <v>2</v>
      </c>
      <c r="D9" s="72" t="s">
        <v>33</v>
      </c>
      <c r="E9" s="72" t="s">
        <v>36</v>
      </c>
      <c r="F9" s="72" t="s">
        <v>3</v>
      </c>
      <c r="G9" s="72" t="s">
        <v>35</v>
      </c>
      <c r="H9" s="73" t="s">
        <v>31</v>
      </c>
      <c r="I9" s="81" t="s">
        <v>32</v>
      </c>
    </row>
    <row r="10" spans="1:12" ht="15.75" thickBot="1" x14ac:dyDescent="0.3">
      <c r="A10" s="12">
        <v>1</v>
      </c>
      <c r="B10" s="12" t="s">
        <v>21</v>
      </c>
      <c r="C10" s="12" t="s">
        <v>22</v>
      </c>
      <c r="D10" s="12" t="s">
        <v>39</v>
      </c>
      <c r="E10" s="14"/>
      <c r="F10" s="15">
        <v>0.08</v>
      </c>
      <c r="G10" s="12">
        <v>3</v>
      </c>
      <c r="H10" s="14">
        <f>E10*G10</f>
        <v>0</v>
      </c>
      <c r="I10" s="14">
        <f>H10*1.08</f>
        <v>0</v>
      </c>
    </row>
    <row r="11" spans="1:12" ht="15.75" thickBot="1" x14ac:dyDescent="0.3">
      <c r="A11" s="25"/>
      <c r="B11" s="25"/>
      <c r="C11" s="25"/>
      <c r="D11" s="25"/>
      <c r="E11" s="25"/>
      <c r="F11" s="25"/>
      <c r="G11" s="22" t="s">
        <v>34</v>
      </c>
      <c r="H11" s="31">
        <f>SUM(H10:H10)</f>
        <v>0</v>
      </c>
      <c r="I11" s="53">
        <f>SUM(I10:I10)</f>
        <v>0</v>
      </c>
    </row>
    <row r="12" spans="1:12" x14ac:dyDescent="0.25">
      <c r="A12" s="75" t="s">
        <v>55</v>
      </c>
      <c r="B12" s="76"/>
      <c r="C12" s="76"/>
      <c r="D12" s="76"/>
      <c r="E12" s="82"/>
      <c r="F12" s="82"/>
    </row>
    <row r="13" spans="1:12" x14ac:dyDescent="0.25">
      <c r="A13" s="75" t="s">
        <v>56</v>
      </c>
      <c r="B13" s="76"/>
      <c r="C13" s="76"/>
      <c r="D13" s="76"/>
      <c r="E13" s="82"/>
      <c r="F13" s="82"/>
    </row>
    <row r="14" spans="1:12" x14ac:dyDescent="0.25">
      <c r="D14" s="41" t="s">
        <v>54</v>
      </c>
    </row>
  </sheetData>
  <mergeCells count="3">
    <mergeCell ref="A2:L2"/>
    <mergeCell ref="B6:I6"/>
    <mergeCell ref="C5:F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6"/>
  <sheetViews>
    <sheetView topLeftCell="A58" workbookViewId="0">
      <selection activeCell="B82" sqref="B82"/>
    </sheetView>
  </sheetViews>
  <sheetFormatPr defaultRowHeight="15" x14ac:dyDescent="0.25"/>
  <cols>
    <col min="1" max="1" width="6.7109375" style="19" customWidth="1"/>
    <col min="2" max="2" width="23.28515625" style="19" customWidth="1"/>
    <col min="3" max="3" width="19.5703125" style="19" customWidth="1"/>
    <col min="4" max="4" width="12" style="19" customWidth="1"/>
    <col min="5" max="5" width="15.5703125" style="19" customWidth="1"/>
    <col min="6" max="6" width="23.5703125" style="19" hidden="1" customWidth="1"/>
    <col min="7" max="7" width="20.7109375" style="19" hidden="1" customWidth="1"/>
    <col min="8" max="8" width="10.7109375" style="19" customWidth="1"/>
    <col min="9" max="9" width="7" style="19" customWidth="1"/>
    <col min="10" max="10" width="12.5703125" style="19" customWidth="1"/>
    <col min="11" max="11" width="9.42578125" style="19" customWidth="1"/>
    <col min="12" max="12" width="10" style="19" customWidth="1"/>
  </cols>
  <sheetData>
    <row r="1" spans="1:12" x14ac:dyDescent="0.25">
      <c r="A1" s="40" t="s">
        <v>69</v>
      </c>
      <c r="B1" s="1"/>
      <c r="C1"/>
      <c r="D1"/>
      <c r="E1"/>
      <c r="F1"/>
      <c r="G1"/>
      <c r="H1"/>
      <c r="I1"/>
      <c r="J1" t="s">
        <v>45</v>
      </c>
      <c r="K1"/>
      <c r="L1"/>
    </row>
    <row r="2" spans="1:12" x14ac:dyDescent="0.25">
      <c r="A2" s="63" t="s">
        <v>51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s="49" customFormat="1" ht="15.75" x14ac:dyDescent="0.25">
      <c r="A3" s="45" t="s">
        <v>62</v>
      </c>
      <c r="B3" s="45"/>
      <c r="C3" s="45"/>
      <c r="D3" s="46"/>
      <c r="E3" s="46"/>
      <c r="F3" s="45"/>
      <c r="G3" s="45"/>
      <c r="H3" s="45"/>
      <c r="I3" s="45"/>
      <c r="J3" s="45"/>
      <c r="K3" s="47"/>
      <c r="L3" s="48"/>
    </row>
    <row r="4" spans="1:12" s="49" customFormat="1" x14ac:dyDescent="0.25">
      <c r="A4" s="50" t="s">
        <v>66</v>
      </c>
      <c r="B4" s="38"/>
      <c r="C4" s="38"/>
      <c r="D4" s="46"/>
      <c r="E4" s="46"/>
      <c r="F4" s="38"/>
      <c r="G4" s="38"/>
      <c r="H4" s="38"/>
      <c r="I4" s="38"/>
      <c r="J4" s="38"/>
      <c r="K4" s="38"/>
      <c r="L4" s="38"/>
    </row>
    <row r="5" spans="1:12" s="49" customFormat="1" ht="14.25" customHeight="1" x14ac:dyDescent="0.25">
      <c r="A5" s="69" t="s">
        <v>57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2" x14ac:dyDescent="0.25">
      <c r="A6" s="62" t="s">
        <v>46</v>
      </c>
      <c r="B6" s="62"/>
      <c r="C6" s="62"/>
      <c r="D6" s="62"/>
      <c r="E6" s="62"/>
      <c r="F6" s="62"/>
      <c r="G6" s="62"/>
      <c r="H6" s="62"/>
      <c r="I6" s="62"/>
      <c r="J6" s="37"/>
      <c r="K6" s="37"/>
      <c r="L6" s="36"/>
    </row>
    <row r="7" spans="1:12" x14ac:dyDescent="0.25">
      <c r="A7"/>
      <c r="B7" s="60" t="s">
        <v>103</v>
      </c>
      <c r="C7"/>
      <c r="D7"/>
      <c r="E7"/>
      <c r="F7"/>
      <c r="G7"/>
      <c r="H7"/>
      <c r="I7"/>
      <c r="J7"/>
      <c r="K7"/>
      <c r="L7"/>
    </row>
    <row r="8" spans="1:12" ht="15.75" thickBot="1" x14ac:dyDescent="0.3">
      <c r="A8" s="70" t="s">
        <v>49</v>
      </c>
      <c r="B8" s="78"/>
      <c r="C8"/>
      <c r="D8"/>
      <c r="E8"/>
      <c r="F8"/>
      <c r="G8"/>
      <c r="H8"/>
      <c r="I8"/>
      <c r="J8"/>
      <c r="K8"/>
      <c r="L8"/>
    </row>
    <row r="9" spans="1:12" ht="45.75" thickBot="1" x14ac:dyDescent="0.3">
      <c r="A9" s="83" t="s">
        <v>13</v>
      </c>
      <c r="B9" s="84" t="s">
        <v>0</v>
      </c>
      <c r="C9" s="72" t="s">
        <v>2</v>
      </c>
      <c r="D9" s="72" t="s">
        <v>33</v>
      </c>
      <c r="E9" s="72" t="s">
        <v>42</v>
      </c>
      <c r="F9" s="84" t="s">
        <v>20</v>
      </c>
      <c r="G9" s="84"/>
      <c r="H9" s="72" t="s">
        <v>36</v>
      </c>
      <c r="I9" s="84" t="s">
        <v>3</v>
      </c>
      <c r="J9" s="72" t="s">
        <v>35</v>
      </c>
      <c r="K9" s="72" t="s">
        <v>31</v>
      </c>
      <c r="L9" s="85" t="s">
        <v>32</v>
      </c>
    </row>
    <row r="10" spans="1:12" x14ac:dyDescent="0.25">
      <c r="A10" s="8">
        <v>1</v>
      </c>
      <c r="B10" s="57" t="s">
        <v>14</v>
      </c>
      <c r="C10" s="12"/>
      <c r="D10" s="8" t="s">
        <v>38</v>
      </c>
      <c r="E10" s="35" t="s">
        <v>43</v>
      </c>
      <c r="F10" s="8">
        <v>893</v>
      </c>
      <c r="G10" s="21">
        <f t="shared" ref="G10:G73" si="0">F10-(F10*0.22)</f>
        <v>696.54</v>
      </c>
      <c r="H10" s="8"/>
      <c r="I10" s="11">
        <v>0.08</v>
      </c>
      <c r="J10" s="8">
        <v>3</v>
      </c>
      <c r="K10" s="8">
        <f>H10*J10</f>
        <v>0</v>
      </c>
      <c r="L10" s="8">
        <f>K10*1.08</f>
        <v>0</v>
      </c>
    </row>
    <row r="11" spans="1:12" x14ac:dyDescent="0.25">
      <c r="A11" s="12">
        <v>2</v>
      </c>
      <c r="B11" s="57" t="s">
        <v>15</v>
      </c>
      <c r="C11" s="12"/>
      <c r="D11" s="8" t="s">
        <v>38</v>
      </c>
      <c r="E11" s="35" t="s">
        <v>43</v>
      </c>
      <c r="F11" s="12">
        <v>893</v>
      </c>
      <c r="G11" s="18">
        <f t="shared" si="0"/>
        <v>696.54</v>
      </c>
      <c r="H11" s="12"/>
      <c r="I11" s="15">
        <v>0.08</v>
      </c>
      <c r="J11" s="12">
        <v>3</v>
      </c>
      <c r="K11" s="12">
        <f t="shared" ref="K11:K74" si="1">H11*J11</f>
        <v>0</v>
      </c>
      <c r="L11" s="12">
        <f t="shared" ref="L11:L74" si="2">K11*1.08</f>
        <v>0</v>
      </c>
    </row>
    <row r="12" spans="1:12" x14ac:dyDescent="0.25">
      <c r="A12" s="12">
        <v>3</v>
      </c>
      <c r="B12" s="57" t="s">
        <v>16</v>
      </c>
      <c r="C12" s="12"/>
      <c r="D12" s="8" t="s">
        <v>38</v>
      </c>
      <c r="E12" s="35" t="s">
        <v>43</v>
      </c>
      <c r="F12" s="12">
        <v>893</v>
      </c>
      <c r="G12" s="18">
        <f t="shared" si="0"/>
        <v>696.54</v>
      </c>
      <c r="H12" s="12"/>
      <c r="I12" s="15">
        <v>0.08</v>
      </c>
      <c r="J12" s="12">
        <v>3</v>
      </c>
      <c r="K12" s="12">
        <f t="shared" si="1"/>
        <v>0</v>
      </c>
      <c r="L12" s="12">
        <f t="shared" si="2"/>
        <v>0</v>
      </c>
    </row>
    <row r="13" spans="1:12" x14ac:dyDescent="0.25">
      <c r="A13" s="12">
        <v>4</v>
      </c>
      <c r="B13" s="57" t="s">
        <v>17</v>
      </c>
      <c r="C13" s="12"/>
      <c r="D13" s="8" t="s">
        <v>38</v>
      </c>
      <c r="E13" s="35" t="s">
        <v>43</v>
      </c>
      <c r="F13" s="12">
        <v>30578</v>
      </c>
      <c r="G13" s="18">
        <f t="shared" si="0"/>
        <v>23850.84</v>
      </c>
      <c r="H13" s="12"/>
      <c r="I13" s="15">
        <v>0.08</v>
      </c>
      <c r="J13" s="12">
        <v>3</v>
      </c>
      <c r="K13" s="12">
        <f t="shared" si="1"/>
        <v>0</v>
      </c>
      <c r="L13" s="12">
        <f t="shared" si="2"/>
        <v>0</v>
      </c>
    </row>
    <row r="14" spans="1:12" x14ac:dyDescent="0.25">
      <c r="A14" s="12">
        <v>5</v>
      </c>
      <c r="B14" s="57" t="s">
        <v>19</v>
      </c>
      <c r="C14" s="12"/>
      <c r="D14" s="8" t="s">
        <v>38</v>
      </c>
      <c r="E14" s="35" t="s">
        <v>43</v>
      </c>
      <c r="F14" s="12">
        <v>30578</v>
      </c>
      <c r="G14" s="18">
        <f t="shared" si="0"/>
        <v>23850.84</v>
      </c>
      <c r="H14" s="12"/>
      <c r="I14" s="15">
        <v>0.08</v>
      </c>
      <c r="J14" s="12">
        <v>3</v>
      </c>
      <c r="K14" s="12">
        <f t="shared" si="1"/>
        <v>0</v>
      </c>
      <c r="L14" s="12">
        <f t="shared" si="2"/>
        <v>0</v>
      </c>
    </row>
    <row r="15" spans="1:12" x14ac:dyDescent="0.25">
      <c r="A15" s="12">
        <v>6</v>
      </c>
      <c r="B15" s="57" t="s">
        <v>70</v>
      </c>
      <c r="C15" s="12"/>
      <c r="D15" s="8" t="s">
        <v>38</v>
      </c>
      <c r="E15" s="35" t="s">
        <v>43</v>
      </c>
      <c r="F15" s="12">
        <v>30578</v>
      </c>
      <c r="G15" s="18">
        <f t="shared" si="0"/>
        <v>23850.84</v>
      </c>
      <c r="H15" s="12"/>
      <c r="I15" s="15">
        <v>0.08</v>
      </c>
      <c r="J15" s="12">
        <v>3</v>
      </c>
      <c r="K15" s="12">
        <f t="shared" si="1"/>
        <v>0</v>
      </c>
      <c r="L15" s="12">
        <f t="shared" si="2"/>
        <v>0</v>
      </c>
    </row>
    <row r="16" spans="1:12" x14ac:dyDescent="0.25">
      <c r="A16" s="12">
        <v>7</v>
      </c>
      <c r="B16" s="12" t="s">
        <v>70</v>
      </c>
      <c r="C16" s="12"/>
      <c r="D16" s="12" t="s">
        <v>38</v>
      </c>
      <c r="E16" s="35" t="s">
        <v>43</v>
      </c>
      <c r="F16" s="12">
        <v>26331</v>
      </c>
      <c r="G16" s="18">
        <f t="shared" si="0"/>
        <v>20538.18</v>
      </c>
      <c r="H16" s="12"/>
      <c r="I16" s="15">
        <v>0.08</v>
      </c>
      <c r="J16" s="12">
        <v>3</v>
      </c>
      <c r="K16" s="12">
        <f t="shared" si="1"/>
        <v>0</v>
      </c>
      <c r="L16" s="12">
        <f t="shared" si="2"/>
        <v>0</v>
      </c>
    </row>
    <row r="17" spans="1:12" x14ac:dyDescent="0.25">
      <c r="A17" s="12">
        <v>8</v>
      </c>
      <c r="B17" s="12" t="s">
        <v>70</v>
      </c>
      <c r="C17" s="12"/>
      <c r="D17" s="12" t="s">
        <v>38</v>
      </c>
      <c r="E17" s="35" t="s">
        <v>43</v>
      </c>
      <c r="F17" s="12">
        <v>26331</v>
      </c>
      <c r="G17" s="18">
        <f t="shared" si="0"/>
        <v>20538.18</v>
      </c>
      <c r="H17" s="12"/>
      <c r="I17" s="15">
        <v>0.08</v>
      </c>
      <c r="J17" s="12">
        <v>3</v>
      </c>
      <c r="K17" s="12">
        <f t="shared" si="1"/>
        <v>0</v>
      </c>
      <c r="L17" s="12">
        <f t="shared" si="2"/>
        <v>0</v>
      </c>
    </row>
    <row r="18" spans="1:12" x14ac:dyDescent="0.25">
      <c r="A18" s="12">
        <v>9</v>
      </c>
      <c r="B18" s="12" t="s">
        <v>70</v>
      </c>
      <c r="C18" s="12"/>
      <c r="D18" s="12" t="s">
        <v>38</v>
      </c>
      <c r="E18" s="35" t="s">
        <v>43</v>
      </c>
      <c r="F18" s="12">
        <v>18105</v>
      </c>
      <c r="G18" s="18">
        <f t="shared" si="0"/>
        <v>14121.9</v>
      </c>
      <c r="H18" s="12"/>
      <c r="I18" s="15">
        <v>0.08</v>
      </c>
      <c r="J18" s="12">
        <v>3</v>
      </c>
      <c r="K18" s="12">
        <f t="shared" si="1"/>
        <v>0</v>
      </c>
      <c r="L18" s="12">
        <f t="shared" si="2"/>
        <v>0</v>
      </c>
    </row>
    <row r="19" spans="1:12" x14ac:dyDescent="0.25">
      <c r="A19" s="12">
        <v>10</v>
      </c>
      <c r="B19" s="12" t="s">
        <v>71</v>
      </c>
      <c r="C19" s="59" t="s">
        <v>72</v>
      </c>
      <c r="D19" s="12" t="s">
        <v>38</v>
      </c>
      <c r="E19" s="35" t="s">
        <v>43</v>
      </c>
      <c r="F19" s="12">
        <v>579</v>
      </c>
      <c r="G19" s="18">
        <f t="shared" si="0"/>
        <v>451.62</v>
      </c>
      <c r="H19" s="12"/>
      <c r="I19" s="15">
        <v>0.08</v>
      </c>
      <c r="J19" s="12">
        <v>3</v>
      </c>
      <c r="K19" s="12">
        <f t="shared" si="1"/>
        <v>0</v>
      </c>
      <c r="L19" s="12">
        <f t="shared" si="2"/>
        <v>0</v>
      </c>
    </row>
    <row r="20" spans="1:12" x14ac:dyDescent="0.25">
      <c r="A20" s="12">
        <v>11</v>
      </c>
      <c r="B20" s="12" t="s">
        <v>18</v>
      </c>
      <c r="C20" s="12"/>
      <c r="D20" s="12" t="s">
        <v>38</v>
      </c>
      <c r="E20" s="35" t="s">
        <v>43</v>
      </c>
      <c r="F20" s="12">
        <v>579</v>
      </c>
      <c r="G20" s="18">
        <f t="shared" si="0"/>
        <v>451.62</v>
      </c>
      <c r="H20" s="12"/>
      <c r="I20" s="15">
        <v>0.08</v>
      </c>
      <c r="J20" s="12">
        <v>3</v>
      </c>
      <c r="K20" s="12">
        <f t="shared" si="1"/>
        <v>0</v>
      </c>
      <c r="L20" s="12">
        <f t="shared" si="2"/>
        <v>0</v>
      </c>
    </row>
    <row r="21" spans="1:12" x14ac:dyDescent="0.25">
      <c r="A21" s="12">
        <v>12</v>
      </c>
      <c r="B21" s="12" t="s">
        <v>18</v>
      </c>
      <c r="C21" s="12"/>
      <c r="D21" s="12" t="s">
        <v>38</v>
      </c>
      <c r="E21" s="35" t="s">
        <v>43</v>
      </c>
      <c r="F21" s="12">
        <v>2000</v>
      </c>
      <c r="G21" s="18">
        <f t="shared" si="0"/>
        <v>1560</v>
      </c>
      <c r="H21" s="12"/>
      <c r="I21" s="15">
        <v>0.08</v>
      </c>
      <c r="J21" s="12">
        <v>3</v>
      </c>
      <c r="K21" s="12">
        <f t="shared" si="1"/>
        <v>0</v>
      </c>
      <c r="L21" s="12">
        <f t="shared" si="2"/>
        <v>0</v>
      </c>
    </row>
    <row r="22" spans="1:12" x14ac:dyDescent="0.25">
      <c r="A22" s="12">
        <v>13</v>
      </c>
      <c r="B22" s="12" t="s">
        <v>18</v>
      </c>
      <c r="C22" s="12"/>
      <c r="D22" s="12" t="s">
        <v>38</v>
      </c>
      <c r="E22" s="35" t="s">
        <v>43</v>
      </c>
      <c r="F22" s="12">
        <v>2000</v>
      </c>
      <c r="G22" s="18">
        <f t="shared" si="0"/>
        <v>1560</v>
      </c>
      <c r="H22" s="12"/>
      <c r="I22" s="15">
        <v>0.08</v>
      </c>
      <c r="J22" s="12">
        <v>3</v>
      </c>
      <c r="K22" s="12">
        <f t="shared" si="1"/>
        <v>0</v>
      </c>
      <c r="L22" s="12">
        <f t="shared" si="2"/>
        <v>0</v>
      </c>
    </row>
    <row r="23" spans="1:12" x14ac:dyDescent="0.25">
      <c r="A23" s="12">
        <v>14</v>
      </c>
      <c r="B23" s="12" t="s">
        <v>18</v>
      </c>
      <c r="C23" s="12"/>
      <c r="D23" s="12" t="s">
        <v>38</v>
      </c>
      <c r="E23" s="35" t="s">
        <v>43</v>
      </c>
      <c r="F23" s="12">
        <v>3506</v>
      </c>
      <c r="G23" s="18">
        <f t="shared" si="0"/>
        <v>2734.68</v>
      </c>
      <c r="H23" s="12"/>
      <c r="I23" s="15">
        <v>0.08</v>
      </c>
      <c r="J23" s="12">
        <v>3</v>
      </c>
      <c r="K23" s="12">
        <f t="shared" si="1"/>
        <v>0</v>
      </c>
      <c r="L23" s="12">
        <f t="shared" si="2"/>
        <v>0</v>
      </c>
    </row>
    <row r="24" spans="1:12" x14ac:dyDescent="0.25">
      <c r="A24" s="12">
        <v>15</v>
      </c>
      <c r="B24" s="12" t="s">
        <v>18</v>
      </c>
      <c r="C24" s="12"/>
      <c r="D24" s="12" t="s">
        <v>38</v>
      </c>
      <c r="E24" s="35" t="s">
        <v>43</v>
      </c>
      <c r="F24" s="12">
        <v>3506</v>
      </c>
      <c r="G24" s="18">
        <f t="shared" si="0"/>
        <v>2734.68</v>
      </c>
      <c r="H24" s="12"/>
      <c r="I24" s="15">
        <v>0.08</v>
      </c>
      <c r="J24" s="12">
        <v>3</v>
      </c>
      <c r="K24" s="12">
        <f t="shared" si="1"/>
        <v>0</v>
      </c>
      <c r="L24" s="12">
        <f t="shared" si="2"/>
        <v>0</v>
      </c>
    </row>
    <row r="25" spans="1:12" x14ac:dyDescent="0.25">
      <c r="A25" s="12">
        <v>16</v>
      </c>
      <c r="B25" s="12" t="s">
        <v>73</v>
      </c>
      <c r="C25" s="12"/>
      <c r="D25" s="12" t="s">
        <v>38</v>
      </c>
      <c r="E25" s="35" t="s">
        <v>43</v>
      </c>
      <c r="F25" s="12">
        <v>15087</v>
      </c>
      <c r="G25" s="18">
        <f t="shared" si="0"/>
        <v>11767.86</v>
      </c>
      <c r="H25" s="12"/>
      <c r="I25" s="15">
        <v>0.08</v>
      </c>
      <c r="J25" s="12">
        <v>3</v>
      </c>
      <c r="K25" s="12">
        <f t="shared" si="1"/>
        <v>0</v>
      </c>
      <c r="L25" s="12">
        <f t="shared" si="2"/>
        <v>0</v>
      </c>
    </row>
    <row r="26" spans="1:12" x14ac:dyDescent="0.25">
      <c r="A26" s="12">
        <v>17</v>
      </c>
      <c r="B26" s="12" t="s">
        <v>74</v>
      </c>
      <c r="C26" s="12"/>
      <c r="D26" s="12" t="s">
        <v>38</v>
      </c>
      <c r="E26" s="35" t="s">
        <v>43</v>
      </c>
      <c r="F26" s="12">
        <v>13853</v>
      </c>
      <c r="G26" s="18">
        <f t="shared" si="0"/>
        <v>10805.34</v>
      </c>
      <c r="H26" s="12"/>
      <c r="I26" s="15">
        <v>0.08</v>
      </c>
      <c r="J26" s="12">
        <v>3</v>
      </c>
      <c r="K26" s="12">
        <f t="shared" si="1"/>
        <v>0</v>
      </c>
      <c r="L26" s="12">
        <f t="shared" si="2"/>
        <v>0</v>
      </c>
    </row>
    <row r="27" spans="1:12" x14ac:dyDescent="0.25">
      <c r="A27" s="12">
        <v>18</v>
      </c>
      <c r="B27" s="12" t="s">
        <v>74</v>
      </c>
      <c r="C27" s="12"/>
      <c r="D27" s="12" t="s">
        <v>38</v>
      </c>
      <c r="E27" s="35" t="s">
        <v>43</v>
      </c>
      <c r="F27" s="12">
        <v>4072</v>
      </c>
      <c r="G27" s="18">
        <f t="shared" si="0"/>
        <v>3176.16</v>
      </c>
      <c r="H27" s="12"/>
      <c r="I27" s="15">
        <v>0.08</v>
      </c>
      <c r="J27" s="12">
        <v>3</v>
      </c>
      <c r="K27" s="12">
        <f t="shared" si="1"/>
        <v>0</v>
      </c>
      <c r="L27" s="12">
        <f t="shared" si="2"/>
        <v>0</v>
      </c>
    </row>
    <row r="28" spans="1:12" x14ac:dyDescent="0.25">
      <c r="A28" s="12">
        <v>19</v>
      </c>
      <c r="B28" s="12" t="s">
        <v>73</v>
      </c>
      <c r="C28" s="12"/>
      <c r="D28" s="12" t="s">
        <v>38</v>
      </c>
      <c r="E28" s="35" t="s">
        <v>43</v>
      </c>
      <c r="F28" s="12">
        <v>8144</v>
      </c>
      <c r="G28" s="18">
        <f t="shared" si="0"/>
        <v>6352.32</v>
      </c>
      <c r="H28" s="12"/>
      <c r="I28" s="15">
        <v>0.08</v>
      </c>
      <c r="J28" s="12">
        <v>3</v>
      </c>
      <c r="K28" s="12">
        <f t="shared" si="1"/>
        <v>0</v>
      </c>
      <c r="L28" s="12">
        <f t="shared" si="2"/>
        <v>0</v>
      </c>
    </row>
    <row r="29" spans="1:12" ht="60" x14ac:dyDescent="0.25">
      <c r="A29" s="12">
        <v>20</v>
      </c>
      <c r="B29" s="58" t="s">
        <v>75</v>
      </c>
      <c r="C29" s="59" t="s">
        <v>72</v>
      </c>
      <c r="D29" s="12" t="s">
        <v>38</v>
      </c>
      <c r="E29" s="35" t="s">
        <v>43</v>
      </c>
      <c r="F29" s="12">
        <v>6108</v>
      </c>
      <c r="G29" s="18">
        <f t="shared" si="0"/>
        <v>4764.24</v>
      </c>
      <c r="H29" s="12"/>
      <c r="I29" s="15">
        <v>0.08</v>
      </c>
      <c r="J29" s="12">
        <v>3</v>
      </c>
      <c r="K29" s="12">
        <f t="shared" si="1"/>
        <v>0</v>
      </c>
      <c r="L29" s="12">
        <f t="shared" si="2"/>
        <v>0</v>
      </c>
    </row>
    <row r="30" spans="1:12" ht="30" x14ac:dyDescent="0.25">
      <c r="A30" s="12">
        <v>21</v>
      </c>
      <c r="B30" s="58" t="s">
        <v>76</v>
      </c>
      <c r="C30" s="12"/>
      <c r="D30" s="12" t="s">
        <v>38</v>
      </c>
      <c r="E30" s="35" t="s">
        <v>43</v>
      </c>
      <c r="F30" s="12">
        <v>4100</v>
      </c>
      <c r="G30" s="18">
        <f t="shared" si="0"/>
        <v>3198</v>
      </c>
      <c r="H30" s="12"/>
      <c r="I30" s="15">
        <v>0.08</v>
      </c>
      <c r="J30" s="12">
        <v>3</v>
      </c>
      <c r="K30" s="12">
        <f t="shared" si="1"/>
        <v>0</v>
      </c>
      <c r="L30" s="12">
        <f t="shared" si="2"/>
        <v>0</v>
      </c>
    </row>
    <row r="31" spans="1:12" ht="30" x14ac:dyDescent="0.25">
      <c r="A31" s="12">
        <v>22</v>
      </c>
      <c r="B31" s="58" t="s">
        <v>76</v>
      </c>
      <c r="C31" s="12"/>
      <c r="D31" s="12" t="s">
        <v>38</v>
      </c>
      <c r="E31" s="35" t="s">
        <v>43</v>
      </c>
      <c r="F31" s="12">
        <v>4100</v>
      </c>
      <c r="G31" s="18">
        <f t="shared" si="0"/>
        <v>3198</v>
      </c>
      <c r="H31" s="12"/>
      <c r="I31" s="15">
        <v>0.08</v>
      </c>
      <c r="J31" s="12">
        <v>3</v>
      </c>
      <c r="K31" s="12">
        <f t="shared" si="1"/>
        <v>0</v>
      </c>
      <c r="L31" s="12">
        <f t="shared" si="2"/>
        <v>0</v>
      </c>
    </row>
    <row r="32" spans="1:12" ht="30" x14ac:dyDescent="0.25">
      <c r="A32" s="12">
        <v>23</v>
      </c>
      <c r="B32" s="58" t="s">
        <v>77</v>
      </c>
      <c r="C32" s="12"/>
      <c r="D32" s="12" t="s">
        <v>38</v>
      </c>
      <c r="E32" s="35" t="s">
        <v>43</v>
      </c>
      <c r="F32" s="12">
        <v>4100</v>
      </c>
      <c r="G32" s="18">
        <f t="shared" si="0"/>
        <v>3198</v>
      </c>
      <c r="H32" s="12"/>
      <c r="I32" s="15">
        <v>0.08</v>
      </c>
      <c r="J32" s="12">
        <v>3</v>
      </c>
      <c r="K32" s="12">
        <f t="shared" si="1"/>
        <v>0</v>
      </c>
      <c r="L32" s="12">
        <f t="shared" si="2"/>
        <v>0</v>
      </c>
    </row>
    <row r="33" spans="1:12" ht="30" x14ac:dyDescent="0.25">
      <c r="A33" s="12">
        <v>24</v>
      </c>
      <c r="B33" s="58" t="s">
        <v>78</v>
      </c>
      <c r="C33" s="12"/>
      <c r="D33" s="12" t="s">
        <v>38</v>
      </c>
      <c r="E33" s="35" t="s">
        <v>43</v>
      </c>
      <c r="F33" s="12">
        <v>30578</v>
      </c>
      <c r="G33" s="18">
        <f t="shared" si="0"/>
        <v>23850.84</v>
      </c>
      <c r="H33" s="12"/>
      <c r="I33" s="15">
        <v>0.08</v>
      </c>
      <c r="J33" s="12">
        <v>3</v>
      </c>
      <c r="K33" s="12">
        <f t="shared" si="1"/>
        <v>0</v>
      </c>
      <c r="L33" s="12">
        <f t="shared" si="2"/>
        <v>0</v>
      </c>
    </row>
    <row r="34" spans="1:12" ht="30" x14ac:dyDescent="0.25">
      <c r="A34" s="12">
        <v>25</v>
      </c>
      <c r="B34" s="58" t="s">
        <v>78</v>
      </c>
      <c r="C34" s="12"/>
      <c r="D34" s="12" t="s">
        <v>38</v>
      </c>
      <c r="E34" s="35" t="s">
        <v>43</v>
      </c>
      <c r="F34" s="12">
        <v>13442</v>
      </c>
      <c r="G34" s="18">
        <f t="shared" si="0"/>
        <v>10484.76</v>
      </c>
      <c r="H34" s="12"/>
      <c r="I34" s="15">
        <v>0.08</v>
      </c>
      <c r="J34" s="12">
        <v>3</v>
      </c>
      <c r="K34" s="12">
        <f t="shared" si="1"/>
        <v>0</v>
      </c>
      <c r="L34" s="12">
        <f t="shared" si="2"/>
        <v>0</v>
      </c>
    </row>
    <row r="35" spans="1:12" ht="30" x14ac:dyDescent="0.25">
      <c r="A35" s="12">
        <v>26</v>
      </c>
      <c r="B35" s="58" t="s">
        <v>78</v>
      </c>
      <c r="C35" s="12"/>
      <c r="D35" s="12" t="s">
        <v>38</v>
      </c>
      <c r="E35" s="35" t="s">
        <v>43</v>
      </c>
      <c r="F35" s="12">
        <v>4955</v>
      </c>
      <c r="G35" s="18">
        <f t="shared" si="0"/>
        <v>3864.9</v>
      </c>
      <c r="H35" s="12"/>
      <c r="I35" s="15">
        <v>0.08</v>
      </c>
      <c r="J35" s="12">
        <v>3</v>
      </c>
      <c r="K35" s="12">
        <f t="shared" si="1"/>
        <v>0</v>
      </c>
      <c r="L35" s="12">
        <f t="shared" si="2"/>
        <v>0</v>
      </c>
    </row>
    <row r="36" spans="1:12" ht="30" x14ac:dyDescent="0.25">
      <c r="A36" s="12">
        <v>27</v>
      </c>
      <c r="B36" s="58" t="s">
        <v>79</v>
      </c>
      <c r="C36" s="12"/>
      <c r="D36" s="12" t="s">
        <v>38</v>
      </c>
      <c r="E36" s="35" t="s">
        <v>43</v>
      </c>
      <c r="F36" s="12">
        <v>2322</v>
      </c>
      <c r="G36" s="18">
        <f t="shared" si="0"/>
        <v>1811.16</v>
      </c>
      <c r="H36" s="12"/>
      <c r="I36" s="15">
        <v>0.08</v>
      </c>
      <c r="J36" s="12">
        <v>3</v>
      </c>
      <c r="K36" s="12">
        <f t="shared" si="1"/>
        <v>0</v>
      </c>
      <c r="L36" s="12">
        <f t="shared" si="2"/>
        <v>0</v>
      </c>
    </row>
    <row r="37" spans="1:12" ht="30" x14ac:dyDescent="0.25">
      <c r="A37" s="12">
        <v>28</v>
      </c>
      <c r="B37" s="58" t="s">
        <v>80</v>
      </c>
      <c r="C37" s="12"/>
      <c r="D37" s="12" t="s">
        <v>38</v>
      </c>
      <c r="E37" s="35" t="s">
        <v>43</v>
      </c>
      <c r="F37" s="12">
        <v>2322</v>
      </c>
      <c r="G37" s="18">
        <f t="shared" si="0"/>
        <v>1811.16</v>
      </c>
      <c r="H37" s="12"/>
      <c r="I37" s="15">
        <v>0.08</v>
      </c>
      <c r="J37" s="12">
        <v>3</v>
      </c>
      <c r="K37" s="12">
        <f t="shared" si="1"/>
        <v>0</v>
      </c>
      <c r="L37" s="12">
        <f t="shared" si="2"/>
        <v>0</v>
      </c>
    </row>
    <row r="38" spans="1:12" ht="30" x14ac:dyDescent="0.25">
      <c r="A38" s="12">
        <v>29</v>
      </c>
      <c r="B38" s="58" t="s">
        <v>81</v>
      </c>
      <c r="C38" s="12"/>
      <c r="D38" s="12" t="s">
        <v>38</v>
      </c>
      <c r="E38" s="35" t="s">
        <v>43</v>
      </c>
      <c r="F38" s="12">
        <v>2383</v>
      </c>
      <c r="G38" s="18">
        <f t="shared" si="0"/>
        <v>1858.74</v>
      </c>
      <c r="H38" s="12"/>
      <c r="I38" s="15">
        <v>0.08</v>
      </c>
      <c r="J38" s="12">
        <v>3</v>
      </c>
      <c r="K38" s="12">
        <f t="shared" si="1"/>
        <v>0</v>
      </c>
      <c r="L38" s="12">
        <f t="shared" si="2"/>
        <v>0</v>
      </c>
    </row>
    <row r="39" spans="1:12" ht="30" x14ac:dyDescent="0.25">
      <c r="A39" s="12">
        <v>30</v>
      </c>
      <c r="B39" s="58" t="s">
        <v>76</v>
      </c>
      <c r="C39" s="12"/>
      <c r="D39" s="12" t="s">
        <v>38</v>
      </c>
      <c r="E39" s="35" t="s">
        <v>43</v>
      </c>
      <c r="F39" s="12">
        <v>2383</v>
      </c>
      <c r="G39" s="18">
        <f t="shared" si="0"/>
        <v>1858.74</v>
      </c>
      <c r="H39" s="12"/>
      <c r="I39" s="15">
        <v>0.08</v>
      </c>
      <c r="J39" s="12">
        <v>3</v>
      </c>
      <c r="K39" s="12">
        <f t="shared" si="1"/>
        <v>0</v>
      </c>
      <c r="L39" s="12">
        <f t="shared" si="2"/>
        <v>0</v>
      </c>
    </row>
    <row r="40" spans="1:12" ht="30" x14ac:dyDescent="0.25">
      <c r="A40" s="12">
        <v>31</v>
      </c>
      <c r="B40" s="58" t="s">
        <v>82</v>
      </c>
      <c r="C40" s="12"/>
      <c r="D40" s="12" t="s">
        <v>38</v>
      </c>
      <c r="E40" s="35" t="s">
        <v>43</v>
      </c>
      <c r="F40" s="12">
        <v>2383</v>
      </c>
      <c r="G40" s="18">
        <f t="shared" si="0"/>
        <v>1858.74</v>
      </c>
      <c r="H40" s="12"/>
      <c r="I40" s="15">
        <v>0.08</v>
      </c>
      <c r="J40" s="12">
        <v>3</v>
      </c>
      <c r="K40" s="12">
        <f t="shared" si="1"/>
        <v>0</v>
      </c>
      <c r="L40" s="12">
        <f t="shared" si="2"/>
        <v>0</v>
      </c>
    </row>
    <row r="41" spans="1:12" x14ac:dyDescent="0.25">
      <c r="A41" s="12">
        <v>32</v>
      </c>
      <c r="B41" s="58" t="s">
        <v>83</v>
      </c>
      <c r="C41" s="12"/>
      <c r="D41" s="12" t="s">
        <v>38</v>
      </c>
      <c r="E41" s="35" t="s">
        <v>43</v>
      </c>
      <c r="F41" s="12">
        <v>2383</v>
      </c>
      <c r="G41" s="18">
        <f t="shared" si="0"/>
        <v>1858.74</v>
      </c>
      <c r="H41" s="12"/>
      <c r="I41" s="15">
        <v>0.08</v>
      </c>
      <c r="J41" s="12">
        <v>3</v>
      </c>
      <c r="K41" s="12">
        <f t="shared" si="1"/>
        <v>0</v>
      </c>
      <c r="L41" s="12">
        <f t="shared" si="2"/>
        <v>0</v>
      </c>
    </row>
    <row r="42" spans="1:12" ht="45" x14ac:dyDescent="0.25">
      <c r="A42" s="12">
        <v>33</v>
      </c>
      <c r="B42" s="58" t="s">
        <v>84</v>
      </c>
      <c r="C42" s="12"/>
      <c r="D42" s="12" t="s">
        <v>38</v>
      </c>
      <c r="E42" s="35" t="s">
        <v>43</v>
      </c>
      <c r="F42" s="12">
        <v>2383</v>
      </c>
      <c r="G42" s="18">
        <f t="shared" si="0"/>
        <v>1858.74</v>
      </c>
      <c r="H42" s="12"/>
      <c r="I42" s="15">
        <v>0.08</v>
      </c>
      <c r="J42" s="12">
        <v>3</v>
      </c>
      <c r="K42" s="12">
        <f t="shared" si="1"/>
        <v>0</v>
      </c>
      <c r="L42" s="12">
        <f t="shared" si="2"/>
        <v>0</v>
      </c>
    </row>
    <row r="43" spans="1:12" ht="30" x14ac:dyDescent="0.25">
      <c r="A43" s="12">
        <v>34</v>
      </c>
      <c r="B43" s="58" t="s">
        <v>77</v>
      </c>
      <c r="C43" s="12"/>
      <c r="D43" s="12" t="s">
        <v>38</v>
      </c>
      <c r="E43" s="35" t="s">
        <v>43</v>
      </c>
      <c r="F43" s="12">
        <v>2383</v>
      </c>
      <c r="G43" s="18">
        <f t="shared" si="0"/>
        <v>1858.74</v>
      </c>
      <c r="H43" s="12"/>
      <c r="I43" s="15">
        <v>0.08</v>
      </c>
      <c r="J43" s="12">
        <v>3</v>
      </c>
      <c r="K43" s="12">
        <f t="shared" si="1"/>
        <v>0</v>
      </c>
      <c r="L43" s="12">
        <f t="shared" si="2"/>
        <v>0</v>
      </c>
    </row>
    <row r="44" spans="1:12" ht="30" x14ac:dyDescent="0.25">
      <c r="A44" s="12">
        <v>35</v>
      </c>
      <c r="B44" s="58" t="s">
        <v>77</v>
      </c>
      <c r="C44" s="12"/>
      <c r="D44" s="12" t="s">
        <v>38</v>
      </c>
      <c r="E44" s="35" t="s">
        <v>43</v>
      </c>
      <c r="F44" s="12">
        <v>2383</v>
      </c>
      <c r="G44" s="18">
        <f t="shared" si="0"/>
        <v>1858.74</v>
      </c>
      <c r="H44" s="12"/>
      <c r="I44" s="15">
        <v>0.08</v>
      </c>
      <c r="J44" s="12">
        <v>3</v>
      </c>
      <c r="K44" s="12">
        <f t="shared" si="1"/>
        <v>0</v>
      </c>
      <c r="L44" s="12">
        <f t="shared" si="2"/>
        <v>0</v>
      </c>
    </row>
    <row r="45" spans="1:12" ht="30" x14ac:dyDescent="0.25">
      <c r="A45" s="12">
        <v>36</v>
      </c>
      <c r="B45" s="58" t="s">
        <v>77</v>
      </c>
      <c r="C45" s="12"/>
      <c r="D45" s="12" t="s">
        <v>38</v>
      </c>
      <c r="E45" s="35" t="s">
        <v>43</v>
      </c>
      <c r="F45" s="12">
        <v>2383</v>
      </c>
      <c r="G45" s="18">
        <f t="shared" si="0"/>
        <v>1858.74</v>
      </c>
      <c r="H45" s="12"/>
      <c r="I45" s="15">
        <v>0.08</v>
      </c>
      <c r="J45" s="12">
        <v>3</v>
      </c>
      <c r="K45" s="12">
        <f t="shared" si="1"/>
        <v>0</v>
      </c>
      <c r="L45" s="12">
        <f t="shared" si="2"/>
        <v>0</v>
      </c>
    </row>
    <row r="46" spans="1:12" ht="30" x14ac:dyDescent="0.25">
      <c r="A46" s="12">
        <v>37</v>
      </c>
      <c r="B46" s="58" t="s">
        <v>77</v>
      </c>
      <c r="C46" s="12"/>
      <c r="D46" s="12" t="s">
        <v>38</v>
      </c>
      <c r="E46" s="35" t="s">
        <v>43</v>
      </c>
      <c r="F46" s="12">
        <v>2383</v>
      </c>
      <c r="G46" s="18">
        <f t="shared" si="0"/>
        <v>1858.74</v>
      </c>
      <c r="H46" s="12"/>
      <c r="I46" s="15">
        <v>0.08</v>
      </c>
      <c r="J46" s="12">
        <v>3</v>
      </c>
      <c r="K46" s="12">
        <f t="shared" si="1"/>
        <v>0</v>
      </c>
      <c r="L46" s="12">
        <f t="shared" si="2"/>
        <v>0</v>
      </c>
    </row>
    <row r="47" spans="1:12" ht="30" x14ac:dyDescent="0.25">
      <c r="A47" s="12">
        <v>38</v>
      </c>
      <c r="B47" s="58" t="s">
        <v>81</v>
      </c>
      <c r="C47" s="12"/>
      <c r="D47" s="12" t="s">
        <v>38</v>
      </c>
      <c r="E47" s="35" t="s">
        <v>43</v>
      </c>
      <c r="F47" s="12">
        <v>2383</v>
      </c>
      <c r="G47" s="18">
        <f t="shared" si="0"/>
        <v>1858.74</v>
      </c>
      <c r="H47" s="12"/>
      <c r="I47" s="15">
        <v>0.08</v>
      </c>
      <c r="J47" s="12">
        <v>3</v>
      </c>
      <c r="K47" s="12">
        <f t="shared" si="1"/>
        <v>0</v>
      </c>
      <c r="L47" s="12">
        <f t="shared" si="2"/>
        <v>0</v>
      </c>
    </row>
    <row r="48" spans="1:12" ht="30" x14ac:dyDescent="0.25">
      <c r="A48" s="12">
        <v>39</v>
      </c>
      <c r="B48" s="58" t="s">
        <v>85</v>
      </c>
      <c r="C48" s="12"/>
      <c r="D48" s="12" t="s">
        <v>38</v>
      </c>
      <c r="E48" s="35" t="s">
        <v>43</v>
      </c>
      <c r="F48" s="12">
        <v>2383</v>
      </c>
      <c r="G48" s="18">
        <f t="shared" si="0"/>
        <v>1858.74</v>
      </c>
      <c r="H48" s="12"/>
      <c r="I48" s="15">
        <v>0.08</v>
      </c>
      <c r="J48" s="12">
        <v>3</v>
      </c>
      <c r="K48" s="12">
        <f t="shared" si="1"/>
        <v>0</v>
      </c>
      <c r="L48" s="12">
        <f t="shared" si="2"/>
        <v>0</v>
      </c>
    </row>
    <row r="49" spans="1:12" ht="45" x14ac:dyDescent="0.25">
      <c r="A49" s="12">
        <v>40</v>
      </c>
      <c r="B49" s="58" t="s">
        <v>84</v>
      </c>
      <c r="C49" s="12"/>
      <c r="D49" s="12" t="s">
        <v>38</v>
      </c>
      <c r="E49" s="35" t="s">
        <v>43</v>
      </c>
      <c r="F49" s="12">
        <v>2383</v>
      </c>
      <c r="G49" s="18">
        <f t="shared" si="0"/>
        <v>1858.74</v>
      </c>
      <c r="H49" s="12"/>
      <c r="I49" s="15">
        <v>0.08</v>
      </c>
      <c r="J49" s="12">
        <v>3</v>
      </c>
      <c r="K49" s="12">
        <f t="shared" si="1"/>
        <v>0</v>
      </c>
      <c r="L49" s="12">
        <f t="shared" si="2"/>
        <v>0</v>
      </c>
    </row>
    <row r="50" spans="1:12" ht="45" x14ac:dyDescent="0.25">
      <c r="A50" s="12">
        <v>41</v>
      </c>
      <c r="B50" s="58" t="s">
        <v>86</v>
      </c>
      <c r="C50" s="12"/>
      <c r="D50" s="12" t="s">
        <v>38</v>
      </c>
      <c r="E50" s="35" t="s">
        <v>43</v>
      </c>
      <c r="F50" s="12">
        <v>2383</v>
      </c>
      <c r="G50" s="18">
        <f t="shared" si="0"/>
        <v>1858.74</v>
      </c>
      <c r="H50" s="12"/>
      <c r="I50" s="15">
        <v>0.08</v>
      </c>
      <c r="J50" s="12">
        <v>3</v>
      </c>
      <c r="K50" s="12">
        <f t="shared" si="1"/>
        <v>0</v>
      </c>
      <c r="L50" s="12">
        <f t="shared" si="2"/>
        <v>0</v>
      </c>
    </row>
    <row r="51" spans="1:12" ht="45" x14ac:dyDescent="0.25">
      <c r="A51" s="12">
        <v>42</v>
      </c>
      <c r="B51" s="58" t="s">
        <v>84</v>
      </c>
      <c r="C51" s="12"/>
      <c r="D51" s="12" t="s">
        <v>38</v>
      </c>
      <c r="E51" s="35" t="s">
        <v>43</v>
      </c>
      <c r="F51" s="12">
        <v>2383</v>
      </c>
      <c r="G51" s="18">
        <f t="shared" si="0"/>
        <v>1858.74</v>
      </c>
      <c r="H51" s="12"/>
      <c r="I51" s="15">
        <v>0.08</v>
      </c>
      <c r="J51" s="12">
        <v>3</v>
      </c>
      <c r="K51" s="12">
        <f t="shared" si="1"/>
        <v>0</v>
      </c>
      <c r="L51" s="12">
        <f t="shared" si="2"/>
        <v>0</v>
      </c>
    </row>
    <row r="52" spans="1:12" ht="30" x14ac:dyDescent="0.25">
      <c r="A52" s="12">
        <v>43</v>
      </c>
      <c r="B52" s="58" t="s">
        <v>87</v>
      </c>
      <c r="C52" s="12"/>
      <c r="D52" s="12" t="s">
        <v>38</v>
      </c>
      <c r="E52" s="35" t="s">
        <v>43</v>
      </c>
      <c r="F52" s="12">
        <v>2383</v>
      </c>
      <c r="G52" s="18">
        <f t="shared" si="0"/>
        <v>1858.74</v>
      </c>
      <c r="H52" s="12"/>
      <c r="I52" s="15">
        <v>0.08</v>
      </c>
      <c r="J52" s="12">
        <v>3</v>
      </c>
      <c r="K52" s="12">
        <f t="shared" si="1"/>
        <v>0</v>
      </c>
      <c r="L52" s="12">
        <f t="shared" si="2"/>
        <v>0</v>
      </c>
    </row>
    <row r="53" spans="1:12" ht="45" x14ac:dyDescent="0.25">
      <c r="A53" s="12">
        <v>44</v>
      </c>
      <c r="B53" s="58" t="s">
        <v>84</v>
      </c>
      <c r="C53" s="12"/>
      <c r="D53" s="12" t="s">
        <v>38</v>
      </c>
      <c r="E53" s="35" t="s">
        <v>43</v>
      </c>
      <c r="F53" s="12">
        <v>2383</v>
      </c>
      <c r="G53" s="18">
        <f t="shared" si="0"/>
        <v>1858.74</v>
      </c>
      <c r="H53" s="12"/>
      <c r="I53" s="15">
        <v>0.08</v>
      </c>
      <c r="J53" s="12">
        <v>3</v>
      </c>
      <c r="K53" s="12">
        <f t="shared" si="1"/>
        <v>0</v>
      </c>
      <c r="L53" s="12">
        <f t="shared" si="2"/>
        <v>0</v>
      </c>
    </row>
    <row r="54" spans="1:12" ht="45" x14ac:dyDescent="0.25">
      <c r="A54" s="12">
        <v>45</v>
      </c>
      <c r="B54" s="58" t="s">
        <v>84</v>
      </c>
      <c r="C54" s="12"/>
      <c r="D54" s="12" t="s">
        <v>38</v>
      </c>
      <c r="E54" s="35" t="s">
        <v>43</v>
      </c>
      <c r="F54" s="12">
        <v>2383</v>
      </c>
      <c r="G54" s="18">
        <f t="shared" si="0"/>
        <v>1858.74</v>
      </c>
      <c r="H54" s="12"/>
      <c r="I54" s="15">
        <v>0.08</v>
      </c>
      <c r="J54" s="12">
        <v>3</v>
      </c>
      <c r="K54" s="12">
        <f t="shared" si="1"/>
        <v>0</v>
      </c>
      <c r="L54" s="12">
        <f t="shared" si="2"/>
        <v>0</v>
      </c>
    </row>
    <row r="55" spans="1:12" ht="30" x14ac:dyDescent="0.25">
      <c r="A55" s="12">
        <v>46</v>
      </c>
      <c r="B55" s="58" t="s">
        <v>88</v>
      </c>
      <c r="C55" s="12"/>
      <c r="D55" s="12" t="s">
        <v>38</v>
      </c>
      <c r="E55" s="35" t="s">
        <v>43</v>
      </c>
      <c r="F55" s="12">
        <v>2383</v>
      </c>
      <c r="G55" s="18">
        <f t="shared" si="0"/>
        <v>1858.74</v>
      </c>
      <c r="H55" s="12"/>
      <c r="I55" s="15">
        <v>0.08</v>
      </c>
      <c r="J55" s="12">
        <v>3</v>
      </c>
      <c r="K55" s="12">
        <f t="shared" si="1"/>
        <v>0</v>
      </c>
      <c r="L55" s="12">
        <f t="shared" si="2"/>
        <v>0</v>
      </c>
    </row>
    <row r="56" spans="1:12" ht="45" x14ac:dyDescent="0.25">
      <c r="A56" s="12">
        <v>47</v>
      </c>
      <c r="B56" s="58" t="s">
        <v>84</v>
      </c>
      <c r="C56" s="12"/>
      <c r="D56" s="12" t="s">
        <v>38</v>
      </c>
      <c r="E56" s="35" t="s">
        <v>43</v>
      </c>
      <c r="F56" s="12">
        <v>2383</v>
      </c>
      <c r="G56" s="18">
        <f t="shared" si="0"/>
        <v>1858.74</v>
      </c>
      <c r="H56" s="12"/>
      <c r="I56" s="15">
        <v>0.08</v>
      </c>
      <c r="J56" s="12">
        <v>3</v>
      </c>
      <c r="K56" s="12">
        <f t="shared" si="1"/>
        <v>0</v>
      </c>
      <c r="L56" s="12">
        <f t="shared" si="2"/>
        <v>0</v>
      </c>
    </row>
    <row r="57" spans="1:12" ht="45" x14ac:dyDescent="0.25">
      <c r="A57" s="12">
        <v>48</v>
      </c>
      <c r="B57" s="58" t="s">
        <v>89</v>
      </c>
      <c r="C57" s="12"/>
      <c r="D57" s="12" t="s">
        <v>38</v>
      </c>
      <c r="E57" s="35" t="s">
        <v>43</v>
      </c>
      <c r="F57" s="12">
        <v>2383</v>
      </c>
      <c r="G57" s="18">
        <f t="shared" si="0"/>
        <v>1858.74</v>
      </c>
      <c r="H57" s="12"/>
      <c r="I57" s="15">
        <v>0.08</v>
      </c>
      <c r="J57" s="12">
        <v>3</v>
      </c>
      <c r="K57" s="12">
        <f t="shared" si="1"/>
        <v>0</v>
      </c>
      <c r="L57" s="12">
        <f t="shared" si="2"/>
        <v>0</v>
      </c>
    </row>
    <row r="58" spans="1:12" ht="45" x14ac:dyDescent="0.25">
      <c r="A58" s="12">
        <v>49</v>
      </c>
      <c r="B58" s="58" t="s">
        <v>84</v>
      </c>
      <c r="C58" s="12"/>
      <c r="D58" s="12" t="s">
        <v>38</v>
      </c>
      <c r="E58" s="35" t="s">
        <v>43</v>
      </c>
      <c r="F58" s="12">
        <v>2383</v>
      </c>
      <c r="G58" s="18">
        <f t="shared" si="0"/>
        <v>1858.74</v>
      </c>
      <c r="H58" s="12"/>
      <c r="I58" s="15">
        <v>0.08</v>
      </c>
      <c r="J58" s="12">
        <v>3</v>
      </c>
      <c r="K58" s="12">
        <f t="shared" si="1"/>
        <v>0</v>
      </c>
      <c r="L58" s="12">
        <f t="shared" si="2"/>
        <v>0</v>
      </c>
    </row>
    <row r="59" spans="1:12" ht="30" x14ac:dyDescent="0.25">
      <c r="A59" s="12">
        <v>50</v>
      </c>
      <c r="B59" s="58" t="s">
        <v>90</v>
      </c>
      <c r="C59" s="12"/>
      <c r="D59" s="12" t="s">
        <v>38</v>
      </c>
      <c r="E59" s="35" t="s">
        <v>43</v>
      </c>
      <c r="F59" s="12">
        <v>2383</v>
      </c>
      <c r="G59" s="18">
        <f t="shared" si="0"/>
        <v>1858.74</v>
      </c>
      <c r="H59" s="12"/>
      <c r="I59" s="15">
        <v>0.08</v>
      </c>
      <c r="J59" s="12">
        <v>3</v>
      </c>
      <c r="K59" s="12">
        <f t="shared" si="1"/>
        <v>0</v>
      </c>
      <c r="L59" s="12">
        <f t="shared" si="2"/>
        <v>0</v>
      </c>
    </row>
    <row r="60" spans="1:12" ht="30" x14ac:dyDescent="0.25">
      <c r="A60" s="12">
        <v>51</v>
      </c>
      <c r="B60" s="58" t="s">
        <v>91</v>
      </c>
      <c r="C60" s="12"/>
      <c r="D60" s="12" t="s">
        <v>38</v>
      </c>
      <c r="E60" s="35" t="s">
        <v>43</v>
      </c>
      <c r="F60" s="12">
        <v>893</v>
      </c>
      <c r="G60" s="18">
        <f t="shared" si="0"/>
        <v>696.54</v>
      </c>
      <c r="H60" s="12"/>
      <c r="I60" s="15">
        <v>0.08</v>
      </c>
      <c r="J60" s="12">
        <v>3</v>
      </c>
      <c r="K60" s="12">
        <f t="shared" si="1"/>
        <v>0</v>
      </c>
      <c r="L60" s="12">
        <f t="shared" si="2"/>
        <v>0</v>
      </c>
    </row>
    <row r="61" spans="1:12" x14ac:dyDescent="0.25">
      <c r="A61" s="12">
        <v>52</v>
      </c>
      <c r="B61" s="58" t="s">
        <v>92</v>
      </c>
      <c r="C61" s="12"/>
      <c r="D61" s="12" t="s">
        <v>38</v>
      </c>
      <c r="E61" s="35" t="s">
        <v>43</v>
      </c>
      <c r="F61" s="12">
        <v>893</v>
      </c>
      <c r="G61" s="18">
        <f t="shared" si="0"/>
        <v>696.54</v>
      </c>
      <c r="H61" s="12"/>
      <c r="I61" s="15">
        <v>0.08</v>
      </c>
      <c r="J61" s="12">
        <v>3</v>
      </c>
      <c r="K61" s="12">
        <f t="shared" si="1"/>
        <v>0</v>
      </c>
      <c r="L61" s="12">
        <f t="shared" si="2"/>
        <v>0</v>
      </c>
    </row>
    <row r="62" spans="1:12" x14ac:dyDescent="0.25">
      <c r="A62" s="12">
        <v>53</v>
      </c>
      <c r="B62" s="58" t="s">
        <v>92</v>
      </c>
      <c r="C62" s="12"/>
      <c r="D62" s="12" t="s">
        <v>38</v>
      </c>
      <c r="E62" s="35" t="s">
        <v>43</v>
      </c>
      <c r="F62" s="12">
        <v>893</v>
      </c>
      <c r="G62" s="18">
        <f t="shared" si="0"/>
        <v>696.54</v>
      </c>
      <c r="H62" s="12"/>
      <c r="I62" s="15">
        <v>0.08</v>
      </c>
      <c r="J62" s="12">
        <v>3</v>
      </c>
      <c r="K62" s="12">
        <f t="shared" si="1"/>
        <v>0</v>
      </c>
      <c r="L62" s="12">
        <f t="shared" si="2"/>
        <v>0</v>
      </c>
    </row>
    <row r="63" spans="1:12" x14ac:dyDescent="0.25">
      <c r="A63" s="12">
        <v>54</v>
      </c>
      <c r="B63" s="58" t="s">
        <v>92</v>
      </c>
      <c r="C63" s="12"/>
      <c r="D63" s="12" t="s">
        <v>38</v>
      </c>
      <c r="E63" s="35" t="s">
        <v>43</v>
      </c>
      <c r="F63" s="12">
        <v>893</v>
      </c>
      <c r="G63" s="18">
        <f t="shared" si="0"/>
        <v>696.54</v>
      </c>
      <c r="H63" s="12"/>
      <c r="I63" s="15">
        <v>0.08</v>
      </c>
      <c r="J63" s="12">
        <v>3</v>
      </c>
      <c r="K63" s="12">
        <f t="shared" si="1"/>
        <v>0</v>
      </c>
      <c r="L63" s="12">
        <f t="shared" si="2"/>
        <v>0</v>
      </c>
    </row>
    <row r="64" spans="1:12" x14ac:dyDescent="0.25">
      <c r="A64" s="12">
        <v>55</v>
      </c>
      <c r="B64" s="58" t="s">
        <v>92</v>
      </c>
      <c r="C64" s="12"/>
      <c r="D64" s="12" t="s">
        <v>38</v>
      </c>
      <c r="E64" s="35" t="s">
        <v>43</v>
      </c>
      <c r="F64" s="12">
        <v>893</v>
      </c>
      <c r="G64" s="18">
        <f t="shared" si="0"/>
        <v>696.54</v>
      </c>
      <c r="H64" s="12"/>
      <c r="I64" s="15">
        <v>0.08</v>
      </c>
      <c r="J64" s="12">
        <v>3</v>
      </c>
      <c r="K64" s="12">
        <f t="shared" si="1"/>
        <v>0</v>
      </c>
      <c r="L64" s="12">
        <f t="shared" si="2"/>
        <v>0</v>
      </c>
    </row>
    <row r="65" spans="1:12" x14ac:dyDescent="0.25">
      <c r="A65" s="12">
        <v>56</v>
      </c>
      <c r="B65" s="58" t="s">
        <v>92</v>
      </c>
      <c r="C65" s="12"/>
      <c r="D65" s="12" t="s">
        <v>38</v>
      </c>
      <c r="E65" s="35" t="s">
        <v>43</v>
      </c>
      <c r="F65" s="12">
        <v>893</v>
      </c>
      <c r="G65" s="18">
        <f t="shared" si="0"/>
        <v>696.54</v>
      </c>
      <c r="H65" s="12"/>
      <c r="I65" s="15">
        <v>0.08</v>
      </c>
      <c r="J65" s="12">
        <v>3</v>
      </c>
      <c r="K65" s="12">
        <f t="shared" si="1"/>
        <v>0</v>
      </c>
      <c r="L65" s="12">
        <f t="shared" si="2"/>
        <v>0</v>
      </c>
    </row>
    <row r="66" spans="1:12" x14ac:dyDescent="0.25">
      <c r="A66" s="12">
        <v>57</v>
      </c>
      <c r="B66" s="58" t="s">
        <v>92</v>
      </c>
      <c r="C66" s="12"/>
      <c r="D66" s="12" t="s">
        <v>38</v>
      </c>
      <c r="E66" s="35" t="s">
        <v>43</v>
      </c>
      <c r="F66" s="12">
        <v>12828</v>
      </c>
      <c r="G66" s="18">
        <f t="shared" si="0"/>
        <v>10005.84</v>
      </c>
      <c r="H66" s="12"/>
      <c r="I66" s="15">
        <v>0.08</v>
      </c>
      <c r="J66" s="12">
        <v>3</v>
      </c>
      <c r="K66" s="12">
        <f t="shared" si="1"/>
        <v>0</v>
      </c>
      <c r="L66" s="12">
        <f t="shared" si="2"/>
        <v>0</v>
      </c>
    </row>
    <row r="67" spans="1:12" ht="30" x14ac:dyDescent="0.25">
      <c r="A67" s="12">
        <v>58</v>
      </c>
      <c r="B67" s="58" t="s">
        <v>93</v>
      </c>
      <c r="C67" s="12"/>
      <c r="D67" s="12" t="s">
        <v>38</v>
      </c>
      <c r="E67" s="35" t="s">
        <v>43</v>
      </c>
      <c r="F67" s="12">
        <v>12828</v>
      </c>
      <c r="G67" s="18">
        <f t="shared" si="0"/>
        <v>10005.84</v>
      </c>
      <c r="H67" s="12"/>
      <c r="I67" s="15">
        <v>0.08</v>
      </c>
      <c r="J67" s="12">
        <v>3</v>
      </c>
      <c r="K67" s="12">
        <f t="shared" si="1"/>
        <v>0</v>
      </c>
      <c r="L67" s="12">
        <f t="shared" si="2"/>
        <v>0</v>
      </c>
    </row>
    <row r="68" spans="1:12" ht="30" x14ac:dyDescent="0.25">
      <c r="A68" s="12">
        <v>59</v>
      </c>
      <c r="B68" s="58" t="s">
        <v>91</v>
      </c>
      <c r="C68" s="12"/>
      <c r="D68" s="12" t="s">
        <v>38</v>
      </c>
      <c r="E68" s="35" t="s">
        <v>43</v>
      </c>
      <c r="F68" s="12">
        <v>12828</v>
      </c>
      <c r="G68" s="18">
        <f t="shared" si="0"/>
        <v>10005.84</v>
      </c>
      <c r="H68" s="12"/>
      <c r="I68" s="15">
        <v>0.08</v>
      </c>
      <c r="J68" s="12">
        <v>3</v>
      </c>
      <c r="K68" s="12">
        <f t="shared" si="1"/>
        <v>0</v>
      </c>
      <c r="L68" s="12">
        <f t="shared" si="2"/>
        <v>0</v>
      </c>
    </row>
    <row r="69" spans="1:12" ht="30" x14ac:dyDescent="0.25">
      <c r="A69" s="12">
        <v>60</v>
      </c>
      <c r="B69" s="58" t="s">
        <v>94</v>
      </c>
      <c r="C69" s="12"/>
      <c r="D69" s="12" t="s">
        <v>38</v>
      </c>
      <c r="E69" s="35" t="s">
        <v>43</v>
      </c>
      <c r="F69" s="12">
        <v>14984</v>
      </c>
      <c r="G69" s="18">
        <f t="shared" si="0"/>
        <v>11687.52</v>
      </c>
      <c r="H69" s="12"/>
      <c r="I69" s="15">
        <v>0.08</v>
      </c>
      <c r="J69" s="12">
        <v>3</v>
      </c>
      <c r="K69" s="12">
        <f t="shared" si="1"/>
        <v>0</v>
      </c>
      <c r="L69" s="12">
        <f t="shared" si="2"/>
        <v>0</v>
      </c>
    </row>
    <row r="70" spans="1:12" ht="30" x14ac:dyDescent="0.25">
      <c r="A70" s="12">
        <v>61</v>
      </c>
      <c r="B70" s="58" t="s">
        <v>94</v>
      </c>
      <c r="C70" s="12"/>
      <c r="D70" s="12" t="s">
        <v>38</v>
      </c>
      <c r="E70" s="35" t="s">
        <v>43</v>
      </c>
      <c r="F70" s="12">
        <v>9468</v>
      </c>
      <c r="G70" s="18">
        <f t="shared" si="0"/>
        <v>7385.04</v>
      </c>
      <c r="H70" s="12"/>
      <c r="I70" s="15">
        <v>0.08</v>
      </c>
      <c r="J70" s="12">
        <v>3</v>
      </c>
      <c r="K70" s="12">
        <f t="shared" si="1"/>
        <v>0</v>
      </c>
      <c r="L70" s="12">
        <f t="shared" si="2"/>
        <v>0</v>
      </c>
    </row>
    <row r="71" spans="1:12" ht="45" x14ac:dyDescent="0.25">
      <c r="A71" s="12">
        <v>62</v>
      </c>
      <c r="B71" s="58" t="s">
        <v>95</v>
      </c>
      <c r="C71" s="12"/>
      <c r="D71" s="12" t="s">
        <v>38</v>
      </c>
      <c r="E71" s="35" t="s">
        <v>43</v>
      </c>
      <c r="F71" s="12">
        <v>9468</v>
      </c>
      <c r="G71" s="18">
        <f t="shared" si="0"/>
        <v>7385.04</v>
      </c>
      <c r="H71" s="12"/>
      <c r="I71" s="15">
        <v>0.08</v>
      </c>
      <c r="J71" s="12">
        <v>3</v>
      </c>
      <c r="K71" s="12">
        <f t="shared" si="1"/>
        <v>0</v>
      </c>
      <c r="L71" s="12">
        <f t="shared" si="2"/>
        <v>0</v>
      </c>
    </row>
    <row r="72" spans="1:12" ht="30" x14ac:dyDescent="0.25">
      <c r="A72" s="12">
        <v>63</v>
      </c>
      <c r="B72" s="58" t="s">
        <v>82</v>
      </c>
      <c r="C72" s="12"/>
      <c r="D72" s="12" t="s">
        <v>38</v>
      </c>
      <c r="E72" s="35" t="s">
        <v>43</v>
      </c>
      <c r="F72" s="12">
        <v>9468</v>
      </c>
      <c r="G72" s="18">
        <f t="shared" si="0"/>
        <v>7385.04</v>
      </c>
      <c r="H72" s="12"/>
      <c r="I72" s="15">
        <v>0.08</v>
      </c>
      <c r="J72" s="12">
        <v>3</v>
      </c>
      <c r="K72" s="12">
        <f t="shared" si="1"/>
        <v>0</v>
      </c>
      <c r="L72" s="12">
        <f t="shared" si="2"/>
        <v>0</v>
      </c>
    </row>
    <row r="73" spans="1:12" ht="45" x14ac:dyDescent="0.25">
      <c r="A73" s="12">
        <v>64</v>
      </c>
      <c r="B73" s="58" t="s">
        <v>84</v>
      </c>
      <c r="C73" s="12"/>
      <c r="D73" s="12" t="s">
        <v>38</v>
      </c>
      <c r="E73" s="35" t="s">
        <v>43</v>
      </c>
      <c r="F73" s="12">
        <v>9468</v>
      </c>
      <c r="G73" s="18">
        <f t="shared" si="0"/>
        <v>7385.04</v>
      </c>
      <c r="H73" s="12"/>
      <c r="I73" s="15">
        <v>0.08</v>
      </c>
      <c r="J73" s="12">
        <v>3</v>
      </c>
      <c r="K73" s="12">
        <f t="shared" si="1"/>
        <v>0</v>
      </c>
      <c r="L73" s="12">
        <f t="shared" si="2"/>
        <v>0</v>
      </c>
    </row>
    <row r="74" spans="1:12" ht="60" x14ac:dyDescent="0.25">
      <c r="A74" s="12">
        <v>65</v>
      </c>
      <c r="B74" s="58" t="s">
        <v>96</v>
      </c>
      <c r="C74" s="12"/>
      <c r="D74" s="12" t="s">
        <v>38</v>
      </c>
      <c r="E74" s="35" t="s">
        <v>43</v>
      </c>
      <c r="F74" s="12">
        <v>18707</v>
      </c>
      <c r="G74" s="18">
        <f t="shared" ref="G74:G82" si="3">F74-(F74*0.22)</f>
        <v>14591.46</v>
      </c>
      <c r="H74" s="12"/>
      <c r="I74" s="15">
        <v>0.08</v>
      </c>
      <c r="J74" s="12">
        <v>3</v>
      </c>
      <c r="K74" s="12">
        <f t="shared" si="1"/>
        <v>0</v>
      </c>
      <c r="L74" s="12">
        <f t="shared" si="2"/>
        <v>0</v>
      </c>
    </row>
    <row r="75" spans="1:12" ht="53.25" customHeight="1" x14ac:dyDescent="0.25">
      <c r="A75" s="12">
        <v>66</v>
      </c>
      <c r="B75" s="58" t="s">
        <v>97</v>
      </c>
      <c r="C75" s="12"/>
      <c r="D75" s="12" t="s">
        <v>38</v>
      </c>
      <c r="E75" s="35" t="s">
        <v>43</v>
      </c>
      <c r="F75" s="12">
        <v>12071</v>
      </c>
      <c r="G75" s="18">
        <f t="shared" si="3"/>
        <v>9415.380000000001</v>
      </c>
      <c r="H75" s="12"/>
      <c r="I75" s="15">
        <v>0.08</v>
      </c>
      <c r="J75" s="12">
        <v>3</v>
      </c>
      <c r="K75" s="12">
        <f t="shared" ref="K75:K82" si="4">H75*J75</f>
        <v>0</v>
      </c>
      <c r="L75" s="12">
        <f t="shared" ref="L75:L82" si="5">K75*1.08</f>
        <v>0</v>
      </c>
    </row>
    <row r="76" spans="1:12" x14ac:dyDescent="0.25">
      <c r="A76" s="12">
        <v>67</v>
      </c>
      <c r="B76" s="58" t="s">
        <v>98</v>
      </c>
      <c r="C76" s="12"/>
      <c r="D76" s="12" t="s">
        <v>38</v>
      </c>
      <c r="E76" s="35" t="s">
        <v>43</v>
      </c>
      <c r="F76" s="12">
        <v>12071</v>
      </c>
      <c r="G76" s="18">
        <f t="shared" si="3"/>
        <v>9415.380000000001</v>
      </c>
      <c r="H76" s="12"/>
      <c r="I76" s="15">
        <v>0.08</v>
      </c>
      <c r="J76" s="12">
        <v>3</v>
      </c>
      <c r="K76" s="12">
        <f t="shared" si="4"/>
        <v>0</v>
      </c>
      <c r="L76" s="12">
        <f t="shared" si="5"/>
        <v>0</v>
      </c>
    </row>
    <row r="77" spans="1:12" ht="30" x14ac:dyDescent="0.25">
      <c r="A77" s="12">
        <v>68</v>
      </c>
      <c r="B77" s="58" t="s">
        <v>99</v>
      </c>
      <c r="C77" s="12"/>
      <c r="D77" s="12" t="s">
        <v>38</v>
      </c>
      <c r="E77" s="35" t="s">
        <v>43</v>
      </c>
      <c r="F77" s="12">
        <v>1430</v>
      </c>
      <c r="G77" s="18">
        <f t="shared" si="3"/>
        <v>1115.4000000000001</v>
      </c>
      <c r="H77" s="12"/>
      <c r="I77" s="15">
        <v>0.08</v>
      </c>
      <c r="J77" s="12">
        <v>3</v>
      </c>
      <c r="K77" s="12">
        <f t="shared" si="4"/>
        <v>0</v>
      </c>
      <c r="L77" s="12">
        <f t="shared" si="5"/>
        <v>0</v>
      </c>
    </row>
    <row r="78" spans="1:12" ht="30" x14ac:dyDescent="0.25">
      <c r="A78" s="12">
        <v>69</v>
      </c>
      <c r="B78" s="58" t="s">
        <v>99</v>
      </c>
      <c r="C78" s="12"/>
      <c r="D78" s="12" t="s">
        <v>38</v>
      </c>
      <c r="E78" s="35" t="s">
        <v>43</v>
      </c>
      <c r="F78" s="12">
        <v>1430</v>
      </c>
      <c r="G78" s="18">
        <f t="shared" si="3"/>
        <v>1115.4000000000001</v>
      </c>
      <c r="H78" s="12"/>
      <c r="I78" s="15">
        <v>0.08</v>
      </c>
      <c r="J78" s="12">
        <v>3</v>
      </c>
      <c r="K78" s="12">
        <f t="shared" si="4"/>
        <v>0</v>
      </c>
      <c r="L78" s="12">
        <f t="shared" si="5"/>
        <v>0</v>
      </c>
    </row>
    <row r="79" spans="1:12" ht="30" x14ac:dyDescent="0.25">
      <c r="A79" s="12">
        <v>70</v>
      </c>
      <c r="B79" s="58" t="s">
        <v>99</v>
      </c>
      <c r="C79" s="12"/>
      <c r="D79" s="12" t="s">
        <v>38</v>
      </c>
      <c r="E79" s="35" t="s">
        <v>43</v>
      </c>
      <c r="F79" s="12">
        <v>1430</v>
      </c>
      <c r="G79" s="18">
        <f t="shared" si="3"/>
        <v>1115.4000000000001</v>
      </c>
      <c r="H79" s="12"/>
      <c r="I79" s="15">
        <v>0.08</v>
      </c>
      <c r="J79" s="12">
        <v>3</v>
      </c>
      <c r="K79" s="12">
        <f t="shared" si="4"/>
        <v>0</v>
      </c>
      <c r="L79" s="12">
        <f t="shared" si="5"/>
        <v>0</v>
      </c>
    </row>
    <row r="80" spans="1:12" ht="45" x14ac:dyDescent="0.25">
      <c r="A80" s="12">
        <v>71</v>
      </c>
      <c r="B80" s="58" t="s">
        <v>100</v>
      </c>
      <c r="C80" s="12"/>
      <c r="D80" s="12" t="s">
        <v>38</v>
      </c>
      <c r="E80" s="35" t="s">
        <v>43</v>
      </c>
      <c r="F80" s="12">
        <v>1430</v>
      </c>
      <c r="G80" s="18">
        <f t="shared" si="3"/>
        <v>1115.4000000000001</v>
      </c>
      <c r="H80" s="12"/>
      <c r="I80" s="15">
        <v>0.08</v>
      </c>
      <c r="J80" s="12">
        <v>3</v>
      </c>
      <c r="K80" s="12">
        <f t="shared" si="4"/>
        <v>0</v>
      </c>
      <c r="L80" s="12">
        <f t="shared" si="5"/>
        <v>0</v>
      </c>
    </row>
    <row r="81" spans="1:12" ht="45" x14ac:dyDescent="0.25">
      <c r="A81" s="12">
        <v>72</v>
      </c>
      <c r="B81" s="58" t="s">
        <v>101</v>
      </c>
      <c r="C81" s="12"/>
      <c r="D81" s="12" t="s">
        <v>38</v>
      </c>
      <c r="E81" s="35" t="s">
        <v>43</v>
      </c>
      <c r="F81" s="12">
        <v>1430</v>
      </c>
      <c r="G81" s="18">
        <f t="shared" si="3"/>
        <v>1115.4000000000001</v>
      </c>
      <c r="H81" s="12"/>
      <c r="I81" s="15">
        <v>0.08</v>
      </c>
      <c r="J81" s="12">
        <v>3</v>
      </c>
      <c r="K81" s="12">
        <f t="shared" si="4"/>
        <v>0</v>
      </c>
      <c r="L81" s="12">
        <f t="shared" si="5"/>
        <v>0</v>
      </c>
    </row>
    <row r="82" spans="1:12" ht="30.75" thickBot="1" x14ac:dyDescent="0.3">
      <c r="A82" s="12">
        <v>73</v>
      </c>
      <c r="B82" s="58" t="s">
        <v>102</v>
      </c>
      <c r="C82" s="12"/>
      <c r="D82" s="12" t="s">
        <v>38</v>
      </c>
      <c r="E82" s="35" t="s">
        <v>43</v>
      </c>
      <c r="F82" s="12">
        <v>1430</v>
      </c>
      <c r="G82" s="18">
        <f t="shared" si="3"/>
        <v>1115.4000000000001</v>
      </c>
      <c r="H82" s="12"/>
      <c r="I82" s="15">
        <v>0.08</v>
      </c>
      <c r="J82" s="12">
        <v>3</v>
      </c>
      <c r="K82" s="12">
        <f t="shared" si="4"/>
        <v>0</v>
      </c>
      <c r="L82" s="12">
        <f t="shared" si="5"/>
        <v>0</v>
      </c>
    </row>
    <row r="83" spans="1:12" ht="15.75" thickBot="1" x14ac:dyDescent="0.3">
      <c r="F83" s="20">
        <f>SUM(F10:F82)</f>
        <v>491086</v>
      </c>
      <c r="G83" s="20">
        <f>F83-(F83*0.22)</f>
        <v>383047.08</v>
      </c>
      <c r="H83" s="20"/>
      <c r="J83" s="22" t="s">
        <v>34</v>
      </c>
      <c r="K83" s="23">
        <f>SUM(K10:K82)</f>
        <v>0</v>
      </c>
      <c r="L83" s="24">
        <f>SUM(L10:L82)</f>
        <v>0</v>
      </c>
    </row>
    <row r="84" spans="1:12" x14ac:dyDescent="0.25">
      <c r="A84" s="75" t="s">
        <v>55</v>
      </c>
      <c r="B84" s="76"/>
      <c r="C84" s="76"/>
      <c r="D84" s="76"/>
      <c r="E84" s="86"/>
      <c r="F84" s="86"/>
      <c r="G84" s="86"/>
      <c r="H84" s="86"/>
    </row>
    <row r="85" spans="1:12" x14ac:dyDescent="0.25">
      <c r="A85" s="75" t="s">
        <v>56</v>
      </c>
      <c r="B85" s="76"/>
      <c r="C85" s="76"/>
      <c r="D85" s="76"/>
      <c r="E85" s="86"/>
      <c r="F85" s="86"/>
      <c r="G85" s="86"/>
      <c r="H85" s="86"/>
    </row>
    <row r="86" spans="1:12" x14ac:dyDescent="0.25">
      <c r="E86" s="43" t="s">
        <v>54</v>
      </c>
    </row>
  </sheetData>
  <autoFilter ref="A9:L83" xr:uid="{00000000-0009-0000-0000-000003000000}"/>
  <mergeCells count="3">
    <mergeCell ref="A2:L2"/>
    <mergeCell ref="A6:I6"/>
    <mergeCell ref="A5:L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0"/>
  <sheetViews>
    <sheetView zoomScaleNormal="100" workbookViewId="0">
      <selection activeCell="L16" sqref="L16"/>
    </sheetView>
  </sheetViews>
  <sheetFormatPr defaultRowHeight="15" x14ac:dyDescent="0.25"/>
  <cols>
    <col min="1" max="1" width="5.5703125" style="2" customWidth="1"/>
    <col min="2" max="2" width="24.5703125" style="2" customWidth="1"/>
    <col min="3" max="3" width="21.5703125" style="2" customWidth="1"/>
    <col min="4" max="4" width="14" style="2" customWidth="1"/>
    <col min="5" max="5" width="12.85546875" style="2" customWidth="1"/>
    <col min="6" max="6" width="6.5703125" style="2" customWidth="1"/>
    <col min="7" max="7" width="13.28515625" style="2" customWidth="1"/>
    <col min="8" max="8" width="13.7109375" style="2" customWidth="1"/>
    <col min="9" max="9" width="16.7109375" style="2" customWidth="1"/>
  </cols>
  <sheetData>
    <row r="1" spans="1:12" x14ac:dyDescent="0.25">
      <c r="A1" s="40" t="s">
        <v>69</v>
      </c>
      <c r="B1" s="1"/>
      <c r="C1"/>
      <c r="D1" t="s">
        <v>45</v>
      </c>
      <c r="E1"/>
      <c r="F1"/>
      <c r="G1"/>
      <c r="H1"/>
      <c r="I1"/>
    </row>
    <row r="2" spans="1:12" x14ac:dyDescent="0.25">
      <c r="A2" s="63" t="s">
        <v>53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s="49" customFormat="1" ht="15.75" x14ac:dyDescent="0.25">
      <c r="A3" s="54" t="s">
        <v>68</v>
      </c>
      <c r="B3" s="54"/>
      <c r="C3" s="54"/>
      <c r="D3" s="46"/>
      <c r="E3" s="46"/>
      <c r="F3" s="45"/>
      <c r="G3" s="45"/>
      <c r="H3" s="45"/>
      <c r="I3" s="45"/>
      <c r="J3" s="45"/>
      <c r="K3" s="47"/>
      <c r="L3" s="48"/>
    </row>
    <row r="4" spans="1:12" s="49" customFormat="1" x14ac:dyDescent="0.25">
      <c r="A4" s="55" t="s">
        <v>67</v>
      </c>
      <c r="B4" s="38"/>
      <c r="C4" s="38"/>
      <c r="D4" s="46"/>
      <c r="E4" s="46"/>
      <c r="F4" s="38"/>
      <c r="G4" s="38"/>
      <c r="H4" s="38"/>
      <c r="I4" s="38"/>
      <c r="J4" s="38"/>
      <c r="K4" s="38"/>
      <c r="L4" s="38"/>
    </row>
    <row r="5" spans="1:12" s="49" customFormat="1" ht="20.25" customHeight="1" x14ac:dyDescent="0.25">
      <c r="A5" s="56" t="s">
        <v>57</v>
      </c>
      <c r="B5" s="56"/>
      <c r="C5" s="56"/>
      <c r="D5" s="56"/>
      <c r="E5" s="56"/>
      <c r="F5" s="56"/>
      <c r="G5" s="38"/>
      <c r="H5" s="38"/>
      <c r="I5" s="38"/>
      <c r="J5" s="38"/>
      <c r="K5" s="38"/>
      <c r="L5" s="38"/>
    </row>
    <row r="6" spans="1:12" x14ac:dyDescent="0.25">
      <c r="A6" s="67" t="s">
        <v>46</v>
      </c>
      <c r="B6" s="67"/>
      <c r="C6" s="67"/>
      <c r="D6" s="67"/>
      <c r="E6" s="67"/>
      <c r="F6" s="67"/>
      <c r="G6" s="67"/>
      <c r="H6" s="67"/>
      <c r="I6" s="67"/>
      <c r="J6" s="37"/>
      <c r="K6" s="37"/>
      <c r="L6" s="36"/>
    </row>
    <row r="7" spans="1:12" x14ac:dyDescent="0.25">
      <c r="A7"/>
      <c r="B7" s="60" t="s">
        <v>103</v>
      </c>
      <c r="C7"/>
      <c r="D7"/>
      <c r="E7"/>
      <c r="F7"/>
      <c r="G7"/>
      <c r="H7"/>
      <c r="I7"/>
    </row>
    <row r="8" spans="1:12" ht="15.75" thickBot="1" x14ac:dyDescent="0.3">
      <c r="A8" s="70" t="s">
        <v>50</v>
      </c>
      <c r="B8" s="79"/>
      <c r="C8"/>
      <c r="D8"/>
      <c r="E8"/>
      <c r="F8"/>
      <c r="G8"/>
      <c r="H8"/>
      <c r="I8"/>
    </row>
    <row r="9" spans="1:12" ht="45.75" thickBot="1" x14ac:dyDescent="0.3">
      <c r="A9" s="71" t="s">
        <v>13</v>
      </c>
      <c r="B9" s="72" t="s">
        <v>0</v>
      </c>
      <c r="C9" s="72" t="s">
        <v>2</v>
      </c>
      <c r="D9" s="72" t="s">
        <v>33</v>
      </c>
      <c r="E9" s="72" t="s">
        <v>36</v>
      </c>
      <c r="F9" s="72" t="s">
        <v>3</v>
      </c>
      <c r="G9" s="72" t="s">
        <v>35</v>
      </c>
      <c r="H9" s="73" t="s">
        <v>31</v>
      </c>
      <c r="I9" s="74" t="s">
        <v>32</v>
      </c>
    </row>
    <row r="10" spans="1:12" ht="30" x14ac:dyDescent="0.25">
      <c r="A10" s="8">
        <v>1</v>
      </c>
      <c r="B10" s="8" t="s">
        <v>1</v>
      </c>
      <c r="C10" s="9" t="s">
        <v>9</v>
      </c>
      <c r="D10" s="9" t="s">
        <v>37</v>
      </c>
      <c r="E10" s="10"/>
      <c r="F10" s="11">
        <v>0.08</v>
      </c>
      <c r="G10" s="8">
        <v>3</v>
      </c>
      <c r="H10" s="10">
        <f>E10*G10</f>
        <v>0</v>
      </c>
      <c r="I10" s="10">
        <f>H10*1.08</f>
        <v>0</v>
      </c>
    </row>
    <row r="11" spans="1:12" ht="45" x14ac:dyDescent="0.25">
      <c r="A11" s="12">
        <v>2</v>
      </c>
      <c r="B11" s="12" t="s">
        <v>4</v>
      </c>
      <c r="C11" s="13" t="s">
        <v>11</v>
      </c>
      <c r="D11" s="9" t="s">
        <v>37</v>
      </c>
      <c r="E11" s="14"/>
      <c r="F11" s="15">
        <v>0.08</v>
      </c>
      <c r="G11" s="12">
        <v>3</v>
      </c>
      <c r="H11" s="14">
        <f t="shared" ref="H11:H16" si="0">E11*G11</f>
        <v>0</v>
      </c>
      <c r="I11" s="14">
        <f t="shared" ref="I11:I17" si="1">H11*1.08</f>
        <v>0</v>
      </c>
    </row>
    <row r="12" spans="1:12" ht="45" x14ac:dyDescent="0.25">
      <c r="A12" s="12">
        <v>3</v>
      </c>
      <c r="B12" s="12" t="s">
        <v>5</v>
      </c>
      <c r="C12" s="13" t="s">
        <v>12</v>
      </c>
      <c r="D12" s="9" t="s">
        <v>37</v>
      </c>
      <c r="E12" s="14"/>
      <c r="F12" s="15">
        <v>0.08</v>
      </c>
      <c r="G12" s="12">
        <v>3</v>
      </c>
      <c r="H12" s="14">
        <f t="shared" si="0"/>
        <v>0</v>
      </c>
      <c r="I12" s="14">
        <f t="shared" si="1"/>
        <v>0</v>
      </c>
    </row>
    <row r="13" spans="1:12" ht="60" x14ac:dyDescent="0.25">
      <c r="A13" s="12">
        <v>4</v>
      </c>
      <c r="B13" s="12" t="s">
        <v>6</v>
      </c>
      <c r="C13" s="13" t="s">
        <v>10</v>
      </c>
      <c r="D13" s="9" t="s">
        <v>37</v>
      </c>
      <c r="E13" s="14"/>
      <c r="F13" s="15">
        <v>0.08</v>
      </c>
      <c r="G13" s="12">
        <v>3</v>
      </c>
      <c r="H13" s="14">
        <f t="shared" si="0"/>
        <v>0</v>
      </c>
      <c r="I13" s="14">
        <f t="shared" si="1"/>
        <v>0</v>
      </c>
    </row>
    <row r="14" spans="1:12" x14ac:dyDescent="0.25">
      <c r="A14" s="12">
        <v>5</v>
      </c>
      <c r="B14" s="57" t="s">
        <v>7</v>
      </c>
      <c r="C14" s="12"/>
      <c r="D14" s="9" t="s">
        <v>37</v>
      </c>
      <c r="E14" s="14"/>
      <c r="F14" s="15">
        <v>0.08</v>
      </c>
      <c r="G14" s="12">
        <v>3</v>
      </c>
      <c r="H14" s="14">
        <f t="shared" si="0"/>
        <v>0</v>
      </c>
      <c r="I14" s="14">
        <f t="shared" si="1"/>
        <v>0</v>
      </c>
    </row>
    <row r="15" spans="1:12" x14ac:dyDescent="0.25">
      <c r="A15" s="12">
        <v>6</v>
      </c>
      <c r="B15" s="57" t="s">
        <v>7</v>
      </c>
      <c r="C15" s="12"/>
      <c r="D15" s="9" t="s">
        <v>37</v>
      </c>
      <c r="E15" s="14"/>
      <c r="F15" s="15">
        <v>0.08</v>
      </c>
      <c r="G15" s="12">
        <v>3</v>
      </c>
      <c r="H15" s="14">
        <f t="shared" si="0"/>
        <v>0</v>
      </c>
      <c r="I15" s="14">
        <f t="shared" si="1"/>
        <v>0</v>
      </c>
    </row>
    <row r="16" spans="1:12" ht="15.75" thickBot="1" x14ac:dyDescent="0.3">
      <c r="A16" s="12">
        <v>7</v>
      </c>
      <c r="B16" s="12" t="s">
        <v>8</v>
      </c>
      <c r="C16" s="12"/>
      <c r="D16" s="9" t="s">
        <v>37</v>
      </c>
      <c r="E16" s="14"/>
      <c r="F16" s="15">
        <v>0.08</v>
      </c>
      <c r="G16" s="16">
        <v>3</v>
      </c>
      <c r="H16" s="17">
        <f t="shared" si="0"/>
        <v>0</v>
      </c>
      <c r="I16" s="17">
        <f t="shared" si="1"/>
        <v>0</v>
      </c>
    </row>
    <row r="17" spans="1:9" ht="15.75" thickBot="1" x14ac:dyDescent="0.3">
      <c r="G17" s="5" t="s">
        <v>34</v>
      </c>
      <c r="H17" s="6">
        <f>SUM(H10:H16)</f>
        <v>0</v>
      </c>
      <c r="I17" s="7">
        <f t="shared" si="1"/>
        <v>0</v>
      </c>
    </row>
    <row r="18" spans="1:9" x14ac:dyDescent="0.25">
      <c r="A18" s="75" t="s">
        <v>55</v>
      </c>
      <c r="B18" s="76"/>
      <c r="C18" s="76"/>
      <c r="D18" s="76"/>
      <c r="E18" s="87"/>
      <c r="F18" s="77"/>
    </row>
    <row r="19" spans="1:9" x14ac:dyDescent="0.25">
      <c r="A19" s="75" t="s">
        <v>56</v>
      </c>
      <c r="B19" s="76"/>
      <c r="C19" s="76"/>
      <c r="D19" s="76"/>
      <c r="E19" s="77"/>
      <c r="F19" s="77"/>
    </row>
    <row r="20" spans="1:9" x14ac:dyDescent="0.25">
      <c r="D20" s="42" t="s">
        <v>54</v>
      </c>
    </row>
  </sheetData>
  <mergeCells count="2">
    <mergeCell ref="A2:L2"/>
    <mergeCell ref="A6:I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PAKIET 1</vt:lpstr>
      <vt:lpstr>PAKIET 2</vt:lpstr>
      <vt:lpstr>PAKIET 3</vt:lpstr>
      <vt:lpstr>PAKIET 4</vt:lpstr>
      <vt:lpstr>PAKIET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2024-09-04T12:30:29Z</dcterms:modified>
</cp:coreProperties>
</file>