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62.53.250\2295\ZAMÓWIENIA PUBLICZNE\Udostepniony\PRZETARGI 2023\21 ALKOSENSOR_AWAT\NA STRONĘ\"/>
    </mc:Choice>
  </mc:AlternateContent>
  <xr:revisionPtr revIDLastSave="0" documentId="13_ncr:1_{762866A9-8029-4212-8652-12CC8175F842}" xr6:coauthVersionLast="36" xr6:coauthVersionMax="36" xr10:uidLastSave="{00000000-0000-0000-0000-000000000000}"/>
  <bookViews>
    <workbookView xWindow="0" yWindow="0" windowWidth="21570" windowHeight="7200" activeTab="1" xr2:uid="{00000000-000D-0000-FFFF-FFFF00000000}"/>
  </bookViews>
  <sheets>
    <sheet name="ZAD. 1 - ALCOSENSOR IV  " sheetId="7" r:id="rId1"/>
    <sheet name="ZAD. 2 - AWAT" sheetId="8" r:id="rId2"/>
  </sheets>
  <definedNames>
    <definedName name="_xlnm._FilterDatabase" localSheetId="0" hidden="1">'ZAD. 1 - ALCOSENSOR IV  '!$A$7:$H$7</definedName>
  </definedNames>
  <calcPr calcId="191029"/>
</workbook>
</file>

<file path=xl/calcChain.xml><?xml version="1.0" encoding="utf-8"?>
<calcChain xmlns="http://schemas.openxmlformats.org/spreadsheetml/2006/main">
  <c r="F74" i="8" l="1"/>
  <c r="H74" i="8" s="1"/>
  <c r="F73" i="8"/>
  <c r="H73" i="8" s="1"/>
  <c r="F72" i="8"/>
  <c r="H72" i="8" s="1"/>
  <c r="F71" i="8"/>
  <c r="H71" i="8" s="1"/>
  <c r="F70" i="8"/>
  <c r="H70" i="8" s="1"/>
  <c r="F69" i="8"/>
  <c r="H69" i="8" s="1"/>
  <c r="F68" i="8"/>
  <c r="H68" i="8" s="1"/>
  <c r="F67" i="8"/>
  <c r="H67" i="8" s="1"/>
  <c r="F66" i="8"/>
  <c r="H66" i="8" s="1"/>
  <c r="F65" i="8"/>
  <c r="H65" i="8" s="1"/>
  <c r="F64" i="8"/>
  <c r="H64" i="8" s="1"/>
  <c r="F63" i="8"/>
  <c r="H63" i="8" s="1"/>
  <c r="F62" i="8"/>
  <c r="H62" i="8" s="1"/>
  <c r="F61" i="8"/>
  <c r="H61" i="8" s="1"/>
  <c r="F60" i="8"/>
  <c r="H60" i="8" s="1"/>
  <c r="F59" i="8"/>
  <c r="H59" i="8" s="1"/>
  <c r="F58" i="8"/>
  <c r="H58" i="8" s="1"/>
  <c r="F57" i="8"/>
  <c r="H57" i="8" s="1"/>
  <c r="F56" i="8"/>
  <c r="H56" i="8" s="1"/>
  <c r="F55" i="8"/>
  <c r="H55" i="8" s="1"/>
  <c r="F54" i="8"/>
  <c r="H54" i="8" s="1"/>
  <c r="F53" i="8"/>
  <c r="H53" i="8" s="1"/>
  <c r="F52" i="8"/>
  <c r="H52" i="8" s="1"/>
  <c r="F51" i="8"/>
  <c r="H51" i="8" s="1"/>
  <c r="F50" i="8"/>
  <c r="H50" i="8" s="1"/>
  <c r="F49" i="8"/>
  <c r="H49" i="8" s="1"/>
  <c r="F48" i="8"/>
  <c r="H48" i="8" s="1"/>
  <c r="F47" i="8"/>
  <c r="H47" i="8" s="1"/>
  <c r="F46" i="8"/>
  <c r="H46" i="8" s="1"/>
  <c r="F45" i="8"/>
  <c r="H45" i="8" s="1"/>
  <c r="F44" i="8"/>
  <c r="H44" i="8" s="1"/>
  <c r="F43" i="8"/>
  <c r="H43" i="8" s="1"/>
  <c r="F42" i="8"/>
  <c r="H42" i="8" s="1"/>
  <c r="F41" i="8"/>
  <c r="H41" i="8" s="1"/>
  <c r="F40" i="8"/>
  <c r="H40" i="8" s="1"/>
  <c r="F39" i="8"/>
  <c r="H39" i="8" s="1"/>
  <c r="F38" i="8"/>
  <c r="H38" i="8" s="1"/>
  <c r="F37" i="8"/>
  <c r="H37" i="8" s="1"/>
  <c r="F36" i="8"/>
  <c r="H36" i="8" s="1"/>
  <c r="F35" i="8"/>
  <c r="H35" i="8" s="1"/>
  <c r="F34" i="8"/>
  <c r="H34" i="8" s="1"/>
  <c r="F33" i="8"/>
  <c r="H33" i="8" s="1"/>
  <c r="F32" i="8"/>
  <c r="H32" i="8" s="1"/>
  <c r="F31" i="8"/>
  <c r="H31" i="8" s="1"/>
  <c r="F30" i="8"/>
  <c r="H30" i="8" s="1"/>
  <c r="F29" i="8"/>
  <c r="H29" i="8" s="1"/>
  <c r="F28" i="8"/>
  <c r="H28" i="8" s="1"/>
  <c r="F27" i="8"/>
  <c r="H27" i="8" s="1"/>
  <c r="F26" i="8"/>
  <c r="H26" i="8" s="1"/>
  <c r="F25" i="8"/>
  <c r="H25" i="8" s="1"/>
  <c r="F24" i="8"/>
  <c r="H24" i="8" s="1"/>
  <c r="F23" i="8"/>
  <c r="H23" i="8" s="1"/>
  <c r="F22" i="8"/>
  <c r="H22" i="8" s="1"/>
  <c r="F21" i="8"/>
  <c r="H21" i="8" s="1"/>
  <c r="F20" i="8"/>
  <c r="H20" i="8" s="1"/>
  <c r="F19" i="8"/>
  <c r="H19" i="8" s="1"/>
  <c r="F18" i="8"/>
  <c r="H18" i="8" s="1"/>
  <c r="F17" i="8"/>
  <c r="H17" i="8" s="1"/>
  <c r="F16" i="8"/>
  <c r="H16" i="8" s="1"/>
  <c r="F15" i="8"/>
  <c r="H15" i="8" s="1"/>
  <c r="F14" i="8"/>
  <c r="H14" i="8" s="1"/>
  <c r="F13" i="8"/>
  <c r="H13" i="8" s="1"/>
  <c r="F12" i="8"/>
  <c r="H12" i="8" s="1"/>
  <c r="F11" i="8"/>
  <c r="H11" i="8" s="1"/>
  <c r="F10" i="8"/>
  <c r="H10" i="8" s="1"/>
  <c r="F9" i="8"/>
  <c r="H9" i="8" s="1"/>
  <c r="F8" i="8"/>
  <c r="H8" i="8" s="1"/>
  <c r="H75" i="8" l="1"/>
  <c r="C78" i="8" s="1"/>
  <c r="F75" i="8"/>
  <c r="C77" i="8" s="1"/>
  <c r="F8" i="7" l="1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G77" i="7" l="1"/>
  <c r="H77" i="7" s="1"/>
  <c r="G76" i="7"/>
  <c r="H76" i="7"/>
  <c r="G75" i="7" l="1"/>
  <c r="H75" i="7" s="1"/>
  <c r="G74" i="7"/>
  <c r="H74" i="7" s="1"/>
  <c r="G73" i="7"/>
  <c r="H73" i="7" s="1"/>
  <c r="G72" i="7"/>
  <c r="H72" i="7" s="1"/>
  <c r="G71" i="7" l="1"/>
  <c r="G70" i="7"/>
  <c r="G68" i="7"/>
  <c r="G67" i="7"/>
  <c r="G66" i="7"/>
  <c r="G64" i="7"/>
  <c r="G63" i="7"/>
  <c r="G62" i="7"/>
  <c r="G60" i="7"/>
  <c r="G59" i="7"/>
  <c r="G58" i="7"/>
  <c r="G56" i="7"/>
  <c r="G55" i="7"/>
  <c r="G54" i="7"/>
  <c r="G52" i="7"/>
  <c r="G51" i="7"/>
  <c r="G50" i="7"/>
  <c r="G48" i="7"/>
  <c r="G46" i="7"/>
  <c r="G45" i="7"/>
  <c r="G42" i="7"/>
  <c r="G41" i="7"/>
  <c r="G40" i="7"/>
  <c r="G38" i="7"/>
  <c r="G37" i="7"/>
  <c r="G36" i="7"/>
  <c r="G34" i="7"/>
  <c r="G33" i="7"/>
  <c r="G32" i="7"/>
  <c r="G30" i="7"/>
  <c r="G28" i="7"/>
  <c r="G27" i="7"/>
  <c r="G26" i="7"/>
  <c r="G25" i="7"/>
  <c r="G24" i="7"/>
  <c r="G22" i="7"/>
  <c r="G21" i="7"/>
  <c r="G20" i="7"/>
  <c r="G18" i="7"/>
  <c r="G17" i="7"/>
  <c r="G16" i="7"/>
  <c r="G14" i="7"/>
  <c r="G12" i="7"/>
  <c r="G11" i="7"/>
  <c r="G10" i="7"/>
  <c r="F7" i="7"/>
  <c r="G7" i="7" l="1"/>
  <c r="F78" i="7"/>
  <c r="C82" i="7" s="1"/>
  <c r="G65" i="7"/>
  <c r="H65" i="7" s="1"/>
  <c r="H67" i="7"/>
  <c r="G69" i="7"/>
  <c r="H69" i="7" s="1"/>
  <c r="H71" i="7"/>
  <c r="G49" i="7"/>
  <c r="H49" i="7" s="1"/>
  <c r="H51" i="7"/>
  <c r="G53" i="7"/>
  <c r="H53" i="7" s="1"/>
  <c r="H55" i="7"/>
  <c r="G57" i="7"/>
  <c r="H57" i="7" s="1"/>
  <c r="H59" i="7"/>
  <c r="G61" i="7"/>
  <c r="H61" i="7" s="1"/>
  <c r="H63" i="7"/>
  <c r="G31" i="7"/>
  <c r="H31" i="7" s="1"/>
  <c r="H33" i="7"/>
  <c r="G35" i="7"/>
  <c r="H35" i="7" s="1"/>
  <c r="H37" i="7"/>
  <c r="G39" i="7"/>
  <c r="H39" i="7" s="1"/>
  <c r="H41" i="7"/>
  <c r="G43" i="7"/>
  <c r="H43" i="7" s="1"/>
  <c r="H45" i="7"/>
  <c r="G47" i="7"/>
  <c r="H47" i="7" s="1"/>
  <c r="G13" i="7"/>
  <c r="H13" i="7" s="1"/>
  <c r="H17" i="7"/>
  <c r="G19" i="7"/>
  <c r="H19" i="7" s="1"/>
  <c r="H21" i="7"/>
  <c r="G23" i="7"/>
  <c r="H23" i="7" s="1"/>
  <c r="H25" i="7"/>
  <c r="H27" i="7"/>
  <c r="H11" i="7"/>
  <c r="G29" i="7"/>
  <c r="H29" i="7" s="1"/>
  <c r="G15" i="7"/>
  <c r="H15" i="7" s="1"/>
  <c r="G9" i="7"/>
  <c r="H9" i="7" s="1"/>
  <c r="H7" i="7"/>
  <c r="G8" i="7"/>
  <c r="G44" i="7"/>
  <c r="H44" i="7" s="1"/>
  <c r="H10" i="7"/>
  <c r="H12" i="7"/>
  <c r="H14" i="7"/>
  <c r="H16" i="7"/>
  <c r="H18" i="7"/>
  <c r="H20" i="7"/>
  <c r="H22" i="7"/>
  <c r="H24" i="7"/>
  <c r="H26" i="7"/>
  <c r="H28" i="7"/>
  <c r="H30" i="7"/>
  <c r="H32" i="7"/>
  <c r="H34" i="7"/>
  <c r="H36" i="7"/>
  <c r="H38" i="7"/>
  <c r="H40" i="7"/>
  <c r="H42" i="7"/>
  <c r="H46" i="7"/>
  <c r="H48" i="7"/>
  <c r="H50" i="7"/>
  <c r="H52" i="7"/>
  <c r="H54" i="7"/>
  <c r="H56" i="7"/>
  <c r="H58" i="7"/>
  <c r="H60" i="7"/>
  <c r="H62" i="7"/>
  <c r="H64" i="7"/>
  <c r="H66" i="7"/>
  <c r="H68" i="7"/>
  <c r="H70" i="7"/>
  <c r="H8" i="7" l="1"/>
  <c r="H78" i="7" s="1"/>
  <c r="C84" i="7" s="1"/>
  <c r="G78" i="7"/>
  <c r="C83" i="7" s="1"/>
</calcChain>
</file>

<file path=xl/sharedStrings.xml><?xml version="1.0" encoding="utf-8"?>
<sst xmlns="http://schemas.openxmlformats.org/spreadsheetml/2006/main" count="181" uniqueCount="164">
  <si>
    <t>Wartość brutto</t>
  </si>
  <si>
    <t>Wartość VAT</t>
  </si>
  <si>
    <t>Wartość netto</t>
  </si>
  <si>
    <t xml:space="preserve">Szacowanie wartości zamówienia zostało opracowane na podstawie kosztów poniesionych na ww. usługi w ramach umowy zawartej w 2012 roku. Do cen jednostkowych usług wskazanych w umowie doliczono wartość ok. 30 %. </t>
  </si>
  <si>
    <t xml:space="preserve">Łączna wartość usług </t>
  </si>
  <si>
    <t>Wymiana diody prostowniczej 1N4007</t>
  </si>
  <si>
    <t>Wymiana akumulatora w drukarce</t>
  </si>
  <si>
    <t>Wymiana dolnej obudowy drukarki</t>
  </si>
  <si>
    <t>Wymiana górnej obudowy drukarki</t>
  </si>
  <si>
    <t>Wymiana panelu mikroprzełaczników drukarek serii DP1000</t>
  </si>
  <si>
    <t>Wymiana baterii litowej 3V</t>
  </si>
  <si>
    <t>Wymiana prowadnicy mechanizmu ustnika</t>
  </si>
  <si>
    <t>Wymiana pamięci (v51RB-DS.)</t>
  </si>
  <si>
    <t>Wymiana mikroprzełącznika F1 - F3</t>
  </si>
  <si>
    <t>Wymiana mikroprzełącznika 10 mm</t>
  </si>
  <si>
    <t>Wymiana wyświetlacza ( 4 cyfrowy, czerwony)</t>
  </si>
  <si>
    <t>Wymiana sprężyny wyłącznika</t>
  </si>
  <si>
    <t>Wymiana przełącznika zasilania</t>
  </si>
  <si>
    <t>Wymiana mechanizmu pompy zasysającej - komplet</t>
  </si>
  <si>
    <t>Wymiana maskownicy wyświetlacza z okienkiem</t>
  </si>
  <si>
    <t>Wymiana kabla transmisyjnego do AP860 i DP1012</t>
  </si>
  <si>
    <t>Wymiana zasilacza do DP typ ZS 12/400 US lub równoważny</t>
  </si>
  <si>
    <t>Wymiana okienka zabezpieczającego tył</t>
  </si>
  <si>
    <t>Wymiana obudowy górnej</t>
  </si>
  <si>
    <t xml:space="preserve"> Wymiana obudowy dolnej</t>
  </si>
  <si>
    <t>Wymiana nalepki przód</t>
  </si>
  <si>
    <t>Wymiana nalepki tył</t>
  </si>
  <si>
    <t xml:space="preserve">Wymiana ładowarki/zasilacza impulsowy US </t>
  </si>
  <si>
    <t>Wymiana osłony papieru drukarki</t>
  </si>
  <si>
    <t>Wymiana mechanizmu drukującego</t>
  </si>
  <si>
    <t xml:space="preserve">Wymiana płyty głównej drukarki DP 1012 </t>
  </si>
  <si>
    <t>Wymiana ładowarki sieciowej do akumulatorów 9V</t>
  </si>
  <si>
    <t>Wymiana klapki osłaniajacej baterię</t>
  </si>
  <si>
    <t>Wymiana układu scalonego OP077</t>
  </si>
  <si>
    <t xml:space="preserve">Wymiana diody Zenera </t>
  </si>
  <si>
    <t>Wymiana gniazda 2,5 mm - DP 1012</t>
  </si>
  <si>
    <t xml:space="preserve">Wymiana rezystora 1k SMD </t>
  </si>
  <si>
    <t>Wymiana ładowarki samochodowej do drukarki</t>
  </si>
  <si>
    <t>Wymiana - SET przycisk blokujący</t>
  </si>
  <si>
    <t>Wymiana układu scalonego (78S05)</t>
  </si>
  <si>
    <t>Wymiana - mikroprzełacznika Recall/Manual</t>
  </si>
  <si>
    <t>Wymiana - Manifold z termistorem</t>
  </si>
  <si>
    <t>Wymiana - beeper AlcoSensor</t>
  </si>
  <si>
    <t>Wymiana wypełnienia walizki typu Pelikan Case P/1400 DP/AP</t>
  </si>
  <si>
    <t>Wymiana klipsu do walizki</t>
  </si>
  <si>
    <t>Wymiana taśmy /kasety barwiącej do drukarki</t>
  </si>
  <si>
    <t>Wymiana papieru do drukarki DP (rolka papierowa)</t>
  </si>
  <si>
    <t>Wymiana akumulatora NiCd AA 950 mAh 4,8 V (4 ogniwa) - do drukarki DP</t>
  </si>
  <si>
    <t>Wymiana baterii alkalicznej 9V</t>
  </si>
  <si>
    <t>Wymiana wlotowej rurki teflonowej</t>
  </si>
  <si>
    <t>Wymiana wyrzutnika ustnika</t>
  </si>
  <si>
    <t xml:space="preserve">Wymiana uszczelki komórki pomiarowej </t>
  </si>
  <si>
    <t>Wymiana o-ring</t>
  </si>
  <si>
    <t xml:space="preserve">Wymiana komórki pomiarowej </t>
  </si>
  <si>
    <t>Wymiana gniazda baterii / akumulatora 9V ze złączem</t>
  </si>
  <si>
    <t>Wymiana gąbki klapki baterii lub akumulatora 9V</t>
  </si>
  <si>
    <t>Wymiana uszczelki ustnika - coupler</t>
  </si>
  <si>
    <t>Wymiana blokady wyrzutnika ustnika</t>
  </si>
  <si>
    <t>Wymiana blokady uszczelki</t>
  </si>
  <si>
    <t>Wymiana modułu elektroniki do kabla połączeniowego</t>
  </si>
  <si>
    <t>Wymiana akumulatora niklowo - wodorkowego 9V</t>
  </si>
  <si>
    <t>Wymiana klapki osłaniajacej baterię / akumulator 9V</t>
  </si>
  <si>
    <t>Wymiana złacza 6PIN z przewodem</t>
  </si>
  <si>
    <t>Wymiana złacza 6PIN Steward Conector</t>
  </si>
  <si>
    <t>Wymiana bezpiecznika 3,15A</t>
  </si>
  <si>
    <t>Przegląd techniczny, wydanie ekspertyzy (wydawana, jeżeli wartość naprawy urządzenia przekracza 50% wartości zakupu nowego urządzenia)</t>
  </si>
  <si>
    <t>Gwarancja techniczna</t>
  </si>
  <si>
    <t>Wzorcowanie / kablibracje /wydanie świadectwa/</t>
  </si>
  <si>
    <t>Przegląd techniczny, adiustacja</t>
  </si>
  <si>
    <t>(zł)</t>
  </si>
  <si>
    <t>(szt.)</t>
  </si>
  <si>
    <t>Wartość Podatku VAT</t>
  </si>
  <si>
    <t>Wartość netto                    (kol. 3 x kol. 4 x kol.5)</t>
  </si>
  <si>
    <t>Cena jednostkowa netto</t>
  </si>
  <si>
    <t>Przewidywana ilość urządzeń wymagających wykonania usługi</t>
  </si>
  <si>
    <t>Nazwa usługi</t>
  </si>
  <si>
    <t>Lp.</t>
  </si>
  <si>
    <t>Wymiana górnej osłony z miejsca na panelu mikroprzełączników DP1012</t>
  </si>
  <si>
    <t>Przewidywana ilość usług w okresie 18 miesięcy</t>
  </si>
  <si>
    <t xml:space="preserve"> Świadczenie usług przeglądów, napraw, konserwacji,  kalibracji i wzorcowania urządzeń do badania zawartości alkoholu w wydychanym powietrzu typu ALCOSENSOR IV</t>
  </si>
  <si>
    <t>Wymiana mikroprzełącznika ON/OFF do Alcosensor FST</t>
  </si>
  <si>
    <t>Wymiana tranzystora TR13 FMMT</t>
  </si>
  <si>
    <t>Wymiana tranzystora TR14 FMMT</t>
  </si>
  <si>
    <t>Wymiana rolki papierowej do drukarki typu Martel</t>
  </si>
  <si>
    <t>Wymiana akumulatora R6 1,2V</t>
  </si>
  <si>
    <t>Wymiana wypełnienia dolnego walizki Pelikan Case</t>
  </si>
  <si>
    <t>FORMULARZ ASORTYMENTOW-CENOWY</t>
  </si>
  <si>
    <t>Załącznik nr 2.2. do SWZ</t>
  </si>
  <si>
    <t xml:space="preserve">FZ-2380/21/23/MB   </t>
  </si>
  <si>
    <t>Załącznik nr 2.1. do SWZ</t>
  </si>
  <si>
    <t>Świadczenie usług przeglądów, napraw, konserwacji, kalibracji i wzorcowania urządzeń do badania zawartości alkoholu w wydychanym powietrzu Awat A 2.0</t>
  </si>
  <si>
    <t>Szacowana ilość urządzeń</t>
  </si>
  <si>
    <t>Wartość netto       (kol. 3xkol.4xkol.5)</t>
  </si>
  <si>
    <t>Wartość podatku VAT</t>
  </si>
  <si>
    <t>%</t>
  </si>
  <si>
    <t>Przegląd techniczny</t>
  </si>
  <si>
    <t>Wzorcowanie w trzech punktach pomiarowych</t>
  </si>
  <si>
    <t>Wymiana detektora</t>
  </si>
  <si>
    <t>Naprawa płyty głównej</t>
  </si>
  <si>
    <t>Wymiana węża grzejnego</t>
  </si>
  <si>
    <t>Wymiana płyty termostatu</t>
  </si>
  <si>
    <t>Naprawa układu mikroprocesora</t>
  </si>
  <si>
    <t>Wymiana układu drukarki EPSON</t>
  </si>
  <si>
    <t>Wymiana pompki przepływu</t>
  </si>
  <si>
    <t>Wymiana zasilacza impulsowego 12V</t>
  </si>
  <si>
    <t>Wymiana silnika krokowego</t>
  </si>
  <si>
    <t>Naprawa płyty termostatu</t>
  </si>
  <si>
    <t>Wymiana promiennika</t>
  </si>
  <si>
    <t>Naprawa układu sterowania cyfrowego</t>
  </si>
  <si>
    <t>Filtr 25mm</t>
  </si>
  <si>
    <t>Czyszczenie filtrów - wymiana uszczelniaczy</t>
  </si>
  <si>
    <t>Naprawa toru analitycznego</t>
  </si>
  <si>
    <t>Naprawa zasilacza 12V</t>
  </si>
  <si>
    <t>Wymiana przetwornicy SR-15-7,6V</t>
  </si>
  <si>
    <t>Wymiana złotej folii w kuwecie</t>
  </si>
  <si>
    <t>Naprawa układu procesora</t>
  </si>
  <si>
    <t>Naprawa układu silnika krokowego</t>
  </si>
  <si>
    <t xml:space="preserve">Naprawa obudowy Alkometru </t>
  </si>
  <si>
    <t>Naprawa układu multiplexera</t>
  </si>
  <si>
    <t>Wymiana czujnika przepływu</t>
  </si>
  <si>
    <t>Naprawa układu przetwornika A/C</t>
  </si>
  <si>
    <t>Naprawa układu zegara</t>
  </si>
  <si>
    <t>Kabel samochodowy 12V</t>
  </si>
  <si>
    <t>Naprawa układu sterowania drukarki</t>
  </si>
  <si>
    <t>Naprawa układu wzmacniacza pomiarowego</t>
  </si>
  <si>
    <t>Naprawa układu wyświetlacza</t>
  </si>
  <si>
    <t>Filtr 28, 27mm</t>
  </si>
  <si>
    <t>Naprawa układu węża grzejnego</t>
  </si>
  <si>
    <t>Wymiana płytki detektora</t>
  </si>
  <si>
    <t>Naprawa układu przepływu</t>
  </si>
  <si>
    <t>Wymiana zamka</t>
  </si>
  <si>
    <t>Naprawa zespołu modulatora</t>
  </si>
  <si>
    <t>Naprawa zasilacza +5V</t>
  </si>
  <si>
    <t>Wymiana złącza detektora</t>
  </si>
  <si>
    <t>Wymiana akumulatora 3,6V 60 mAh</t>
  </si>
  <si>
    <t>Wymiana akumulatora 1,2V</t>
  </si>
  <si>
    <t>Gniazdo zespolone 12V</t>
  </si>
  <si>
    <t>Zawias pokrywy z wymianą</t>
  </si>
  <si>
    <t>Wymiana rączki do Alkometru</t>
  </si>
  <si>
    <t>Naprawa węża grzejnego</t>
  </si>
  <si>
    <t>Naprawa zasilacza -5V</t>
  </si>
  <si>
    <t>Wyłącznik zespolony 220V</t>
  </si>
  <si>
    <t>Kabel zasilający 220V</t>
  </si>
  <si>
    <t>Filtr wyświetlacza</t>
  </si>
  <si>
    <t>Naprawa - przełącznik serwisowy</t>
  </si>
  <si>
    <t>Wyłącznik 12V</t>
  </si>
  <si>
    <t>Książka przyrządu - duplikat</t>
  </si>
  <si>
    <t>Końcówka węża grzejnego</t>
  </si>
  <si>
    <t>Naprawa układu głośnika</t>
  </si>
  <si>
    <t>Naprawa układu "RESET"</t>
  </si>
  <si>
    <t>Osłona/klapka na drukarkę</t>
  </si>
  <si>
    <t>Taśma barwiąca EPSON</t>
  </si>
  <si>
    <t>Papier do drukarki</t>
  </si>
  <si>
    <t>Filtr do węża</t>
  </si>
  <si>
    <t>Czujnik ciśnienia</t>
  </si>
  <si>
    <t>Czujnik wilgotności</t>
  </si>
  <si>
    <t>Wymiana wentylatora</t>
  </si>
  <si>
    <t>Wymiana wyświetlacza</t>
  </si>
  <si>
    <t>Wymiana płyty głównej</t>
  </si>
  <si>
    <t>Wymiana pokrywy ABS</t>
  </si>
  <si>
    <t>Wymiana filtra powietrza</t>
  </si>
  <si>
    <t>Wymiana klawiatury w A2.0m</t>
  </si>
  <si>
    <t>RAZEM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</si>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</sst>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wrapText="1"/>
    </xf>
    <xf numFmtId="0" fontId="12" fillId="0" borderId="12" xfId="0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/>
    <xf numFmtId="0" fontId="11" fillId="0" borderId="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11" fillId="0" borderId="5" xfId="0" applyFont="1" applyFill="1" applyBorder="1"/>
    <xf numFmtId="164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Normalny 2 2" xfId="2" xr:uid="{CB135698-B332-4F7A-8031-C7D8FF08B2FB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H84"/>
  <sheetViews>
    <sheetView topLeftCell="A67" zoomScale="130" zoomScaleNormal="130" workbookViewId="0">
      <selection activeCell="G1" sqref="G1:H2"/>
    </sheetView>
  </sheetViews>
  <sheetFormatPr defaultRowHeight="11.25" x14ac:dyDescent="0.25"/>
  <cols>
    <col min="1" max="1" width="3.5703125" style="1" customWidth="1"/>
    <col min="2" max="2" width="44.85546875" style="2" customWidth="1"/>
    <col min="3" max="3" width="11.42578125" style="1" customWidth="1"/>
    <col min="4" max="4" width="13.7109375" style="1" customWidth="1"/>
    <col min="5" max="5" width="11" style="1" customWidth="1"/>
    <col min="6" max="6" width="12.85546875" style="1" customWidth="1"/>
    <col min="7" max="7" width="12" style="1" customWidth="1"/>
    <col min="8" max="8" width="15.42578125" style="1" customWidth="1"/>
    <col min="9" max="16384" width="9.140625" style="1"/>
  </cols>
  <sheetData>
    <row r="1" spans="1:8" ht="15.75" customHeight="1" x14ac:dyDescent="0.25">
      <c r="A1" s="15"/>
      <c r="B1" s="3"/>
      <c r="C1" s="15"/>
      <c r="D1" s="15"/>
      <c r="E1" s="15"/>
      <c r="G1" s="25" t="s">
        <v>89</v>
      </c>
      <c r="H1" s="25"/>
    </row>
    <row r="2" spans="1:8" ht="11.25" customHeight="1" x14ac:dyDescent="0.25">
      <c r="A2" s="15"/>
      <c r="B2" s="3"/>
      <c r="C2" s="15"/>
      <c r="D2" s="15"/>
      <c r="E2" s="15"/>
      <c r="F2" s="18"/>
      <c r="G2" s="25" t="s">
        <v>88</v>
      </c>
      <c r="H2" s="25"/>
    </row>
    <row r="3" spans="1:8" s="14" customFormat="1" x14ac:dyDescent="0.25">
      <c r="A3" s="26" t="s">
        <v>86</v>
      </c>
      <c r="B3" s="26"/>
      <c r="C3" s="26"/>
      <c r="D3" s="26"/>
      <c r="E3" s="26"/>
      <c r="F3" s="26"/>
      <c r="G3" s="26"/>
      <c r="H3" s="26"/>
    </row>
    <row r="4" spans="1:8" ht="32.25" customHeight="1" x14ac:dyDescent="0.25">
      <c r="A4" s="27" t="s">
        <v>79</v>
      </c>
      <c r="B4" s="27"/>
      <c r="C4" s="27"/>
      <c r="D4" s="27"/>
      <c r="E4" s="27"/>
      <c r="F4" s="27"/>
      <c r="G4" s="27"/>
      <c r="H4" s="27"/>
    </row>
    <row r="5" spans="1:8" ht="62.25" customHeight="1" x14ac:dyDescent="0.25">
      <c r="A5" s="28" t="s">
        <v>76</v>
      </c>
      <c r="B5" s="29" t="s">
        <v>75</v>
      </c>
      <c r="C5" s="28" t="s">
        <v>78</v>
      </c>
      <c r="D5" s="12" t="s">
        <v>74</v>
      </c>
      <c r="E5" s="12" t="s">
        <v>73</v>
      </c>
      <c r="F5" s="12" t="s">
        <v>72</v>
      </c>
      <c r="G5" s="12" t="s">
        <v>71</v>
      </c>
      <c r="H5" s="12" t="s">
        <v>0</v>
      </c>
    </row>
    <row r="6" spans="1:8" x14ac:dyDescent="0.25">
      <c r="A6" s="28"/>
      <c r="B6" s="30"/>
      <c r="C6" s="28"/>
      <c r="D6" s="13" t="s">
        <v>70</v>
      </c>
      <c r="E6" s="13" t="s">
        <v>69</v>
      </c>
      <c r="F6" s="13" t="s">
        <v>69</v>
      </c>
      <c r="G6" s="13" t="s">
        <v>69</v>
      </c>
      <c r="H6" s="13" t="s">
        <v>69</v>
      </c>
    </row>
    <row r="7" spans="1:8" s="15" customFormat="1" x14ac:dyDescent="0.25">
      <c r="A7" s="16">
        <v>1</v>
      </c>
      <c r="B7" s="9" t="s">
        <v>68</v>
      </c>
      <c r="C7" s="16">
        <v>3</v>
      </c>
      <c r="D7" s="16">
        <v>354</v>
      </c>
      <c r="E7" s="11"/>
      <c r="F7" s="7">
        <f t="shared" ref="F7:F70" si="0">C7*D7*E7</f>
        <v>0</v>
      </c>
      <c r="G7" s="7">
        <f t="shared" ref="G7:G70" si="1">F7*23%</f>
        <v>0</v>
      </c>
      <c r="H7" s="7">
        <f t="shared" ref="H7:H70" si="2">F7+G7</f>
        <v>0</v>
      </c>
    </row>
    <row r="8" spans="1:8" s="15" customFormat="1" x14ac:dyDescent="0.25">
      <c r="A8" s="16">
        <v>2</v>
      </c>
      <c r="B8" s="9" t="s">
        <v>67</v>
      </c>
      <c r="C8" s="16">
        <v>3</v>
      </c>
      <c r="D8" s="16">
        <v>354</v>
      </c>
      <c r="E8" s="11"/>
      <c r="F8" s="7">
        <f t="shared" si="0"/>
        <v>0</v>
      </c>
      <c r="G8" s="7">
        <f t="shared" si="1"/>
        <v>0</v>
      </c>
      <c r="H8" s="7">
        <f t="shared" si="2"/>
        <v>0</v>
      </c>
    </row>
    <row r="9" spans="1:8" s="15" customFormat="1" x14ac:dyDescent="0.25">
      <c r="A9" s="16">
        <v>3</v>
      </c>
      <c r="B9" s="9" t="s">
        <v>66</v>
      </c>
      <c r="C9" s="16">
        <v>3</v>
      </c>
      <c r="D9" s="16">
        <v>354</v>
      </c>
      <c r="E9" s="11"/>
      <c r="F9" s="7">
        <f t="shared" si="0"/>
        <v>0</v>
      </c>
      <c r="G9" s="7">
        <f t="shared" si="1"/>
        <v>0</v>
      </c>
      <c r="H9" s="7">
        <f t="shared" si="2"/>
        <v>0</v>
      </c>
    </row>
    <row r="10" spans="1:8" s="15" customFormat="1" ht="33.75" x14ac:dyDescent="0.25">
      <c r="A10" s="16">
        <v>4</v>
      </c>
      <c r="B10" s="9" t="s">
        <v>65</v>
      </c>
      <c r="C10" s="16">
        <v>1</v>
      </c>
      <c r="D10" s="16">
        <v>10</v>
      </c>
      <c r="E10" s="11"/>
      <c r="F10" s="7">
        <f t="shared" si="0"/>
        <v>0</v>
      </c>
      <c r="G10" s="7">
        <f t="shared" si="1"/>
        <v>0</v>
      </c>
      <c r="H10" s="7">
        <f t="shared" si="2"/>
        <v>0</v>
      </c>
    </row>
    <row r="11" spans="1:8" s="15" customFormat="1" ht="18.75" customHeight="1" x14ac:dyDescent="0.25">
      <c r="A11" s="16">
        <v>5</v>
      </c>
      <c r="B11" s="9" t="s">
        <v>64</v>
      </c>
      <c r="C11" s="16">
        <v>3</v>
      </c>
      <c r="D11" s="16">
        <v>354</v>
      </c>
      <c r="E11" s="11"/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s="15" customFormat="1" ht="15.75" customHeight="1" x14ac:dyDescent="0.25">
      <c r="A12" s="16">
        <v>6</v>
      </c>
      <c r="B12" s="9" t="s">
        <v>63</v>
      </c>
      <c r="C12" s="16">
        <v>1</v>
      </c>
      <c r="D12" s="16">
        <v>5</v>
      </c>
      <c r="E12" s="11"/>
      <c r="F12" s="7">
        <f t="shared" si="0"/>
        <v>0</v>
      </c>
      <c r="G12" s="7">
        <f t="shared" si="1"/>
        <v>0</v>
      </c>
      <c r="H12" s="7">
        <f t="shared" si="2"/>
        <v>0</v>
      </c>
    </row>
    <row r="13" spans="1:8" s="15" customFormat="1" ht="18.75" customHeight="1" x14ac:dyDescent="0.25">
      <c r="A13" s="16">
        <v>7</v>
      </c>
      <c r="B13" s="9" t="s">
        <v>62</v>
      </c>
      <c r="C13" s="16">
        <v>1</v>
      </c>
      <c r="D13" s="16">
        <v>5</v>
      </c>
      <c r="E13" s="11"/>
      <c r="F13" s="7">
        <f t="shared" si="0"/>
        <v>0</v>
      </c>
      <c r="G13" s="7">
        <f t="shared" si="1"/>
        <v>0</v>
      </c>
      <c r="H13" s="7">
        <f t="shared" si="2"/>
        <v>0</v>
      </c>
    </row>
    <row r="14" spans="1:8" s="15" customFormat="1" ht="17.25" customHeight="1" x14ac:dyDescent="0.25">
      <c r="A14" s="16">
        <v>8</v>
      </c>
      <c r="B14" s="9" t="s">
        <v>61</v>
      </c>
      <c r="C14" s="16">
        <v>1</v>
      </c>
      <c r="D14" s="16">
        <v>5</v>
      </c>
      <c r="E14" s="11"/>
      <c r="F14" s="7">
        <f t="shared" si="0"/>
        <v>0</v>
      </c>
      <c r="G14" s="7">
        <f t="shared" si="1"/>
        <v>0</v>
      </c>
      <c r="H14" s="7">
        <f t="shared" si="2"/>
        <v>0</v>
      </c>
    </row>
    <row r="15" spans="1:8" s="15" customFormat="1" ht="15.75" customHeight="1" x14ac:dyDescent="0.25">
      <c r="A15" s="16">
        <v>9</v>
      </c>
      <c r="B15" s="9" t="s">
        <v>60</v>
      </c>
      <c r="C15" s="16">
        <v>1</v>
      </c>
      <c r="D15" s="16">
        <v>354</v>
      </c>
      <c r="E15" s="11"/>
      <c r="F15" s="7">
        <f t="shared" si="0"/>
        <v>0</v>
      </c>
      <c r="G15" s="7">
        <f t="shared" si="1"/>
        <v>0</v>
      </c>
      <c r="H15" s="7">
        <f t="shared" si="2"/>
        <v>0</v>
      </c>
    </row>
    <row r="16" spans="1:8" s="15" customFormat="1" ht="18" customHeight="1" x14ac:dyDescent="0.25">
      <c r="A16" s="16">
        <v>10</v>
      </c>
      <c r="B16" s="9" t="s">
        <v>59</v>
      </c>
      <c r="C16" s="16">
        <v>1</v>
      </c>
      <c r="D16" s="16">
        <v>5</v>
      </c>
      <c r="E16" s="11"/>
      <c r="F16" s="7">
        <f t="shared" si="0"/>
        <v>0</v>
      </c>
      <c r="G16" s="7">
        <f t="shared" si="1"/>
        <v>0</v>
      </c>
      <c r="H16" s="7">
        <f t="shared" si="2"/>
        <v>0</v>
      </c>
    </row>
    <row r="17" spans="1:8" s="15" customFormat="1" ht="14.25" customHeight="1" x14ac:dyDescent="0.25">
      <c r="A17" s="16">
        <v>11</v>
      </c>
      <c r="B17" s="9" t="s">
        <v>58</v>
      </c>
      <c r="C17" s="16">
        <v>2</v>
      </c>
      <c r="D17" s="16">
        <v>10</v>
      </c>
      <c r="E17" s="11"/>
      <c r="F17" s="7">
        <f t="shared" si="0"/>
        <v>0</v>
      </c>
      <c r="G17" s="7">
        <f t="shared" si="1"/>
        <v>0</v>
      </c>
      <c r="H17" s="7">
        <f t="shared" si="2"/>
        <v>0</v>
      </c>
    </row>
    <row r="18" spans="1:8" s="15" customFormat="1" ht="15.75" customHeight="1" x14ac:dyDescent="0.25">
      <c r="A18" s="16">
        <v>12</v>
      </c>
      <c r="B18" s="9" t="s">
        <v>57</v>
      </c>
      <c r="C18" s="16">
        <v>2</v>
      </c>
      <c r="D18" s="16">
        <v>30</v>
      </c>
      <c r="E18" s="11"/>
      <c r="F18" s="7">
        <f t="shared" si="0"/>
        <v>0</v>
      </c>
      <c r="G18" s="7">
        <f t="shared" si="1"/>
        <v>0</v>
      </c>
      <c r="H18" s="7">
        <f t="shared" si="2"/>
        <v>0</v>
      </c>
    </row>
    <row r="19" spans="1:8" s="15" customFormat="1" ht="13.5" customHeight="1" x14ac:dyDescent="0.25">
      <c r="A19" s="16">
        <v>13</v>
      </c>
      <c r="B19" s="9" t="s">
        <v>56</v>
      </c>
      <c r="C19" s="16">
        <v>2</v>
      </c>
      <c r="D19" s="16">
        <v>30</v>
      </c>
      <c r="E19" s="11"/>
      <c r="F19" s="7">
        <f t="shared" si="0"/>
        <v>0</v>
      </c>
      <c r="G19" s="7">
        <f t="shared" si="1"/>
        <v>0</v>
      </c>
      <c r="H19" s="7">
        <f t="shared" si="2"/>
        <v>0</v>
      </c>
    </row>
    <row r="20" spans="1:8" s="15" customFormat="1" ht="15" customHeight="1" x14ac:dyDescent="0.25">
      <c r="A20" s="16">
        <v>14</v>
      </c>
      <c r="B20" s="9" t="s">
        <v>55</v>
      </c>
      <c r="C20" s="16">
        <v>1</v>
      </c>
      <c r="D20" s="16">
        <v>10</v>
      </c>
      <c r="E20" s="11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1:8" s="15" customFormat="1" ht="15.75" customHeight="1" x14ac:dyDescent="0.25">
      <c r="A21" s="16">
        <v>15</v>
      </c>
      <c r="B21" s="9" t="s">
        <v>54</v>
      </c>
      <c r="C21" s="16">
        <v>2</v>
      </c>
      <c r="D21" s="16">
        <v>10</v>
      </c>
      <c r="E21" s="11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1:8" s="15" customFormat="1" ht="14.25" customHeight="1" x14ac:dyDescent="0.25">
      <c r="A22" s="16">
        <v>16</v>
      </c>
      <c r="B22" s="9" t="s">
        <v>53</v>
      </c>
      <c r="C22" s="16">
        <v>1</v>
      </c>
      <c r="D22" s="16">
        <v>10</v>
      </c>
      <c r="E22" s="11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1:8" s="15" customFormat="1" ht="12.75" customHeight="1" x14ac:dyDescent="0.25">
      <c r="A23" s="16">
        <v>17</v>
      </c>
      <c r="B23" s="9" t="s">
        <v>52</v>
      </c>
      <c r="C23" s="16">
        <v>3</v>
      </c>
      <c r="D23" s="16">
        <v>70</v>
      </c>
      <c r="E23" s="11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1:8" s="15" customFormat="1" ht="13.5" customHeight="1" x14ac:dyDescent="0.25">
      <c r="A24" s="16">
        <v>18</v>
      </c>
      <c r="B24" s="9" t="s">
        <v>51</v>
      </c>
      <c r="C24" s="16">
        <v>2</v>
      </c>
      <c r="D24" s="16">
        <v>25</v>
      </c>
      <c r="E24" s="11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1:8" s="15" customFormat="1" ht="12" customHeight="1" x14ac:dyDescent="0.25">
      <c r="A25" s="16">
        <v>19</v>
      </c>
      <c r="B25" s="9" t="s">
        <v>50</v>
      </c>
      <c r="C25" s="16">
        <v>2</v>
      </c>
      <c r="D25" s="16">
        <v>25</v>
      </c>
      <c r="E25" s="11"/>
      <c r="F25" s="7">
        <f t="shared" si="0"/>
        <v>0</v>
      </c>
      <c r="G25" s="7">
        <f t="shared" si="1"/>
        <v>0</v>
      </c>
      <c r="H25" s="7">
        <f t="shared" si="2"/>
        <v>0</v>
      </c>
    </row>
    <row r="26" spans="1:8" s="15" customFormat="1" ht="14.25" customHeight="1" x14ac:dyDescent="0.25">
      <c r="A26" s="16">
        <v>20</v>
      </c>
      <c r="B26" s="9" t="s">
        <v>49</v>
      </c>
      <c r="C26" s="16">
        <v>2</v>
      </c>
      <c r="D26" s="16">
        <v>25</v>
      </c>
      <c r="E26" s="11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1:8" s="15" customFormat="1" ht="11.25" customHeight="1" x14ac:dyDescent="0.25">
      <c r="A27" s="16">
        <v>21</v>
      </c>
      <c r="B27" s="9" t="s">
        <v>48</v>
      </c>
      <c r="C27" s="16">
        <v>2</v>
      </c>
      <c r="D27" s="16">
        <v>354</v>
      </c>
      <c r="E27" s="11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s="15" customFormat="1" ht="24.75" customHeight="1" x14ac:dyDescent="0.25">
      <c r="A28" s="16">
        <v>22</v>
      </c>
      <c r="B28" s="9" t="s">
        <v>47</v>
      </c>
      <c r="C28" s="16">
        <v>1</v>
      </c>
      <c r="D28" s="16">
        <v>50</v>
      </c>
      <c r="E28" s="11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s="15" customFormat="1" ht="14.25" customHeight="1" x14ac:dyDescent="0.25">
      <c r="A29" s="16">
        <v>23</v>
      </c>
      <c r="B29" s="9" t="s">
        <v>46</v>
      </c>
      <c r="C29" s="16">
        <v>3</v>
      </c>
      <c r="D29" s="16">
        <v>354</v>
      </c>
      <c r="E29" s="11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s="15" customFormat="1" ht="14.25" customHeight="1" x14ac:dyDescent="0.25">
      <c r="A30" s="16">
        <v>24</v>
      </c>
      <c r="B30" s="9" t="s">
        <v>45</v>
      </c>
      <c r="C30" s="16">
        <v>3</v>
      </c>
      <c r="D30" s="16">
        <v>354</v>
      </c>
      <c r="E30" s="11"/>
      <c r="F30" s="7">
        <f t="shared" si="0"/>
        <v>0</v>
      </c>
      <c r="G30" s="7">
        <f t="shared" si="1"/>
        <v>0</v>
      </c>
      <c r="H30" s="7">
        <f t="shared" si="2"/>
        <v>0</v>
      </c>
    </row>
    <row r="31" spans="1:8" s="15" customFormat="1" ht="14.25" customHeight="1" x14ac:dyDescent="0.25">
      <c r="A31" s="16">
        <v>25</v>
      </c>
      <c r="B31" s="9" t="s">
        <v>44</v>
      </c>
      <c r="C31" s="16">
        <v>2</v>
      </c>
      <c r="D31" s="16">
        <v>15</v>
      </c>
      <c r="E31" s="11"/>
      <c r="F31" s="7">
        <f t="shared" si="0"/>
        <v>0</v>
      </c>
      <c r="G31" s="7">
        <f t="shared" si="1"/>
        <v>0</v>
      </c>
      <c r="H31" s="7">
        <f t="shared" si="2"/>
        <v>0</v>
      </c>
    </row>
    <row r="32" spans="1:8" s="15" customFormat="1" ht="15" customHeight="1" x14ac:dyDescent="0.25">
      <c r="A32" s="16">
        <v>26</v>
      </c>
      <c r="B32" s="10" t="s">
        <v>43</v>
      </c>
      <c r="C32" s="16">
        <v>2</v>
      </c>
      <c r="D32" s="16">
        <v>15</v>
      </c>
      <c r="E32" s="11"/>
      <c r="F32" s="7">
        <f t="shared" si="0"/>
        <v>0</v>
      </c>
      <c r="G32" s="7">
        <f t="shared" si="1"/>
        <v>0</v>
      </c>
      <c r="H32" s="7">
        <f t="shared" si="2"/>
        <v>0</v>
      </c>
    </row>
    <row r="33" spans="1:8" s="15" customFormat="1" ht="14.25" customHeight="1" x14ac:dyDescent="0.25">
      <c r="A33" s="16">
        <v>27</v>
      </c>
      <c r="B33" s="9" t="s">
        <v>42</v>
      </c>
      <c r="C33" s="16">
        <v>1</v>
      </c>
      <c r="D33" s="16">
        <v>5</v>
      </c>
      <c r="E33" s="11"/>
      <c r="F33" s="7">
        <f t="shared" si="0"/>
        <v>0</v>
      </c>
      <c r="G33" s="7">
        <f t="shared" si="1"/>
        <v>0</v>
      </c>
      <c r="H33" s="7">
        <f t="shared" si="2"/>
        <v>0</v>
      </c>
    </row>
    <row r="34" spans="1:8" s="15" customFormat="1" ht="14.25" customHeight="1" x14ac:dyDescent="0.25">
      <c r="A34" s="16">
        <v>28</v>
      </c>
      <c r="B34" s="9" t="s">
        <v>41</v>
      </c>
      <c r="C34" s="16">
        <v>1</v>
      </c>
      <c r="D34" s="16">
        <v>5</v>
      </c>
      <c r="E34" s="11"/>
      <c r="F34" s="7">
        <f t="shared" si="0"/>
        <v>0</v>
      </c>
      <c r="G34" s="7">
        <f t="shared" si="1"/>
        <v>0</v>
      </c>
      <c r="H34" s="7">
        <f t="shared" si="2"/>
        <v>0</v>
      </c>
    </row>
    <row r="35" spans="1:8" s="15" customFormat="1" ht="12" customHeight="1" x14ac:dyDescent="0.25">
      <c r="A35" s="16">
        <v>29</v>
      </c>
      <c r="B35" s="9" t="s">
        <v>40</v>
      </c>
      <c r="C35" s="16">
        <v>1</v>
      </c>
      <c r="D35" s="16">
        <v>5</v>
      </c>
      <c r="E35" s="11"/>
      <c r="F35" s="7">
        <f t="shared" si="0"/>
        <v>0</v>
      </c>
      <c r="G35" s="7">
        <f t="shared" si="1"/>
        <v>0</v>
      </c>
      <c r="H35" s="7">
        <f t="shared" si="2"/>
        <v>0</v>
      </c>
    </row>
    <row r="36" spans="1:8" s="15" customFormat="1" ht="12.75" customHeight="1" x14ac:dyDescent="0.25">
      <c r="A36" s="16">
        <v>30</v>
      </c>
      <c r="B36" s="9" t="s">
        <v>39</v>
      </c>
      <c r="C36" s="16">
        <v>1</v>
      </c>
      <c r="D36" s="16">
        <v>10</v>
      </c>
      <c r="E36" s="11"/>
      <c r="F36" s="7">
        <f t="shared" si="0"/>
        <v>0</v>
      </c>
      <c r="G36" s="7">
        <f t="shared" si="1"/>
        <v>0</v>
      </c>
      <c r="H36" s="7">
        <f t="shared" si="2"/>
        <v>0</v>
      </c>
    </row>
    <row r="37" spans="1:8" s="15" customFormat="1" ht="11.25" customHeight="1" x14ac:dyDescent="0.25">
      <c r="A37" s="16">
        <v>31</v>
      </c>
      <c r="B37" s="9" t="s">
        <v>38</v>
      </c>
      <c r="C37" s="16">
        <v>1</v>
      </c>
      <c r="D37" s="16">
        <v>5</v>
      </c>
      <c r="E37" s="11"/>
      <c r="F37" s="7">
        <f t="shared" si="0"/>
        <v>0</v>
      </c>
      <c r="G37" s="7">
        <f t="shared" si="1"/>
        <v>0</v>
      </c>
      <c r="H37" s="7">
        <f t="shared" si="2"/>
        <v>0</v>
      </c>
    </row>
    <row r="38" spans="1:8" s="15" customFormat="1" ht="11.25" customHeight="1" x14ac:dyDescent="0.25">
      <c r="A38" s="16">
        <v>32</v>
      </c>
      <c r="B38" s="9" t="s">
        <v>37</v>
      </c>
      <c r="C38" s="16">
        <v>1</v>
      </c>
      <c r="D38" s="16">
        <v>5</v>
      </c>
      <c r="E38" s="11"/>
      <c r="F38" s="7">
        <f t="shared" si="0"/>
        <v>0</v>
      </c>
      <c r="G38" s="7">
        <f t="shared" si="1"/>
        <v>0</v>
      </c>
      <c r="H38" s="7">
        <f t="shared" si="2"/>
        <v>0</v>
      </c>
    </row>
    <row r="39" spans="1:8" s="15" customFormat="1" ht="11.25" customHeight="1" x14ac:dyDescent="0.25">
      <c r="A39" s="16">
        <v>33</v>
      </c>
      <c r="B39" s="9" t="s">
        <v>36</v>
      </c>
      <c r="C39" s="16">
        <v>1</v>
      </c>
      <c r="D39" s="16">
        <v>10</v>
      </c>
      <c r="E39" s="11"/>
      <c r="F39" s="7">
        <f t="shared" si="0"/>
        <v>0</v>
      </c>
      <c r="G39" s="7">
        <f t="shared" si="1"/>
        <v>0</v>
      </c>
      <c r="H39" s="7">
        <f t="shared" si="2"/>
        <v>0</v>
      </c>
    </row>
    <row r="40" spans="1:8" s="15" customFormat="1" ht="13.5" customHeight="1" x14ac:dyDescent="0.25">
      <c r="A40" s="16">
        <v>34</v>
      </c>
      <c r="B40" s="9" t="s">
        <v>35</v>
      </c>
      <c r="C40" s="16">
        <v>1</v>
      </c>
      <c r="D40" s="16">
        <v>5</v>
      </c>
      <c r="E40" s="11"/>
      <c r="F40" s="7">
        <f t="shared" si="0"/>
        <v>0</v>
      </c>
      <c r="G40" s="7">
        <f t="shared" si="1"/>
        <v>0</v>
      </c>
      <c r="H40" s="7">
        <f t="shared" si="2"/>
        <v>0</v>
      </c>
    </row>
    <row r="41" spans="1:8" s="15" customFormat="1" ht="12.75" customHeight="1" x14ac:dyDescent="0.25">
      <c r="A41" s="16">
        <v>35</v>
      </c>
      <c r="B41" s="9" t="s">
        <v>34</v>
      </c>
      <c r="C41" s="16">
        <v>1</v>
      </c>
      <c r="D41" s="16">
        <v>2</v>
      </c>
      <c r="E41" s="11"/>
      <c r="F41" s="7">
        <f t="shared" si="0"/>
        <v>0</v>
      </c>
      <c r="G41" s="7">
        <f t="shared" si="1"/>
        <v>0</v>
      </c>
      <c r="H41" s="7">
        <f t="shared" si="2"/>
        <v>0</v>
      </c>
    </row>
    <row r="42" spans="1:8" s="15" customFormat="1" ht="11.25" customHeight="1" x14ac:dyDescent="0.25">
      <c r="A42" s="16">
        <v>36</v>
      </c>
      <c r="B42" s="9" t="s">
        <v>33</v>
      </c>
      <c r="C42" s="16">
        <v>1</v>
      </c>
      <c r="D42" s="16">
        <v>2</v>
      </c>
      <c r="E42" s="11"/>
      <c r="F42" s="7">
        <f t="shared" si="0"/>
        <v>0</v>
      </c>
      <c r="G42" s="7">
        <f t="shared" si="1"/>
        <v>0</v>
      </c>
      <c r="H42" s="7">
        <f t="shared" si="2"/>
        <v>0</v>
      </c>
    </row>
    <row r="43" spans="1:8" s="15" customFormat="1" ht="14.25" customHeight="1" x14ac:dyDescent="0.25">
      <c r="A43" s="16">
        <v>37</v>
      </c>
      <c r="B43" s="9" t="s">
        <v>32</v>
      </c>
      <c r="C43" s="16">
        <v>1</v>
      </c>
      <c r="D43" s="16">
        <v>5</v>
      </c>
      <c r="E43" s="11"/>
      <c r="F43" s="7">
        <f t="shared" si="0"/>
        <v>0</v>
      </c>
      <c r="G43" s="7">
        <f t="shared" si="1"/>
        <v>0</v>
      </c>
      <c r="H43" s="7">
        <f t="shared" si="2"/>
        <v>0</v>
      </c>
    </row>
    <row r="44" spans="1:8" s="15" customFormat="1" ht="13.5" customHeight="1" x14ac:dyDescent="0.25">
      <c r="A44" s="16">
        <v>38</v>
      </c>
      <c r="B44" s="9" t="s">
        <v>31</v>
      </c>
      <c r="C44" s="16">
        <v>1</v>
      </c>
      <c r="D44" s="16">
        <v>2</v>
      </c>
      <c r="E44" s="11"/>
      <c r="F44" s="7">
        <f t="shared" si="0"/>
        <v>0</v>
      </c>
      <c r="G44" s="7">
        <f t="shared" si="1"/>
        <v>0</v>
      </c>
      <c r="H44" s="7">
        <f t="shared" si="2"/>
        <v>0</v>
      </c>
    </row>
    <row r="45" spans="1:8" s="15" customFormat="1" ht="13.5" customHeight="1" x14ac:dyDescent="0.25">
      <c r="A45" s="16">
        <v>39</v>
      </c>
      <c r="B45" s="9" t="s">
        <v>30</v>
      </c>
      <c r="C45" s="16">
        <v>1</v>
      </c>
      <c r="D45" s="16">
        <v>1</v>
      </c>
      <c r="E45" s="11"/>
      <c r="F45" s="7">
        <f t="shared" si="0"/>
        <v>0</v>
      </c>
      <c r="G45" s="7">
        <f t="shared" si="1"/>
        <v>0</v>
      </c>
      <c r="H45" s="7">
        <f t="shared" si="2"/>
        <v>0</v>
      </c>
    </row>
    <row r="46" spans="1:8" s="15" customFormat="1" ht="13.5" customHeight="1" x14ac:dyDescent="0.25">
      <c r="A46" s="16">
        <v>40</v>
      </c>
      <c r="B46" s="9" t="s">
        <v>29</v>
      </c>
      <c r="C46" s="16">
        <v>1</v>
      </c>
      <c r="D46" s="16">
        <v>2</v>
      </c>
      <c r="E46" s="11"/>
      <c r="F46" s="7">
        <f t="shared" si="0"/>
        <v>0</v>
      </c>
      <c r="G46" s="7">
        <f t="shared" si="1"/>
        <v>0</v>
      </c>
      <c r="H46" s="7">
        <f t="shared" si="2"/>
        <v>0</v>
      </c>
    </row>
    <row r="47" spans="1:8" s="15" customFormat="1" ht="13.5" customHeight="1" x14ac:dyDescent="0.25">
      <c r="A47" s="16">
        <v>41</v>
      </c>
      <c r="B47" s="9" t="s">
        <v>28</v>
      </c>
      <c r="C47" s="16">
        <v>1</v>
      </c>
      <c r="D47" s="16">
        <v>5</v>
      </c>
      <c r="E47" s="11"/>
      <c r="F47" s="7">
        <f t="shared" si="0"/>
        <v>0</v>
      </c>
      <c r="G47" s="7">
        <f t="shared" si="1"/>
        <v>0</v>
      </c>
      <c r="H47" s="7">
        <f t="shared" si="2"/>
        <v>0</v>
      </c>
    </row>
    <row r="48" spans="1:8" s="15" customFormat="1" ht="12" customHeight="1" x14ac:dyDescent="0.25">
      <c r="A48" s="16">
        <v>42</v>
      </c>
      <c r="B48" s="9" t="s">
        <v>27</v>
      </c>
      <c r="C48" s="16">
        <v>1</v>
      </c>
      <c r="D48" s="16">
        <v>5</v>
      </c>
      <c r="E48" s="11"/>
      <c r="F48" s="7">
        <f t="shared" si="0"/>
        <v>0</v>
      </c>
      <c r="G48" s="7">
        <f t="shared" si="1"/>
        <v>0</v>
      </c>
      <c r="H48" s="7">
        <f t="shared" si="2"/>
        <v>0</v>
      </c>
    </row>
    <row r="49" spans="1:8" s="15" customFormat="1" ht="12" customHeight="1" x14ac:dyDescent="0.25">
      <c r="A49" s="16">
        <v>43</v>
      </c>
      <c r="B49" s="9" t="s">
        <v>26</v>
      </c>
      <c r="C49" s="16">
        <v>1</v>
      </c>
      <c r="D49" s="16">
        <v>2</v>
      </c>
      <c r="E49" s="11"/>
      <c r="F49" s="7">
        <f t="shared" si="0"/>
        <v>0</v>
      </c>
      <c r="G49" s="7">
        <f t="shared" si="1"/>
        <v>0</v>
      </c>
      <c r="H49" s="7">
        <f t="shared" si="2"/>
        <v>0</v>
      </c>
    </row>
    <row r="50" spans="1:8" s="15" customFormat="1" ht="12" customHeight="1" x14ac:dyDescent="0.25">
      <c r="A50" s="16">
        <v>44</v>
      </c>
      <c r="B50" s="9" t="s">
        <v>25</v>
      </c>
      <c r="C50" s="16">
        <v>1</v>
      </c>
      <c r="D50" s="16">
        <v>2</v>
      </c>
      <c r="E50" s="11"/>
      <c r="F50" s="7">
        <f t="shared" si="0"/>
        <v>0</v>
      </c>
      <c r="G50" s="7">
        <f t="shared" si="1"/>
        <v>0</v>
      </c>
      <c r="H50" s="7">
        <f t="shared" si="2"/>
        <v>0</v>
      </c>
    </row>
    <row r="51" spans="1:8" s="15" customFormat="1" ht="11.25" customHeight="1" x14ac:dyDescent="0.25">
      <c r="A51" s="16">
        <v>45</v>
      </c>
      <c r="B51" s="9" t="s">
        <v>24</v>
      </c>
      <c r="C51" s="16">
        <v>1</v>
      </c>
      <c r="D51" s="16">
        <v>2</v>
      </c>
      <c r="E51" s="11"/>
      <c r="F51" s="7">
        <f t="shared" si="0"/>
        <v>0</v>
      </c>
      <c r="G51" s="7">
        <f t="shared" si="1"/>
        <v>0</v>
      </c>
      <c r="H51" s="7">
        <f t="shared" si="2"/>
        <v>0</v>
      </c>
    </row>
    <row r="52" spans="1:8" s="15" customFormat="1" ht="11.25" customHeight="1" x14ac:dyDescent="0.25">
      <c r="A52" s="16">
        <v>46</v>
      </c>
      <c r="B52" s="9" t="s">
        <v>23</v>
      </c>
      <c r="C52" s="16">
        <v>1</v>
      </c>
      <c r="D52" s="16">
        <v>2</v>
      </c>
      <c r="E52" s="11"/>
      <c r="F52" s="7">
        <f t="shared" si="0"/>
        <v>0</v>
      </c>
      <c r="G52" s="7">
        <f t="shared" si="1"/>
        <v>0</v>
      </c>
      <c r="H52" s="7">
        <f t="shared" si="2"/>
        <v>0</v>
      </c>
    </row>
    <row r="53" spans="1:8" s="15" customFormat="1" ht="12.75" customHeight="1" x14ac:dyDescent="0.25">
      <c r="A53" s="16">
        <v>47</v>
      </c>
      <c r="B53" s="9" t="s">
        <v>22</v>
      </c>
      <c r="C53" s="16">
        <v>1</v>
      </c>
      <c r="D53" s="16">
        <v>1</v>
      </c>
      <c r="E53" s="11"/>
      <c r="F53" s="7">
        <f t="shared" si="0"/>
        <v>0</v>
      </c>
      <c r="G53" s="7">
        <f t="shared" si="1"/>
        <v>0</v>
      </c>
      <c r="H53" s="7">
        <f t="shared" si="2"/>
        <v>0</v>
      </c>
    </row>
    <row r="54" spans="1:8" s="15" customFormat="1" ht="15" customHeight="1" x14ac:dyDescent="0.25">
      <c r="A54" s="16">
        <v>48</v>
      </c>
      <c r="B54" s="9" t="s">
        <v>21</v>
      </c>
      <c r="C54" s="8">
        <v>1</v>
      </c>
      <c r="D54" s="8">
        <v>1</v>
      </c>
      <c r="E54" s="11"/>
      <c r="F54" s="7">
        <f t="shared" si="0"/>
        <v>0</v>
      </c>
      <c r="G54" s="7">
        <f t="shared" si="1"/>
        <v>0</v>
      </c>
      <c r="H54" s="7">
        <f t="shared" si="2"/>
        <v>0</v>
      </c>
    </row>
    <row r="55" spans="1:8" s="15" customFormat="1" ht="15.75" customHeight="1" x14ac:dyDescent="0.25">
      <c r="A55" s="16">
        <v>49</v>
      </c>
      <c r="B55" s="9" t="s">
        <v>20</v>
      </c>
      <c r="C55" s="8">
        <v>1</v>
      </c>
      <c r="D55" s="8">
        <v>1</v>
      </c>
      <c r="E55" s="11"/>
      <c r="F55" s="7">
        <f t="shared" si="0"/>
        <v>0</v>
      </c>
      <c r="G55" s="7">
        <f t="shared" si="1"/>
        <v>0</v>
      </c>
      <c r="H55" s="7">
        <f t="shared" si="2"/>
        <v>0</v>
      </c>
    </row>
    <row r="56" spans="1:8" s="15" customFormat="1" ht="15.75" customHeight="1" x14ac:dyDescent="0.25">
      <c r="A56" s="16">
        <v>50</v>
      </c>
      <c r="B56" s="9" t="s">
        <v>19</v>
      </c>
      <c r="C56" s="8">
        <v>1</v>
      </c>
      <c r="D56" s="8">
        <v>1</v>
      </c>
      <c r="E56" s="11"/>
      <c r="F56" s="7">
        <f t="shared" si="0"/>
        <v>0</v>
      </c>
      <c r="G56" s="7">
        <f t="shared" si="1"/>
        <v>0</v>
      </c>
      <c r="H56" s="7">
        <f t="shared" si="2"/>
        <v>0</v>
      </c>
    </row>
    <row r="57" spans="1:8" s="15" customFormat="1" ht="13.5" customHeight="1" x14ac:dyDescent="0.25">
      <c r="A57" s="16">
        <v>51</v>
      </c>
      <c r="B57" s="9" t="s">
        <v>18</v>
      </c>
      <c r="C57" s="8">
        <v>1</v>
      </c>
      <c r="D57" s="8">
        <v>1</v>
      </c>
      <c r="E57" s="11"/>
      <c r="F57" s="7">
        <f t="shared" si="0"/>
        <v>0</v>
      </c>
      <c r="G57" s="7">
        <f t="shared" si="1"/>
        <v>0</v>
      </c>
      <c r="H57" s="7">
        <f t="shared" si="2"/>
        <v>0</v>
      </c>
    </row>
    <row r="58" spans="1:8" s="15" customFormat="1" ht="13.5" customHeight="1" x14ac:dyDescent="0.25">
      <c r="A58" s="16">
        <v>52</v>
      </c>
      <c r="B58" s="9" t="s">
        <v>17</v>
      </c>
      <c r="C58" s="8">
        <v>1</v>
      </c>
      <c r="D58" s="8">
        <v>1</v>
      </c>
      <c r="E58" s="11"/>
      <c r="F58" s="7">
        <f t="shared" si="0"/>
        <v>0</v>
      </c>
      <c r="G58" s="7">
        <f t="shared" si="1"/>
        <v>0</v>
      </c>
      <c r="H58" s="7">
        <f t="shared" si="2"/>
        <v>0</v>
      </c>
    </row>
    <row r="59" spans="1:8" s="15" customFormat="1" ht="13.5" customHeight="1" x14ac:dyDescent="0.25">
      <c r="A59" s="16">
        <v>53</v>
      </c>
      <c r="B59" s="9" t="s">
        <v>16</v>
      </c>
      <c r="C59" s="8">
        <v>1</v>
      </c>
      <c r="D59" s="8">
        <v>1</v>
      </c>
      <c r="E59" s="11"/>
      <c r="F59" s="7">
        <f t="shared" si="0"/>
        <v>0</v>
      </c>
      <c r="G59" s="7">
        <f t="shared" si="1"/>
        <v>0</v>
      </c>
      <c r="H59" s="7">
        <f t="shared" si="2"/>
        <v>0</v>
      </c>
    </row>
    <row r="60" spans="1:8" s="15" customFormat="1" ht="13.5" customHeight="1" x14ac:dyDescent="0.25">
      <c r="A60" s="16">
        <v>54</v>
      </c>
      <c r="B60" s="9" t="s">
        <v>15</v>
      </c>
      <c r="C60" s="8">
        <v>1</v>
      </c>
      <c r="D60" s="8">
        <v>1</v>
      </c>
      <c r="E60" s="11"/>
      <c r="F60" s="7">
        <f t="shared" si="0"/>
        <v>0</v>
      </c>
      <c r="G60" s="7">
        <f t="shared" si="1"/>
        <v>0</v>
      </c>
      <c r="H60" s="7">
        <f t="shared" si="2"/>
        <v>0</v>
      </c>
    </row>
    <row r="61" spans="1:8" s="15" customFormat="1" ht="12" customHeight="1" x14ac:dyDescent="0.25">
      <c r="A61" s="16">
        <v>55</v>
      </c>
      <c r="B61" s="9" t="s">
        <v>14</v>
      </c>
      <c r="C61" s="8">
        <v>1</v>
      </c>
      <c r="D61" s="8">
        <v>1</v>
      </c>
      <c r="E61" s="11"/>
      <c r="F61" s="7">
        <f t="shared" si="0"/>
        <v>0</v>
      </c>
      <c r="G61" s="7">
        <f t="shared" si="1"/>
        <v>0</v>
      </c>
      <c r="H61" s="7">
        <f t="shared" si="2"/>
        <v>0</v>
      </c>
    </row>
    <row r="62" spans="1:8" s="15" customFormat="1" ht="15.75" customHeight="1" x14ac:dyDescent="0.25">
      <c r="A62" s="16">
        <v>56</v>
      </c>
      <c r="B62" s="9" t="s">
        <v>13</v>
      </c>
      <c r="C62" s="8">
        <v>1</v>
      </c>
      <c r="D62" s="8">
        <v>1</v>
      </c>
      <c r="E62" s="11"/>
      <c r="F62" s="7">
        <f t="shared" si="0"/>
        <v>0</v>
      </c>
      <c r="G62" s="7">
        <f t="shared" si="1"/>
        <v>0</v>
      </c>
      <c r="H62" s="7">
        <f t="shared" si="2"/>
        <v>0</v>
      </c>
    </row>
    <row r="63" spans="1:8" s="15" customFormat="1" ht="15.75" customHeight="1" x14ac:dyDescent="0.25">
      <c r="A63" s="16">
        <v>57</v>
      </c>
      <c r="B63" s="9" t="s">
        <v>12</v>
      </c>
      <c r="C63" s="8">
        <v>1</v>
      </c>
      <c r="D63" s="8">
        <v>1</v>
      </c>
      <c r="E63" s="11"/>
      <c r="F63" s="7">
        <f t="shared" si="0"/>
        <v>0</v>
      </c>
      <c r="G63" s="7">
        <f t="shared" si="1"/>
        <v>0</v>
      </c>
      <c r="H63" s="7">
        <f t="shared" si="2"/>
        <v>0</v>
      </c>
    </row>
    <row r="64" spans="1:8" s="15" customFormat="1" ht="13.5" customHeight="1" x14ac:dyDescent="0.25">
      <c r="A64" s="16">
        <v>58</v>
      </c>
      <c r="B64" s="9" t="s">
        <v>11</v>
      </c>
      <c r="C64" s="8">
        <v>1</v>
      </c>
      <c r="D64" s="8">
        <v>1</v>
      </c>
      <c r="E64" s="11"/>
      <c r="F64" s="7">
        <f t="shared" si="0"/>
        <v>0</v>
      </c>
      <c r="G64" s="7">
        <f t="shared" si="1"/>
        <v>0</v>
      </c>
      <c r="H64" s="7">
        <f t="shared" si="2"/>
        <v>0</v>
      </c>
    </row>
    <row r="65" spans="1:8" s="15" customFormat="1" ht="14.25" customHeight="1" x14ac:dyDescent="0.25">
      <c r="A65" s="16">
        <v>59</v>
      </c>
      <c r="B65" s="9" t="s">
        <v>10</v>
      </c>
      <c r="C65" s="8">
        <v>1</v>
      </c>
      <c r="D65" s="8">
        <v>1</v>
      </c>
      <c r="E65" s="11"/>
      <c r="F65" s="7">
        <f t="shared" si="0"/>
        <v>0</v>
      </c>
      <c r="G65" s="7">
        <f t="shared" si="1"/>
        <v>0</v>
      </c>
      <c r="H65" s="7">
        <f t="shared" si="2"/>
        <v>0</v>
      </c>
    </row>
    <row r="66" spans="1:8" s="15" customFormat="1" ht="14.25" customHeight="1" x14ac:dyDescent="0.25">
      <c r="A66" s="16">
        <v>60</v>
      </c>
      <c r="B66" s="9" t="s">
        <v>9</v>
      </c>
      <c r="C66" s="8">
        <v>1</v>
      </c>
      <c r="D66" s="8">
        <v>1</v>
      </c>
      <c r="E66" s="11"/>
      <c r="F66" s="7">
        <f t="shared" si="0"/>
        <v>0</v>
      </c>
      <c r="G66" s="7">
        <f t="shared" si="1"/>
        <v>0</v>
      </c>
      <c r="H66" s="7">
        <f t="shared" si="2"/>
        <v>0</v>
      </c>
    </row>
    <row r="67" spans="1:8" s="15" customFormat="1" ht="15.75" customHeight="1" x14ac:dyDescent="0.25">
      <c r="A67" s="16">
        <v>61</v>
      </c>
      <c r="B67" s="9" t="s">
        <v>8</v>
      </c>
      <c r="C67" s="8">
        <v>1</v>
      </c>
      <c r="D67" s="8">
        <v>1</v>
      </c>
      <c r="E67" s="11"/>
      <c r="F67" s="7">
        <f t="shared" si="0"/>
        <v>0</v>
      </c>
      <c r="G67" s="7">
        <f t="shared" si="1"/>
        <v>0</v>
      </c>
      <c r="H67" s="7">
        <f t="shared" si="2"/>
        <v>0</v>
      </c>
    </row>
    <row r="68" spans="1:8" s="15" customFormat="1" ht="15" customHeight="1" x14ac:dyDescent="0.25">
      <c r="A68" s="16">
        <v>62</v>
      </c>
      <c r="B68" s="9" t="s">
        <v>7</v>
      </c>
      <c r="C68" s="8">
        <v>1</v>
      </c>
      <c r="D68" s="8">
        <v>1</v>
      </c>
      <c r="E68" s="11"/>
      <c r="F68" s="7">
        <f t="shared" si="0"/>
        <v>0</v>
      </c>
      <c r="G68" s="7">
        <f t="shared" si="1"/>
        <v>0</v>
      </c>
      <c r="H68" s="7">
        <f t="shared" si="2"/>
        <v>0</v>
      </c>
    </row>
    <row r="69" spans="1:8" s="15" customFormat="1" ht="15.75" customHeight="1" x14ac:dyDescent="0.25">
      <c r="A69" s="16">
        <v>63</v>
      </c>
      <c r="B69" s="9" t="s">
        <v>6</v>
      </c>
      <c r="C69" s="8">
        <v>1</v>
      </c>
      <c r="D69" s="8">
        <v>1</v>
      </c>
      <c r="E69" s="11"/>
      <c r="F69" s="7">
        <f t="shared" si="0"/>
        <v>0</v>
      </c>
      <c r="G69" s="7">
        <f t="shared" si="1"/>
        <v>0</v>
      </c>
      <c r="H69" s="7">
        <f t="shared" si="2"/>
        <v>0</v>
      </c>
    </row>
    <row r="70" spans="1:8" s="15" customFormat="1" ht="29.25" customHeight="1" x14ac:dyDescent="0.25">
      <c r="A70" s="16">
        <v>64</v>
      </c>
      <c r="B70" s="9" t="s">
        <v>77</v>
      </c>
      <c r="C70" s="8">
        <v>1</v>
      </c>
      <c r="D70" s="8">
        <v>10</v>
      </c>
      <c r="E70" s="11"/>
      <c r="F70" s="7">
        <f t="shared" si="0"/>
        <v>0</v>
      </c>
      <c r="G70" s="7">
        <f t="shared" si="1"/>
        <v>0</v>
      </c>
      <c r="H70" s="7">
        <f t="shared" si="2"/>
        <v>0</v>
      </c>
    </row>
    <row r="71" spans="1:8" s="15" customFormat="1" ht="20.25" customHeight="1" x14ac:dyDescent="0.25">
      <c r="A71" s="16">
        <v>65</v>
      </c>
      <c r="B71" s="9" t="s">
        <v>5</v>
      </c>
      <c r="C71" s="8">
        <v>1</v>
      </c>
      <c r="D71" s="8">
        <v>10</v>
      </c>
      <c r="E71" s="11"/>
      <c r="F71" s="7">
        <f t="shared" ref="F71:F77" si="3">C71*D71*E71</f>
        <v>0</v>
      </c>
      <c r="G71" s="7">
        <f t="shared" ref="G71:G77" si="4">F71*23%</f>
        <v>0</v>
      </c>
      <c r="H71" s="7">
        <f t="shared" ref="H71:H77" si="5">F71+G71</f>
        <v>0</v>
      </c>
    </row>
    <row r="72" spans="1:8" s="15" customFormat="1" ht="21.75" customHeight="1" x14ac:dyDescent="0.25">
      <c r="A72" s="16">
        <v>66</v>
      </c>
      <c r="B72" s="9" t="s">
        <v>80</v>
      </c>
      <c r="C72" s="8">
        <v>1</v>
      </c>
      <c r="D72" s="8">
        <v>3</v>
      </c>
      <c r="E72" s="11"/>
      <c r="F72" s="7">
        <f t="shared" si="3"/>
        <v>0</v>
      </c>
      <c r="G72" s="7">
        <f t="shared" si="4"/>
        <v>0</v>
      </c>
      <c r="H72" s="7">
        <f t="shared" si="5"/>
        <v>0</v>
      </c>
    </row>
    <row r="73" spans="1:8" s="15" customFormat="1" ht="19.5" customHeight="1" x14ac:dyDescent="0.25">
      <c r="A73" s="16">
        <v>67</v>
      </c>
      <c r="B73" s="9" t="s">
        <v>81</v>
      </c>
      <c r="C73" s="8">
        <v>1</v>
      </c>
      <c r="D73" s="8">
        <v>5</v>
      </c>
      <c r="E73" s="11"/>
      <c r="F73" s="7">
        <f t="shared" si="3"/>
        <v>0</v>
      </c>
      <c r="G73" s="7">
        <f t="shared" si="4"/>
        <v>0</v>
      </c>
      <c r="H73" s="7">
        <f t="shared" si="5"/>
        <v>0</v>
      </c>
    </row>
    <row r="74" spans="1:8" s="15" customFormat="1" ht="23.25" customHeight="1" x14ac:dyDescent="0.25">
      <c r="A74" s="16">
        <v>68</v>
      </c>
      <c r="B74" s="9" t="s">
        <v>82</v>
      </c>
      <c r="C74" s="8">
        <v>1</v>
      </c>
      <c r="D74" s="8">
        <v>5</v>
      </c>
      <c r="E74" s="11"/>
      <c r="F74" s="7">
        <f t="shared" si="3"/>
        <v>0</v>
      </c>
      <c r="G74" s="7">
        <f t="shared" si="4"/>
        <v>0</v>
      </c>
      <c r="H74" s="7">
        <f t="shared" si="5"/>
        <v>0</v>
      </c>
    </row>
    <row r="75" spans="1:8" s="15" customFormat="1" ht="23.25" customHeight="1" x14ac:dyDescent="0.25">
      <c r="A75" s="16">
        <v>69</v>
      </c>
      <c r="B75" s="9" t="s">
        <v>83</v>
      </c>
      <c r="C75" s="8">
        <v>1</v>
      </c>
      <c r="D75" s="8">
        <v>50</v>
      </c>
      <c r="E75" s="11"/>
      <c r="F75" s="7">
        <f t="shared" si="3"/>
        <v>0</v>
      </c>
      <c r="G75" s="7">
        <f t="shared" si="4"/>
        <v>0</v>
      </c>
      <c r="H75" s="7">
        <f t="shared" si="5"/>
        <v>0</v>
      </c>
    </row>
    <row r="76" spans="1:8" s="15" customFormat="1" ht="23.25" customHeight="1" x14ac:dyDescent="0.25">
      <c r="A76" s="16">
        <v>70</v>
      </c>
      <c r="B76" s="9" t="s">
        <v>84</v>
      </c>
      <c r="C76" s="8">
        <v>1</v>
      </c>
      <c r="D76" s="8">
        <v>30</v>
      </c>
      <c r="E76" s="11"/>
      <c r="F76" s="7">
        <f t="shared" si="3"/>
        <v>0</v>
      </c>
      <c r="G76" s="7">
        <f t="shared" si="4"/>
        <v>0</v>
      </c>
      <c r="H76" s="7">
        <f t="shared" si="5"/>
        <v>0</v>
      </c>
    </row>
    <row r="77" spans="1:8" s="15" customFormat="1" ht="23.25" customHeight="1" x14ac:dyDescent="0.25">
      <c r="A77" s="16">
        <v>71</v>
      </c>
      <c r="B77" s="9" t="s">
        <v>85</v>
      </c>
      <c r="C77" s="8">
        <v>1</v>
      </c>
      <c r="D77" s="8">
        <v>20</v>
      </c>
      <c r="E77" s="11"/>
      <c r="F77" s="7">
        <f t="shared" si="3"/>
        <v>0</v>
      </c>
      <c r="G77" s="7">
        <f t="shared" si="4"/>
        <v>0</v>
      </c>
      <c r="H77" s="7">
        <f t="shared" si="5"/>
        <v>0</v>
      </c>
    </row>
    <row r="78" spans="1:8" s="14" customFormat="1" x14ac:dyDescent="0.25">
      <c r="A78" s="19" t="s">
        <v>4</v>
      </c>
      <c r="B78" s="20"/>
      <c r="C78" s="20"/>
      <c r="D78" s="20"/>
      <c r="E78" s="21"/>
      <c r="F78" s="17">
        <f>SUM(F7:F77)</f>
        <v>0</v>
      </c>
      <c r="G78" s="17">
        <f>SUM(G7:G77)</f>
        <v>0</v>
      </c>
      <c r="H78" s="17">
        <f>SUM(H7:H77)</f>
        <v>0</v>
      </c>
    </row>
    <row r="79" spans="1:8" s="14" customFormat="1" x14ac:dyDescent="0.25">
      <c r="A79" s="6"/>
      <c r="B79" s="6"/>
      <c r="C79" s="6"/>
      <c r="D79" s="6"/>
      <c r="E79" s="6"/>
      <c r="F79" s="5"/>
      <c r="G79" s="5"/>
      <c r="H79" s="5"/>
    </row>
    <row r="80" spans="1:8" s="14" customFormat="1" ht="26.25" hidden="1" customHeight="1" x14ac:dyDescent="0.25">
      <c r="A80" s="22" t="s">
        <v>3</v>
      </c>
      <c r="B80" s="23"/>
      <c r="C80" s="23"/>
      <c r="D80" s="23"/>
      <c r="E80" s="23"/>
      <c r="F80" s="23"/>
      <c r="G80" s="23"/>
      <c r="H80" s="23"/>
    </row>
    <row r="81" spans="1:8" ht="9" customHeight="1" x14ac:dyDescent="0.25">
      <c r="A81" s="15"/>
      <c r="B81" s="3"/>
      <c r="C81" s="15"/>
      <c r="D81" s="15"/>
      <c r="E81" s="15"/>
      <c r="F81" s="15"/>
      <c r="G81" s="4"/>
      <c r="H81" s="15"/>
    </row>
    <row r="82" spans="1:8" ht="25.5" customHeight="1" x14ac:dyDescent="0.25">
      <c r="A82" s="15"/>
      <c r="B82" s="3" t="s">
        <v>2</v>
      </c>
      <c r="C82" s="4">
        <f>F78</f>
        <v>0</v>
      </c>
      <c r="D82" s="15"/>
      <c r="E82" s="24"/>
      <c r="F82" s="24"/>
      <c r="G82" s="24"/>
      <c r="H82" s="24"/>
    </row>
    <row r="83" spans="1:8" x14ac:dyDescent="0.25">
      <c r="A83" s="15"/>
      <c r="B83" s="3" t="s">
        <v>1</v>
      </c>
      <c r="C83" s="4">
        <f>G78</f>
        <v>0</v>
      </c>
      <c r="D83" s="15"/>
      <c r="E83" s="24"/>
      <c r="F83" s="24"/>
      <c r="G83" s="24"/>
      <c r="H83" s="24"/>
    </row>
    <row r="84" spans="1:8" ht="21" customHeight="1" x14ac:dyDescent="0.25">
      <c r="A84" s="15"/>
      <c r="B84" s="3" t="s">
        <v>0</v>
      </c>
      <c r="C84" s="4">
        <f>H78</f>
        <v>0</v>
      </c>
      <c r="D84" s="15"/>
      <c r="E84" s="24"/>
      <c r="F84" s="24"/>
      <c r="G84" s="24"/>
      <c r="H84" s="24"/>
    </row>
  </sheetData>
  <autoFilter ref="A7:H7" xr:uid="{00000000-0009-0000-0000-000000000000}"/>
  <mergeCells count="12">
    <mergeCell ref="G2:H2"/>
    <mergeCell ref="G1:H1"/>
    <mergeCell ref="A3:H3"/>
    <mergeCell ref="A4:H4"/>
    <mergeCell ref="A5:A6"/>
    <mergeCell ref="B5:B6"/>
    <mergeCell ref="C5:C6"/>
    <mergeCell ref="A78:E78"/>
    <mergeCell ref="A80:H80"/>
    <mergeCell ref="E82:H82"/>
    <mergeCell ref="E83:H83"/>
    <mergeCell ref="E84:H84"/>
  </mergeCells>
  <pageMargins left="0.7" right="0.7" top="0.75" bottom="0.75" header="0.3" footer="0.3"/>
  <pageSetup paperSize="9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F3BE-9DA8-447E-804B-2B3770A02F9F}">
  <sheetPr>
    <tabColor theme="0"/>
    <pageSetUpPr fitToPage="1"/>
  </sheetPr>
  <dimension ref="A1:H78"/>
  <sheetViews>
    <sheetView tabSelected="1" topLeftCell="A67" zoomScale="130" zoomScaleNormal="130" workbookViewId="0">
      <selection activeCell="C78" sqref="C78"/>
    </sheetView>
  </sheetViews>
  <sheetFormatPr defaultRowHeight="11.25" x14ac:dyDescent="0.25"/>
  <cols>
    <col min="1" max="1" width="3.5703125" style="1" customWidth="1"/>
    <col min="2" max="2" width="44.85546875" style="2" customWidth="1"/>
    <col min="3" max="3" width="11.42578125" style="1" customWidth="1"/>
    <col min="4" max="4" width="13.7109375" style="1" customWidth="1"/>
    <col min="5" max="5" width="11" style="1" customWidth="1"/>
    <col min="6" max="6" width="12.85546875" style="1" customWidth="1"/>
    <col min="7" max="7" width="12" style="1" customWidth="1"/>
    <col min="8" max="8" width="15.42578125" style="1" customWidth="1"/>
    <col min="9" max="16384" width="9.140625" style="1"/>
  </cols>
  <sheetData>
    <row r="1" spans="1:8" ht="15.75" customHeight="1" x14ac:dyDescent="0.25">
      <c r="A1" s="15"/>
      <c r="B1" s="3"/>
      <c r="C1" s="15"/>
      <c r="D1" s="15"/>
      <c r="E1" s="15"/>
      <c r="G1" s="25" t="s">
        <v>87</v>
      </c>
      <c r="H1" s="25"/>
    </row>
    <row r="2" spans="1:8" ht="11.25" customHeight="1" x14ac:dyDescent="0.25">
      <c r="A2" s="15"/>
      <c r="B2" s="3"/>
      <c r="C2" s="15"/>
      <c r="D2" s="15"/>
      <c r="E2" s="15"/>
      <c r="F2" s="18"/>
      <c r="G2" s="25" t="s">
        <v>88</v>
      </c>
      <c r="H2" s="25"/>
    </row>
    <row r="3" spans="1:8" s="14" customFormat="1" x14ac:dyDescent="0.25">
      <c r="A3" s="26" t="s">
        <v>86</v>
      </c>
      <c r="B3" s="26"/>
      <c r="C3" s="26"/>
      <c r="D3" s="26"/>
      <c r="E3" s="26"/>
      <c r="F3" s="26"/>
      <c r="G3" s="26"/>
      <c r="H3" s="26"/>
    </row>
    <row r="4" spans="1:8" ht="32.25" customHeight="1" x14ac:dyDescent="0.25">
      <c r="A4" s="27" t="s">
        <v>90</v>
      </c>
      <c r="B4" s="27"/>
      <c r="C4" s="27"/>
      <c r="D4" s="27"/>
      <c r="E4" s="27"/>
      <c r="F4" s="27"/>
      <c r="G4" s="27"/>
      <c r="H4" s="27"/>
    </row>
    <row r="5" spans="1:8" ht="36" customHeight="1" x14ac:dyDescent="0.25">
      <c r="A5" s="33" t="s">
        <v>76</v>
      </c>
      <c r="B5" s="33" t="s">
        <v>75</v>
      </c>
      <c r="C5" s="33" t="s">
        <v>78</v>
      </c>
      <c r="D5" s="37" t="s">
        <v>91</v>
      </c>
      <c r="E5" s="37" t="s">
        <v>73</v>
      </c>
      <c r="F5" s="37" t="s">
        <v>92</v>
      </c>
      <c r="G5" s="37" t="s">
        <v>93</v>
      </c>
      <c r="H5" s="37" t="s">
        <v>0</v>
      </c>
    </row>
    <row r="6" spans="1:8" ht="12" x14ac:dyDescent="0.25">
      <c r="A6" s="33"/>
      <c r="B6" s="33"/>
      <c r="C6" s="33"/>
      <c r="D6" s="37" t="s">
        <v>70</v>
      </c>
      <c r="E6" s="37" t="s">
        <v>69</v>
      </c>
      <c r="F6" s="37" t="s">
        <v>69</v>
      </c>
      <c r="G6" s="37" t="s">
        <v>94</v>
      </c>
      <c r="H6" s="37" t="s">
        <v>69</v>
      </c>
    </row>
    <row r="7" spans="1:8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2.75" x14ac:dyDescent="0.2">
      <c r="A8" s="45">
        <v>1</v>
      </c>
      <c r="B8" s="46" t="s">
        <v>95</v>
      </c>
      <c r="C8" s="55">
        <v>100</v>
      </c>
      <c r="D8" s="55">
        <v>3</v>
      </c>
      <c r="E8" s="48"/>
      <c r="F8" s="48">
        <f>C8*D8*E8</f>
        <v>0</v>
      </c>
      <c r="G8" s="47">
        <v>23</v>
      </c>
      <c r="H8" s="48">
        <f>F8*123%</f>
        <v>0</v>
      </c>
    </row>
    <row r="9" spans="1:8" ht="12.75" x14ac:dyDescent="0.2">
      <c r="A9" s="45">
        <v>2</v>
      </c>
      <c r="B9" s="46" t="s">
        <v>96</v>
      </c>
      <c r="C9" s="55">
        <v>100</v>
      </c>
      <c r="D9" s="55">
        <v>3</v>
      </c>
      <c r="E9" s="48"/>
      <c r="F9" s="48">
        <f t="shared" ref="F9:F72" si="0">C9*D9*E9</f>
        <v>0</v>
      </c>
      <c r="G9" s="47">
        <v>23</v>
      </c>
      <c r="H9" s="48">
        <f t="shared" ref="H9:H72" si="1">F9*123%</f>
        <v>0</v>
      </c>
    </row>
    <row r="10" spans="1:8" ht="12.75" x14ac:dyDescent="0.2">
      <c r="A10" s="45">
        <v>3</v>
      </c>
      <c r="B10" s="46" t="s">
        <v>97</v>
      </c>
      <c r="C10" s="55">
        <v>3</v>
      </c>
      <c r="D10" s="55">
        <v>2</v>
      </c>
      <c r="E10" s="48"/>
      <c r="F10" s="48">
        <f t="shared" si="0"/>
        <v>0</v>
      </c>
      <c r="G10" s="47">
        <v>23</v>
      </c>
      <c r="H10" s="48">
        <f t="shared" si="1"/>
        <v>0</v>
      </c>
    </row>
    <row r="11" spans="1:8" ht="12.75" x14ac:dyDescent="0.2">
      <c r="A11" s="45">
        <v>4</v>
      </c>
      <c r="B11" s="46" t="s">
        <v>98</v>
      </c>
      <c r="C11" s="55">
        <v>5</v>
      </c>
      <c r="D11" s="55">
        <v>3</v>
      </c>
      <c r="E11" s="48"/>
      <c r="F11" s="48">
        <f t="shared" si="0"/>
        <v>0</v>
      </c>
      <c r="G11" s="47">
        <v>23</v>
      </c>
      <c r="H11" s="48">
        <f t="shared" si="1"/>
        <v>0</v>
      </c>
    </row>
    <row r="12" spans="1:8" ht="12.75" x14ac:dyDescent="0.2">
      <c r="A12" s="45">
        <v>5</v>
      </c>
      <c r="B12" s="46" t="s">
        <v>99</v>
      </c>
      <c r="C12" s="55">
        <v>4</v>
      </c>
      <c r="D12" s="55">
        <v>6</v>
      </c>
      <c r="E12" s="48"/>
      <c r="F12" s="48">
        <f t="shared" si="0"/>
        <v>0</v>
      </c>
      <c r="G12" s="47">
        <v>23</v>
      </c>
      <c r="H12" s="48">
        <f t="shared" si="1"/>
        <v>0</v>
      </c>
    </row>
    <row r="13" spans="1:8" ht="12.75" x14ac:dyDescent="0.2">
      <c r="A13" s="45">
        <v>6</v>
      </c>
      <c r="B13" s="46" t="s">
        <v>100</v>
      </c>
      <c r="C13" s="55">
        <v>2</v>
      </c>
      <c r="D13" s="55">
        <v>1</v>
      </c>
      <c r="E13" s="48"/>
      <c r="F13" s="48">
        <f t="shared" si="0"/>
        <v>0</v>
      </c>
      <c r="G13" s="47">
        <v>23</v>
      </c>
      <c r="H13" s="48">
        <f t="shared" si="1"/>
        <v>0</v>
      </c>
    </row>
    <row r="14" spans="1:8" ht="12.75" x14ac:dyDescent="0.2">
      <c r="A14" s="45">
        <v>7</v>
      </c>
      <c r="B14" s="46" t="s">
        <v>101</v>
      </c>
      <c r="C14" s="55">
        <v>2</v>
      </c>
      <c r="D14" s="55">
        <v>1</v>
      </c>
      <c r="E14" s="48"/>
      <c r="F14" s="48">
        <f t="shared" si="0"/>
        <v>0</v>
      </c>
      <c r="G14" s="47">
        <v>23</v>
      </c>
      <c r="H14" s="48">
        <f t="shared" si="1"/>
        <v>0</v>
      </c>
    </row>
    <row r="15" spans="1:8" ht="12.75" x14ac:dyDescent="0.2">
      <c r="A15" s="45">
        <v>8</v>
      </c>
      <c r="B15" s="46" t="s">
        <v>102</v>
      </c>
      <c r="C15" s="55">
        <v>6</v>
      </c>
      <c r="D15" s="55">
        <v>4</v>
      </c>
      <c r="E15" s="48"/>
      <c r="F15" s="48">
        <f t="shared" si="0"/>
        <v>0</v>
      </c>
      <c r="G15" s="47">
        <v>23</v>
      </c>
      <c r="H15" s="48">
        <f t="shared" si="1"/>
        <v>0</v>
      </c>
    </row>
    <row r="16" spans="1:8" ht="12.75" x14ac:dyDescent="0.2">
      <c r="A16" s="45">
        <v>9</v>
      </c>
      <c r="B16" s="46" t="s">
        <v>103</v>
      </c>
      <c r="C16" s="55">
        <v>2</v>
      </c>
      <c r="D16" s="55">
        <v>2</v>
      </c>
      <c r="E16" s="48"/>
      <c r="F16" s="48">
        <f t="shared" si="0"/>
        <v>0</v>
      </c>
      <c r="G16" s="47">
        <v>23</v>
      </c>
      <c r="H16" s="48">
        <f t="shared" si="1"/>
        <v>0</v>
      </c>
    </row>
    <row r="17" spans="1:8" ht="12.75" x14ac:dyDescent="0.2">
      <c r="A17" s="45">
        <v>10</v>
      </c>
      <c r="B17" s="46" t="s">
        <v>104</v>
      </c>
      <c r="C17" s="55">
        <v>3</v>
      </c>
      <c r="D17" s="55">
        <v>2</v>
      </c>
      <c r="E17" s="48"/>
      <c r="F17" s="48">
        <f t="shared" si="0"/>
        <v>0</v>
      </c>
      <c r="G17" s="47">
        <v>23</v>
      </c>
      <c r="H17" s="48">
        <f t="shared" si="1"/>
        <v>0</v>
      </c>
    </row>
    <row r="18" spans="1:8" ht="12.75" x14ac:dyDescent="0.2">
      <c r="A18" s="45">
        <v>11</v>
      </c>
      <c r="B18" s="46" t="s">
        <v>105</v>
      </c>
      <c r="C18" s="55">
        <v>2</v>
      </c>
      <c r="D18" s="55">
        <v>2</v>
      </c>
      <c r="E18" s="48"/>
      <c r="F18" s="48">
        <f t="shared" si="0"/>
        <v>0</v>
      </c>
      <c r="G18" s="47">
        <v>23</v>
      </c>
      <c r="H18" s="48">
        <f t="shared" si="1"/>
        <v>0</v>
      </c>
    </row>
    <row r="19" spans="1:8" ht="12.75" x14ac:dyDescent="0.2">
      <c r="A19" s="45">
        <v>12</v>
      </c>
      <c r="B19" s="46" t="s">
        <v>106</v>
      </c>
      <c r="C19" s="55">
        <v>6</v>
      </c>
      <c r="D19" s="55">
        <v>2</v>
      </c>
      <c r="E19" s="48"/>
      <c r="F19" s="48">
        <f t="shared" si="0"/>
        <v>0</v>
      </c>
      <c r="G19" s="47">
        <v>23</v>
      </c>
      <c r="H19" s="48">
        <f t="shared" si="1"/>
        <v>0</v>
      </c>
    </row>
    <row r="20" spans="1:8" ht="12.75" x14ac:dyDescent="0.2">
      <c r="A20" s="45">
        <v>13</v>
      </c>
      <c r="B20" s="46" t="s">
        <v>107</v>
      </c>
      <c r="C20" s="55">
        <v>4</v>
      </c>
      <c r="D20" s="55">
        <v>4</v>
      </c>
      <c r="E20" s="48"/>
      <c r="F20" s="48">
        <f t="shared" si="0"/>
        <v>0</v>
      </c>
      <c r="G20" s="47">
        <v>23</v>
      </c>
      <c r="H20" s="48">
        <f t="shared" si="1"/>
        <v>0</v>
      </c>
    </row>
    <row r="21" spans="1:8" ht="12.75" x14ac:dyDescent="0.2">
      <c r="A21" s="45">
        <v>14</v>
      </c>
      <c r="B21" s="46" t="s">
        <v>108</v>
      </c>
      <c r="C21" s="55">
        <v>2</v>
      </c>
      <c r="D21" s="55">
        <v>1</v>
      </c>
      <c r="E21" s="48"/>
      <c r="F21" s="48">
        <f t="shared" si="0"/>
        <v>0</v>
      </c>
      <c r="G21" s="47">
        <v>23</v>
      </c>
      <c r="H21" s="48">
        <f t="shared" si="1"/>
        <v>0</v>
      </c>
    </row>
    <row r="22" spans="1:8" ht="12.75" x14ac:dyDescent="0.2">
      <c r="A22" s="45">
        <v>15</v>
      </c>
      <c r="B22" s="46" t="s">
        <v>109</v>
      </c>
      <c r="C22" s="55">
        <v>4</v>
      </c>
      <c r="D22" s="55">
        <v>2</v>
      </c>
      <c r="E22" s="49"/>
      <c r="F22" s="48">
        <f t="shared" si="0"/>
        <v>0</v>
      </c>
      <c r="G22" s="47">
        <v>23</v>
      </c>
      <c r="H22" s="48">
        <f t="shared" si="1"/>
        <v>0</v>
      </c>
    </row>
    <row r="23" spans="1:8" ht="12.75" x14ac:dyDescent="0.2">
      <c r="A23" s="45">
        <v>16</v>
      </c>
      <c r="B23" s="46" t="s">
        <v>110</v>
      </c>
      <c r="C23" s="55">
        <v>8</v>
      </c>
      <c r="D23" s="55">
        <v>4</v>
      </c>
      <c r="E23" s="48"/>
      <c r="F23" s="48">
        <f t="shared" si="0"/>
        <v>0</v>
      </c>
      <c r="G23" s="47">
        <v>23</v>
      </c>
      <c r="H23" s="48">
        <f t="shared" si="1"/>
        <v>0</v>
      </c>
    </row>
    <row r="24" spans="1:8" ht="12.75" x14ac:dyDescent="0.2">
      <c r="A24" s="45">
        <v>17</v>
      </c>
      <c r="B24" s="46" t="s">
        <v>111</v>
      </c>
      <c r="C24" s="55">
        <v>4</v>
      </c>
      <c r="D24" s="55">
        <v>3</v>
      </c>
      <c r="E24" s="48"/>
      <c r="F24" s="48">
        <f t="shared" si="0"/>
        <v>0</v>
      </c>
      <c r="G24" s="47">
        <v>23</v>
      </c>
      <c r="H24" s="48">
        <f t="shared" si="1"/>
        <v>0</v>
      </c>
    </row>
    <row r="25" spans="1:8" ht="12.75" x14ac:dyDescent="0.2">
      <c r="A25" s="45">
        <v>18</v>
      </c>
      <c r="B25" s="46" t="s">
        <v>112</v>
      </c>
      <c r="C25" s="55">
        <v>6</v>
      </c>
      <c r="D25" s="55">
        <v>2</v>
      </c>
      <c r="E25" s="48"/>
      <c r="F25" s="48">
        <f t="shared" si="0"/>
        <v>0</v>
      </c>
      <c r="G25" s="47">
        <v>23</v>
      </c>
      <c r="H25" s="48">
        <f t="shared" si="1"/>
        <v>0</v>
      </c>
    </row>
    <row r="26" spans="1:8" ht="12.75" x14ac:dyDescent="0.2">
      <c r="A26" s="45">
        <v>19</v>
      </c>
      <c r="B26" s="46" t="s">
        <v>113</v>
      </c>
      <c r="C26" s="55">
        <v>4</v>
      </c>
      <c r="D26" s="55">
        <v>2</v>
      </c>
      <c r="E26" s="48"/>
      <c r="F26" s="48">
        <f t="shared" si="0"/>
        <v>0</v>
      </c>
      <c r="G26" s="47">
        <v>23</v>
      </c>
      <c r="H26" s="48">
        <f t="shared" si="1"/>
        <v>0</v>
      </c>
    </row>
    <row r="27" spans="1:8" ht="12.75" x14ac:dyDescent="0.2">
      <c r="A27" s="45">
        <v>20</v>
      </c>
      <c r="B27" s="46" t="s">
        <v>114</v>
      </c>
      <c r="C27" s="55">
        <v>8</v>
      </c>
      <c r="D27" s="55">
        <v>4</v>
      </c>
      <c r="E27" s="48"/>
      <c r="F27" s="48">
        <f t="shared" si="0"/>
        <v>0</v>
      </c>
      <c r="G27" s="47">
        <v>23</v>
      </c>
      <c r="H27" s="48">
        <f t="shared" si="1"/>
        <v>0</v>
      </c>
    </row>
    <row r="28" spans="1:8" ht="12.75" x14ac:dyDescent="0.2">
      <c r="A28" s="45">
        <v>21</v>
      </c>
      <c r="B28" s="46" t="s">
        <v>115</v>
      </c>
      <c r="C28" s="55">
        <v>4</v>
      </c>
      <c r="D28" s="55">
        <v>2</v>
      </c>
      <c r="E28" s="48"/>
      <c r="F28" s="48">
        <f t="shared" si="0"/>
        <v>0</v>
      </c>
      <c r="G28" s="47">
        <v>23</v>
      </c>
      <c r="H28" s="48">
        <f t="shared" si="1"/>
        <v>0</v>
      </c>
    </row>
    <row r="29" spans="1:8" ht="12.75" x14ac:dyDescent="0.2">
      <c r="A29" s="45">
        <v>22</v>
      </c>
      <c r="B29" s="46" t="s">
        <v>116</v>
      </c>
      <c r="C29" s="55">
        <v>10</v>
      </c>
      <c r="D29" s="55">
        <v>6</v>
      </c>
      <c r="E29" s="48"/>
      <c r="F29" s="48">
        <f t="shared" si="0"/>
        <v>0</v>
      </c>
      <c r="G29" s="47">
        <v>23</v>
      </c>
      <c r="H29" s="48">
        <f t="shared" si="1"/>
        <v>0</v>
      </c>
    </row>
    <row r="30" spans="1:8" ht="12.75" x14ac:dyDescent="0.2">
      <c r="A30" s="45">
        <v>23</v>
      </c>
      <c r="B30" s="46" t="s">
        <v>117</v>
      </c>
      <c r="C30" s="55">
        <v>2</v>
      </c>
      <c r="D30" s="55">
        <v>2</v>
      </c>
      <c r="E30" s="48"/>
      <c r="F30" s="48">
        <f t="shared" si="0"/>
        <v>0</v>
      </c>
      <c r="G30" s="47">
        <v>23</v>
      </c>
      <c r="H30" s="48">
        <f t="shared" si="1"/>
        <v>0</v>
      </c>
    </row>
    <row r="31" spans="1:8" ht="12.75" x14ac:dyDescent="0.2">
      <c r="A31" s="45">
        <v>24</v>
      </c>
      <c r="B31" s="46" t="s">
        <v>118</v>
      </c>
      <c r="C31" s="55">
        <v>2</v>
      </c>
      <c r="D31" s="55">
        <v>2</v>
      </c>
      <c r="E31" s="49"/>
      <c r="F31" s="48">
        <f t="shared" si="0"/>
        <v>0</v>
      </c>
      <c r="G31" s="47">
        <v>23</v>
      </c>
      <c r="H31" s="48">
        <f t="shared" si="1"/>
        <v>0</v>
      </c>
    </row>
    <row r="32" spans="1:8" ht="12.75" x14ac:dyDescent="0.2">
      <c r="A32" s="45">
        <v>25</v>
      </c>
      <c r="B32" s="46" t="s">
        <v>119</v>
      </c>
      <c r="C32" s="55">
        <v>4</v>
      </c>
      <c r="D32" s="55">
        <v>4</v>
      </c>
      <c r="E32" s="48"/>
      <c r="F32" s="48">
        <f t="shared" si="0"/>
        <v>0</v>
      </c>
      <c r="G32" s="47">
        <v>23</v>
      </c>
      <c r="H32" s="48">
        <f t="shared" si="1"/>
        <v>0</v>
      </c>
    </row>
    <row r="33" spans="1:8" ht="12.75" x14ac:dyDescent="0.2">
      <c r="A33" s="45">
        <v>26</v>
      </c>
      <c r="B33" s="46" t="s">
        <v>120</v>
      </c>
      <c r="C33" s="55">
        <v>2</v>
      </c>
      <c r="D33" s="55">
        <v>2</v>
      </c>
      <c r="E33" s="48"/>
      <c r="F33" s="48">
        <f t="shared" si="0"/>
        <v>0</v>
      </c>
      <c r="G33" s="47">
        <v>23</v>
      </c>
      <c r="H33" s="48">
        <f t="shared" si="1"/>
        <v>0</v>
      </c>
    </row>
    <row r="34" spans="1:8" ht="12.75" x14ac:dyDescent="0.2">
      <c r="A34" s="45">
        <v>27</v>
      </c>
      <c r="B34" s="46" t="s">
        <v>121</v>
      </c>
      <c r="C34" s="55">
        <v>2</v>
      </c>
      <c r="D34" s="55">
        <v>2</v>
      </c>
      <c r="E34" s="48"/>
      <c r="F34" s="48">
        <f t="shared" si="0"/>
        <v>0</v>
      </c>
      <c r="G34" s="47">
        <v>23</v>
      </c>
      <c r="H34" s="48">
        <f t="shared" si="1"/>
        <v>0</v>
      </c>
    </row>
    <row r="35" spans="1:8" ht="12.75" x14ac:dyDescent="0.2">
      <c r="A35" s="45">
        <v>28</v>
      </c>
      <c r="B35" s="50" t="s">
        <v>122</v>
      </c>
      <c r="C35" s="56">
        <v>2</v>
      </c>
      <c r="D35" s="56">
        <v>4</v>
      </c>
      <c r="E35" s="48"/>
      <c r="F35" s="48">
        <f t="shared" si="0"/>
        <v>0</v>
      </c>
      <c r="G35" s="47">
        <v>23</v>
      </c>
      <c r="H35" s="48">
        <f t="shared" si="1"/>
        <v>0</v>
      </c>
    </row>
    <row r="36" spans="1:8" ht="12.75" x14ac:dyDescent="0.2">
      <c r="A36" s="45">
        <v>29</v>
      </c>
      <c r="B36" s="50" t="s">
        <v>123</v>
      </c>
      <c r="C36" s="56">
        <v>10</v>
      </c>
      <c r="D36" s="56">
        <v>4</v>
      </c>
      <c r="E36" s="48"/>
      <c r="F36" s="48">
        <f t="shared" si="0"/>
        <v>0</v>
      </c>
      <c r="G36" s="47">
        <v>23</v>
      </c>
      <c r="H36" s="48">
        <f t="shared" si="1"/>
        <v>0</v>
      </c>
    </row>
    <row r="37" spans="1:8" ht="12.75" x14ac:dyDescent="0.2">
      <c r="A37" s="45">
        <v>30</v>
      </c>
      <c r="B37" s="46" t="s">
        <v>124</v>
      </c>
      <c r="C37" s="55">
        <v>2</v>
      </c>
      <c r="D37" s="55">
        <v>2</v>
      </c>
      <c r="E37" s="48"/>
      <c r="F37" s="48">
        <f t="shared" si="0"/>
        <v>0</v>
      </c>
      <c r="G37" s="47">
        <v>23</v>
      </c>
      <c r="H37" s="48">
        <f t="shared" si="1"/>
        <v>0</v>
      </c>
    </row>
    <row r="38" spans="1:8" ht="12.75" x14ac:dyDescent="0.2">
      <c r="A38" s="45">
        <v>31</v>
      </c>
      <c r="B38" s="46" t="s">
        <v>125</v>
      </c>
      <c r="C38" s="55">
        <v>4</v>
      </c>
      <c r="D38" s="55">
        <v>2</v>
      </c>
      <c r="E38" s="48"/>
      <c r="F38" s="48">
        <f t="shared" si="0"/>
        <v>0</v>
      </c>
      <c r="G38" s="47">
        <v>23</v>
      </c>
      <c r="H38" s="48">
        <f t="shared" si="1"/>
        <v>0</v>
      </c>
    </row>
    <row r="39" spans="1:8" ht="12.75" x14ac:dyDescent="0.2">
      <c r="A39" s="45">
        <v>32</v>
      </c>
      <c r="B39" s="46" t="s">
        <v>126</v>
      </c>
      <c r="C39" s="55">
        <v>4</v>
      </c>
      <c r="D39" s="55">
        <v>3</v>
      </c>
      <c r="E39" s="49"/>
      <c r="F39" s="48">
        <f t="shared" si="0"/>
        <v>0</v>
      </c>
      <c r="G39" s="47">
        <v>23</v>
      </c>
      <c r="H39" s="48">
        <f t="shared" si="1"/>
        <v>0</v>
      </c>
    </row>
    <row r="40" spans="1:8" ht="12.75" x14ac:dyDescent="0.2">
      <c r="A40" s="45">
        <v>33</v>
      </c>
      <c r="B40" s="46" t="s">
        <v>127</v>
      </c>
      <c r="C40" s="55">
        <v>2</v>
      </c>
      <c r="D40" s="55">
        <v>3</v>
      </c>
      <c r="E40" s="48"/>
      <c r="F40" s="48">
        <f t="shared" si="0"/>
        <v>0</v>
      </c>
      <c r="G40" s="47">
        <v>23</v>
      </c>
      <c r="H40" s="48">
        <f t="shared" si="1"/>
        <v>0</v>
      </c>
    </row>
    <row r="41" spans="1:8" ht="12.75" x14ac:dyDescent="0.2">
      <c r="A41" s="45">
        <v>34</v>
      </c>
      <c r="B41" s="46" t="s">
        <v>128</v>
      </c>
      <c r="C41" s="55">
        <v>2</v>
      </c>
      <c r="D41" s="55">
        <v>4</v>
      </c>
      <c r="E41" s="48"/>
      <c r="F41" s="48">
        <f t="shared" si="0"/>
        <v>0</v>
      </c>
      <c r="G41" s="47">
        <v>23</v>
      </c>
      <c r="H41" s="48">
        <f t="shared" si="1"/>
        <v>0</v>
      </c>
    </row>
    <row r="42" spans="1:8" ht="12.75" x14ac:dyDescent="0.2">
      <c r="A42" s="45">
        <v>35</v>
      </c>
      <c r="B42" s="46" t="s">
        <v>129</v>
      </c>
      <c r="C42" s="55">
        <v>4</v>
      </c>
      <c r="D42" s="55">
        <v>4</v>
      </c>
      <c r="E42" s="48"/>
      <c r="F42" s="48">
        <f t="shared" si="0"/>
        <v>0</v>
      </c>
      <c r="G42" s="47">
        <v>23</v>
      </c>
      <c r="H42" s="48">
        <f t="shared" si="1"/>
        <v>0</v>
      </c>
    </row>
    <row r="43" spans="1:8" ht="12.75" x14ac:dyDescent="0.2">
      <c r="A43" s="45">
        <v>36</v>
      </c>
      <c r="B43" s="46" t="s">
        <v>130</v>
      </c>
      <c r="C43" s="55">
        <v>6</v>
      </c>
      <c r="D43" s="55">
        <v>6</v>
      </c>
      <c r="E43" s="48"/>
      <c r="F43" s="48">
        <f t="shared" si="0"/>
        <v>0</v>
      </c>
      <c r="G43" s="47">
        <v>23</v>
      </c>
      <c r="H43" s="48">
        <f t="shared" si="1"/>
        <v>0</v>
      </c>
    </row>
    <row r="44" spans="1:8" ht="12.75" x14ac:dyDescent="0.2">
      <c r="A44" s="45">
        <v>37</v>
      </c>
      <c r="B44" s="46" t="s">
        <v>131</v>
      </c>
      <c r="C44" s="55">
        <v>3</v>
      </c>
      <c r="D44" s="55">
        <v>3</v>
      </c>
      <c r="E44" s="48"/>
      <c r="F44" s="48">
        <f t="shared" si="0"/>
        <v>0</v>
      </c>
      <c r="G44" s="47">
        <v>23</v>
      </c>
      <c r="H44" s="48">
        <f t="shared" si="1"/>
        <v>0</v>
      </c>
    </row>
    <row r="45" spans="1:8" ht="12.75" x14ac:dyDescent="0.2">
      <c r="A45" s="45">
        <v>38</v>
      </c>
      <c r="B45" s="46" t="s">
        <v>132</v>
      </c>
      <c r="C45" s="55">
        <v>2</v>
      </c>
      <c r="D45" s="55">
        <v>2</v>
      </c>
      <c r="E45" s="48"/>
      <c r="F45" s="48">
        <f t="shared" si="0"/>
        <v>0</v>
      </c>
      <c r="G45" s="47">
        <v>23</v>
      </c>
      <c r="H45" s="48">
        <f t="shared" si="1"/>
        <v>0</v>
      </c>
    </row>
    <row r="46" spans="1:8" ht="12.75" x14ac:dyDescent="0.2">
      <c r="A46" s="45">
        <v>39</v>
      </c>
      <c r="B46" s="46" t="s">
        <v>133</v>
      </c>
      <c r="C46" s="55">
        <v>4</v>
      </c>
      <c r="D46" s="55">
        <v>4</v>
      </c>
      <c r="E46" s="48"/>
      <c r="F46" s="48">
        <f t="shared" si="0"/>
        <v>0</v>
      </c>
      <c r="G46" s="47">
        <v>23</v>
      </c>
      <c r="H46" s="48">
        <f t="shared" si="1"/>
        <v>0</v>
      </c>
    </row>
    <row r="47" spans="1:8" ht="12.75" x14ac:dyDescent="0.2">
      <c r="A47" s="45">
        <v>40</v>
      </c>
      <c r="B47" s="46" t="s">
        <v>134</v>
      </c>
      <c r="C47" s="55">
        <v>6</v>
      </c>
      <c r="D47" s="55">
        <v>6</v>
      </c>
      <c r="E47" s="48"/>
      <c r="F47" s="48">
        <f t="shared" si="0"/>
        <v>0</v>
      </c>
      <c r="G47" s="47">
        <v>23</v>
      </c>
      <c r="H47" s="48">
        <f t="shared" si="1"/>
        <v>0</v>
      </c>
    </row>
    <row r="48" spans="1:8" ht="12.75" x14ac:dyDescent="0.2">
      <c r="A48" s="45">
        <v>41</v>
      </c>
      <c r="B48" s="46" t="s">
        <v>135</v>
      </c>
      <c r="C48" s="55">
        <v>10</v>
      </c>
      <c r="D48" s="55">
        <v>8</v>
      </c>
      <c r="E48" s="48"/>
      <c r="F48" s="48">
        <f t="shared" si="0"/>
        <v>0</v>
      </c>
      <c r="G48" s="47">
        <v>23</v>
      </c>
      <c r="H48" s="48">
        <f t="shared" si="1"/>
        <v>0</v>
      </c>
    </row>
    <row r="49" spans="1:8" ht="12.75" x14ac:dyDescent="0.2">
      <c r="A49" s="45">
        <v>42</v>
      </c>
      <c r="B49" s="46" t="s">
        <v>136</v>
      </c>
      <c r="C49" s="55">
        <v>4</v>
      </c>
      <c r="D49" s="55">
        <v>2</v>
      </c>
      <c r="E49" s="48"/>
      <c r="F49" s="48">
        <f t="shared" si="0"/>
        <v>0</v>
      </c>
      <c r="G49" s="47">
        <v>23</v>
      </c>
      <c r="H49" s="48">
        <f t="shared" si="1"/>
        <v>0</v>
      </c>
    </row>
    <row r="50" spans="1:8" ht="12.75" x14ac:dyDescent="0.2">
      <c r="A50" s="45">
        <v>43</v>
      </c>
      <c r="B50" s="46" t="s">
        <v>137</v>
      </c>
      <c r="C50" s="55">
        <v>5</v>
      </c>
      <c r="D50" s="55">
        <v>4</v>
      </c>
      <c r="E50" s="48"/>
      <c r="F50" s="48">
        <f t="shared" si="0"/>
        <v>0</v>
      </c>
      <c r="G50" s="47">
        <v>23</v>
      </c>
      <c r="H50" s="48">
        <f t="shared" si="1"/>
        <v>0</v>
      </c>
    </row>
    <row r="51" spans="1:8" ht="12.75" x14ac:dyDescent="0.2">
      <c r="A51" s="45">
        <v>44</v>
      </c>
      <c r="B51" s="46" t="s">
        <v>138</v>
      </c>
      <c r="C51" s="55">
        <v>2</v>
      </c>
      <c r="D51" s="55">
        <v>2</v>
      </c>
      <c r="E51" s="48"/>
      <c r="F51" s="48">
        <f t="shared" si="0"/>
        <v>0</v>
      </c>
      <c r="G51" s="47">
        <v>23</v>
      </c>
      <c r="H51" s="48">
        <f t="shared" si="1"/>
        <v>0</v>
      </c>
    </row>
    <row r="52" spans="1:8" ht="12.75" x14ac:dyDescent="0.2">
      <c r="A52" s="45">
        <v>45</v>
      </c>
      <c r="B52" s="46" t="s">
        <v>139</v>
      </c>
      <c r="C52" s="55">
        <v>4</v>
      </c>
      <c r="D52" s="55">
        <v>4</v>
      </c>
      <c r="E52" s="48"/>
      <c r="F52" s="48">
        <f t="shared" si="0"/>
        <v>0</v>
      </c>
      <c r="G52" s="47">
        <v>23</v>
      </c>
      <c r="H52" s="48">
        <f t="shared" si="1"/>
        <v>0</v>
      </c>
    </row>
    <row r="53" spans="1:8" ht="12.75" x14ac:dyDescent="0.2">
      <c r="A53" s="45">
        <v>46</v>
      </c>
      <c r="B53" s="46" t="s">
        <v>140</v>
      </c>
      <c r="C53" s="55">
        <v>3</v>
      </c>
      <c r="D53" s="55">
        <v>3</v>
      </c>
      <c r="E53" s="48"/>
      <c r="F53" s="48">
        <f t="shared" si="0"/>
        <v>0</v>
      </c>
      <c r="G53" s="47">
        <v>23</v>
      </c>
      <c r="H53" s="48">
        <f t="shared" si="1"/>
        <v>0</v>
      </c>
    </row>
    <row r="54" spans="1:8" ht="12.75" x14ac:dyDescent="0.2">
      <c r="A54" s="45">
        <v>47</v>
      </c>
      <c r="B54" s="46" t="s">
        <v>141</v>
      </c>
      <c r="C54" s="55">
        <v>2</v>
      </c>
      <c r="D54" s="55">
        <v>2</v>
      </c>
      <c r="E54" s="48"/>
      <c r="F54" s="48">
        <f t="shared" si="0"/>
        <v>0</v>
      </c>
      <c r="G54" s="47">
        <v>23</v>
      </c>
      <c r="H54" s="48">
        <f t="shared" si="1"/>
        <v>0</v>
      </c>
    </row>
    <row r="55" spans="1:8" ht="12.75" x14ac:dyDescent="0.2">
      <c r="A55" s="45">
        <v>48</v>
      </c>
      <c r="B55" s="46" t="s">
        <v>142</v>
      </c>
      <c r="C55" s="55">
        <v>2</v>
      </c>
      <c r="D55" s="55">
        <v>2</v>
      </c>
      <c r="E55" s="48"/>
      <c r="F55" s="48">
        <f t="shared" si="0"/>
        <v>0</v>
      </c>
      <c r="G55" s="47">
        <v>23</v>
      </c>
      <c r="H55" s="48">
        <f t="shared" si="1"/>
        <v>0</v>
      </c>
    </row>
    <row r="56" spans="1:8" ht="12.75" x14ac:dyDescent="0.2">
      <c r="A56" s="45">
        <v>49</v>
      </c>
      <c r="B56" s="46" t="s">
        <v>143</v>
      </c>
      <c r="C56" s="55">
        <v>3</v>
      </c>
      <c r="D56" s="55">
        <v>2</v>
      </c>
      <c r="E56" s="48"/>
      <c r="F56" s="48">
        <f t="shared" si="0"/>
        <v>0</v>
      </c>
      <c r="G56" s="47">
        <v>23</v>
      </c>
      <c r="H56" s="48">
        <f t="shared" si="1"/>
        <v>0</v>
      </c>
    </row>
    <row r="57" spans="1:8" ht="12.75" x14ac:dyDescent="0.2">
      <c r="A57" s="45">
        <v>50</v>
      </c>
      <c r="B57" s="46" t="s">
        <v>144</v>
      </c>
      <c r="C57" s="55">
        <v>4</v>
      </c>
      <c r="D57" s="55">
        <v>2</v>
      </c>
      <c r="E57" s="48"/>
      <c r="F57" s="48">
        <f t="shared" si="0"/>
        <v>0</v>
      </c>
      <c r="G57" s="47">
        <v>23</v>
      </c>
      <c r="H57" s="48">
        <f t="shared" si="1"/>
        <v>0</v>
      </c>
    </row>
    <row r="58" spans="1:8" ht="12.75" x14ac:dyDescent="0.2">
      <c r="A58" s="45">
        <v>51</v>
      </c>
      <c r="B58" s="46" t="s">
        <v>145</v>
      </c>
      <c r="C58" s="55">
        <v>2</v>
      </c>
      <c r="D58" s="55">
        <v>2</v>
      </c>
      <c r="E58" s="48"/>
      <c r="F58" s="48">
        <f t="shared" si="0"/>
        <v>0</v>
      </c>
      <c r="G58" s="47">
        <v>23</v>
      </c>
      <c r="H58" s="48">
        <f t="shared" si="1"/>
        <v>0</v>
      </c>
    </row>
    <row r="59" spans="1:8" ht="12.75" x14ac:dyDescent="0.2">
      <c r="A59" s="45">
        <v>52</v>
      </c>
      <c r="B59" s="46" t="s">
        <v>146</v>
      </c>
      <c r="C59" s="55">
        <v>2</v>
      </c>
      <c r="D59" s="55">
        <v>2</v>
      </c>
      <c r="E59" s="48"/>
      <c r="F59" s="48">
        <f t="shared" si="0"/>
        <v>0</v>
      </c>
      <c r="G59" s="47">
        <v>23</v>
      </c>
      <c r="H59" s="48">
        <f t="shared" si="1"/>
        <v>0</v>
      </c>
    </row>
    <row r="60" spans="1:8" ht="12.75" x14ac:dyDescent="0.2">
      <c r="A60" s="45">
        <v>53</v>
      </c>
      <c r="B60" s="46" t="s">
        <v>147</v>
      </c>
      <c r="C60" s="55">
        <v>2</v>
      </c>
      <c r="D60" s="55">
        <v>2</v>
      </c>
      <c r="E60" s="48"/>
      <c r="F60" s="48">
        <f t="shared" si="0"/>
        <v>0</v>
      </c>
      <c r="G60" s="47">
        <v>23</v>
      </c>
      <c r="H60" s="48">
        <f t="shared" si="1"/>
        <v>0</v>
      </c>
    </row>
    <row r="61" spans="1:8" ht="12" customHeight="1" x14ac:dyDescent="0.2">
      <c r="A61" s="45">
        <v>54</v>
      </c>
      <c r="B61" s="46" t="s">
        <v>148</v>
      </c>
      <c r="C61" s="55">
        <v>4</v>
      </c>
      <c r="D61" s="55">
        <v>2</v>
      </c>
      <c r="E61" s="49"/>
      <c r="F61" s="48">
        <f t="shared" si="0"/>
        <v>0</v>
      </c>
      <c r="G61" s="47">
        <v>23</v>
      </c>
      <c r="H61" s="48">
        <f t="shared" si="1"/>
        <v>0</v>
      </c>
    </row>
    <row r="62" spans="1:8" ht="12.75" x14ac:dyDescent="0.2">
      <c r="A62" s="45">
        <v>55</v>
      </c>
      <c r="B62" s="46" t="s">
        <v>149</v>
      </c>
      <c r="C62" s="55">
        <v>4</v>
      </c>
      <c r="D62" s="55">
        <v>2</v>
      </c>
      <c r="E62" s="48"/>
      <c r="F62" s="48">
        <f t="shared" si="0"/>
        <v>0</v>
      </c>
      <c r="G62" s="47">
        <v>23</v>
      </c>
      <c r="H62" s="48">
        <f t="shared" si="1"/>
        <v>0</v>
      </c>
    </row>
    <row r="63" spans="1:8" ht="12.75" x14ac:dyDescent="0.2">
      <c r="A63" s="45">
        <v>56</v>
      </c>
      <c r="B63" s="46" t="s">
        <v>150</v>
      </c>
      <c r="C63" s="55">
        <v>2</v>
      </c>
      <c r="D63" s="55">
        <v>2</v>
      </c>
      <c r="E63" s="48"/>
      <c r="F63" s="48">
        <f t="shared" si="0"/>
        <v>0</v>
      </c>
      <c r="G63" s="47">
        <v>23</v>
      </c>
      <c r="H63" s="48">
        <f t="shared" si="1"/>
        <v>0</v>
      </c>
    </row>
    <row r="64" spans="1:8" ht="12.75" x14ac:dyDescent="0.2">
      <c r="A64" s="45">
        <v>57</v>
      </c>
      <c r="B64" s="46" t="s">
        <v>151</v>
      </c>
      <c r="C64" s="55">
        <v>6</v>
      </c>
      <c r="D64" s="55">
        <v>6</v>
      </c>
      <c r="E64" s="48"/>
      <c r="F64" s="48">
        <f t="shared" si="0"/>
        <v>0</v>
      </c>
      <c r="G64" s="47">
        <v>23</v>
      </c>
      <c r="H64" s="48">
        <f t="shared" si="1"/>
        <v>0</v>
      </c>
    </row>
    <row r="65" spans="1:8" ht="12.75" x14ac:dyDescent="0.2">
      <c r="A65" s="45">
        <v>58</v>
      </c>
      <c r="B65" s="46" t="s">
        <v>152</v>
      </c>
      <c r="C65" s="55">
        <v>8</v>
      </c>
      <c r="D65" s="55">
        <v>8</v>
      </c>
      <c r="E65" s="48"/>
      <c r="F65" s="48">
        <f t="shared" si="0"/>
        <v>0</v>
      </c>
      <c r="G65" s="47">
        <v>23</v>
      </c>
      <c r="H65" s="48">
        <f t="shared" si="1"/>
        <v>0</v>
      </c>
    </row>
    <row r="66" spans="1:8" ht="12.75" x14ac:dyDescent="0.2">
      <c r="A66" s="45">
        <v>59</v>
      </c>
      <c r="B66" s="46" t="s">
        <v>153</v>
      </c>
      <c r="C66" s="55">
        <v>6</v>
      </c>
      <c r="D66" s="55">
        <v>4</v>
      </c>
      <c r="E66" s="48"/>
      <c r="F66" s="48">
        <f t="shared" si="0"/>
        <v>0</v>
      </c>
      <c r="G66" s="47">
        <v>23</v>
      </c>
      <c r="H66" s="48">
        <f t="shared" si="1"/>
        <v>0</v>
      </c>
    </row>
    <row r="67" spans="1:8" ht="12.75" x14ac:dyDescent="0.2">
      <c r="A67" s="45">
        <v>60</v>
      </c>
      <c r="B67" s="50" t="s">
        <v>154</v>
      </c>
      <c r="C67" s="56">
        <v>2</v>
      </c>
      <c r="D67" s="56">
        <v>2</v>
      </c>
      <c r="E67" s="48"/>
      <c r="F67" s="48">
        <f t="shared" si="0"/>
        <v>0</v>
      </c>
      <c r="G67" s="47">
        <v>23</v>
      </c>
      <c r="H67" s="48">
        <f t="shared" si="1"/>
        <v>0</v>
      </c>
    </row>
    <row r="68" spans="1:8" ht="12.75" x14ac:dyDescent="0.2">
      <c r="A68" s="45">
        <v>61</v>
      </c>
      <c r="B68" s="50" t="s">
        <v>155</v>
      </c>
      <c r="C68" s="56">
        <v>1</v>
      </c>
      <c r="D68" s="56">
        <v>1</v>
      </c>
      <c r="E68" s="48"/>
      <c r="F68" s="48">
        <f t="shared" si="0"/>
        <v>0</v>
      </c>
      <c r="G68" s="47">
        <v>23</v>
      </c>
      <c r="H68" s="48">
        <f t="shared" si="1"/>
        <v>0</v>
      </c>
    </row>
    <row r="69" spans="1:8" ht="12.75" x14ac:dyDescent="0.2">
      <c r="A69" s="45">
        <v>62</v>
      </c>
      <c r="B69" s="50" t="s">
        <v>156</v>
      </c>
      <c r="C69" s="56">
        <v>2</v>
      </c>
      <c r="D69" s="56">
        <v>2</v>
      </c>
      <c r="E69" s="48"/>
      <c r="F69" s="48">
        <f t="shared" si="0"/>
        <v>0</v>
      </c>
      <c r="G69" s="47">
        <v>23</v>
      </c>
      <c r="H69" s="48">
        <f t="shared" si="1"/>
        <v>0</v>
      </c>
    </row>
    <row r="70" spans="1:8" ht="12.75" x14ac:dyDescent="0.2">
      <c r="A70" s="45">
        <v>63</v>
      </c>
      <c r="B70" s="46" t="s">
        <v>157</v>
      </c>
      <c r="C70" s="55">
        <v>2</v>
      </c>
      <c r="D70" s="55">
        <v>1</v>
      </c>
      <c r="E70" s="48"/>
      <c r="F70" s="48">
        <f t="shared" si="0"/>
        <v>0</v>
      </c>
      <c r="G70" s="47">
        <v>23</v>
      </c>
      <c r="H70" s="48">
        <f t="shared" si="1"/>
        <v>0</v>
      </c>
    </row>
    <row r="71" spans="1:8" ht="12.75" x14ac:dyDescent="0.2">
      <c r="A71" s="45">
        <v>64</v>
      </c>
      <c r="B71" s="50" t="s">
        <v>158</v>
      </c>
      <c r="C71" s="56">
        <v>1</v>
      </c>
      <c r="D71" s="56">
        <v>1</v>
      </c>
      <c r="E71" s="48"/>
      <c r="F71" s="48">
        <f t="shared" si="0"/>
        <v>0</v>
      </c>
      <c r="G71" s="47">
        <v>23</v>
      </c>
      <c r="H71" s="48">
        <f t="shared" si="1"/>
        <v>0</v>
      </c>
    </row>
    <row r="72" spans="1:8" ht="12.75" x14ac:dyDescent="0.2">
      <c r="A72" s="45">
        <v>65</v>
      </c>
      <c r="B72" s="50" t="s">
        <v>159</v>
      </c>
      <c r="C72" s="56">
        <v>2</v>
      </c>
      <c r="D72" s="56">
        <v>2</v>
      </c>
      <c r="E72" s="48"/>
      <c r="F72" s="48">
        <f t="shared" si="0"/>
        <v>0</v>
      </c>
      <c r="G72" s="47">
        <v>23</v>
      </c>
      <c r="H72" s="48">
        <f t="shared" si="1"/>
        <v>0</v>
      </c>
    </row>
    <row r="73" spans="1:8" ht="12.75" x14ac:dyDescent="0.2">
      <c r="A73" s="45">
        <v>66</v>
      </c>
      <c r="B73" s="50" t="s">
        <v>160</v>
      </c>
      <c r="C73" s="56">
        <v>4</v>
      </c>
      <c r="D73" s="56">
        <v>4</v>
      </c>
      <c r="E73" s="48"/>
      <c r="F73" s="48">
        <f t="shared" ref="F73:F74" si="2">C73*D73*E73</f>
        <v>0</v>
      </c>
      <c r="G73" s="47">
        <v>23</v>
      </c>
      <c r="H73" s="48">
        <f t="shared" ref="H73:H74" si="3">F73*123%</f>
        <v>0</v>
      </c>
    </row>
    <row r="74" spans="1:8" ht="13.5" thickBot="1" x14ac:dyDescent="0.25">
      <c r="A74" s="45">
        <v>67</v>
      </c>
      <c r="B74" s="50" t="s">
        <v>161</v>
      </c>
      <c r="C74" s="56">
        <v>2</v>
      </c>
      <c r="D74" s="56">
        <v>2</v>
      </c>
      <c r="E74" s="48"/>
      <c r="F74" s="48">
        <f t="shared" si="2"/>
        <v>0</v>
      </c>
      <c r="G74" s="47">
        <v>23</v>
      </c>
      <c r="H74" s="48">
        <f t="shared" si="3"/>
        <v>0</v>
      </c>
    </row>
    <row r="75" spans="1:8" ht="13.5" customHeight="1" thickBot="1" x14ac:dyDescent="0.25">
      <c r="A75" s="36" t="s">
        <v>162</v>
      </c>
      <c r="B75" s="35"/>
      <c r="C75" s="35"/>
      <c r="D75" s="35"/>
      <c r="E75" s="34"/>
      <c r="F75" s="51">
        <f>SUM(F8:F74)</f>
        <v>0</v>
      </c>
      <c r="G75" s="52" t="s">
        <v>163</v>
      </c>
      <c r="H75" s="51">
        <f>SUM(H8:H74)</f>
        <v>0</v>
      </c>
    </row>
    <row r="76" spans="1:8" ht="12.75" x14ac:dyDescent="0.2">
      <c r="A76" s="53"/>
      <c r="B76" s="53"/>
      <c r="C76" s="54"/>
      <c r="D76" s="54"/>
      <c r="E76" s="54"/>
      <c r="F76" s="54"/>
      <c r="G76" s="54"/>
      <c r="H76" s="54"/>
    </row>
    <row r="77" spans="1:8" ht="12.75" x14ac:dyDescent="0.2">
      <c r="A77" s="53"/>
      <c r="B77" s="39" t="s">
        <v>2</v>
      </c>
      <c r="C77" s="40">
        <f>F75</f>
        <v>0</v>
      </c>
      <c r="D77" s="41"/>
      <c r="E77" s="31"/>
      <c r="F77" s="32"/>
      <c r="G77" s="32"/>
      <c r="H77" s="32"/>
    </row>
    <row r="78" spans="1:8" ht="12.75" x14ac:dyDescent="0.2">
      <c r="A78" s="53"/>
      <c r="B78" s="43" t="s">
        <v>0</v>
      </c>
      <c r="C78" s="44">
        <f>H75</f>
        <v>0</v>
      </c>
      <c r="D78" s="42"/>
      <c r="E78" s="31"/>
      <c r="F78" s="32"/>
      <c r="G78" s="32"/>
      <c r="H78" s="32"/>
    </row>
  </sheetData>
  <mergeCells count="10">
    <mergeCell ref="A75:E75"/>
    <mergeCell ref="E77:H77"/>
    <mergeCell ref="E78:H78"/>
    <mergeCell ref="A5:A6"/>
    <mergeCell ref="B5:B6"/>
    <mergeCell ref="C5:C6"/>
    <mergeCell ref="G1:H1"/>
    <mergeCell ref="G2:H2"/>
    <mergeCell ref="A3:H3"/>
    <mergeCell ref="A4:H4"/>
  </mergeCells>
  <pageMargins left="0.7" right="0.7" top="0.75" bottom="0.75" header="0.3" footer="0.3"/>
  <pageSetup paperSize="9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ZAD. 1 - ALCOSENSOR IV  </vt:lpstr>
      <vt:lpstr>ZAD. 2 - AWAT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MagdalenaGabara</dc:creator>
  <cp:lastModifiedBy>A51366</cp:lastModifiedBy>
  <cp:lastPrinted>2023-05-05T10:46:47Z</cp:lastPrinted>
  <dcterms:created xsi:type="dcterms:W3CDTF">2016-04-26T10:06:12Z</dcterms:created>
  <dcterms:modified xsi:type="dcterms:W3CDTF">2023-07-03T10:04:13Z</dcterms:modified>
</cp:coreProperties>
</file>