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45" yWindow="165" windowWidth="24945" windowHeight="12000" activeTab="0"/>
  </bookViews>
  <sheets>
    <sheet name="Kosztorys" sheetId="1" r:id="rId1"/>
  </sheets>
  <definedNames>
    <definedName name="__bookmark_1">#REF!</definedName>
  </definedNames>
  <calcPr fullCalcOnLoad="1"/>
</workbook>
</file>

<file path=xl/sharedStrings.xml><?xml version="1.0" encoding="utf-8"?>
<sst xmlns="http://schemas.openxmlformats.org/spreadsheetml/2006/main" count="646" uniqueCount="247">
  <si>
    <t>Lp.</t>
  </si>
  <si>
    <t>Nr inw.</t>
  </si>
  <si>
    <t>Nazwa</t>
  </si>
  <si>
    <t>Instalacja gazowa</t>
  </si>
  <si>
    <t>105/1</t>
  </si>
  <si>
    <t>110/3</t>
  </si>
  <si>
    <t>110/11</t>
  </si>
  <si>
    <t>110/139</t>
  </si>
  <si>
    <t>110/248</t>
  </si>
  <si>
    <t>110/30</t>
  </si>
  <si>
    <t>110/31</t>
  </si>
  <si>
    <t>110/6</t>
  </si>
  <si>
    <t>Kategoria</t>
  </si>
  <si>
    <t>Budynek adm.</t>
  </si>
  <si>
    <t>Budynek mieszkalny jednorodz.</t>
  </si>
  <si>
    <t>Budynek mieszkalny jednorodz. oraz kancelaria</t>
  </si>
  <si>
    <t>223/1019</t>
  </si>
  <si>
    <t>Most l. Sidzina o.532a</t>
  </si>
  <si>
    <t>223/665</t>
  </si>
  <si>
    <t>Most tubosider l. Sidzina</t>
  </si>
  <si>
    <t>220/919</t>
  </si>
  <si>
    <t>Przepust żelbetowy l. Bystrzak</t>
  </si>
  <si>
    <t>220/926</t>
  </si>
  <si>
    <t>Przepust l. Kornatka  MRG</t>
  </si>
  <si>
    <t>220/181</t>
  </si>
  <si>
    <t>Droga leśna Psia Dolina</t>
  </si>
  <si>
    <t>220/182</t>
  </si>
  <si>
    <t>Droga leśna Kiełek</t>
  </si>
  <si>
    <t>220/155</t>
  </si>
  <si>
    <t>Droga leśna Bystrzak</t>
  </si>
  <si>
    <t>220/96</t>
  </si>
  <si>
    <t>Droga nr. 54 Ukleina</t>
  </si>
  <si>
    <t>220/144</t>
  </si>
  <si>
    <t>droga leśna Toporzysko</t>
  </si>
  <si>
    <t>220/62</t>
  </si>
  <si>
    <t>Droga koł.żwir.Jasien.-Harbut.</t>
  </si>
  <si>
    <t>220/97</t>
  </si>
  <si>
    <t>Droga leśna Ukleina nr.52</t>
  </si>
  <si>
    <t>220/92</t>
  </si>
  <si>
    <t>Droga leśna Ukleina nr.54</t>
  </si>
  <si>
    <t>220/63</t>
  </si>
  <si>
    <t>Droga kołowa Kornatka</t>
  </si>
  <si>
    <t>220/279</t>
  </si>
  <si>
    <t>Droga leśna 3i4 odc.I  Sidzina</t>
  </si>
  <si>
    <t>220/313</t>
  </si>
  <si>
    <t>Droga leśna 3i4 odc.III Sidzin</t>
  </si>
  <si>
    <t>220/475</t>
  </si>
  <si>
    <t>Droga leśna Gdów</t>
  </si>
  <si>
    <t>220/477</t>
  </si>
  <si>
    <t>Droga leśna "Bronaczowa"</t>
  </si>
  <si>
    <t>220/478</t>
  </si>
  <si>
    <t>Droga leśna "Sucha Polana"</t>
  </si>
  <si>
    <t>220/481</t>
  </si>
  <si>
    <t>Droga leśna"Jawornik"Harbutowi</t>
  </si>
  <si>
    <t>220/482</t>
  </si>
  <si>
    <t>Droga leśna 2 odc.I  Sidzina</t>
  </si>
  <si>
    <t>220/520</t>
  </si>
  <si>
    <t>Droga leśna "Krzywaczka"</t>
  </si>
  <si>
    <t>220/529</t>
  </si>
  <si>
    <t>Droga leśna 2 odc.II Sidzina</t>
  </si>
  <si>
    <t>220/947</t>
  </si>
  <si>
    <t>Droga leśna nr 1 Węglówka</t>
  </si>
  <si>
    <t>220/948</t>
  </si>
  <si>
    <t>Droga leśna nr 2 Węglówka</t>
  </si>
  <si>
    <t>220/951</t>
  </si>
  <si>
    <t>Droga leśna nr 3 l.Toporzysko</t>
  </si>
  <si>
    <t>220/952</t>
  </si>
  <si>
    <t>Droga leśna nr 2 l.Toporzysko</t>
  </si>
  <si>
    <t>220/519</t>
  </si>
  <si>
    <t>Droga leśna 2 odc.III Sidzina</t>
  </si>
  <si>
    <t>220/953</t>
  </si>
  <si>
    <t>Droga leśna nr 1 l.Toporzysko</t>
  </si>
  <si>
    <t>220/365</t>
  </si>
  <si>
    <t>Droga leśna stokowa Trzebunia</t>
  </si>
  <si>
    <t>220/476</t>
  </si>
  <si>
    <t>Droga leśna "Sicina"</t>
  </si>
  <si>
    <t>220/304</t>
  </si>
  <si>
    <t>Droga leśna 3i4 odc.II Sidzina</t>
  </si>
  <si>
    <t>220/338</t>
  </si>
  <si>
    <t>Droga leśna 1 odc.II Sidzina</t>
  </si>
  <si>
    <t>220/1012</t>
  </si>
  <si>
    <t>Droga leśna "Jaworzyny"</t>
  </si>
  <si>
    <t>220/1065</t>
  </si>
  <si>
    <t>Droga leśna nr 3 Węglówka</t>
  </si>
  <si>
    <t>220/1069</t>
  </si>
  <si>
    <t>Droga leśn.Lipnik-Sucha Polana</t>
  </si>
  <si>
    <t>220/156</t>
  </si>
  <si>
    <t>Droga łącz.l.Bystrzak z dr.gł.</t>
  </si>
  <si>
    <t>Zbiornik retencyjny</t>
  </si>
  <si>
    <t>225/927</t>
  </si>
  <si>
    <t>225/928</t>
  </si>
  <si>
    <t>225/930</t>
  </si>
  <si>
    <t>Droga</t>
  </si>
  <si>
    <t>Cena jednostkowa</t>
  </si>
  <si>
    <t>vat</t>
  </si>
  <si>
    <t>Cena brutto</t>
  </si>
  <si>
    <t>I</t>
  </si>
  <si>
    <t>II</t>
  </si>
  <si>
    <t>III</t>
  </si>
  <si>
    <t>IV</t>
  </si>
  <si>
    <t>Część</t>
  </si>
  <si>
    <t>V</t>
  </si>
  <si>
    <t>Suma netto</t>
  </si>
  <si>
    <t>Suma Brutto</t>
  </si>
  <si>
    <t>VAT</t>
  </si>
  <si>
    <t>Suma brutto</t>
  </si>
  <si>
    <t>Rodzaj przeglądu</t>
  </si>
  <si>
    <t>Droga leśna Gdów nr1 oddz. 6,7</t>
  </si>
  <si>
    <t>Budynek biur.Nadleśnictwa</t>
  </si>
  <si>
    <t>Budynek gosp.</t>
  </si>
  <si>
    <t>108/115</t>
  </si>
  <si>
    <t>Garaż,warsztat przy N-ctwie</t>
  </si>
  <si>
    <t>108/46</t>
  </si>
  <si>
    <t>Budynek gospodarczy Lipnik</t>
  </si>
  <si>
    <t>Bud.mieszk.Pcim nadleśniczówka</t>
  </si>
  <si>
    <t>Bud.mieszk.Toporzysko l-czówka</t>
  </si>
  <si>
    <t>Budynek mieszkalny jednorodzinny</t>
  </si>
  <si>
    <t>110/2</t>
  </si>
  <si>
    <t>Bud.mieszk.Lipnik l-czówka</t>
  </si>
  <si>
    <t>Bud.mieszk. Radziszów l-czówka</t>
  </si>
  <si>
    <t>Bud.mieszk.Łętownia l-czówka</t>
  </si>
  <si>
    <t>110/308</t>
  </si>
  <si>
    <t>Bud. mieszk. Bystrzak l-czówka</t>
  </si>
  <si>
    <t>Bud.mieszk.Tokarnia l-czówka</t>
  </si>
  <si>
    <t>Bud. miesz. Gdów - leśniczówka</t>
  </si>
  <si>
    <t>Budynek mieszkalno gospodarczy</t>
  </si>
  <si>
    <t>Bud.mieszk.Rokitka l-czówka, Kornatka</t>
  </si>
  <si>
    <t>Budynek adm. Nadleśnictwa Myślenice</t>
  </si>
  <si>
    <t>UWAGI</t>
  </si>
  <si>
    <t>Budynek mieszkalny jednorodz. Pcim</t>
  </si>
  <si>
    <t>Budynek mieszkalny jednorodz. oraz kancelaria Kornatka</t>
  </si>
  <si>
    <t>Budynek mieszkalny jednorodz. oraz kancelaria, Wysoka ( Toporzysko)</t>
  </si>
  <si>
    <t>Budynek mieszkalny jednorodz. oraz kancelaria Radziszów</t>
  </si>
  <si>
    <t>Budynek mieszkalny jednorodz. oraz kancelaria Łętownia</t>
  </si>
  <si>
    <t>Budynek mieszkalny jednorodz. oraz kancelaria Tokarnia</t>
  </si>
  <si>
    <t>Budynek mieszkalny jednorodz. oraz kancelaria leśnictwo Gdów.</t>
  </si>
  <si>
    <t>-</t>
  </si>
  <si>
    <t>Obiekt zrealizowany ze środków UE - MRG1</t>
  </si>
  <si>
    <t>220/1191</t>
  </si>
  <si>
    <t>Droga leśna Sucha Polana - Kobielnik</t>
  </si>
  <si>
    <t>leśnictwo Sidzina</t>
  </si>
  <si>
    <t>leśnictwo Bystrzak</t>
  </si>
  <si>
    <t>Ukleina, Myślenice</t>
  </si>
  <si>
    <t>leśnictwo Gdów</t>
  </si>
  <si>
    <t>leśnictwo Radziszó</t>
  </si>
  <si>
    <t>leśnictwo Lipnik</t>
  </si>
  <si>
    <t>leśnictwo Harbutowice</t>
  </si>
  <si>
    <t>leśnictwo Kornatka</t>
  </si>
  <si>
    <t>leśnictwo Jasienica</t>
  </si>
  <si>
    <t>leśnictwo Toporzysko</t>
  </si>
  <si>
    <t>leśnictwo Węglówka</t>
  </si>
  <si>
    <t>leśnictwo Tokarnia</t>
  </si>
  <si>
    <t>220/1152</t>
  </si>
  <si>
    <t>Droga leśna Gdów nr2 oddz 7,8,9</t>
  </si>
  <si>
    <t>220/1151</t>
  </si>
  <si>
    <t>220/1193</t>
  </si>
  <si>
    <t>Droga leśna nr 3 Tokarnia</t>
  </si>
  <si>
    <t>brak nr inw</t>
  </si>
  <si>
    <t>Obiekt mostowy</t>
  </si>
  <si>
    <t>Zabezpieczenie kaszycowe oraz rusztowanie drabiniaste osuwiska w leśnictwie Ukleina - element drogi 220/97 w l. Ukleina</t>
  </si>
  <si>
    <t>Zbiornik retencyjny leśnictwo Gdów MRG + przepust</t>
  </si>
  <si>
    <t>Zbiornik retencyjny leśnictwo Radziszów MRG, 3 stawy i 2 zastawki</t>
  </si>
  <si>
    <t>Zbiornik retencyjny leśnictwo Tokarnia MRG, 2 zbiorniki, jeden przepust, jedna zastawka</t>
  </si>
  <si>
    <t>VI</t>
  </si>
  <si>
    <t xml:space="preserve">Obiekt hydrotechniczny - potok rzeczny </t>
  </si>
  <si>
    <t>Bród drewniano kamienny w leśnictwie Sidzina oddz. 556</t>
  </si>
  <si>
    <t>Bród drewniano kamienny MRG na potoku Zakulawka oddz. 535/542 l. Sidzina</t>
  </si>
  <si>
    <t>Bród drewniano kamienny MRG na potoku Zakulawka w oddz 542/538 l. Sidzina</t>
  </si>
  <si>
    <t>Bród drewniano kamienny MRG na potoku bez nazwy w leśnictiwe Sidzina oddz 537/535</t>
  </si>
  <si>
    <t>Zadanie kompleksowe Progi na potoku - 86 szt  oraz 5 kaszyc.</t>
  </si>
  <si>
    <t>Leśnictwo Sidzina. Obiekt zrealizowany ze środków UE - MRG1 nr zadania 03-15-112-1</t>
  </si>
  <si>
    <t>Lokalizacja Myślenice</t>
  </si>
  <si>
    <t>Lipnik</t>
  </si>
  <si>
    <t>Pcim</t>
  </si>
  <si>
    <t>Kornatka</t>
  </si>
  <si>
    <t>Wysoka / Toporzysko</t>
  </si>
  <si>
    <t>Radziszów</t>
  </si>
  <si>
    <t>Harbutowice / Sułkowice</t>
  </si>
  <si>
    <t>Łętownia</t>
  </si>
  <si>
    <t>Bystra Podhalańska</t>
  </si>
  <si>
    <t>Tokarnia</t>
  </si>
  <si>
    <t>Gdów</t>
  </si>
  <si>
    <t>Przepust Sidzina obiekt 2710 4/11 - VII Sidzina oddz. 526/531</t>
  </si>
  <si>
    <t>leśnictwo Łętownia</t>
  </si>
  <si>
    <t>220/1274</t>
  </si>
  <si>
    <t>220/1275</t>
  </si>
  <si>
    <t>Droga leśna Walasówka w l. Łętownia</t>
  </si>
  <si>
    <t>Droga leśna Gorń w l. Tokarnia</t>
  </si>
  <si>
    <t>VII</t>
  </si>
  <si>
    <t>223/1301</t>
  </si>
  <si>
    <t>Most Kiełek l. Sidzina MRG2</t>
  </si>
  <si>
    <t>Obiekt zrealizowany ze środków UE - MRG2</t>
  </si>
  <si>
    <t>220/1304</t>
  </si>
  <si>
    <t>Przepust typu tubosider w l. Lipnik MRG2</t>
  </si>
  <si>
    <t>obiekt mostowy</t>
  </si>
  <si>
    <t>220/1302</t>
  </si>
  <si>
    <t>Przepust na potoku Pożoga w l. Toporzysko MRG2</t>
  </si>
  <si>
    <t>Brodoprzejazd</t>
  </si>
  <si>
    <t>Kaszyca drewniana</t>
  </si>
  <si>
    <t>224./1278</t>
  </si>
  <si>
    <t>224/1279</t>
  </si>
  <si>
    <t>224/1280</t>
  </si>
  <si>
    <t>224/1281</t>
  </si>
  <si>
    <t>224/1299</t>
  </si>
  <si>
    <t>224/1300</t>
  </si>
  <si>
    <t>224/1303</t>
  </si>
  <si>
    <t>24/1305</t>
  </si>
  <si>
    <t>224/1306</t>
  </si>
  <si>
    <t>Bród drewniano kamienny MRG2 Kornatka (Ratanica)</t>
  </si>
  <si>
    <t>Bród drewniano kamienny MRG2 l. Węglówka o 215/216</t>
  </si>
  <si>
    <t>Bród drewniano kamienny MRG2 l. Kornatka o 98d</t>
  </si>
  <si>
    <t>Bród drewniano kamienny MRG2 l. łętownia o 270b</t>
  </si>
  <si>
    <t>Bród drewnano kamienny MRG2 l. Radziszów o 291 a/d</t>
  </si>
  <si>
    <t>Bród drewaniano kamienny l. Lipnik m. Wierzbanowa MRG2</t>
  </si>
  <si>
    <t xml:space="preserve">Bród drewniano kaienny MRG2 l. Toporzysko potok Dopływ na Łachówce o 491a </t>
  </si>
  <si>
    <t>Bród drewniano kamienny MRG2 l. Toporzysko potok Pożoga o. 505c</t>
  </si>
  <si>
    <t>Kaszyca drewniano kamienna - umocnienie brzegu stawu w Radziszowie</t>
  </si>
  <si>
    <t>Leśnictwo Węglówka obiekt zrealizowany w ramach MRG2</t>
  </si>
  <si>
    <t xml:space="preserve">Leśnictwo Kornatka obiekt zrealizowany w ramach MRG2 </t>
  </si>
  <si>
    <t>Leśnictwo Łętownia obiekt zrealizowany w ramach MRG2</t>
  </si>
  <si>
    <t>Leśnictwo Radziszów obiekt zrealizowany w ramach MRG2</t>
  </si>
  <si>
    <t>Leśnictwo Lipnik obiekt zrealizowany w ramach MRG2</t>
  </si>
  <si>
    <t>Leśnictwo Toporzysko obiekt zrealizowany w ramach MRG2</t>
  </si>
  <si>
    <t>105/1298</t>
  </si>
  <si>
    <t>Kancelaria leśnictwa Węglówka</t>
  </si>
  <si>
    <t>Budynek administracyjny - kancelaria</t>
  </si>
  <si>
    <t>105/1315</t>
  </si>
  <si>
    <t>Kancelaria leśnictwa Harbutowice</t>
  </si>
  <si>
    <t>Harbutowice - Rudnik</t>
  </si>
  <si>
    <t>220/1310</t>
  </si>
  <si>
    <t>Zjazd z drogi wojewódzkiej nr 966 l. Gdów (droga i sklad)</t>
  </si>
  <si>
    <t>Harbutowice</t>
  </si>
  <si>
    <t>220/1317</t>
  </si>
  <si>
    <t xml:space="preserve">Droga leśna Zarąbek w l. Harbutowice </t>
  </si>
  <si>
    <t>kominiarski przewodów kominowy + czyszczenie kominów  - na podstawie art. 62 ust 1 pkt 1 c Prawa budowlanego</t>
  </si>
  <si>
    <t>roczny - na podstawie art. 62 ust 1 pkt 1 a,b Prawa budowlanego</t>
  </si>
  <si>
    <t>przegląd 5 letni - na podstawie art. 62 ust 1 pkt 2 Prawa budowlanego</t>
  </si>
  <si>
    <t>kontrola inst. - na podstawie art. 62 ust 1 pkt 1 c Prawa budowlaengo</t>
  </si>
  <si>
    <t>przegląd budowlany roczny - na podstawie art. 62 ust 1 pkt 1 a,b Prawa budowlanego</t>
  </si>
  <si>
    <t>ROK 2024</t>
  </si>
  <si>
    <t>Kancelaria leśnictwa Sidzina</t>
  </si>
  <si>
    <t>Sidzina</t>
  </si>
  <si>
    <t>220/1324</t>
  </si>
  <si>
    <t>Droga leśna w l. Toporzysko oddz. 486-489</t>
  </si>
  <si>
    <t>105/1326</t>
  </si>
  <si>
    <t xml:space="preserve">Koszotrys ofertowy przeglądów budynków i budowli będących w zarządzie Nadleśnictwa Myślenice </t>
  </si>
  <si>
    <t>roczny - na podstawie art. 62 ust 1 pkt 1 a,b Prawa budowlanego. UWAGA TYLKO WENTYLACJA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</si>
</sst>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</numFmts>
  <fonts count="45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25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31" borderId="9" applyNumberFormat="0" applyFon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2" borderId="10" xfId="0" applyNumberFormat="1" applyFont="1" applyFill="1" applyBorder="1" applyAlignment="1" applyProtection="1">
      <alignment horizontal="center" vertical="center" wrapText="1"/>
      <protection/>
    </xf>
    <xf numFmtId="168" fontId="0" fillId="2" borderId="10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2" fillId="2" borderId="12" xfId="0" applyNumberFormat="1" applyFont="1" applyFill="1" applyBorder="1" applyAlignment="1" applyProtection="1">
      <alignment horizontal="center" vertical="center" wrapText="1"/>
      <protection/>
    </xf>
    <xf numFmtId="168" fontId="0" fillId="2" borderId="12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2" fillId="2" borderId="10" xfId="0" applyNumberFormat="1" applyFont="1" applyFill="1" applyBorder="1" applyAlignment="1" applyProtection="1">
      <alignment horizontal="center" vertical="center"/>
      <protection/>
    </xf>
    <xf numFmtId="168" fontId="0" fillId="2" borderId="15" xfId="0" applyNumberFormat="1" applyFill="1" applyBorder="1" applyAlignment="1">
      <alignment horizontal="center" vertical="center"/>
    </xf>
    <xf numFmtId="0" fontId="2" fillId="2" borderId="16" xfId="0" applyNumberFormat="1" applyFont="1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>
      <alignment horizontal="center" vertical="center"/>
    </xf>
    <xf numFmtId="0" fontId="1" fillId="33" borderId="18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Fill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33" borderId="11" xfId="0" applyFill="1" applyBorder="1" applyAlignment="1">
      <alignment horizontal="center" vertical="center"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42" fillId="33" borderId="12" xfId="0" applyFont="1" applyFill="1" applyBorder="1" applyAlignment="1">
      <alignment horizontal="center" vertical="center" wrapText="1"/>
    </xf>
    <xf numFmtId="168" fontId="0" fillId="33" borderId="12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>
      <alignment horizontal="center" vertical="center" wrapText="1"/>
    </xf>
    <xf numFmtId="168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33" borderId="18" xfId="0" applyNumberFormat="1" applyFont="1" applyFill="1" applyBorder="1" applyAlignment="1" applyProtection="1">
      <alignment horizontal="center" vertical="center" wrapText="1"/>
      <protection/>
    </xf>
    <xf numFmtId="0" fontId="42" fillId="33" borderId="15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/>
    </xf>
    <xf numFmtId="0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42" fillId="33" borderId="23" xfId="0" applyFont="1" applyFill="1" applyBorder="1" applyAlignment="1">
      <alignment horizontal="center" vertical="center" wrapText="1"/>
    </xf>
    <xf numFmtId="0" fontId="42" fillId="33" borderId="24" xfId="0" applyFont="1" applyFill="1" applyBorder="1" applyAlignment="1">
      <alignment horizontal="center" vertical="center" wrapText="1"/>
    </xf>
    <xf numFmtId="168" fontId="0" fillId="33" borderId="23" xfId="0" applyNumberFormat="1" applyFill="1" applyBorder="1" applyAlignment="1">
      <alignment horizontal="center" vertical="center"/>
    </xf>
    <xf numFmtId="0" fontId="2" fillId="2" borderId="25" xfId="0" applyNumberFormat="1" applyFont="1" applyFill="1" applyBorder="1" applyAlignment="1" applyProtection="1">
      <alignment horizontal="center" vertical="center" wrapText="1"/>
      <protection/>
    </xf>
    <xf numFmtId="0" fontId="2" fillId="2" borderId="26" xfId="0" applyNumberFormat="1" applyFont="1" applyFill="1" applyBorder="1" applyAlignment="1" applyProtection="1">
      <alignment horizontal="center" vertical="center" wrapText="1"/>
      <protection/>
    </xf>
    <xf numFmtId="169" fontId="0" fillId="33" borderId="12" xfId="0" applyNumberForma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169" fontId="0" fillId="33" borderId="10" xfId="0" applyNumberFormat="1" applyFill="1" applyBorder="1" applyAlignment="1">
      <alignment horizontal="center" vertical="center"/>
    </xf>
    <xf numFmtId="168" fontId="0" fillId="2" borderId="27" xfId="0" applyNumberForma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2" fillId="33" borderId="24" xfId="0" applyNumberFormat="1" applyFont="1" applyFill="1" applyBorder="1" applyAlignment="1" applyProtection="1">
      <alignment horizontal="center" vertical="center" wrapText="1"/>
      <protection/>
    </xf>
    <xf numFmtId="168" fontId="0" fillId="33" borderId="24" xfId="0" applyNumberFormat="1" applyFill="1" applyBorder="1" applyAlignment="1">
      <alignment horizontal="center" vertical="center"/>
    </xf>
    <xf numFmtId="0" fontId="42" fillId="33" borderId="29" xfId="0" applyFont="1" applyFill="1" applyBorder="1" applyAlignment="1">
      <alignment horizontal="center" vertical="center" wrapText="1"/>
    </xf>
    <xf numFmtId="0" fontId="1" fillId="33" borderId="30" xfId="0" applyNumberFormat="1" applyFont="1" applyFill="1" applyBorder="1" applyAlignment="1" applyProtection="1">
      <alignment horizontal="center" vertical="center" wrapText="1"/>
      <protection/>
    </xf>
    <xf numFmtId="168" fontId="2" fillId="2" borderId="10" xfId="0" applyNumberFormat="1" applyFont="1" applyFill="1" applyBorder="1" applyAlignment="1" applyProtection="1">
      <alignment horizontal="center" vertical="center" wrapText="1"/>
      <protection/>
    </xf>
    <xf numFmtId="0" fontId="42" fillId="33" borderId="27" xfId="0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42" fillId="33" borderId="16" xfId="0" applyFont="1" applyFill="1" applyBorder="1" applyAlignment="1">
      <alignment horizontal="center" vertical="center" wrapText="1"/>
    </xf>
    <xf numFmtId="169" fontId="0" fillId="33" borderId="16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2" fillId="2" borderId="12" xfId="0" applyNumberFormat="1" applyFont="1" applyFill="1" applyBorder="1" applyAlignment="1" applyProtection="1">
      <alignment horizontal="center" vertical="center" wrapText="1"/>
      <protection/>
    </xf>
    <xf numFmtId="168" fontId="2" fillId="2" borderId="16" xfId="0" applyNumberFormat="1" applyFont="1" applyFill="1" applyBorder="1" applyAlignment="1" applyProtection="1">
      <alignment horizontal="center" vertical="center" wrapText="1"/>
      <protection/>
    </xf>
    <xf numFmtId="0" fontId="2" fillId="2" borderId="31" xfId="0" applyNumberFormat="1" applyFont="1" applyFill="1" applyBorder="1" applyAlignment="1" applyProtection="1">
      <alignment horizontal="center" vertical="center" wrapText="1"/>
      <protection/>
    </xf>
    <xf numFmtId="0" fontId="2" fillId="2" borderId="27" xfId="0" applyNumberFormat="1" applyFont="1" applyFill="1" applyBorder="1" applyAlignment="1" applyProtection="1">
      <alignment horizontal="center" vertical="center" wrapText="1"/>
      <protection/>
    </xf>
    <xf numFmtId="0" fontId="0" fillId="2" borderId="32" xfId="0" applyFill="1" applyBorder="1" applyAlignment="1">
      <alignment horizontal="center" vertical="center"/>
    </xf>
    <xf numFmtId="0" fontId="2" fillId="2" borderId="29" xfId="0" applyNumberFormat="1" applyFont="1" applyFill="1" applyBorder="1" applyAlignment="1" applyProtection="1">
      <alignment horizontal="center" vertical="center" wrapText="1"/>
      <protection/>
    </xf>
    <xf numFmtId="0" fontId="0" fillId="2" borderId="31" xfId="0" applyFill="1" applyBorder="1" applyAlignment="1">
      <alignment horizontal="center" vertical="center"/>
    </xf>
    <xf numFmtId="0" fontId="2" fillId="2" borderId="27" xfId="0" applyNumberFormat="1" applyFont="1" applyFill="1" applyBorder="1" applyAlignment="1" applyProtection="1">
      <alignment horizontal="center" vertical="center"/>
      <protection/>
    </xf>
    <xf numFmtId="0" fontId="2" fillId="2" borderId="24" xfId="0" applyNumberFormat="1" applyFont="1" applyFill="1" applyBorder="1" applyAlignment="1" applyProtection="1">
      <alignment horizontal="center" vertical="center" wrapText="1"/>
      <protection/>
    </xf>
    <xf numFmtId="168" fontId="0" fillId="2" borderId="29" xfId="0" applyNumberForma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168" fontId="0" fillId="2" borderId="24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3" fillId="0" borderId="0" xfId="0" applyFont="1" applyAlignment="1">
      <alignment wrapText="1"/>
    </xf>
    <xf numFmtId="0" fontId="2" fillId="2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 applyProtection="1">
      <alignment horizontal="center" vertical="center"/>
      <protection/>
    </xf>
    <xf numFmtId="0" fontId="2" fillId="33" borderId="25" xfId="0" applyNumberFormat="1" applyFont="1" applyFill="1" applyBorder="1" applyAlignment="1" applyProtection="1">
      <alignment horizontal="center" vertical="center" wrapText="1"/>
      <protection/>
    </xf>
    <xf numFmtId="0" fontId="0" fillId="33" borderId="33" xfId="0" applyFill="1" applyBorder="1" applyAlignment="1">
      <alignment horizontal="center" vertical="center"/>
    </xf>
    <xf numFmtId="0" fontId="2" fillId="33" borderId="29" xfId="0" applyNumberFormat="1" applyFont="1" applyFill="1" applyBorder="1" applyAlignment="1" applyProtection="1">
      <alignment horizontal="center" vertical="center" wrapText="1"/>
      <protection/>
    </xf>
    <xf numFmtId="168" fontId="0" fillId="33" borderId="29" xfId="0" applyNumberForma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168" fontId="2" fillId="2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1" fillId="2" borderId="10" xfId="0" applyNumberFormat="1" applyFont="1" applyFill="1" applyBorder="1" applyAlignment="1" applyProtection="1">
      <alignment horizontal="center" vertical="center" wrapText="1"/>
      <protection/>
    </xf>
    <xf numFmtId="168" fontId="2" fillId="2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68" fontId="2" fillId="2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168" fontId="0" fillId="33" borderId="40" xfId="0" applyNumberFormat="1" applyFill="1" applyBorder="1" applyAlignment="1">
      <alignment horizontal="center" vertical="center" wrapText="1"/>
    </xf>
    <xf numFmtId="168" fontId="0" fillId="33" borderId="41" xfId="0" applyNumberFormat="1" applyFill="1" applyBorder="1" applyAlignment="1">
      <alignment horizontal="center" vertical="center" wrapText="1"/>
    </xf>
    <xf numFmtId="168" fontId="0" fillId="33" borderId="42" xfId="0" applyNumberFormat="1" applyFill="1" applyBorder="1" applyAlignment="1">
      <alignment horizontal="center" vertical="center" wrapText="1"/>
    </xf>
    <xf numFmtId="168" fontId="0" fillId="2" borderId="40" xfId="0" applyNumberFormat="1" applyFill="1" applyBorder="1" applyAlignment="1">
      <alignment horizontal="center" vertical="center" wrapText="1"/>
    </xf>
    <xf numFmtId="168" fontId="0" fillId="2" borderId="41" xfId="0" applyNumberFormat="1" applyFill="1" applyBorder="1" applyAlignment="1">
      <alignment horizontal="center" vertical="center" wrapText="1"/>
    </xf>
    <xf numFmtId="168" fontId="0" fillId="2" borderId="43" xfId="0" applyNumberFormat="1" applyFill="1" applyBorder="1" applyAlignment="1">
      <alignment horizontal="center" vertical="center" wrapText="1"/>
    </xf>
    <xf numFmtId="168" fontId="0" fillId="33" borderId="44" xfId="0" applyNumberFormat="1" applyFill="1" applyBorder="1" applyAlignment="1">
      <alignment horizontal="center" vertical="center" wrapText="1"/>
    </xf>
    <xf numFmtId="168" fontId="0" fillId="33" borderId="45" xfId="0" applyNumberFormat="1" applyFill="1" applyBorder="1" applyAlignment="1">
      <alignment horizontal="center" vertical="center" wrapText="1"/>
    </xf>
    <xf numFmtId="168" fontId="0" fillId="33" borderId="46" xfId="0" applyNumberFormat="1" applyFill="1" applyBorder="1" applyAlignment="1">
      <alignment horizontal="center" vertical="center" wrapText="1"/>
    </xf>
    <xf numFmtId="168" fontId="0" fillId="2" borderId="35" xfId="0" applyNumberForma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68" fontId="0" fillId="2" borderId="30" xfId="0" applyNumberFormat="1" applyFill="1" applyBorder="1" applyAlignment="1">
      <alignment horizontal="center" vertical="center" wrapText="1"/>
    </xf>
    <xf numFmtId="168" fontId="0" fillId="2" borderId="47" xfId="0" applyNumberForma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4" fillId="0" borderId="37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168" fontId="0" fillId="2" borderId="44" xfId="0" applyNumberFormat="1" applyFill="1" applyBorder="1" applyAlignment="1">
      <alignment horizontal="center" vertical="center" wrapText="1"/>
    </xf>
    <xf numFmtId="168" fontId="0" fillId="2" borderId="45" xfId="0" applyNumberFormat="1" applyFill="1" applyBorder="1" applyAlignment="1">
      <alignment horizontal="center" vertical="center" wrapText="1"/>
    </xf>
    <xf numFmtId="168" fontId="0" fillId="2" borderId="49" xfId="0" applyNumberFormat="1" applyFill="1" applyBorder="1" applyAlignment="1">
      <alignment horizontal="center" vertical="center" wrapText="1"/>
    </xf>
    <xf numFmtId="168" fontId="0" fillId="33" borderId="34" xfId="0" applyNumberFormat="1" applyFill="1" applyBorder="1" applyAlignment="1">
      <alignment horizontal="center" vertical="center" wrapText="1"/>
    </xf>
    <xf numFmtId="168" fontId="0" fillId="33" borderId="35" xfId="0" applyNumberFormat="1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168" fontId="0" fillId="33" borderId="47" xfId="0" applyNumberFormat="1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169" fontId="0" fillId="33" borderId="15" xfId="0" applyNumberFormat="1" applyFill="1" applyBorder="1" applyAlignment="1">
      <alignment horizontal="center" vertical="center" wrapText="1"/>
    </xf>
    <xf numFmtId="169" fontId="0" fillId="33" borderId="27" xfId="0" applyNumberFormat="1" applyFill="1" applyBorder="1" applyAlignment="1">
      <alignment wrapText="1"/>
    </xf>
    <xf numFmtId="0" fontId="0" fillId="0" borderId="27" xfId="0" applyBorder="1" applyAlignment="1">
      <alignment wrapText="1"/>
    </xf>
    <xf numFmtId="169" fontId="0" fillId="33" borderId="34" xfId="0" applyNumberFormat="1" applyFill="1" applyBorder="1" applyAlignment="1">
      <alignment horizontal="center" vertical="center" wrapText="1"/>
    </xf>
    <xf numFmtId="169" fontId="0" fillId="33" borderId="35" xfId="0" applyNumberFormat="1" applyFill="1" applyBorder="1" applyAlignment="1">
      <alignment wrapText="1"/>
    </xf>
    <xf numFmtId="0" fontId="0" fillId="0" borderId="35" xfId="0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85" zoomScaleNormal="85" zoomScalePageLayoutView="0" workbookViewId="0" topLeftCell="A19">
      <selection activeCell="F26" sqref="F26"/>
    </sheetView>
  </sheetViews>
  <sheetFormatPr defaultColWidth="9.140625" defaultRowHeight="15"/>
  <cols>
    <col min="3" max="3" width="19.28125" style="0" customWidth="1"/>
    <col min="4" max="4" width="14.140625" style="0" customWidth="1"/>
    <col min="5" max="5" width="39.140625" style="0" customWidth="1"/>
    <col min="6" max="6" width="25.28125" style="65" customWidth="1"/>
    <col min="7" max="7" width="36.421875" style="0" customWidth="1"/>
    <col min="8" max="8" width="15.28125" style="0" customWidth="1"/>
    <col min="9" max="9" width="9.28125" style="0" bestFit="1" customWidth="1"/>
    <col min="10" max="10" width="10.57421875" style="0" customWidth="1"/>
    <col min="11" max="11" width="15.8515625" style="0" customWidth="1"/>
    <col min="12" max="12" width="14.421875" style="0" customWidth="1"/>
    <col min="13" max="13" width="30.140625" style="65" customWidth="1"/>
  </cols>
  <sheetData>
    <row r="1" spans="1:12" ht="21.75" customHeight="1" thickBot="1">
      <c r="A1" s="87" t="s">
        <v>245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</row>
    <row r="2" spans="1:12" ht="15.75" thickBot="1">
      <c r="A2" s="105" t="s">
        <v>239</v>
      </c>
      <c r="B2" s="106"/>
      <c r="C2" s="7"/>
      <c r="D2" s="7"/>
      <c r="E2" s="7"/>
      <c r="F2" s="7"/>
      <c r="G2" s="7"/>
      <c r="H2" s="7"/>
      <c r="I2" s="7"/>
      <c r="J2" s="7"/>
      <c r="K2" s="7"/>
      <c r="L2" s="16"/>
    </row>
    <row r="3" spans="1:12" ht="26.25" thickBot="1">
      <c r="A3" s="11" t="s">
        <v>100</v>
      </c>
      <c r="B3" s="12" t="s">
        <v>0</v>
      </c>
      <c r="C3" s="13" t="s">
        <v>12</v>
      </c>
      <c r="D3" s="13" t="s">
        <v>1</v>
      </c>
      <c r="E3" s="14" t="s">
        <v>2</v>
      </c>
      <c r="F3" s="14" t="s">
        <v>106</v>
      </c>
      <c r="G3" s="14" t="s">
        <v>128</v>
      </c>
      <c r="H3" s="13" t="s">
        <v>93</v>
      </c>
      <c r="I3" s="13" t="s">
        <v>94</v>
      </c>
      <c r="J3" s="13" t="s">
        <v>95</v>
      </c>
      <c r="K3" s="14" t="s">
        <v>102</v>
      </c>
      <c r="L3" s="44" t="s">
        <v>103</v>
      </c>
    </row>
    <row r="4" spans="1:12" ht="63.75">
      <c r="A4" s="3" t="s">
        <v>96</v>
      </c>
      <c r="B4" s="4">
        <v>1</v>
      </c>
      <c r="C4" s="4" t="s">
        <v>13</v>
      </c>
      <c r="D4" s="4" t="s">
        <v>4</v>
      </c>
      <c r="E4" s="4" t="s">
        <v>108</v>
      </c>
      <c r="F4" s="67" t="s">
        <v>234</v>
      </c>
      <c r="G4" s="4" t="s">
        <v>171</v>
      </c>
      <c r="H4" s="9"/>
      <c r="I4" s="53">
        <f>0.23*H4</f>
        <v>0</v>
      </c>
      <c r="J4" s="53">
        <f>SUM(H4:I4)</f>
        <v>0</v>
      </c>
      <c r="K4" s="81">
        <f>SUM(H4:H18)</f>
        <v>0</v>
      </c>
      <c r="L4" s="84">
        <f>SUM(J4:J18)</f>
        <v>0</v>
      </c>
    </row>
    <row r="5" spans="1:12" ht="63.75">
      <c r="A5" s="6" t="s">
        <v>96</v>
      </c>
      <c r="B5" s="1">
        <v>2</v>
      </c>
      <c r="C5" s="1" t="s">
        <v>109</v>
      </c>
      <c r="D5" s="1" t="s">
        <v>110</v>
      </c>
      <c r="E5" s="1" t="s">
        <v>111</v>
      </c>
      <c r="F5" s="1" t="s">
        <v>234</v>
      </c>
      <c r="G5" s="1" t="s">
        <v>171</v>
      </c>
      <c r="H5" s="2"/>
      <c r="I5" s="45">
        <f aca="true" t="shared" si="0" ref="I5:I18">0.23*H5</f>
        <v>0</v>
      </c>
      <c r="J5" s="45">
        <f aca="true" t="shared" si="1" ref="J5:J18">SUM(H5:I5)</f>
        <v>0</v>
      </c>
      <c r="K5" s="82"/>
      <c r="L5" s="85"/>
    </row>
    <row r="6" spans="1:12" ht="63.75">
      <c r="A6" s="6" t="s">
        <v>96</v>
      </c>
      <c r="B6" s="1">
        <v>3</v>
      </c>
      <c r="C6" s="1" t="s">
        <v>125</v>
      </c>
      <c r="D6" s="1" t="s">
        <v>112</v>
      </c>
      <c r="E6" s="1" t="s">
        <v>113</v>
      </c>
      <c r="F6" s="1" t="s">
        <v>234</v>
      </c>
      <c r="G6" s="1" t="s">
        <v>172</v>
      </c>
      <c r="H6" s="2"/>
      <c r="I6" s="45">
        <f t="shared" si="0"/>
        <v>0</v>
      </c>
      <c r="J6" s="45">
        <f t="shared" si="1"/>
        <v>0</v>
      </c>
      <c r="K6" s="82"/>
      <c r="L6" s="85"/>
    </row>
    <row r="7" spans="1:12" ht="63.75">
      <c r="A7" s="6" t="s">
        <v>96</v>
      </c>
      <c r="B7" s="1">
        <v>4</v>
      </c>
      <c r="C7" s="1" t="s">
        <v>14</v>
      </c>
      <c r="D7" s="1" t="s">
        <v>5</v>
      </c>
      <c r="E7" s="1" t="s">
        <v>114</v>
      </c>
      <c r="F7" s="1" t="s">
        <v>234</v>
      </c>
      <c r="G7" s="1" t="s">
        <v>173</v>
      </c>
      <c r="H7" s="2"/>
      <c r="I7" s="45">
        <f t="shared" si="0"/>
        <v>0</v>
      </c>
      <c r="J7" s="45">
        <f t="shared" si="1"/>
        <v>0</v>
      </c>
      <c r="K7" s="82"/>
      <c r="L7" s="85"/>
    </row>
    <row r="8" spans="1:12" ht="63.75">
      <c r="A8" s="6" t="s">
        <v>96</v>
      </c>
      <c r="B8" s="1">
        <v>5</v>
      </c>
      <c r="C8" s="1" t="s">
        <v>15</v>
      </c>
      <c r="D8" s="1" t="s">
        <v>6</v>
      </c>
      <c r="E8" s="1" t="s">
        <v>126</v>
      </c>
      <c r="F8" s="1" t="s">
        <v>234</v>
      </c>
      <c r="G8" s="1" t="s">
        <v>174</v>
      </c>
      <c r="H8" s="2"/>
      <c r="I8" s="45">
        <f t="shared" si="0"/>
        <v>0</v>
      </c>
      <c r="J8" s="45">
        <f t="shared" si="1"/>
        <v>0</v>
      </c>
      <c r="K8" s="82"/>
      <c r="L8" s="85"/>
    </row>
    <row r="9" spans="1:12" ht="63.75">
      <c r="A9" s="6" t="s">
        <v>96</v>
      </c>
      <c r="B9" s="1">
        <v>6</v>
      </c>
      <c r="C9" s="1" t="s">
        <v>15</v>
      </c>
      <c r="D9" s="1" t="s">
        <v>7</v>
      </c>
      <c r="E9" s="1" t="s">
        <v>115</v>
      </c>
      <c r="F9" s="1" t="s">
        <v>234</v>
      </c>
      <c r="G9" s="1" t="s">
        <v>175</v>
      </c>
      <c r="H9" s="2"/>
      <c r="I9" s="45">
        <f t="shared" si="0"/>
        <v>0</v>
      </c>
      <c r="J9" s="45">
        <f t="shared" si="1"/>
        <v>0</v>
      </c>
      <c r="K9" s="82"/>
      <c r="L9" s="85"/>
    </row>
    <row r="10" spans="1:12" ht="63.75">
      <c r="A10" s="6" t="s">
        <v>96</v>
      </c>
      <c r="B10" s="1">
        <v>7</v>
      </c>
      <c r="C10" s="1" t="s">
        <v>116</v>
      </c>
      <c r="D10" s="1" t="s">
        <v>117</v>
      </c>
      <c r="E10" s="1" t="s">
        <v>118</v>
      </c>
      <c r="F10" s="1" t="s">
        <v>234</v>
      </c>
      <c r="G10" s="1" t="s">
        <v>172</v>
      </c>
      <c r="H10" s="2"/>
      <c r="I10" s="45">
        <f t="shared" si="0"/>
        <v>0</v>
      </c>
      <c r="J10" s="45">
        <f t="shared" si="1"/>
        <v>0</v>
      </c>
      <c r="K10" s="82"/>
      <c r="L10" s="85"/>
    </row>
    <row r="11" spans="1:12" ht="63.75">
      <c r="A11" s="6" t="s">
        <v>96</v>
      </c>
      <c r="B11" s="1">
        <v>8</v>
      </c>
      <c r="C11" s="1" t="s">
        <v>15</v>
      </c>
      <c r="D11" s="1" t="s">
        <v>8</v>
      </c>
      <c r="E11" s="1" t="s">
        <v>119</v>
      </c>
      <c r="F11" s="1" t="s">
        <v>234</v>
      </c>
      <c r="G11" s="1" t="s">
        <v>176</v>
      </c>
      <c r="H11" s="2"/>
      <c r="I11" s="45">
        <f t="shared" si="0"/>
        <v>0</v>
      </c>
      <c r="J11" s="45">
        <f t="shared" si="1"/>
        <v>0</v>
      </c>
      <c r="K11" s="82"/>
      <c r="L11" s="85"/>
    </row>
    <row r="12" spans="1:12" ht="63.75">
      <c r="A12" s="6" t="s">
        <v>96</v>
      </c>
      <c r="B12" s="1">
        <v>9</v>
      </c>
      <c r="C12" s="1" t="s">
        <v>15</v>
      </c>
      <c r="D12" s="1" t="s">
        <v>9</v>
      </c>
      <c r="E12" s="1" t="s">
        <v>120</v>
      </c>
      <c r="F12" s="1" t="s">
        <v>234</v>
      </c>
      <c r="G12" s="1" t="s">
        <v>178</v>
      </c>
      <c r="H12" s="2"/>
      <c r="I12" s="45">
        <f t="shared" si="0"/>
        <v>0</v>
      </c>
      <c r="J12" s="45">
        <f t="shared" si="1"/>
        <v>0</v>
      </c>
      <c r="K12" s="82"/>
      <c r="L12" s="85"/>
    </row>
    <row r="13" spans="1:12" ht="63.75">
      <c r="A13" s="6" t="s">
        <v>96</v>
      </c>
      <c r="B13" s="1">
        <v>10</v>
      </c>
      <c r="C13" s="1" t="s">
        <v>15</v>
      </c>
      <c r="D13" s="1" t="s">
        <v>121</v>
      </c>
      <c r="E13" s="1" t="s">
        <v>122</v>
      </c>
      <c r="F13" s="1" t="s">
        <v>234</v>
      </c>
      <c r="G13" s="1" t="s">
        <v>179</v>
      </c>
      <c r="H13" s="2"/>
      <c r="I13" s="45">
        <f t="shared" si="0"/>
        <v>0</v>
      </c>
      <c r="J13" s="45">
        <f t="shared" si="1"/>
        <v>0</v>
      </c>
      <c r="K13" s="82"/>
      <c r="L13" s="85"/>
    </row>
    <row r="14" spans="1:12" ht="63.75">
      <c r="A14" s="6" t="s">
        <v>96</v>
      </c>
      <c r="B14" s="1">
        <v>11</v>
      </c>
      <c r="C14" s="1" t="s">
        <v>15</v>
      </c>
      <c r="D14" s="1" t="s">
        <v>10</v>
      </c>
      <c r="E14" s="1" t="s">
        <v>123</v>
      </c>
      <c r="F14" s="1" t="s">
        <v>234</v>
      </c>
      <c r="G14" s="1" t="s">
        <v>180</v>
      </c>
      <c r="H14" s="2"/>
      <c r="I14" s="45">
        <f t="shared" si="0"/>
        <v>0</v>
      </c>
      <c r="J14" s="45">
        <f t="shared" si="1"/>
        <v>0</v>
      </c>
      <c r="K14" s="82"/>
      <c r="L14" s="85"/>
    </row>
    <row r="15" spans="1:12" ht="63.75">
      <c r="A15" s="6" t="s">
        <v>96</v>
      </c>
      <c r="B15" s="1">
        <v>12</v>
      </c>
      <c r="C15" s="1" t="s">
        <v>15</v>
      </c>
      <c r="D15" s="1" t="s">
        <v>11</v>
      </c>
      <c r="E15" s="1" t="s">
        <v>124</v>
      </c>
      <c r="F15" s="1" t="s">
        <v>234</v>
      </c>
      <c r="G15" s="1" t="s">
        <v>181</v>
      </c>
      <c r="H15" s="2"/>
      <c r="I15" s="45">
        <f t="shared" si="0"/>
        <v>0</v>
      </c>
      <c r="J15" s="45">
        <f t="shared" si="1"/>
        <v>0</v>
      </c>
      <c r="K15" s="82"/>
      <c r="L15" s="85"/>
    </row>
    <row r="16" spans="1:12" ht="63.75">
      <c r="A16" s="57" t="s">
        <v>96</v>
      </c>
      <c r="B16" s="1">
        <v>13</v>
      </c>
      <c r="C16" s="1" t="s">
        <v>225</v>
      </c>
      <c r="D16" s="10" t="s">
        <v>226</v>
      </c>
      <c r="E16" s="10" t="s">
        <v>227</v>
      </c>
      <c r="F16" s="1" t="s">
        <v>234</v>
      </c>
      <c r="G16" s="10" t="s">
        <v>228</v>
      </c>
      <c r="H16" s="2"/>
      <c r="I16" s="54">
        <f>0.23*H16</f>
        <v>0</v>
      </c>
      <c r="J16" s="54">
        <f>SUM(H16:I16)</f>
        <v>0</v>
      </c>
      <c r="K16" s="82"/>
      <c r="L16" s="85"/>
    </row>
    <row r="17" spans="1:12" ht="63.75">
      <c r="A17" s="15" t="s">
        <v>96</v>
      </c>
      <c r="B17" s="1">
        <v>14</v>
      </c>
      <c r="C17" s="1" t="s">
        <v>225</v>
      </c>
      <c r="D17" s="1" t="s">
        <v>223</v>
      </c>
      <c r="E17" s="1" t="s">
        <v>224</v>
      </c>
      <c r="F17" s="1" t="s">
        <v>234</v>
      </c>
      <c r="G17" s="1" t="s">
        <v>173</v>
      </c>
      <c r="H17" s="2"/>
      <c r="I17" s="45">
        <f>0.23*H17</f>
        <v>0</v>
      </c>
      <c r="J17" s="45">
        <f>SUM(H17:I17)</f>
        <v>0</v>
      </c>
      <c r="K17" s="82"/>
      <c r="L17" s="85"/>
    </row>
    <row r="18" spans="1:12" ht="64.5" thickBot="1">
      <c r="A18" s="76" t="s">
        <v>96</v>
      </c>
      <c r="B18" s="58">
        <v>15</v>
      </c>
      <c r="C18" s="58" t="s">
        <v>225</v>
      </c>
      <c r="D18" s="58" t="s">
        <v>244</v>
      </c>
      <c r="E18" s="58" t="s">
        <v>240</v>
      </c>
      <c r="F18" s="58" t="s">
        <v>234</v>
      </c>
      <c r="G18" s="58" t="s">
        <v>241</v>
      </c>
      <c r="H18" s="62"/>
      <c r="I18" s="77">
        <f t="shared" si="0"/>
        <v>0</v>
      </c>
      <c r="J18" s="77">
        <f t="shared" si="1"/>
        <v>0</v>
      </c>
      <c r="K18" s="83"/>
      <c r="L18" s="86"/>
    </row>
    <row r="19" spans="1:12" ht="38.25">
      <c r="A19" s="17" t="s">
        <v>97</v>
      </c>
      <c r="B19" s="72">
        <v>1</v>
      </c>
      <c r="C19" s="18" t="s">
        <v>158</v>
      </c>
      <c r="D19" s="19" t="s">
        <v>16</v>
      </c>
      <c r="E19" s="19" t="s">
        <v>17</v>
      </c>
      <c r="F19" s="19" t="s">
        <v>235</v>
      </c>
      <c r="G19" s="19" t="s">
        <v>136</v>
      </c>
      <c r="H19" s="20"/>
      <c r="I19" s="20">
        <f aca="true" t="shared" si="2" ref="I19:I70">0.23*H19</f>
        <v>0</v>
      </c>
      <c r="J19" s="20">
        <f aca="true" t="shared" si="3" ref="J19:J70">SUM(H19:I19)</f>
        <v>0</v>
      </c>
      <c r="K19" s="110">
        <f>SUM(H19:H26)</f>
        <v>0</v>
      </c>
      <c r="L19" s="113">
        <f>SUM(J19:J26)</f>
        <v>0</v>
      </c>
    </row>
    <row r="20" spans="1:12" ht="38.25">
      <c r="A20" s="21" t="s">
        <v>97</v>
      </c>
      <c r="B20" s="22">
        <v>2</v>
      </c>
      <c r="C20" s="22" t="s">
        <v>158</v>
      </c>
      <c r="D20" s="23" t="s">
        <v>18</v>
      </c>
      <c r="E20" s="23" t="s">
        <v>19</v>
      </c>
      <c r="F20" s="23" t="s">
        <v>235</v>
      </c>
      <c r="G20" s="23" t="s">
        <v>136</v>
      </c>
      <c r="H20" s="42"/>
      <c r="I20" s="24">
        <f t="shared" si="2"/>
        <v>0</v>
      </c>
      <c r="J20" s="24">
        <f t="shared" si="3"/>
        <v>0</v>
      </c>
      <c r="K20" s="111"/>
      <c r="L20" s="113"/>
    </row>
    <row r="21" spans="1:12" ht="38.25">
      <c r="A21" s="21" t="s">
        <v>97</v>
      </c>
      <c r="B21" s="22">
        <v>3</v>
      </c>
      <c r="C21" s="22" t="s">
        <v>158</v>
      </c>
      <c r="D21" s="23" t="s">
        <v>20</v>
      </c>
      <c r="E21" s="23" t="s">
        <v>21</v>
      </c>
      <c r="F21" s="23" t="s">
        <v>235</v>
      </c>
      <c r="G21" s="23" t="s">
        <v>136</v>
      </c>
      <c r="H21" s="42"/>
      <c r="I21" s="24">
        <f t="shared" si="2"/>
        <v>0</v>
      </c>
      <c r="J21" s="24">
        <f t="shared" si="3"/>
        <v>0</v>
      </c>
      <c r="K21" s="111"/>
      <c r="L21" s="113"/>
    </row>
    <row r="22" spans="1:12" ht="38.25">
      <c r="A22" s="21" t="s">
        <v>97</v>
      </c>
      <c r="B22" s="22">
        <v>4</v>
      </c>
      <c r="C22" s="22" t="s">
        <v>158</v>
      </c>
      <c r="D22" s="23" t="s">
        <v>22</v>
      </c>
      <c r="E22" s="23" t="s">
        <v>23</v>
      </c>
      <c r="F22" s="23" t="s">
        <v>235</v>
      </c>
      <c r="G22" s="23" t="s">
        <v>137</v>
      </c>
      <c r="H22" s="42"/>
      <c r="I22" s="24">
        <f t="shared" si="2"/>
        <v>0</v>
      </c>
      <c r="J22" s="24">
        <f t="shared" si="3"/>
        <v>0</v>
      </c>
      <c r="K22" s="111"/>
      <c r="L22" s="113"/>
    </row>
    <row r="23" spans="1:12" ht="38.25">
      <c r="A23" s="21" t="s">
        <v>97</v>
      </c>
      <c r="B23" s="22">
        <v>5</v>
      </c>
      <c r="C23" s="22" t="s">
        <v>158</v>
      </c>
      <c r="D23" s="23" t="s">
        <v>157</v>
      </c>
      <c r="E23" s="23" t="s">
        <v>182</v>
      </c>
      <c r="F23" s="23" t="s">
        <v>235</v>
      </c>
      <c r="G23" s="23" t="s">
        <v>137</v>
      </c>
      <c r="H23" s="42"/>
      <c r="I23" s="24">
        <f t="shared" si="2"/>
        <v>0</v>
      </c>
      <c r="J23" s="24">
        <f t="shared" si="3"/>
        <v>0</v>
      </c>
      <c r="K23" s="112"/>
      <c r="L23" s="114"/>
    </row>
    <row r="24" spans="1:12" ht="51">
      <c r="A24" s="21" t="s">
        <v>97</v>
      </c>
      <c r="B24" s="22">
        <v>6</v>
      </c>
      <c r="C24" s="22" t="s">
        <v>158</v>
      </c>
      <c r="D24" s="23" t="s">
        <v>189</v>
      </c>
      <c r="E24" s="23" t="s">
        <v>190</v>
      </c>
      <c r="F24" s="23" t="s">
        <v>246</v>
      </c>
      <c r="G24" s="23" t="s">
        <v>191</v>
      </c>
      <c r="H24" s="42"/>
      <c r="I24" s="24">
        <f t="shared" si="2"/>
        <v>0</v>
      </c>
      <c r="J24" s="24">
        <f t="shared" si="3"/>
        <v>0</v>
      </c>
      <c r="K24" s="100"/>
      <c r="L24" s="103"/>
    </row>
    <row r="25" spans="1:12" ht="51">
      <c r="A25" s="40" t="s">
        <v>97</v>
      </c>
      <c r="B25" s="41">
        <v>7</v>
      </c>
      <c r="C25" s="22" t="s">
        <v>158</v>
      </c>
      <c r="D25" s="32" t="s">
        <v>192</v>
      </c>
      <c r="E25" s="32" t="s">
        <v>193</v>
      </c>
      <c r="F25" s="23" t="s">
        <v>246</v>
      </c>
      <c r="G25" s="46" t="s">
        <v>191</v>
      </c>
      <c r="H25" s="42"/>
      <c r="I25" s="24">
        <f>0.23*H25</f>
        <v>0</v>
      </c>
      <c r="J25" s="24">
        <f>SUM(H25:I25)</f>
        <v>0</v>
      </c>
      <c r="K25" s="100"/>
      <c r="L25" s="103"/>
    </row>
    <row r="26" spans="1:12" ht="51.75" thickBot="1">
      <c r="A26" s="73" t="s">
        <v>97</v>
      </c>
      <c r="B26" s="74">
        <v>8</v>
      </c>
      <c r="C26" s="74" t="s">
        <v>194</v>
      </c>
      <c r="D26" s="43" t="s">
        <v>195</v>
      </c>
      <c r="E26" s="43" t="s">
        <v>196</v>
      </c>
      <c r="F26" s="23" t="s">
        <v>246</v>
      </c>
      <c r="G26" s="43" t="s">
        <v>191</v>
      </c>
      <c r="H26" s="75"/>
      <c r="I26" s="33">
        <f>0.23*H26</f>
        <v>0</v>
      </c>
      <c r="J26" s="33">
        <f>SUM(H26:I26)</f>
        <v>0</v>
      </c>
      <c r="K26" s="86"/>
      <c r="L26" s="104"/>
    </row>
    <row r="27" spans="1:12" ht="38.25">
      <c r="A27" s="63" t="s">
        <v>98</v>
      </c>
      <c r="B27" s="61">
        <v>1</v>
      </c>
      <c r="C27" s="61" t="s">
        <v>92</v>
      </c>
      <c r="D27" s="71" t="s">
        <v>24</v>
      </c>
      <c r="E27" s="71" t="s">
        <v>25</v>
      </c>
      <c r="F27" s="61" t="s">
        <v>235</v>
      </c>
      <c r="G27" s="60" t="s">
        <v>140</v>
      </c>
      <c r="H27" s="39"/>
      <c r="I27" s="64">
        <f t="shared" si="2"/>
        <v>0</v>
      </c>
      <c r="J27" s="64">
        <f t="shared" si="3"/>
        <v>0</v>
      </c>
      <c r="K27" s="99">
        <f>SUM(H27:H68)</f>
        <v>0</v>
      </c>
      <c r="L27" s="101">
        <f>SUM(J27:J68)</f>
        <v>0</v>
      </c>
    </row>
    <row r="28" spans="1:12" ht="38.25">
      <c r="A28" s="6" t="s">
        <v>98</v>
      </c>
      <c r="B28" s="10">
        <v>2</v>
      </c>
      <c r="C28" s="1" t="s">
        <v>92</v>
      </c>
      <c r="D28" s="8" t="s">
        <v>26</v>
      </c>
      <c r="E28" s="8" t="s">
        <v>27</v>
      </c>
      <c r="F28" s="1" t="s">
        <v>235</v>
      </c>
      <c r="G28" s="8" t="s">
        <v>140</v>
      </c>
      <c r="H28" s="2"/>
      <c r="I28" s="2">
        <f t="shared" si="2"/>
        <v>0</v>
      </c>
      <c r="J28" s="2">
        <f t="shared" si="3"/>
        <v>0</v>
      </c>
      <c r="K28" s="99"/>
      <c r="L28" s="102"/>
    </row>
    <row r="29" spans="1:12" ht="38.25">
      <c r="A29" s="6" t="s">
        <v>98</v>
      </c>
      <c r="B29" s="1">
        <v>3</v>
      </c>
      <c r="C29" s="1" t="s">
        <v>92</v>
      </c>
      <c r="D29" s="8" t="s">
        <v>28</v>
      </c>
      <c r="E29" s="8" t="s">
        <v>29</v>
      </c>
      <c r="F29" s="1" t="s">
        <v>235</v>
      </c>
      <c r="G29" s="8" t="s">
        <v>141</v>
      </c>
      <c r="H29" s="2"/>
      <c r="I29" s="2">
        <f t="shared" si="2"/>
        <v>0</v>
      </c>
      <c r="J29" s="2">
        <f t="shared" si="3"/>
        <v>0</v>
      </c>
      <c r="K29" s="99"/>
      <c r="L29" s="102"/>
    </row>
    <row r="30" spans="1:12" ht="38.25">
      <c r="A30" s="6" t="s">
        <v>98</v>
      </c>
      <c r="B30" s="1">
        <v>4</v>
      </c>
      <c r="C30" s="1" t="s">
        <v>92</v>
      </c>
      <c r="D30" s="8" t="s">
        <v>30</v>
      </c>
      <c r="E30" s="8" t="s">
        <v>31</v>
      </c>
      <c r="F30" s="1" t="s">
        <v>235</v>
      </c>
      <c r="G30" s="8" t="s">
        <v>142</v>
      </c>
      <c r="H30" s="2"/>
      <c r="I30" s="2">
        <f t="shared" si="2"/>
        <v>0</v>
      </c>
      <c r="J30" s="2">
        <f t="shared" si="3"/>
        <v>0</v>
      </c>
      <c r="K30" s="99"/>
      <c r="L30" s="102"/>
    </row>
    <row r="31" spans="1:12" ht="38.25">
      <c r="A31" s="6" t="s">
        <v>98</v>
      </c>
      <c r="B31" s="1">
        <v>5</v>
      </c>
      <c r="C31" s="1" t="s">
        <v>92</v>
      </c>
      <c r="D31" s="8" t="s">
        <v>32</v>
      </c>
      <c r="E31" s="8" t="s">
        <v>33</v>
      </c>
      <c r="F31" s="1" t="s">
        <v>235</v>
      </c>
      <c r="G31" s="8" t="s">
        <v>149</v>
      </c>
      <c r="H31" s="2"/>
      <c r="I31" s="2">
        <f t="shared" si="2"/>
        <v>0</v>
      </c>
      <c r="J31" s="2">
        <f t="shared" si="3"/>
        <v>0</v>
      </c>
      <c r="K31" s="99"/>
      <c r="L31" s="102"/>
    </row>
    <row r="32" spans="1:12" ht="38.25">
      <c r="A32" s="6" t="s">
        <v>98</v>
      </c>
      <c r="B32" s="1">
        <v>6</v>
      </c>
      <c r="C32" s="1" t="s">
        <v>92</v>
      </c>
      <c r="D32" s="8" t="s">
        <v>34</v>
      </c>
      <c r="E32" s="8" t="s">
        <v>35</v>
      </c>
      <c r="F32" s="1" t="s">
        <v>235</v>
      </c>
      <c r="G32" s="8" t="s">
        <v>148</v>
      </c>
      <c r="H32" s="2"/>
      <c r="I32" s="2">
        <f t="shared" si="2"/>
        <v>0</v>
      </c>
      <c r="J32" s="2">
        <f t="shared" si="3"/>
        <v>0</v>
      </c>
      <c r="K32" s="99"/>
      <c r="L32" s="102"/>
    </row>
    <row r="33" spans="1:12" ht="38.25">
      <c r="A33" s="6" t="s">
        <v>98</v>
      </c>
      <c r="B33" s="1">
        <v>7</v>
      </c>
      <c r="C33" s="1" t="s">
        <v>92</v>
      </c>
      <c r="D33" s="8" t="s">
        <v>36</v>
      </c>
      <c r="E33" s="8" t="s">
        <v>37</v>
      </c>
      <c r="F33" s="1" t="s">
        <v>235</v>
      </c>
      <c r="G33" s="8" t="s">
        <v>142</v>
      </c>
      <c r="H33" s="2"/>
      <c r="I33" s="2">
        <f t="shared" si="2"/>
        <v>0</v>
      </c>
      <c r="J33" s="2">
        <f t="shared" si="3"/>
        <v>0</v>
      </c>
      <c r="K33" s="99"/>
      <c r="L33" s="102"/>
    </row>
    <row r="34" spans="1:12" ht="51">
      <c r="A34" s="6" t="s">
        <v>98</v>
      </c>
      <c r="B34" s="1">
        <v>8</v>
      </c>
      <c r="C34" s="1" t="s">
        <v>92</v>
      </c>
      <c r="D34" s="8" t="s">
        <v>136</v>
      </c>
      <c r="E34" s="1" t="s">
        <v>159</v>
      </c>
      <c r="F34" s="1" t="s">
        <v>235</v>
      </c>
      <c r="G34" s="1" t="s">
        <v>137</v>
      </c>
      <c r="H34" s="2"/>
      <c r="I34" s="2">
        <f t="shared" si="2"/>
        <v>0</v>
      </c>
      <c r="J34" s="2">
        <f t="shared" si="3"/>
        <v>0</v>
      </c>
      <c r="K34" s="99"/>
      <c r="L34" s="102"/>
    </row>
    <row r="35" spans="1:12" ht="38.25">
      <c r="A35" s="6" t="s">
        <v>98</v>
      </c>
      <c r="B35" s="1">
        <v>9</v>
      </c>
      <c r="C35" s="1" t="s">
        <v>92</v>
      </c>
      <c r="D35" s="8" t="s">
        <v>38</v>
      </c>
      <c r="E35" s="8" t="s">
        <v>39</v>
      </c>
      <c r="F35" s="1" t="s">
        <v>235</v>
      </c>
      <c r="G35" s="8" t="s">
        <v>142</v>
      </c>
      <c r="H35" s="2"/>
      <c r="I35" s="2">
        <f t="shared" si="2"/>
        <v>0</v>
      </c>
      <c r="J35" s="2">
        <f t="shared" si="3"/>
        <v>0</v>
      </c>
      <c r="K35" s="99"/>
      <c r="L35" s="102"/>
    </row>
    <row r="36" spans="1:12" ht="38.25">
      <c r="A36" s="6" t="s">
        <v>98</v>
      </c>
      <c r="B36" s="1">
        <v>10</v>
      </c>
      <c r="C36" s="1" t="s">
        <v>92</v>
      </c>
      <c r="D36" s="8" t="s">
        <v>40</v>
      </c>
      <c r="E36" s="8" t="s">
        <v>41</v>
      </c>
      <c r="F36" s="1" t="s">
        <v>235</v>
      </c>
      <c r="G36" s="8" t="s">
        <v>147</v>
      </c>
      <c r="H36" s="2"/>
      <c r="I36" s="2">
        <f t="shared" si="2"/>
        <v>0</v>
      </c>
      <c r="J36" s="2">
        <f t="shared" si="3"/>
        <v>0</v>
      </c>
      <c r="K36" s="99"/>
      <c r="L36" s="102"/>
    </row>
    <row r="37" spans="1:12" ht="38.25">
      <c r="A37" s="6" t="s">
        <v>98</v>
      </c>
      <c r="B37" s="1">
        <v>11</v>
      </c>
      <c r="C37" s="1" t="s">
        <v>92</v>
      </c>
      <c r="D37" s="8" t="s">
        <v>42</v>
      </c>
      <c r="E37" s="8" t="s">
        <v>43</v>
      </c>
      <c r="F37" s="1" t="s">
        <v>235</v>
      </c>
      <c r="G37" s="8" t="s">
        <v>140</v>
      </c>
      <c r="H37" s="2"/>
      <c r="I37" s="2">
        <f t="shared" si="2"/>
        <v>0</v>
      </c>
      <c r="J37" s="2">
        <f t="shared" si="3"/>
        <v>0</v>
      </c>
      <c r="K37" s="99"/>
      <c r="L37" s="102"/>
    </row>
    <row r="38" spans="1:12" ht="38.25">
      <c r="A38" s="6" t="s">
        <v>98</v>
      </c>
      <c r="B38" s="1">
        <v>12</v>
      </c>
      <c r="C38" s="1" t="s">
        <v>92</v>
      </c>
      <c r="D38" s="8" t="s">
        <v>44</v>
      </c>
      <c r="E38" s="8" t="s">
        <v>45</v>
      </c>
      <c r="F38" s="1" t="s">
        <v>235</v>
      </c>
      <c r="G38" s="8" t="s">
        <v>140</v>
      </c>
      <c r="H38" s="2"/>
      <c r="I38" s="2">
        <f t="shared" si="2"/>
        <v>0</v>
      </c>
      <c r="J38" s="2">
        <f t="shared" si="3"/>
        <v>0</v>
      </c>
      <c r="K38" s="99"/>
      <c r="L38" s="102"/>
    </row>
    <row r="39" spans="1:12" ht="38.25">
      <c r="A39" s="6" t="s">
        <v>98</v>
      </c>
      <c r="B39" s="1">
        <v>13</v>
      </c>
      <c r="C39" s="1" t="s">
        <v>92</v>
      </c>
      <c r="D39" s="8" t="s">
        <v>46</v>
      </c>
      <c r="E39" s="8" t="s">
        <v>47</v>
      </c>
      <c r="F39" s="1" t="s">
        <v>235</v>
      </c>
      <c r="G39" s="8" t="s">
        <v>143</v>
      </c>
      <c r="H39" s="2"/>
      <c r="I39" s="2">
        <f t="shared" si="2"/>
        <v>0</v>
      </c>
      <c r="J39" s="2">
        <f t="shared" si="3"/>
        <v>0</v>
      </c>
      <c r="K39" s="99"/>
      <c r="L39" s="102"/>
    </row>
    <row r="40" spans="1:12" ht="38.25">
      <c r="A40" s="6" t="s">
        <v>98</v>
      </c>
      <c r="B40" s="1">
        <v>14</v>
      </c>
      <c r="C40" s="1" t="s">
        <v>92</v>
      </c>
      <c r="D40" s="8" t="s">
        <v>48</v>
      </c>
      <c r="E40" s="8" t="s">
        <v>49</v>
      </c>
      <c r="F40" s="1" t="s">
        <v>235</v>
      </c>
      <c r="G40" s="8" t="s">
        <v>144</v>
      </c>
      <c r="H40" s="2"/>
      <c r="I40" s="2">
        <f t="shared" si="2"/>
        <v>0</v>
      </c>
      <c r="J40" s="2">
        <f t="shared" si="3"/>
        <v>0</v>
      </c>
      <c r="K40" s="99"/>
      <c r="L40" s="102"/>
    </row>
    <row r="41" spans="1:12" ht="38.25">
      <c r="A41" s="6" t="s">
        <v>98</v>
      </c>
      <c r="B41" s="1">
        <v>15</v>
      </c>
      <c r="C41" s="1" t="s">
        <v>92</v>
      </c>
      <c r="D41" s="8" t="s">
        <v>50</v>
      </c>
      <c r="E41" s="8" t="s">
        <v>51</v>
      </c>
      <c r="F41" s="1" t="s">
        <v>235</v>
      </c>
      <c r="G41" s="8" t="s">
        <v>145</v>
      </c>
      <c r="H41" s="2"/>
      <c r="I41" s="2">
        <f t="shared" si="2"/>
        <v>0</v>
      </c>
      <c r="J41" s="2">
        <f t="shared" si="3"/>
        <v>0</v>
      </c>
      <c r="K41" s="99"/>
      <c r="L41" s="102"/>
    </row>
    <row r="42" spans="1:12" ht="38.25">
      <c r="A42" s="6" t="s">
        <v>98</v>
      </c>
      <c r="B42" s="1">
        <v>16</v>
      </c>
      <c r="C42" s="1" t="s">
        <v>92</v>
      </c>
      <c r="D42" s="8" t="s">
        <v>52</v>
      </c>
      <c r="E42" s="8" t="s">
        <v>53</v>
      </c>
      <c r="F42" s="1" t="s">
        <v>235</v>
      </c>
      <c r="G42" s="8" t="s">
        <v>146</v>
      </c>
      <c r="H42" s="2"/>
      <c r="I42" s="2">
        <f t="shared" si="2"/>
        <v>0</v>
      </c>
      <c r="J42" s="2">
        <f t="shared" si="3"/>
        <v>0</v>
      </c>
      <c r="K42" s="99"/>
      <c r="L42" s="102"/>
    </row>
    <row r="43" spans="1:12" ht="38.25">
      <c r="A43" s="6" t="s">
        <v>98</v>
      </c>
      <c r="B43" s="1">
        <v>17</v>
      </c>
      <c r="C43" s="1" t="s">
        <v>92</v>
      </c>
      <c r="D43" s="8" t="s">
        <v>54</v>
      </c>
      <c r="E43" s="8" t="s">
        <v>55</v>
      </c>
      <c r="F43" s="1" t="s">
        <v>235</v>
      </c>
      <c r="G43" s="8" t="s">
        <v>140</v>
      </c>
      <c r="H43" s="2"/>
      <c r="I43" s="2">
        <f t="shared" si="2"/>
        <v>0</v>
      </c>
      <c r="J43" s="2">
        <f t="shared" si="3"/>
        <v>0</v>
      </c>
      <c r="K43" s="99"/>
      <c r="L43" s="102"/>
    </row>
    <row r="44" spans="1:12" ht="38.25">
      <c r="A44" s="6" t="s">
        <v>98</v>
      </c>
      <c r="B44" s="1">
        <v>18</v>
      </c>
      <c r="C44" s="1" t="s">
        <v>92</v>
      </c>
      <c r="D44" s="8" t="s">
        <v>56</v>
      </c>
      <c r="E44" s="8" t="s">
        <v>57</v>
      </c>
      <c r="F44" s="1" t="s">
        <v>235</v>
      </c>
      <c r="G44" s="8" t="s">
        <v>146</v>
      </c>
      <c r="H44" s="2"/>
      <c r="I44" s="2">
        <f t="shared" si="2"/>
        <v>0</v>
      </c>
      <c r="J44" s="2">
        <f t="shared" si="3"/>
        <v>0</v>
      </c>
      <c r="K44" s="99"/>
      <c r="L44" s="102"/>
    </row>
    <row r="45" spans="1:12" ht="38.25">
      <c r="A45" s="6" t="s">
        <v>98</v>
      </c>
      <c r="B45" s="1">
        <v>19</v>
      </c>
      <c r="C45" s="1" t="s">
        <v>92</v>
      </c>
      <c r="D45" s="8" t="s">
        <v>58</v>
      </c>
      <c r="E45" s="8" t="s">
        <v>59</v>
      </c>
      <c r="F45" s="1" t="s">
        <v>235</v>
      </c>
      <c r="G45" s="8" t="s">
        <v>140</v>
      </c>
      <c r="H45" s="2"/>
      <c r="I45" s="2">
        <f t="shared" si="2"/>
        <v>0</v>
      </c>
      <c r="J45" s="2">
        <f t="shared" si="3"/>
        <v>0</v>
      </c>
      <c r="K45" s="99"/>
      <c r="L45" s="102"/>
    </row>
    <row r="46" spans="1:12" ht="38.25">
      <c r="A46" s="6" t="s">
        <v>98</v>
      </c>
      <c r="B46" s="1">
        <v>20</v>
      </c>
      <c r="C46" s="1" t="s">
        <v>92</v>
      </c>
      <c r="D46" s="8" t="s">
        <v>60</v>
      </c>
      <c r="E46" s="8" t="s">
        <v>61</v>
      </c>
      <c r="F46" s="1" t="s">
        <v>235</v>
      </c>
      <c r="G46" s="8" t="s">
        <v>150</v>
      </c>
      <c r="H46" s="2"/>
      <c r="I46" s="2">
        <f t="shared" si="2"/>
        <v>0</v>
      </c>
      <c r="J46" s="2">
        <f t="shared" si="3"/>
        <v>0</v>
      </c>
      <c r="K46" s="99"/>
      <c r="L46" s="102"/>
    </row>
    <row r="47" spans="1:12" ht="38.25">
      <c r="A47" s="6" t="s">
        <v>98</v>
      </c>
      <c r="B47" s="1">
        <v>21</v>
      </c>
      <c r="C47" s="1" t="s">
        <v>92</v>
      </c>
      <c r="D47" s="8" t="s">
        <v>62</v>
      </c>
      <c r="E47" s="8" t="s">
        <v>63</v>
      </c>
      <c r="F47" s="1" t="s">
        <v>235</v>
      </c>
      <c r="G47" s="8" t="s">
        <v>150</v>
      </c>
      <c r="H47" s="2"/>
      <c r="I47" s="2">
        <f>0.23*H47</f>
        <v>0</v>
      </c>
      <c r="J47" s="2">
        <f>SUM(H47:I47)</f>
        <v>0</v>
      </c>
      <c r="K47" s="99"/>
      <c r="L47" s="102"/>
    </row>
    <row r="48" spans="1:12" ht="38.25">
      <c r="A48" s="6" t="s">
        <v>98</v>
      </c>
      <c r="B48" s="1">
        <v>22</v>
      </c>
      <c r="C48" s="1" t="s">
        <v>92</v>
      </c>
      <c r="D48" s="8" t="s">
        <v>64</v>
      </c>
      <c r="E48" s="8" t="s">
        <v>65</v>
      </c>
      <c r="F48" s="1" t="s">
        <v>235</v>
      </c>
      <c r="G48" s="8" t="s">
        <v>149</v>
      </c>
      <c r="H48" s="2"/>
      <c r="I48" s="2">
        <f t="shared" si="2"/>
        <v>0</v>
      </c>
      <c r="J48" s="2">
        <f t="shared" si="3"/>
        <v>0</v>
      </c>
      <c r="K48" s="99"/>
      <c r="L48" s="102"/>
    </row>
    <row r="49" spans="1:12" ht="38.25">
      <c r="A49" s="6" t="s">
        <v>98</v>
      </c>
      <c r="B49" s="1">
        <v>23</v>
      </c>
      <c r="C49" s="1" t="s">
        <v>92</v>
      </c>
      <c r="D49" s="8" t="s">
        <v>66</v>
      </c>
      <c r="E49" s="8" t="s">
        <v>67</v>
      </c>
      <c r="F49" s="1" t="s">
        <v>235</v>
      </c>
      <c r="G49" s="8" t="s">
        <v>149</v>
      </c>
      <c r="H49" s="2"/>
      <c r="I49" s="2">
        <f t="shared" si="2"/>
        <v>0</v>
      </c>
      <c r="J49" s="2">
        <f t="shared" si="3"/>
        <v>0</v>
      </c>
      <c r="K49" s="99"/>
      <c r="L49" s="102"/>
    </row>
    <row r="50" spans="1:12" ht="38.25">
      <c r="A50" s="6" t="s">
        <v>98</v>
      </c>
      <c r="B50" s="1">
        <v>24</v>
      </c>
      <c r="C50" s="1" t="s">
        <v>92</v>
      </c>
      <c r="D50" s="8" t="s">
        <v>68</v>
      </c>
      <c r="E50" s="8" t="s">
        <v>69</v>
      </c>
      <c r="F50" s="1" t="s">
        <v>235</v>
      </c>
      <c r="G50" s="8" t="s">
        <v>140</v>
      </c>
      <c r="H50" s="2"/>
      <c r="I50" s="2">
        <f t="shared" si="2"/>
        <v>0</v>
      </c>
      <c r="J50" s="2">
        <f t="shared" si="3"/>
        <v>0</v>
      </c>
      <c r="K50" s="99"/>
      <c r="L50" s="102"/>
    </row>
    <row r="51" spans="1:12" ht="38.25">
      <c r="A51" s="6" t="s">
        <v>98</v>
      </c>
      <c r="B51" s="1">
        <v>25</v>
      </c>
      <c r="C51" s="1" t="s">
        <v>92</v>
      </c>
      <c r="D51" s="8" t="s">
        <v>70</v>
      </c>
      <c r="E51" s="8" t="s">
        <v>71</v>
      </c>
      <c r="F51" s="1" t="s">
        <v>235</v>
      </c>
      <c r="G51" s="8" t="s">
        <v>149</v>
      </c>
      <c r="H51" s="2"/>
      <c r="I51" s="2">
        <f t="shared" si="2"/>
        <v>0</v>
      </c>
      <c r="J51" s="2">
        <f t="shared" si="3"/>
        <v>0</v>
      </c>
      <c r="K51" s="99"/>
      <c r="L51" s="102"/>
    </row>
    <row r="52" spans="1:12" ht="38.25">
      <c r="A52" s="6" t="s">
        <v>98</v>
      </c>
      <c r="B52" s="1">
        <v>26</v>
      </c>
      <c r="C52" s="1" t="s">
        <v>92</v>
      </c>
      <c r="D52" s="8" t="s">
        <v>72</v>
      </c>
      <c r="E52" s="8" t="s">
        <v>73</v>
      </c>
      <c r="F52" s="1" t="s">
        <v>235</v>
      </c>
      <c r="G52" s="8" t="s">
        <v>151</v>
      </c>
      <c r="H52" s="2"/>
      <c r="I52" s="2">
        <f t="shared" si="2"/>
        <v>0</v>
      </c>
      <c r="J52" s="2">
        <f t="shared" si="3"/>
        <v>0</v>
      </c>
      <c r="K52" s="99"/>
      <c r="L52" s="102"/>
    </row>
    <row r="53" spans="1:12" ht="38.25">
      <c r="A53" s="6" t="s">
        <v>98</v>
      </c>
      <c r="B53" s="1">
        <v>27</v>
      </c>
      <c r="C53" s="1" t="s">
        <v>92</v>
      </c>
      <c r="D53" s="8" t="s">
        <v>74</v>
      </c>
      <c r="E53" s="8" t="s">
        <v>75</v>
      </c>
      <c r="F53" s="1" t="s">
        <v>235</v>
      </c>
      <c r="G53" s="8" t="s">
        <v>143</v>
      </c>
      <c r="H53" s="2"/>
      <c r="I53" s="2">
        <f t="shared" si="2"/>
        <v>0</v>
      </c>
      <c r="J53" s="2">
        <f t="shared" si="3"/>
        <v>0</v>
      </c>
      <c r="K53" s="99"/>
      <c r="L53" s="102"/>
    </row>
    <row r="54" spans="1:12" ht="38.25">
      <c r="A54" s="6" t="s">
        <v>98</v>
      </c>
      <c r="B54" s="1">
        <v>28</v>
      </c>
      <c r="C54" s="1" t="s">
        <v>92</v>
      </c>
      <c r="D54" s="8" t="s">
        <v>76</v>
      </c>
      <c r="E54" s="8" t="s">
        <v>77</v>
      </c>
      <c r="F54" s="1" t="s">
        <v>235</v>
      </c>
      <c r="G54" s="8" t="s">
        <v>140</v>
      </c>
      <c r="H54" s="2"/>
      <c r="I54" s="2">
        <f t="shared" si="2"/>
        <v>0</v>
      </c>
      <c r="J54" s="2">
        <f t="shared" si="3"/>
        <v>0</v>
      </c>
      <c r="K54" s="99"/>
      <c r="L54" s="102"/>
    </row>
    <row r="55" spans="1:12" ht="38.25">
      <c r="A55" s="6" t="s">
        <v>98</v>
      </c>
      <c r="B55" s="1">
        <v>29</v>
      </c>
      <c r="C55" s="1" t="s">
        <v>92</v>
      </c>
      <c r="D55" s="8" t="s">
        <v>78</v>
      </c>
      <c r="E55" s="8" t="s">
        <v>79</v>
      </c>
      <c r="F55" s="1" t="s">
        <v>235</v>
      </c>
      <c r="G55" s="8" t="s">
        <v>140</v>
      </c>
      <c r="H55" s="2"/>
      <c r="I55" s="2">
        <f t="shared" si="2"/>
        <v>0</v>
      </c>
      <c r="J55" s="2">
        <f t="shared" si="3"/>
        <v>0</v>
      </c>
      <c r="K55" s="99"/>
      <c r="L55" s="102"/>
    </row>
    <row r="56" spans="1:12" ht="38.25">
      <c r="A56" s="6" t="s">
        <v>98</v>
      </c>
      <c r="B56" s="1">
        <v>30</v>
      </c>
      <c r="C56" s="1" t="s">
        <v>92</v>
      </c>
      <c r="D56" s="8" t="s">
        <v>80</v>
      </c>
      <c r="E56" s="8" t="s">
        <v>81</v>
      </c>
      <c r="F56" s="1" t="s">
        <v>235</v>
      </c>
      <c r="G56" s="8" t="s">
        <v>151</v>
      </c>
      <c r="H56" s="2"/>
      <c r="I56" s="2">
        <f t="shared" si="2"/>
        <v>0</v>
      </c>
      <c r="J56" s="2">
        <f t="shared" si="3"/>
        <v>0</v>
      </c>
      <c r="K56" s="99"/>
      <c r="L56" s="102"/>
    </row>
    <row r="57" spans="1:12" ht="38.25">
      <c r="A57" s="6" t="s">
        <v>98</v>
      </c>
      <c r="B57" s="1">
        <v>31</v>
      </c>
      <c r="C57" s="1" t="s">
        <v>92</v>
      </c>
      <c r="D57" s="8" t="s">
        <v>82</v>
      </c>
      <c r="E57" s="8" t="s">
        <v>83</v>
      </c>
      <c r="F57" s="1" t="s">
        <v>235</v>
      </c>
      <c r="G57" s="8" t="s">
        <v>150</v>
      </c>
      <c r="H57" s="2"/>
      <c r="I57" s="2">
        <f t="shared" si="2"/>
        <v>0</v>
      </c>
      <c r="J57" s="2">
        <f t="shared" si="3"/>
        <v>0</v>
      </c>
      <c r="K57" s="99"/>
      <c r="L57" s="102"/>
    </row>
    <row r="58" spans="1:12" ht="38.25">
      <c r="A58" s="6" t="s">
        <v>98</v>
      </c>
      <c r="B58" s="1">
        <v>32</v>
      </c>
      <c r="C58" s="1" t="s">
        <v>92</v>
      </c>
      <c r="D58" s="8" t="s">
        <v>84</v>
      </c>
      <c r="E58" s="8" t="s">
        <v>85</v>
      </c>
      <c r="F58" s="1" t="s">
        <v>235</v>
      </c>
      <c r="G58" s="8" t="s">
        <v>145</v>
      </c>
      <c r="H58" s="2"/>
      <c r="I58" s="2">
        <f t="shared" si="2"/>
        <v>0</v>
      </c>
      <c r="J58" s="2">
        <f t="shared" si="3"/>
        <v>0</v>
      </c>
      <c r="K58" s="99"/>
      <c r="L58" s="102"/>
    </row>
    <row r="59" spans="1:12" ht="38.25">
      <c r="A59" s="6" t="s">
        <v>98</v>
      </c>
      <c r="B59" s="1">
        <v>33</v>
      </c>
      <c r="C59" s="1" t="s">
        <v>92</v>
      </c>
      <c r="D59" s="8" t="s">
        <v>86</v>
      </c>
      <c r="E59" s="8" t="s">
        <v>87</v>
      </c>
      <c r="F59" s="1" t="s">
        <v>235</v>
      </c>
      <c r="G59" s="8" t="s">
        <v>141</v>
      </c>
      <c r="H59" s="2"/>
      <c r="I59" s="2">
        <f t="shared" si="2"/>
        <v>0</v>
      </c>
      <c r="J59" s="2">
        <f t="shared" si="3"/>
        <v>0</v>
      </c>
      <c r="K59" s="99"/>
      <c r="L59" s="102"/>
    </row>
    <row r="60" spans="1:13" ht="38.25">
      <c r="A60" s="15" t="s">
        <v>98</v>
      </c>
      <c r="B60" s="1">
        <v>34</v>
      </c>
      <c r="C60" s="1" t="s">
        <v>92</v>
      </c>
      <c r="D60" s="8" t="s">
        <v>154</v>
      </c>
      <c r="E60" s="8" t="s">
        <v>107</v>
      </c>
      <c r="F60" s="1" t="s">
        <v>235</v>
      </c>
      <c r="G60" s="8" t="s">
        <v>143</v>
      </c>
      <c r="H60" s="2"/>
      <c r="I60" s="2">
        <f t="shared" si="2"/>
        <v>0</v>
      </c>
      <c r="J60" s="2">
        <f t="shared" si="3"/>
        <v>0</v>
      </c>
      <c r="K60" s="100"/>
      <c r="L60" s="103"/>
      <c r="M60" s="78"/>
    </row>
    <row r="61" spans="1:13" ht="38.25">
      <c r="A61" s="15" t="s">
        <v>98</v>
      </c>
      <c r="B61" s="1">
        <v>35</v>
      </c>
      <c r="C61" s="1" t="s">
        <v>92</v>
      </c>
      <c r="D61" s="8" t="s">
        <v>152</v>
      </c>
      <c r="E61" s="8" t="s">
        <v>153</v>
      </c>
      <c r="F61" s="1" t="s">
        <v>235</v>
      </c>
      <c r="G61" s="8" t="s">
        <v>143</v>
      </c>
      <c r="H61" s="2"/>
      <c r="I61" s="2">
        <f t="shared" si="2"/>
        <v>0</v>
      </c>
      <c r="J61" s="2">
        <f t="shared" si="3"/>
        <v>0</v>
      </c>
      <c r="K61" s="100"/>
      <c r="L61" s="103"/>
      <c r="M61" s="78"/>
    </row>
    <row r="62" spans="1:13" ht="38.25">
      <c r="A62" s="15" t="s">
        <v>98</v>
      </c>
      <c r="B62" s="1">
        <v>36</v>
      </c>
      <c r="C62" s="1" t="s">
        <v>92</v>
      </c>
      <c r="D62" s="8" t="s">
        <v>155</v>
      </c>
      <c r="E62" s="8" t="s">
        <v>156</v>
      </c>
      <c r="F62" s="1" t="s">
        <v>235</v>
      </c>
      <c r="G62" s="8" t="s">
        <v>151</v>
      </c>
      <c r="H62" s="2"/>
      <c r="I62" s="2">
        <f t="shared" si="2"/>
        <v>0</v>
      </c>
      <c r="J62" s="2">
        <f t="shared" si="3"/>
        <v>0</v>
      </c>
      <c r="K62" s="100"/>
      <c r="L62" s="103"/>
      <c r="M62" s="78"/>
    </row>
    <row r="63" spans="1:13" ht="38.25">
      <c r="A63" s="15" t="s">
        <v>98</v>
      </c>
      <c r="B63" s="1">
        <v>37</v>
      </c>
      <c r="C63" s="1" t="s">
        <v>92</v>
      </c>
      <c r="D63" s="8" t="s">
        <v>138</v>
      </c>
      <c r="E63" s="8" t="s">
        <v>139</v>
      </c>
      <c r="F63" s="1" t="s">
        <v>235</v>
      </c>
      <c r="G63" s="8" t="s">
        <v>145</v>
      </c>
      <c r="H63" s="2"/>
      <c r="I63" s="2">
        <f>0.23*H63</f>
        <v>0</v>
      </c>
      <c r="J63" s="2">
        <f>SUM(H63:I63)</f>
        <v>0</v>
      </c>
      <c r="K63" s="100"/>
      <c r="L63" s="103"/>
      <c r="M63" s="78"/>
    </row>
    <row r="64" spans="1:13" ht="38.25">
      <c r="A64" s="15" t="s">
        <v>98</v>
      </c>
      <c r="B64" s="1">
        <v>38</v>
      </c>
      <c r="C64" s="1" t="s">
        <v>92</v>
      </c>
      <c r="D64" s="8" t="s">
        <v>184</v>
      </c>
      <c r="E64" s="8" t="s">
        <v>186</v>
      </c>
      <c r="F64" s="80" t="s">
        <v>236</v>
      </c>
      <c r="G64" s="8" t="s">
        <v>183</v>
      </c>
      <c r="H64" s="2"/>
      <c r="I64" s="2">
        <f>0.23*H64</f>
        <v>0</v>
      </c>
      <c r="J64" s="2">
        <f>SUM(H64:I64)</f>
        <v>0</v>
      </c>
      <c r="K64" s="100"/>
      <c r="L64" s="103"/>
      <c r="M64" s="79"/>
    </row>
    <row r="65" spans="1:13" ht="38.25">
      <c r="A65" s="15" t="s">
        <v>98</v>
      </c>
      <c r="B65" s="1">
        <v>39</v>
      </c>
      <c r="C65" s="1" t="s">
        <v>92</v>
      </c>
      <c r="D65" s="8" t="s">
        <v>185</v>
      </c>
      <c r="E65" s="8" t="s">
        <v>187</v>
      </c>
      <c r="F65" s="80" t="s">
        <v>236</v>
      </c>
      <c r="G65" s="8" t="s">
        <v>151</v>
      </c>
      <c r="H65" s="2"/>
      <c r="I65" s="2">
        <f t="shared" si="2"/>
        <v>0</v>
      </c>
      <c r="J65" s="2">
        <f t="shared" si="3"/>
        <v>0</v>
      </c>
      <c r="K65" s="100"/>
      <c r="L65" s="103"/>
      <c r="M65" s="79"/>
    </row>
    <row r="66" spans="1:13" ht="38.25">
      <c r="A66" s="15" t="s">
        <v>98</v>
      </c>
      <c r="B66" s="1">
        <v>40</v>
      </c>
      <c r="C66" s="1" t="s">
        <v>92</v>
      </c>
      <c r="D66" s="8" t="s">
        <v>229</v>
      </c>
      <c r="E66" s="1" t="s">
        <v>230</v>
      </c>
      <c r="F66" s="1" t="s">
        <v>235</v>
      </c>
      <c r="G66" s="8" t="s">
        <v>143</v>
      </c>
      <c r="H66" s="2"/>
      <c r="I66" s="2">
        <f>0.23*H66</f>
        <v>0</v>
      </c>
      <c r="J66" s="2">
        <f>SUM(H66:I66)</f>
        <v>0</v>
      </c>
      <c r="K66" s="100"/>
      <c r="L66" s="103"/>
      <c r="M66" s="66"/>
    </row>
    <row r="67" spans="1:13" ht="38.25">
      <c r="A67" s="15" t="s">
        <v>98</v>
      </c>
      <c r="B67" s="1">
        <v>41</v>
      </c>
      <c r="C67" s="1" t="s">
        <v>92</v>
      </c>
      <c r="D67" s="8" t="s">
        <v>232</v>
      </c>
      <c r="E67" s="1" t="s">
        <v>233</v>
      </c>
      <c r="F67" s="1" t="s">
        <v>235</v>
      </c>
      <c r="G67" s="8" t="s">
        <v>146</v>
      </c>
      <c r="H67" s="2"/>
      <c r="I67" s="2">
        <f>0.23*H67</f>
        <v>0</v>
      </c>
      <c r="J67" s="2">
        <f>SUM(H67:I67)</f>
        <v>0</v>
      </c>
      <c r="K67" s="100"/>
      <c r="L67" s="103"/>
      <c r="M67" s="66"/>
    </row>
    <row r="68" spans="1:13" ht="39" thickBot="1">
      <c r="A68" s="59" t="s">
        <v>98</v>
      </c>
      <c r="B68" s="55">
        <v>42</v>
      </c>
      <c r="C68" s="56" t="s">
        <v>92</v>
      </c>
      <c r="D68" s="60" t="s">
        <v>242</v>
      </c>
      <c r="E68" s="56" t="s">
        <v>243</v>
      </c>
      <c r="F68" s="61" t="s">
        <v>235</v>
      </c>
      <c r="G68" s="60" t="s">
        <v>146</v>
      </c>
      <c r="H68" s="39"/>
      <c r="I68" s="39">
        <f t="shared" si="2"/>
        <v>0</v>
      </c>
      <c r="J68" s="39">
        <f t="shared" si="3"/>
        <v>0</v>
      </c>
      <c r="K68" s="86"/>
      <c r="L68" s="104"/>
      <c r="M68" s="66"/>
    </row>
    <row r="69" spans="1:12" ht="38.25">
      <c r="A69" s="17" t="s">
        <v>99</v>
      </c>
      <c r="B69" s="26">
        <v>1</v>
      </c>
      <c r="C69" s="18" t="s">
        <v>88</v>
      </c>
      <c r="D69" s="19" t="s">
        <v>89</v>
      </c>
      <c r="E69" s="19" t="s">
        <v>160</v>
      </c>
      <c r="F69" s="27" t="s">
        <v>235</v>
      </c>
      <c r="G69" s="27" t="s">
        <v>137</v>
      </c>
      <c r="H69" s="20"/>
      <c r="I69" s="20">
        <f t="shared" si="2"/>
        <v>0</v>
      </c>
      <c r="J69" s="20">
        <f t="shared" si="3"/>
        <v>0</v>
      </c>
      <c r="K69" s="96">
        <f>SUM(H69:H71)</f>
        <v>0</v>
      </c>
      <c r="L69" s="90">
        <f>SUM(J69:J71)</f>
        <v>0</v>
      </c>
    </row>
    <row r="70" spans="1:12" ht="38.25">
      <c r="A70" s="21" t="s">
        <v>99</v>
      </c>
      <c r="B70" s="22">
        <v>2</v>
      </c>
      <c r="C70" s="22" t="s">
        <v>88</v>
      </c>
      <c r="D70" s="23" t="s">
        <v>90</v>
      </c>
      <c r="E70" s="23" t="s">
        <v>161</v>
      </c>
      <c r="F70" s="23" t="s">
        <v>235</v>
      </c>
      <c r="G70" s="23" t="s">
        <v>137</v>
      </c>
      <c r="H70" s="24"/>
      <c r="I70" s="24">
        <f t="shared" si="2"/>
        <v>0</v>
      </c>
      <c r="J70" s="24">
        <f t="shared" si="3"/>
        <v>0</v>
      </c>
      <c r="K70" s="97"/>
      <c r="L70" s="91"/>
    </row>
    <row r="71" spans="1:12" ht="39" thickBot="1">
      <c r="A71" s="28" t="s">
        <v>99</v>
      </c>
      <c r="B71" s="29">
        <v>3</v>
      </c>
      <c r="C71" s="30" t="s">
        <v>88</v>
      </c>
      <c r="D71" s="31" t="s">
        <v>91</v>
      </c>
      <c r="E71" s="31" t="s">
        <v>162</v>
      </c>
      <c r="F71" s="32" t="s">
        <v>235</v>
      </c>
      <c r="G71" s="43" t="s">
        <v>137</v>
      </c>
      <c r="H71" s="33"/>
      <c r="I71" s="33">
        <f aca="true" t="shared" si="4" ref="I71:I93">0.23*H71</f>
        <v>0</v>
      </c>
      <c r="J71" s="33">
        <f aca="true" t="shared" si="5" ref="J71:J93">SUM(H71:I71)</f>
        <v>0</v>
      </c>
      <c r="K71" s="98"/>
      <c r="L71" s="92"/>
    </row>
    <row r="72" spans="1:12" ht="38.25">
      <c r="A72" s="3" t="s">
        <v>101</v>
      </c>
      <c r="B72" s="34">
        <v>1</v>
      </c>
      <c r="C72" s="4" t="s">
        <v>3</v>
      </c>
      <c r="D72" s="4" t="s">
        <v>4</v>
      </c>
      <c r="E72" s="4" t="s">
        <v>127</v>
      </c>
      <c r="F72" s="67" t="s">
        <v>237</v>
      </c>
      <c r="G72" s="4" t="s">
        <v>136</v>
      </c>
      <c r="H72" s="5"/>
      <c r="I72" s="5">
        <f t="shared" si="4"/>
        <v>0</v>
      </c>
      <c r="J72" s="5">
        <f t="shared" si="5"/>
        <v>0</v>
      </c>
      <c r="K72" s="107">
        <f>SUM(H72:H79)</f>
        <v>0</v>
      </c>
      <c r="L72" s="93">
        <f>SUM(J72:J79)</f>
        <v>0</v>
      </c>
    </row>
    <row r="73" spans="1:12" ht="38.25">
      <c r="A73" s="6" t="s">
        <v>101</v>
      </c>
      <c r="B73" s="35">
        <v>2</v>
      </c>
      <c r="C73" s="1" t="s">
        <v>3</v>
      </c>
      <c r="D73" s="1" t="s">
        <v>5</v>
      </c>
      <c r="E73" s="1" t="s">
        <v>129</v>
      </c>
      <c r="F73" s="1" t="s">
        <v>237</v>
      </c>
      <c r="G73" s="1" t="s">
        <v>136</v>
      </c>
      <c r="H73" s="2"/>
      <c r="I73" s="2">
        <f t="shared" si="4"/>
        <v>0</v>
      </c>
      <c r="J73" s="2">
        <f t="shared" si="5"/>
        <v>0</v>
      </c>
      <c r="K73" s="108"/>
      <c r="L73" s="94"/>
    </row>
    <row r="74" spans="1:12" ht="38.25">
      <c r="A74" s="6" t="s">
        <v>101</v>
      </c>
      <c r="B74" s="1">
        <v>3</v>
      </c>
      <c r="C74" s="1" t="s">
        <v>3</v>
      </c>
      <c r="D74" s="1" t="s">
        <v>6</v>
      </c>
      <c r="E74" s="1" t="s">
        <v>130</v>
      </c>
      <c r="F74" s="1" t="s">
        <v>237</v>
      </c>
      <c r="G74" s="1" t="s">
        <v>136</v>
      </c>
      <c r="H74" s="2"/>
      <c r="I74" s="2">
        <f t="shared" si="4"/>
        <v>0</v>
      </c>
      <c r="J74" s="2">
        <f t="shared" si="5"/>
        <v>0</v>
      </c>
      <c r="K74" s="108"/>
      <c r="L74" s="94"/>
    </row>
    <row r="75" spans="1:12" ht="38.25">
      <c r="A75" s="6" t="s">
        <v>101</v>
      </c>
      <c r="B75" s="1">
        <v>4</v>
      </c>
      <c r="C75" s="1" t="s">
        <v>3</v>
      </c>
      <c r="D75" s="1" t="s">
        <v>7</v>
      </c>
      <c r="E75" s="1" t="s">
        <v>131</v>
      </c>
      <c r="F75" s="1" t="s">
        <v>237</v>
      </c>
      <c r="G75" s="1"/>
      <c r="H75" s="2"/>
      <c r="I75" s="2">
        <f t="shared" si="4"/>
        <v>0</v>
      </c>
      <c r="J75" s="2">
        <f t="shared" si="5"/>
        <v>0</v>
      </c>
      <c r="K75" s="108"/>
      <c r="L75" s="94"/>
    </row>
    <row r="76" spans="1:12" ht="38.25">
      <c r="A76" s="6" t="s">
        <v>101</v>
      </c>
      <c r="B76" s="1">
        <v>5</v>
      </c>
      <c r="C76" s="1" t="s">
        <v>3</v>
      </c>
      <c r="D76" s="1" t="s">
        <v>8</v>
      </c>
      <c r="E76" s="1" t="s">
        <v>132</v>
      </c>
      <c r="F76" s="1" t="s">
        <v>237</v>
      </c>
      <c r="G76" s="1" t="s">
        <v>136</v>
      </c>
      <c r="H76" s="2"/>
      <c r="I76" s="2">
        <f t="shared" si="4"/>
        <v>0</v>
      </c>
      <c r="J76" s="2">
        <f t="shared" si="5"/>
        <v>0</v>
      </c>
      <c r="K76" s="108"/>
      <c r="L76" s="94"/>
    </row>
    <row r="77" spans="1:12" ht="38.25">
      <c r="A77" s="6" t="s">
        <v>101</v>
      </c>
      <c r="B77" s="1">
        <v>6</v>
      </c>
      <c r="C77" s="1" t="s">
        <v>3</v>
      </c>
      <c r="D77" s="1" t="s">
        <v>9</v>
      </c>
      <c r="E77" s="1" t="s">
        <v>133</v>
      </c>
      <c r="F77" s="1" t="s">
        <v>237</v>
      </c>
      <c r="G77" s="1" t="s">
        <v>136</v>
      </c>
      <c r="H77" s="2"/>
      <c r="I77" s="2">
        <f t="shared" si="4"/>
        <v>0</v>
      </c>
      <c r="J77" s="2">
        <f t="shared" si="5"/>
        <v>0</v>
      </c>
      <c r="K77" s="108"/>
      <c r="L77" s="94"/>
    </row>
    <row r="78" spans="1:12" ht="38.25">
      <c r="A78" s="6" t="s">
        <v>101</v>
      </c>
      <c r="B78" s="1">
        <v>7</v>
      </c>
      <c r="C78" s="1" t="s">
        <v>3</v>
      </c>
      <c r="D78" s="1" t="s">
        <v>10</v>
      </c>
      <c r="E78" s="1" t="s">
        <v>134</v>
      </c>
      <c r="F78" s="1" t="s">
        <v>237</v>
      </c>
      <c r="G78" s="1" t="s">
        <v>136</v>
      </c>
      <c r="H78" s="2"/>
      <c r="I78" s="2">
        <f t="shared" si="4"/>
        <v>0</v>
      </c>
      <c r="J78" s="2">
        <f t="shared" si="5"/>
        <v>0</v>
      </c>
      <c r="K78" s="108"/>
      <c r="L78" s="94"/>
    </row>
    <row r="79" spans="1:12" ht="39" thickBot="1">
      <c r="A79" s="6" t="s">
        <v>101</v>
      </c>
      <c r="B79" s="1">
        <v>8</v>
      </c>
      <c r="C79" s="1" t="s">
        <v>3</v>
      </c>
      <c r="D79" s="1" t="s">
        <v>11</v>
      </c>
      <c r="E79" s="1" t="s">
        <v>135</v>
      </c>
      <c r="F79" s="61" t="s">
        <v>237</v>
      </c>
      <c r="G79" s="1" t="s">
        <v>136</v>
      </c>
      <c r="H79" s="2"/>
      <c r="I79" s="2">
        <f>0.23*H79</f>
        <v>0</v>
      </c>
      <c r="J79" s="2">
        <f>SUM(H79:I79)</f>
        <v>0</v>
      </c>
      <c r="K79" s="109"/>
      <c r="L79" s="95"/>
    </row>
    <row r="80" spans="1:12" ht="45">
      <c r="A80" s="17" t="s">
        <v>163</v>
      </c>
      <c r="B80" s="18">
        <v>1</v>
      </c>
      <c r="C80" s="18" t="s">
        <v>164</v>
      </c>
      <c r="D80" s="18" t="s">
        <v>136</v>
      </c>
      <c r="E80" s="18" t="s">
        <v>169</v>
      </c>
      <c r="F80" s="68" t="s">
        <v>235</v>
      </c>
      <c r="G80" s="19" t="s">
        <v>170</v>
      </c>
      <c r="H80" s="36"/>
      <c r="I80" s="36">
        <f t="shared" si="4"/>
        <v>0</v>
      </c>
      <c r="J80" s="36">
        <f t="shared" si="5"/>
        <v>0</v>
      </c>
      <c r="K80" s="115">
        <f>SUM(H80:H93)</f>
        <v>0</v>
      </c>
      <c r="L80" s="118">
        <f>SUM(J80:J93)</f>
        <v>0</v>
      </c>
    </row>
    <row r="81" spans="1:12" ht="45">
      <c r="A81" s="21" t="s">
        <v>163</v>
      </c>
      <c r="B81" s="22">
        <v>2</v>
      </c>
      <c r="C81" s="22" t="s">
        <v>164</v>
      </c>
      <c r="D81" s="22" t="s">
        <v>136</v>
      </c>
      <c r="E81" s="22" t="s">
        <v>165</v>
      </c>
      <c r="F81" s="50" t="s">
        <v>235</v>
      </c>
      <c r="G81" s="23" t="s">
        <v>170</v>
      </c>
      <c r="H81" s="38"/>
      <c r="I81" s="38">
        <f t="shared" si="4"/>
        <v>0</v>
      </c>
      <c r="J81" s="38">
        <f t="shared" si="5"/>
        <v>0</v>
      </c>
      <c r="K81" s="116"/>
      <c r="L81" s="119"/>
    </row>
    <row r="82" spans="1:12" ht="45">
      <c r="A82" s="21" t="s">
        <v>163</v>
      </c>
      <c r="B82" s="25">
        <v>3</v>
      </c>
      <c r="C82" s="22" t="s">
        <v>164</v>
      </c>
      <c r="D82" s="25" t="s">
        <v>136</v>
      </c>
      <c r="E82" s="22" t="s">
        <v>166</v>
      </c>
      <c r="F82" s="50" t="s">
        <v>235</v>
      </c>
      <c r="G82" s="23" t="s">
        <v>170</v>
      </c>
      <c r="H82" s="38"/>
      <c r="I82" s="38">
        <f t="shared" si="4"/>
        <v>0</v>
      </c>
      <c r="J82" s="38">
        <f t="shared" si="5"/>
        <v>0</v>
      </c>
      <c r="K82" s="116"/>
      <c r="L82" s="119"/>
    </row>
    <row r="83" spans="1:12" ht="45">
      <c r="A83" s="21" t="s">
        <v>163</v>
      </c>
      <c r="B83" s="25">
        <v>4</v>
      </c>
      <c r="C83" s="22" t="s">
        <v>164</v>
      </c>
      <c r="D83" s="25" t="s">
        <v>136</v>
      </c>
      <c r="E83" s="22" t="s">
        <v>167</v>
      </c>
      <c r="F83" s="50" t="s">
        <v>235</v>
      </c>
      <c r="G83" s="23" t="s">
        <v>170</v>
      </c>
      <c r="H83" s="38"/>
      <c r="I83" s="38">
        <f t="shared" si="4"/>
        <v>0</v>
      </c>
      <c r="J83" s="38">
        <f t="shared" si="5"/>
        <v>0</v>
      </c>
      <c r="K83" s="116"/>
      <c r="L83" s="119"/>
    </row>
    <row r="84" spans="1:12" ht="45">
      <c r="A84" s="21" t="s">
        <v>163</v>
      </c>
      <c r="B84" s="25">
        <v>5</v>
      </c>
      <c r="C84" s="22" t="s">
        <v>164</v>
      </c>
      <c r="D84" s="25" t="s">
        <v>136</v>
      </c>
      <c r="E84" s="22" t="s">
        <v>168</v>
      </c>
      <c r="F84" s="50" t="s">
        <v>235</v>
      </c>
      <c r="G84" s="23" t="s">
        <v>170</v>
      </c>
      <c r="H84" s="38"/>
      <c r="I84" s="38">
        <f t="shared" si="4"/>
        <v>0</v>
      </c>
      <c r="J84" s="38">
        <f t="shared" si="5"/>
        <v>0</v>
      </c>
      <c r="K84" s="116"/>
      <c r="L84" s="119"/>
    </row>
    <row r="85" spans="1:12" ht="45">
      <c r="A85" s="21" t="s">
        <v>163</v>
      </c>
      <c r="B85" s="22">
        <v>6</v>
      </c>
      <c r="C85" s="22" t="s">
        <v>197</v>
      </c>
      <c r="D85" s="25" t="s">
        <v>199</v>
      </c>
      <c r="E85" s="22" t="s">
        <v>209</v>
      </c>
      <c r="F85" s="50" t="s">
        <v>235</v>
      </c>
      <c r="G85" s="23" t="s">
        <v>217</v>
      </c>
      <c r="H85" s="38"/>
      <c r="I85" s="38">
        <f t="shared" si="4"/>
        <v>0</v>
      </c>
      <c r="J85" s="38">
        <f t="shared" si="5"/>
        <v>0</v>
      </c>
      <c r="K85" s="117"/>
      <c r="L85" s="120"/>
    </row>
    <row r="86" spans="1:12" ht="45">
      <c r="A86" s="21" t="s">
        <v>163</v>
      </c>
      <c r="B86" s="22">
        <v>7</v>
      </c>
      <c r="C86" s="22" t="s">
        <v>197</v>
      </c>
      <c r="D86" s="25" t="s">
        <v>200</v>
      </c>
      <c r="E86" s="22" t="s">
        <v>208</v>
      </c>
      <c r="F86" s="50" t="s">
        <v>235</v>
      </c>
      <c r="G86" s="23" t="s">
        <v>218</v>
      </c>
      <c r="H86" s="38"/>
      <c r="I86" s="38">
        <f t="shared" si="4"/>
        <v>0</v>
      </c>
      <c r="J86" s="38">
        <f t="shared" si="5"/>
        <v>0</v>
      </c>
      <c r="K86" s="117"/>
      <c r="L86" s="120"/>
    </row>
    <row r="87" spans="1:12" ht="45">
      <c r="A87" s="21" t="s">
        <v>163</v>
      </c>
      <c r="B87" s="25">
        <v>8</v>
      </c>
      <c r="C87" s="22" t="s">
        <v>197</v>
      </c>
      <c r="D87" s="25" t="s">
        <v>201</v>
      </c>
      <c r="E87" s="22" t="s">
        <v>210</v>
      </c>
      <c r="F87" s="50" t="s">
        <v>235</v>
      </c>
      <c r="G87" s="23" t="s">
        <v>218</v>
      </c>
      <c r="H87" s="38"/>
      <c r="I87" s="38">
        <f t="shared" si="4"/>
        <v>0</v>
      </c>
      <c r="J87" s="38">
        <f t="shared" si="5"/>
        <v>0</v>
      </c>
      <c r="K87" s="117"/>
      <c r="L87" s="120"/>
    </row>
    <row r="88" spans="1:12" ht="45">
      <c r="A88" s="21" t="s">
        <v>163</v>
      </c>
      <c r="B88" s="25">
        <v>9</v>
      </c>
      <c r="C88" s="22" t="s">
        <v>197</v>
      </c>
      <c r="D88" s="25" t="s">
        <v>202</v>
      </c>
      <c r="E88" s="22" t="s">
        <v>211</v>
      </c>
      <c r="F88" s="50" t="s">
        <v>235</v>
      </c>
      <c r="G88" s="23" t="s">
        <v>219</v>
      </c>
      <c r="H88" s="38"/>
      <c r="I88" s="38">
        <f t="shared" si="4"/>
        <v>0</v>
      </c>
      <c r="J88" s="38">
        <f t="shared" si="5"/>
        <v>0</v>
      </c>
      <c r="K88" s="117"/>
      <c r="L88" s="120"/>
    </row>
    <row r="89" spans="1:12" ht="45">
      <c r="A89" s="21" t="s">
        <v>163</v>
      </c>
      <c r="B89" s="25">
        <v>10</v>
      </c>
      <c r="C89" s="22" t="s">
        <v>197</v>
      </c>
      <c r="D89" s="25" t="s">
        <v>203</v>
      </c>
      <c r="E89" s="22" t="s">
        <v>212</v>
      </c>
      <c r="F89" s="50" t="s">
        <v>235</v>
      </c>
      <c r="G89" s="23" t="s">
        <v>220</v>
      </c>
      <c r="H89" s="38"/>
      <c r="I89" s="38">
        <f t="shared" si="4"/>
        <v>0</v>
      </c>
      <c r="J89" s="38">
        <f t="shared" si="5"/>
        <v>0</v>
      </c>
      <c r="K89" s="117"/>
      <c r="L89" s="120"/>
    </row>
    <row r="90" spans="1:12" ht="45">
      <c r="A90" s="21" t="s">
        <v>163</v>
      </c>
      <c r="B90" s="22">
        <v>11</v>
      </c>
      <c r="C90" s="22" t="s">
        <v>197</v>
      </c>
      <c r="D90" s="25" t="s">
        <v>205</v>
      </c>
      <c r="E90" s="22" t="s">
        <v>213</v>
      </c>
      <c r="F90" s="50" t="s">
        <v>235</v>
      </c>
      <c r="G90" s="23" t="s">
        <v>221</v>
      </c>
      <c r="H90" s="38"/>
      <c r="I90" s="38">
        <f t="shared" si="4"/>
        <v>0</v>
      </c>
      <c r="J90" s="38">
        <f t="shared" si="5"/>
        <v>0</v>
      </c>
      <c r="K90" s="117"/>
      <c r="L90" s="120"/>
    </row>
    <row r="91" spans="1:12" ht="45">
      <c r="A91" s="21" t="s">
        <v>163</v>
      </c>
      <c r="B91" s="47">
        <v>12</v>
      </c>
      <c r="C91" s="22" t="s">
        <v>197</v>
      </c>
      <c r="D91" s="37" t="s">
        <v>206</v>
      </c>
      <c r="E91" s="47" t="s">
        <v>214</v>
      </c>
      <c r="F91" s="50" t="s">
        <v>235</v>
      </c>
      <c r="G91" s="48" t="s">
        <v>222</v>
      </c>
      <c r="H91" s="49"/>
      <c r="I91" s="49">
        <f t="shared" si="4"/>
        <v>0</v>
      </c>
      <c r="J91" s="49">
        <f t="shared" si="5"/>
        <v>0</v>
      </c>
      <c r="K91" s="117"/>
      <c r="L91" s="120"/>
    </row>
    <row r="92" spans="1:12" ht="45">
      <c r="A92" s="21" t="s">
        <v>163</v>
      </c>
      <c r="B92" s="47">
        <v>13</v>
      </c>
      <c r="C92" s="22" t="s">
        <v>197</v>
      </c>
      <c r="D92" s="37" t="s">
        <v>207</v>
      </c>
      <c r="E92" s="47" t="s">
        <v>215</v>
      </c>
      <c r="F92" s="50" t="s">
        <v>235</v>
      </c>
      <c r="G92" s="48" t="s">
        <v>222</v>
      </c>
      <c r="H92" s="49"/>
      <c r="I92" s="49">
        <f t="shared" si="4"/>
        <v>0</v>
      </c>
      <c r="J92" s="49">
        <f t="shared" si="5"/>
        <v>0</v>
      </c>
      <c r="K92" s="117"/>
      <c r="L92" s="120"/>
    </row>
    <row r="93" spans="1:12" ht="45.75" thickBot="1">
      <c r="A93" s="69" t="s">
        <v>163</v>
      </c>
      <c r="B93" s="47">
        <v>14</v>
      </c>
      <c r="C93" s="47" t="s">
        <v>198</v>
      </c>
      <c r="D93" s="37" t="s">
        <v>204</v>
      </c>
      <c r="E93" s="47" t="s">
        <v>216</v>
      </c>
      <c r="F93" s="70" t="s">
        <v>235</v>
      </c>
      <c r="G93" s="48" t="s">
        <v>220</v>
      </c>
      <c r="H93" s="49"/>
      <c r="I93" s="49">
        <f t="shared" si="4"/>
        <v>0</v>
      </c>
      <c r="J93" s="49">
        <f t="shared" si="5"/>
        <v>0</v>
      </c>
      <c r="K93" s="117"/>
      <c r="L93" s="120"/>
    </row>
    <row r="94" spans="1:12" ht="51">
      <c r="A94" s="3" t="s">
        <v>188</v>
      </c>
      <c r="B94" s="4">
        <v>1</v>
      </c>
      <c r="C94" s="4" t="s">
        <v>13</v>
      </c>
      <c r="D94" s="4" t="s">
        <v>4</v>
      </c>
      <c r="E94" s="4" t="s">
        <v>108</v>
      </c>
      <c r="F94" s="4" t="s">
        <v>238</v>
      </c>
      <c r="G94" s="4" t="s">
        <v>171</v>
      </c>
      <c r="H94" s="5"/>
      <c r="I94" s="53">
        <f>0.23*H94</f>
        <v>0</v>
      </c>
      <c r="J94" s="53">
        <f>SUM(H94:I94)</f>
        <v>0</v>
      </c>
      <c r="K94" s="81">
        <f>SUM(H94:H108)</f>
        <v>0</v>
      </c>
      <c r="L94" s="84">
        <f>SUM(J94:J108)</f>
        <v>69</v>
      </c>
    </row>
    <row r="95" spans="1:12" ht="51">
      <c r="A95" s="6" t="s">
        <v>188</v>
      </c>
      <c r="B95" s="1">
        <v>2</v>
      </c>
      <c r="C95" s="1" t="s">
        <v>109</v>
      </c>
      <c r="D95" s="1" t="s">
        <v>110</v>
      </c>
      <c r="E95" s="1" t="s">
        <v>111</v>
      </c>
      <c r="F95" s="61" t="s">
        <v>238</v>
      </c>
      <c r="G95" s="1" t="s">
        <v>171</v>
      </c>
      <c r="H95" s="2"/>
      <c r="I95" s="45">
        <f aca="true" t="shared" si="6" ref="I95:I108">0.23*H95</f>
        <v>0</v>
      </c>
      <c r="J95" s="45">
        <f aca="true" t="shared" si="7" ref="J95:J108">SUM(H95:I95)</f>
        <v>0</v>
      </c>
      <c r="K95" s="82"/>
      <c r="L95" s="85"/>
    </row>
    <row r="96" spans="1:12" ht="51">
      <c r="A96" s="6" t="s">
        <v>188</v>
      </c>
      <c r="B96" s="1">
        <v>3</v>
      </c>
      <c r="C96" s="1" t="s">
        <v>125</v>
      </c>
      <c r="D96" s="1" t="s">
        <v>112</v>
      </c>
      <c r="E96" s="1" t="s">
        <v>113</v>
      </c>
      <c r="F96" s="61" t="s">
        <v>238</v>
      </c>
      <c r="G96" s="1" t="s">
        <v>172</v>
      </c>
      <c r="H96" s="2"/>
      <c r="I96" s="45">
        <f t="shared" si="6"/>
        <v>0</v>
      </c>
      <c r="J96" s="45">
        <f t="shared" si="7"/>
        <v>0</v>
      </c>
      <c r="K96" s="82"/>
      <c r="L96" s="85"/>
    </row>
    <row r="97" spans="1:12" ht="51">
      <c r="A97" s="6" t="s">
        <v>188</v>
      </c>
      <c r="B97" s="1">
        <v>4</v>
      </c>
      <c r="C97" s="1" t="s">
        <v>14</v>
      </c>
      <c r="D97" s="1" t="s">
        <v>5</v>
      </c>
      <c r="E97" s="1" t="s">
        <v>114</v>
      </c>
      <c r="F97" s="61" t="s">
        <v>238</v>
      </c>
      <c r="G97" s="1" t="s">
        <v>173</v>
      </c>
      <c r="H97" s="2"/>
      <c r="I97" s="45">
        <f t="shared" si="6"/>
        <v>0</v>
      </c>
      <c r="J97" s="45">
        <f t="shared" si="7"/>
        <v>0</v>
      </c>
      <c r="K97" s="82"/>
      <c r="L97" s="85"/>
    </row>
    <row r="98" spans="1:12" ht="51">
      <c r="A98" s="6" t="s">
        <v>188</v>
      </c>
      <c r="B98" s="1">
        <v>5</v>
      </c>
      <c r="C98" s="1" t="s">
        <v>15</v>
      </c>
      <c r="D98" s="1" t="s">
        <v>6</v>
      </c>
      <c r="E98" s="1" t="s">
        <v>126</v>
      </c>
      <c r="F98" s="61" t="s">
        <v>238</v>
      </c>
      <c r="G98" s="1" t="s">
        <v>174</v>
      </c>
      <c r="H98" s="2"/>
      <c r="I98" s="45">
        <f t="shared" si="6"/>
        <v>0</v>
      </c>
      <c r="J98" s="45">
        <f t="shared" si="7"/>
        <v>0</v>
      </c>
      <c r="K98" s="82"/>
      <c r="L98" s="85"/>
    </row>
    <row r="99" spans="1:12" ht="51">
      <c r="A99" s="6" t="s">
        <v>188</v>
      </c>
      <c r="B99" s="1">
        <v>6</v>
      </c>
      <c r="C99" s="1" t="s">
        <v>15</v>
      </c>
      <c r="D99" s="1" t="s">
        <v>7</v>
      </c>
      <c r="E99" s="1" t="s">
        <v>115</v>
      </c>
      <c r="F99" s="61" t="s">
        <v>238</v>
      </c>
      <c r="G99" s="1" t="s">
        <v>175</v>
      </c>
      <c r="H99" s="2"/>
      <c r="I99" s="45">
        <f t="shared" si="6"/>
        <v>0</v>
      </c>
      <c r="J99" s="45">
        <f t="shared" si="7"/>
        <v>0</v>
      </c>
      <c r="K99" s="82"/>
      <c r="L99" s="85"/>
    </row>
    <row r="100" spans="1:12" ht="51">
      <c r="A100" s="6" t="s">
        <v>188</v>
      </c>
      <c r="B100" s="1">
        <v>7</v>
      </c>
      <c r="C100" s="1" t="s">
        <v>116</v>
      </c>
      <c r="D100" s="1" t="s">
        <v>117</v>
      </c>
      <c r="E100" s="1" t="s">
        <v>118</v>
      </c>
      <c r="F100" s="61" t="s">
        <v>238</v>
      </c>
      <c r="G100" s="1" t="s">
        <v>172</v>
      </c>
      <c r="H100" s="2"/>
      <c r="I100" s="45">
        <f t="shared" si="6"/>
        <v>0</v>
      </c>
      <c r="J100" s="45">
        <f t="shared" si="7"/>
        <v>0</v>
      </c>
      <c r="K100" s="82"/>
      <c r="L100" s="85"/>
    </row>
    <row r="101" spans="1:12" ht="51">
      <c r="A101" s="6" t="s">
        <v>188</v>
      </c>
      <c r="B101" s="1">
        <v>8</v>
      </c>
      <c r="C101" s="1" t="s">
        <v>15</v>
      </c>
      <c r="D101" s="1" t="s">
        <v>8</v>
      </c>
      <c r="E101" s="1" t="s">
        <v>119</v>
      </c>
      <c r="F101" s="61" t="s">
        <v>238</v>
      </c>
      <c r="G101" s="1" t="s">
        <v>176</v>
      </c>
      <c r="H101" s="2"/>
      <c r="I101" s="45">
        <f t="shared" si="6"/>
        <v>0</v>
      </c>
      <c r="J101" s="45">
        <f t="shared" si="7"/>
        <v>0</v>
      </c>
      <c r="K101" s="82"/>
      <c r="L101" s="85"/>
    </row>
    <row r="102" spans="1:12" ht="51">
      <c r="A102" s="6" t="s">
        <v>188</v>
      </c>
      <c r="B102" s="1">
        <v>9</v>
      </c>
      <c r="C102" s="1" t="s">
        <v>15</v>
      </c>
      <c r="D102" s="1" t="s">
        <v>9</v>
      </c>
      <c r="E102" s="1" t="s">
        <v>120</v>
      </c>
      <c r="F102" s="61" t="s">
        <v>238</v>
      </c>
      <c r="G102" s="1" t="s">
        <v>177</v>
      </c>
      <c r="H102" s="2"/>
      <c r="I102" s="45">
        <f t="shared" si="6"/>
        <v>0</v>
      </c>
      <c r="J102" s="45">
        <f t="shared" si="7"/>
        <v>0</v>
      </c>
      <c r="K102" s="82"/>
      <c r="L102" s="85"/>
    </row>
    <row r="103" spans="1:12" ht="51">
      <c r="A103" s="6" t="s">
        <v>188</v>
      </c>
      <c r="B103" s="1">
        <v>10</v>
      </c>
      <c r="C103" s="1" t="s">
        <v>15</v>
      </c>
      <c r="D103" s="1" t="s">
        <v>121</v>
      </c>
      <c r="E103" s="1" t="s">
        <v>122</v>
      </c>
      <c r="F103" s="61" t="s">
        <v>238</v>
      </c>
      <c r="G103" s="1" t="s">
        <v>178</v>
      </c>
      <c r="H103" s="2"/>
      <c r="I103" s="45">
        <f t="shared" si="6"/>
        <v>0</v>
      </c>
      <c r="J103" s="45">
        <f t="shared" si="7"/>
        <v>0</v>
      </c>
      <c r="K103" s="82"/>
      <c r="L103" s="85"/>
    </row>
    <row r="104" spans="1:12" ht="51">
      <c r="A104" s="6" t="s">
        <v>188</v>
      </c>
      <c r="B104" s="1">
        <v>11</v>
      </c>
      <c r="C104" s="1" t="s">
        <v>15</v>
      </c>
      <c r="D104" s="1" t="s">
        <v>10</v>
      </c>
      <c r="E104" s="1" t="s">
        <v>123</v>
      </c>
      <c r="F104" s="61" t="s">
        <v>238</v>
      </c>
      <c r="G104" s="1" t="s">
        <v>179</v>
      </c>
      <c r="H104" s="2"/>
      <c r="I104" s="45">
        <f t="shared" si="6"/>
        <v>0</v>
      </c>
      <c r="J104" s="45">
        <f t="shared" si="7"/>
        <v>0</v>
      </c>
      <c r="K104" s="82"/>
      <c r="L104" s="85"/>
    </row>
    <row r="105" spans="1:12" ht="51">
      <c r="A105" s="6" t="s">
        <v>188</v>
      </c>
      <c r="B105" s="1">
        <v>12</v>
      </c>
      <c r="C105" s="1" t="s">
        <v>15</v>
      </c>
      <c r="D105" s="1" t="s">
        <v>11</v>
      </c>
      <c r="E105" s="1" t="s">
        <v>124</v>
      </c>
      <c r="F105" s="61" t="s">
        <v>238</v>
      </c>
      <c r="G105" s="1" t="s">
        <v>180</v>
      </c>
      <c r="H105" s="2"/>
      <c r="I105" s="45">
        <f t="shared" si="6"/>
        <v>0</v>
      </c>
      <c r="J105" s="45">
        <f t="shared" si="7"/>
        <v>0</v>
      </c>
      <c r="K105" s="82"/>
      <c r="L105" s="85"/>
    </row>
    <row r="106" spans="1:12" ht="51">
      <c r="A106" s="6" t="s">
        <v>188</v>
      </c>
      <c r="B106" s="1">
        <v>13</v>
      </c>
      <c r="C106" s="1" t="s">
        <v>225</v>
      </c>
      <c r="D106" s="10" t="s">
        <v>226</v>
      </c>
      <c r="E106" s="10" t="s">
        <v>227</v>
      </c>
      <c r="F106" s="61" t="s">
        <v>238</v>
      </c>
      <c r="G106" s="1" t="s">
        <v>231</v>
      </c>
      <c r="H106" s="2"/>
      <c r="I106" s="45">
        <f t="shared" si="6"/>
        <v>0</v>
      </c>
      <c r="J106" s="45">
        <f t="shared" si="7"/>
        <v>0</v>
      </c>
      <c r="K106" s="82"/>
      <c r="L106" s="85"/>
    </row>
    <row r="107" spans="1:12" ht="51">
      <c r="A107" s="15" t="s">
        <v>188</v>
      </c>
      <c r="B107" s="1">
        <v>14</v>
      </c>
      <c r="C107" s="1" t="s">
        <v>225</v>
      </c>
      <c r="D107" s="1" t="s">
        <v>223</v>
      </c>
      <c r="E107" s="1" t="s">
        <v>224</v>
      </c>
      <c r="F107" s="1" t="s">
        <v>238</v>
      </c>
      <c r="G107" s="1" t="s">
        <v>173</v>
      </c>
      <c r="H107" s="2"/>
      <c r="I107" s="45">
        <v>69</v>
      </c>
      <c r="J107" s="45">
        <f t="shared" si="7"/>
        <v>69</v>
      </c>
      <c r="K107" s="82"/>
      <c r="L107" s="85"/>
    </row>
    <row r="108" spans="1:12" ht="51.75" thickBot="1">
      <c r="A108" s="76" t="s">
        <v>188</v>
      </c>
      <c r="B108" s="58">
        <v>15</v>
      </c>
      <c r="C108" s="58" t="s">
        <v>225</v>
      </c>
      <c r="D108" s="58" t="s">
        <v>244</v>
      </c>
      <c r="E108" s="58" t="s">
        <v>240</v>
      </c>
      <c r="F108" s="58" t="s">
        <v>238</v>
      </c>
      <c r="G108" s="58" t="s">
        <v>241</v>
      </c>
      <c r="H108" s="62"/>
      <c r="I108" s="77">
        <f t="shared" si="6"/>
        <v>0</v>
      </c>
      <c r="J108" s="77">
        <f t="shared" si="7"/>
        <v>0</v>
      </c>
      <c r="K108" s="83"/>
      <c r="L108" s="86"/>
    </row>
    <row r="109" spans="9:11" ht="18.75">
      <c r="I109" s="51" t="s">
        <v>102</v>
      </c>
      <c r="J109" s="51"/>
      <c r="K109" s="52">
        <f>SUM(K4:K108)</f>
        <v>0</v>
      </c>
    </row>
    <row r="110" spans="9:11" ht="18.75">
      <c r="I110" s="51" t="s">
        <v>104</v>
      </c>
      <c r="J110" s="51"/>
      <c r="K110" s="52">
        <f>0.23*K109</f>
        <v>0</v>
      </c>
    </row>
    <row r="111" spans="9:11" ht="18.75">
      <c r="I111" s="51" t="s">
        <v>105</v>
      </c>
      <c r="J111" s="51"/>
      <c r="K111" s="52">
        <f>K109+K110</f>
        <v>0</v>
      </c>
    </row>
  </sheetData>
  <sheetProtection/>
  <mergeCells count="16">
    <mergeCell ref="K19:K26"/>
    <mergeCell ref="L19:L26"/>
    <mergeCell ref="K80:K93"/>
    <mergeCell ref="L80:L93"/>
    <mergeCell ref="K4:K18"/>
    <mergeCell ref="L4:L18"/>
    <mergeCell ref="K94:K108"/>
    <mergeCell ref="L94:L108"/>
    <mergeCell ref="A1:L1"/>
    <mergeCell ref="L69:L71"/>
    <mergeCell ref="L72:L79"/>
    <mergeCell ref="K69:K71"/>
    <mergeCell ref="K27:K68"/>
    <mergeCell ref="L27:L68"/>
    <mergeCell ref="A2:B2"/>
    <mergeCell ref="K72:K7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wartSrTrwalych</dc:title>
  <dc:subject/>
  <dc:creator>lukasz</dc:creator>
  <cp:keywords/>
  <dc:description/>
  <cp:lastModifiedBy>Piotr Płoskonka (Nadl. Myślenice)</cp:lastModifiedBy>
  <cp:lastPrinted>2018-09-20T08:03:48Z</cp:lastPrinted>
  <dcterms:created xsi:type="dcterms:W3CDTF">2016-07-04T11:16:28Z</dcterms:created>
  <dcterms:modified xsi:type="dcterms:W3CDTF">2024-04-15T10:39:50Z</dcterms:modified>
  <cp:category/>
  <cp:version/>
  <cp:contentType/>
  <cp:contentStatus/>
</cp:coreProperties>
</file>