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ala\Downloads\"/>
    </mc:Choice>
  </mc:AlternateContent>
  <xr:revisionPtr revIDLastSave="0" documentId="13_ncr:1_{034AEB1A-C21F-4D08-BB5B-97A8E6B19F71}" xr6:coauthVersionLast="47" xr6:coauthVersionMax="47" xr10:uidLastSave="{00000000-0000-0000-0000-000000000000}"/>
  <bookViews>
    <workbookView xWindow="6060" yWindow="705" windowWidth="15615" windowHeight="15240" tabRatio="788" xr2:uid="{84EF1A75-EF0A-433B-81BA-E1A91382A2D3}"/>
  </bookViews>
  <sheets>
    <sheet name="I- KLOCKI" sheetId="33" r:id="rId1"/>
    <sheet name="II - SPRZĘT SPEC." sheetId="32" r:id="rId2"/>
    <sheet name="Wyposażenie całość labów" sheetId="2" state="hidden" r:id="rId3"/>
    <sheet name="Wyposażenie Uniwersalna 2.5.21" sheetId="8" state="hidden" r:id="rId4"/>
  </sheets>
  <externalReferences>
    <externalReference r:id="rId5"/>
  </externalReferences>
  <definedNames>
    <definedName name="_xlnm._FilterDatabase" localSheetId="2" hidden="1">'Wyposażenie całość labów'!$B$6:$J$6</definedName>
    <definedName name="TAB_Pomieszczenia2">[1]DANE_Pomieszczenia!$A$2:$D$25</definedName>
    <definedName name="TAB_Przetarg">'[1]DANE przetargi'!$B$3:$AH$7</definedName>
    <definedName name="TAB_przetargi4">#REF!</definedName>
    <definedName name="TAB_urzadzenia3">#REF!</definedName>
    <definedName name="TAB_urzadzenia4">#REF!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33" l="1"/>
  <c r="G14" i="33"/>
  <c r="H13" i="33"/>
  <c r="G13" i="33"/>
  <c r="H12" i="33"/>
  <c r="G12" i="33"/>
  <c r="H11" i="33"/>
  <c r="G11" i="33"/>
  <c r="H10" i="33"/>
  <c r="G10" i="33"/>
  <c r="H9" i="33"/>
  <c r="G9" i="33"/>
  <c r="H8" i="33"/>
  <c r="G8" i="33"/>
  <c r="H7" i="33"/>
  <c r="G7" i="33"/>
  <c r="H6" i="33"/>
  <c r="G6" i="33"/>
  <c r="H5" i="33"/>
  <c r="G5" i="33"/>
  <c r="H4" i="33"/>
  <c r="G4" i="33"/>
  <c r="H20" i="32"/>
  <c r="G20" i="32"/>
  <c r="G6" i="32"/>
  <c r="H6" i="32"/>
  <c r="G7" i="32"/>
  <c r="H7" i="32"/>
  <c r="G8" i="32"/>
  <c r="H8" i="32"/>
  <c r="G9" i="32"/>
  <c r="H9" i="32"/>
  <c r="G10" i="32"/>
  <c r="H10" i="32"/>
  <c r="G11" i="32"/>
  <c r="H11" i="32"/>
  <c r="G12" i="32"/>
  <c r="H12" i="32"/>
  <c r="G13" i="32"/>
  <c r="H13" i="32"/>
  <c r="G14" i="32"/>
  <c r="H14" i="32"/>
  <c r="G15" i="32"/>
  <c r="H15" i="32"/>
  <c r="G16" i="32"/>
  <c r="H16" i="32"/>
  <c r="G17" i="32"/>
  <c r="H17" i="32"/>
  <c r="G18" i="32"/>
  <c r="H18" i="32"/>
  <c r="G19" i="32"/>
  <c r="H19" i="32"/>
  <c r="H5" i="32"/>
  <c r="G5" i="32"/>
  <c r="H4" i="32"/>
  <c r="G4" i="32"/>
  <c r="X10" i="8"/>
  <c r="G10" i="8"/>
  <c r="F10" i="8"/>
  <c r="G9" i="8"/>
  <c r="F9" i="8"/>
  <c r="X8" i="8"/>
  <c r="G8" i="8"/>
  <c r="F8" i="8"/>
  <c r="X7" i="8"/>
  <c r="G7" i="8"/>
  <c r="F7" i="8"/>
  <c r="X6" i="8"/>
  <c r="G6" i="8"/>
  <c r="F6" i="8"/>
  <c r="X5" i="8"/>
  <c r="G5" i="8"/>
  <c r="F5" i="8"/>
  <c r="X4" i="8"/>
  <c r="G4" i="8"/>
  <c r="F4" i="8"/>
  <c r="X3" i="8"/>
  <c r="G3" i="8"/>
  <c r="F3" i="8"/>
  <c r="X2" i="8"/>
  <c r="G2" i="8"/>
  <c r="F2" i="8"/>
  <c r="X1" i="8"/>
  <c r="G1" i="8"/>
  <c r="F1" i="8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5" i="2"/>
  <c r="Z157" i="2"/>
  <c r="Z9" i="2"/>
  <c r="H10" i="2"/>
  <c r="H11" i="2"/>
  <c r="H12" i="2"/>
  <c r="H13" i="2"/>
  <c r="H14" i="2"/>
  <c r="H15" i="2"/>
  <c r="H16" i="2"/>
  <c r="H17" i="2"/>
  <c r="H18" i="2"/>
  <c r="H8" i="2"/>
  <c r="H9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I122" i="2"/>
  <c r="Z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6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6" i="2"/>
  <c r="Z6" i="2"/>
  <c r="Z154" i="2"/>
  <c r="Z156" i="2"/>
  <c r="G16" i="33" l="1"/>
  <c r="H16" i="33"/>
  <c r="H22" i="32"/>
  <c r="G22" i="32"/>
  <c r="Z17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43A3B29-1ED9-4AE5-9365-36DEC768DE94}" keepAlive="1" name="Zapytanie — Tabela_pomieszczenia" description="Połączenie z zapytaniem „Tabela_pomieszczenia” w skoroszycie." type="5" refreshedVersion="7" background="1" saveData="1">
    <dbPr connection="Provider=Microsoft.Mashup.OleDb.1;Data Source=$Workbook$;Location=Tabela_pomieszczenia;Extended Properties=&quot;&quot;" command="SELECT * FROM [Tabela_pomieszczenia]"/>
  </connection>
  <connection id="2" xr16:uid="{EC30D6B9-3F2D-47C2-99D5-505C0362BE07}" keepAlive="1" name="Zapytanie — Tabela_przetargi" description="Połączenie z zapytaniem „Tabela_przetargi” w skoroszycie." type="5" refreshedVersion="7" background="1" saveData="1">
    <dbPr connection="Provider=Microsoft.Mashup.OleDb.1;Data Source=$Workbook$;Location=Tabela_przetargi;Extended Properties=&quot;&quot;" command="SELECT * FROM [Tabela_przetargi]"/>
  </connection>
  <connection id="3" xr16:uid="{3952BEDE-99E4-42F9-A879-9FA27B273A31}" keepAlive="1" name="Zapytanie — Tabela_urzadzenia" description="Połączenie z zapytaniem „Tabela_urzadzenia” w skoroszycie." type="5" refreshedVersion="7" background="1" saveData="1">
    <dbPr connection="Provider=Microsoft.Mashup.OleDb.1;Data Source=$Workbook$;Location=Tabela_urzadzenia;Extended Properties=&quot;&quot;" command="SELECT * FROM [Tabela_urzadzenia]"/>
  </connection>
  <connection id="4" xr16:uid="{A30EE2E7-92D8-4AA4-AFB5-32BDAF808D03}" keepAlive="1" name="Zapytanie — Tabela_urzadzenia_3" description="Połączenie z zapytaniem „Tabela_urzadzenia_3” w skoroszycie." type="5" refreshedVersion="7" background="1" saveData="1">
    <dbPr connection="Provider=Microsoft.Mashup.OleDb.1;Data Source=$Workbook$;Location=Tabela_urzadzenia_3;Extended Properties=&quot;&quot;" command="SELECT * FROM [Tabela_urzadzenia_3]"/>
  </connection>
  <connection id="5" xr16:uid="{EF1ABE5C-20EC-4761-ACAB-24DA6AD68FEA}" keepAlive="1" name="Zapytanie — Tabela_urzadzenia2" description="Połączenie z zapytaniem „Tabela_urzadzenia2” w skoroszycie." type="5" refreshedVersion="7" background="1" saveData="1">
    <dbPr connection="Provider=Microsoft.Mashup.OleDb.1;Data Source=$Workbook$;Location=Tabela_urzadzenia2;Extended Properties=&quot;&quot;" command="SELECT * FROM [Tabela_urzadzenia2]"/>
  </connection>
  <connection id="6" xr16:uid="{867DDE66-8D77-4F56-8EB8-4ECAE2F55F3F}" keepAlive="1" name="Zapytanie — Tabela_urzadzenia2 (2)" description="Połączenie z zapytaniem „Tabela_urzadzenia2 (2)” w skoroszycie." type="5" refreshedVersion="7" background="1" saveData="1">
    <dbPr connection="Provider=Microsoft.Mashup.OleDb.1;Data Source=$Workbook$;Location=&quot;Tabela_urzadzenia2 (2)&quot;;Extended Properties=&quot;&quot;" command="SELECT * FROM [Tabela_urzadzenia2 (2)]"/>
  </connection>
</connections>
</file>

<file path=xl/sharedStrings.xml><?xml version="1.0" encoding="utf-8"?>
<sst xmlns="http://schemas.openxmlformats.org/spreadsheetml/2006/main" count="672" uniqueCount="622">
  <si>
    <t>L.P.</t>
  </si>
  <si>
    <t>Nazwa
materiału/przedmiotu
 (UZUPEŁNIANIE AUTOMATYCZNE)</t>
  </si>
  <si>
    <t>Sztuk</t>
  </si>
  <si>
    <t>CENA jednostkowa
[PLN/szt.]</t>
  </si>
  <si>
    <t>VAT</t>
  </si>
  <si>
    <t>WARTOŚĆ
[cena jednostkowa x sztuk]</t>
  </si>
  <si>
    <t>netto</t>
  </si>
  <si>
    <t>brutto</t>
  </si>
  <si>
    <t>RAZEM</t>
  </si>
  <si>
    <t>Płynomierz</t>
  </si>
  <si>
    <t>Sygnalizator wrzenia</t>
  </si>
  <si>
    <t>Mówiąca waga kuchenna</t>
  </si>
  <si>
    <t>Kieszonkowy kalkulator mówiący</t>
  </si>
  <si>
    <t>Zegar mówiący z minutnikiem</t>
  </si>
  <si>
    <t xml:space="preserve">Brajlowska miara stolarska </t>
  </si>
  <si>
    <t>Brajlowskie naklejki na klawiaturę</t>
  </si>
  <si>
    <t xml:space="preserve">Brajlowskie kości do gry </t>
  </si>
  <si>
    <t>Folia powiększająca A4</t>
  </si>
  <si>
    <t>Słuchawki wygłuszające 
dla dzieci</t>
  </si>
  <si>
    <t>Słuchawki wygłuszające 
dla dorosłych</t>
  </si>
  <si>
    <t>Kołda obciążeniowa 
dla dzieci</t>
  </si>
  <si>
    <t>Kołda obciążeniowa 
dla dorosłych</t>
  </si>
  <si>
    <t>Rękawice robocze ochronne 
dla dzieci</t>
  </si>
  <si>
    <t>Rękawice robocze ochronne 
dla dorosłych</t>
  </si>
  <si>
    <t>Okulary / gogle ochronne 
dla dzieci</t>
  </si>
  <si>
    <t>Okulary / gogle ochronne 
dla dorosłych</t>
  </si>
  <si>
    <t>Wyposażenie technologiczne: LABORATORIUM "SUCHE"</t>
  </si>
  <si>
    <t>Rodzaj</t>
  </si>
  <si>
    <t>L.p.</t>
  </si>
  <si>
    <t>Ozn. na rys.</t>
  </si>
  <si>
    <t>Nazwa urządzenia</t>
  </si>
  <si>
    <t>Zasilanie urządzeń</t>
  </si>
  <si>
    <t>Wentylacja/odciąg</t>
  </si>
  <si>
    <t>UWAGI:</t>
  </si>
  <si>
    <t>Instalacje sanitarne wod-kan</t>
  </si>
  <si>
    <t>przykładowy dostawca</t>
  </si>
  <si>
    <t>wartość (brutto):</t>
  </si>
  <si>
    <t>Elektryczne:</t>
  </si>
  <si>
    <t>Sanitarne:</t>
  </si>
  <si>
    <t>woda uzdatniona/woda bytowa</t>
  </si>
  <si>
    <t>Woda ciepła / zimna / ciepla+zimna</t>
  </si>
  <si>
    <t>Przepływ l/s / średnica</t>
  </si>
  <si>
    <t>parametry wody technologicznej</t>
  </si>
  <si>
    <t>kanalizacja sanitarna / technologiczna</t>
  </si>
  <si>
    <t>POL-LAB</t>
  </si>
  <si>
    <t>dost1</t>
  </si>
  <si>
    <t>dost2</t>
  </si>
  <si>
    <t>KONTROLA
2.5.21-2.5.28</t>
  </si>
  <si>
    <t>pomieszczenie</t>
  </si>
  <si>
    <t>nr. Pomieszczenia</t>
  </si>
  <si>
    <t>napięcie [V]</t>
  </si>
  <si>
    <t>moc [kW]</t>
  </si>
  <si>
    <t>woda</t>
  </si>
  <si>
    <t>odpływ</t>
  </si>
  <si>
    <t>spręż. Pow.</t>
  </si>
  <si>
    <t>cena jed.</t>
  </si>
  <si>
    <t>wzór</t>
  </si>
  <si>
    <t>MEBLE</t>
  </si>
  <si>
    <t xml:space="preserve">1. </t>
  </si>
  <si>
    <t>M01</t>
  </si>
  <si>
    <t>M01 Hoker laboratoryjny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</si>
  <si>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</si>
  <si>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</si>
  <si>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</si>
  <si>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</si>
  <si>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</si>
  <si>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</si>
  <si>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</si>
  <si>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</si>
  <si>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</si>
  <si>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</si>
  <si>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</si>
  <si>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</si>
  <si>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</si>
  <si>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</si>
  <si>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</si>
  <si>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</si>
  <si>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</si>
  <si>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</si>
  <si>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</si>
  <si>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</si>
  <si>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</si>
  <si>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</si>
  <si>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</si>
  <si>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</si>
  <si>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</si>
  <si>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</si>
  <si>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</si>
  <si>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 xml:space="preserve">2. </t>
  </si>
  <si>
    <t>M02</t>
  </si>
  <si>
    <t>M02 Krzesło laboratoryjne</t>
  </si>
  <si>
    <t xml:space="preserve">3. </t>
  </si>
  <si>
    <t>M03</t>
  </si>
  <si>
    <t>M03 Biurko</t>
  </si>
  <si>
    <t xml:space="preserve">4. </t>
  </si>
  <si>
    <t>M04</t>
  </si>
  <si>
    <t>M04 Szafki dolne z blatem roboczym</t>
  </si>
  <si>
    <t xml:space="preserve">5. </t>
  </si>
  <si>
    <t>M05</t>
  </si>
  <si>
    <t>M05 Szafki górne</t>
  </si>
  <si>
    <t xml:space="preserve">6. </t>
  </si>
  <si>
    <t>M06</t>
  </si>
  <si>
    <t>M06 Fotel biurowy</t>
  </si>
  <si>
    <t xml:space="preserve">7. </t>
  </si>
  <si>
    <t>M07</t>
  </si>
  <si>
    <t>M07 Zabudowa kuchenna I</t>
  </si>
  <si>
    <t xml:space="preserve">8. </t>
  </si>
  <si>
    <t>M08</t>
  </si>
  <si>
    <t>M08 Zabudowa kuchenna II</t>
  </si>
  <si>
    <t xml:space="preserve">9. </t>
  </si>
  <si>
    <t>M09</t>
  </si>
  <si>
    <t>M09 Stół laboratoryjny kuchenny uczniowski</t>
  </si>
  <si>
    <t xml:space="preserve">10. </t>
  </si>
  <si>
    <t>M10</t>
  </si>
  <si>
    <t>M10 Stół laboratoryjny kuchenny prowadzącego</t>
  </si>
  <si>
    <t xml:space="preserve">11. </t>
  </si>
  <si>
    <t>M11</t>
  </si>
  <si>
    <t>M11 Regał z wanną wychwytową ze stali cynkowanej</t>
  </si>
  <si>
    <t xml:space="preserve">12. </t>
  </si>
  <si>
    <t>M12</t>
  </si>
  <si>
    <t>M12 Regał</t>
  </si>
  <si>
    <t xml:space="preserve">13. </t>
  </si>
  <si>
    <t>M13</t>
  </si>
  <si>
    <t>M13 Regał na dokumenty</t>
  </si>
  <si>
    <t xml:space="preserve">14. </t>
  </si>
  <si>
    <t>M14</t>
  </si>
  <si>
    <t>M14 Regał warsztatowy</t>
  </si>
  <si>
    <t xml:space="preserve">15. </t>
  </si>
  <si>
    <t>M15</t>
  </si>
  <si>
    <t>M15 Stół spawalniczy</t>
  </si>
  <si>
    <t xml:space="preserve">16. </t>
  </si>
  <si>
    <t>M16</t>
  </si>
  <si>
    <t>M16 Biurko</t>
  </si>
  <si>
    <t xml:space="preserve">17. </t>
  </si>
  <si>
    <t>M17</t>
  </si>
  <si>
    <t>M17 Szafa na szkło laboratoryjne</t>
  </si>
  <si>
    <t xml:space="preserve">18. </t>
  </si>
  <si>
    <t>M18</t>
  </si>
  <si>
    <t>M18 Stół laboratoryjny uczniowski</t>
  </si>
  <si>
    <t xml:space="preserve">19. </t>
  </si>
  <si>
    <t>M19</t>
  </si>
  <si>
    <t>M19 Stół laboratoryjny prowadzącego</t>
  </si>
  <si>
    <t xml:space="preserve">20. </t>
  </si>
  <si>
    <t>M20</t>
  </si>
  <si>
    <t>M20 Stół laboratoryjny mobilny</t>
  </si>
  <si>
    <t xml:space="preserve">21. </t>
  </si>
  <si>
    <t>M21</t>
  </si>
  <si>
    <t>M21 Stół laboratoryjny prowadzącego</t>
  </si>
  <si>
    <t xml:space="preserve">22. </t>
  </si>
  <si>
    <t>M22</t>
  </si>
  <si>
    <t>M22 Zabudowa laboratoryjna</t>
  </si>
  <si>
    <t xml:space="preserve">23. </t>
  </si>
  <si>
    <t>M23</t>
  </si>
  <si>
    <t>M23 Stół montażowy</t>
  </si>
  <si>
    <t xml:space="preserve">24. </t>
  </si>
  <si>
    <t>M24</t>
  </si>
  <si>
    <t>M24 Stół warsztatowy</t>
  </si>
  <si>
    <t xml:space="preserve">25. </t>
  </si>
  <si>
    <t>M25</t>
  </si>
  <si>
    <t>M25 Stół stolarski</t>
  </si>
  <si>
    <t xml:space="preserve">26. </t>
  </si>
  <si>
    <t>M26</t>
  </si>
  <si>
    <t>M26 Stół laboratoryjny stalowy mobilny</t>
  </si>
  <si>
    <t xml:space="preserve">27. </t>
  </si>
  <si>
    <t>M27</t>
  </si>
  <si>
    <t>M27 Wózek duński</t>
  </si>
  <si>
    <t xml:space="preserve">28. </t>
  </si>
  <si>
    <t>M28</t>
  </si>
  <si>
    <t>M28 Stół metalowy</t>
  </si>
  <si>
    <t xml:space="preserve">29. </t>
  </si>
  <si>
    <t>M29</t>
  </si>
  <si>
    <t>M29 Stół zalewowy</t>
  </si>
  <si>
    <t xml:space="preserve">30. </t>
  </si>
  <si>
    <t>M30</t>
  </si>
  <si>
    <t>M30 Blat ze zlewem</t>
  </si>
  <si>
    <t xml:space="preserve">31. </t>
  </si>
  <si>
    <t>M31</t>
  </si>
  <si>
    <t>M31 Stół warsztatowy mobilny z regu. wysokością</t>
  </si>
  <si>
    <t xml:space="preserve">32. </t>
  </si>
  <si>
    <t>M32</t>
  </si>
  <si>
    <t>M32 Stół warsztatowy z regulacją wysokości</t>
  </si>
  <si>
    <t xml:space="preserve">33. </t>
  </si>
  <si>
    <t>M33</t>
  </si>
  <si>
    <t>M33 Stół warsztatowy prowadzącego</t>
  </si>
  <si>
    <t xml:space="preserve">34. </t>
  </si>
  <si>
    <t>M34</t>
  </si>
  <si>
    <t>M34 Stojaki na płyty / kantówki</t>
  </si>
  <si>
    <t xml:space="preserve">35. </t>
  </si>
  <si>
    <t>M35</t>
  </si>
  <si>
    <t>M35 Stół montażowo-spawalniczy</t>
  </si>
  <si>
    <t xml:space="preserve">36. </t>
  </si>
  <si>
    <t>M36</t>
  </si>
  <si>
    <t>M36 Stół warsztatowy z oświetleniem</t>
  </si>
  <si>
    <t xml:space="preserve">37. </t>
  </si>
  <si>
    <t>M37</t>
  </si>
  <si>
    <t>M37 Regał na substancje chemiczne</t>
  </si>
  <si>
    <t>ELEKTRONIKA</t>
  </si>
  <si>
    <t xml:space="preserve">38. </t>
  </si>
  <si>
    <t>M38</t>
  </si>
  <si>
    <t>M38 Metalowa szafka na buty</t>
  </si>
  <si>
    <t xml:space="preserve">39. </t>
  </si>
  <si>
    <t>E01</t>
  </si>
  <si>
    <t>Płyta indukcyjna</t>
  </si>
  <si>
    <t xml:space="preserve">40. </t>
  </si>
  <si>
    <t>E02</t>
  </si>
  <si>
    <t>Czajnik elektryczny</t>
  </si>
  <si>
    <t xml:space="preserve">41. </t>
  </si>
  <si>
    <t>E03</t>
  </si>
  <si>
    <t>Okap kuchenny blatowy</t>
  </si>
  <si>
    <t xml:space="preserve">42. </t>
  </si>
  <si>
    <t>E04</t>
  </si>
  <si>
    <t>Okap kuchenny "domowy"</t>
  </si>
  <si>
    <t>SANITARNE</t>
  </si>
  <si>
    <t xml:space="preserve">43. </t>
  </si>
  <si>
    <t>E05</t>
  </si>
  <si>
    <t>Projektor, głośniki, ekran</t>
  </si>
  <si>
    <t xml:space="preserve">44. </t>
  </si>
  <si>
    <t>S01</t>
  </si>
  <si>
    <t>S01 Zlew kuchenny</t>
  </si>
  <si>
    <t xml:space="preserve">45. </t>
  </si>
  <si>
    <t>S02</t>
  </si>
  <si>
    <t>S02 Zlewka laboratoryjna kwasoodporna</t>
  </si>
  <si>
    <t xml:space="preserve">46. </t>
  </si>
  <si>
    <t>S03</t>
  </si>
  <si>
    <t>S03 Zlew laboratoryjny kwasoodporny</t>
  </si>
  <si>
    <t xml:space="preserve">47. </t>
  </si>
  <si>
    <t>S04</t>
  </si>
  <si>
    <t>S04 Kran</t>
  </si>
  <si>
    <t xml:space="preserve">48. </t>
  </si>
  <si>
    <t>S05</t>
  </si>
  <si>
    <t>S05 Kran kuchenny</t>
  </si>
  <si>
    <t xml:space="preserve">49. </t>
  </si>
  <si>
    <t>S06</t>
  </si>
  <si>
    <t>S06 Kran z oczomyjką</t>
  </si>
  <si>
    <t xml:space="preserve">50. </t>
  </si>
  <si>
    <t>S07</t>
  </si>
  <si>
    <t>S07 Prysznic bezpieczeństwa z oczomyjką</t>
  </si>
  <si>
    <t xml:space="preserve">51. </t>
  </si>
  <si>
    <t>S08</t>
  </si>
  <si>
    <t>S08 Prysznic bezpieczeństwa z oczomyjką montowany do posadzki</t>
  </si>
  <si>
    <t xml:space="preserve">52. </t>
  </si>
  <si>
    <t>S09</t>
  </si>
  <si>
    <t>S09 Zlew gospodarczy z dużą komorą</t>
  </si>
  <si>
    <t xml:space="preserve">53. </t>
  </si>
  <si>
    <t>S10</t>
  </si>
  <si>
    <t>S10 Umywalka zbiorowa</t>
  </si>
  <si>
    <t xml:space="preserve">54. </t>
  </si>
  <si>
    <t>S11</t>
  </si>
  <si>
    <t>S11 Umywalka</t>
  </si>
  <si>
    <t xml:space="preserve">55. </t>
  </si>
  <si>
    <t>S12</t>
  </si>
  <si>
    <t>S12 Bateria umywalkowa</t>
  </si>
  <si>
    <t xml:space="preserve">56. </t>
  </si>
  <si>
    <t>S13</t>
  </si>
  <si>
    <t>S13 Zlew laboratoryjny</t>
  </si>
  <si>
    <t xml:space="preserve">57. </t>
  </si>
  <si>
    <t>S14</t>
  </si>
  <si>
    <t>S14 Zlew gospodarczy</t>
  </si>
  <si>
    <t xml:space="preserve">58. </t>
  </si>
  <si>
    <t>S15</t>
  </si>
  <si>
    <t>S15 Umywalka stalowa</t>
  </si>
  <si>
    <t xml:space="preserve">59. </t>
  </si>
  <si>
    <t>S16</t>
  </si>
  <si>
    <t>S16 Kran czerpalny z wodą uzdatnioną</t>
  </si>
  <si>
    <t xml:space="preserve">60. </t>
  </si>
  <si>
    <t>S17</t>
  </si>
  <si>
    <t>S17 Kran czerpalny</t>
  </si>
  <si>
    <t xml:space="preserve">61. </t>
  </si>
  <si>
    <t>S18</t>
  </si>
  <si>
    <t>S18 Zlew stalowy</t>
  </si>
  <si>
    <t xml:space="preserve">62. </t>
  </si>
  <si>
    <t>S19</t>
  </si>
  <si>
    <t>S19 Bateria ścienna</t>
  </si>
  <si>
    <t xml:space="preserve">63. </t>
  </si>
  <si>
    <t>S20</t>
  </si>
  <si>
    <t>S20 Bateria z wyciąganą wylewką</t>
  </si>
  <si>
    <t xml:space="preserve">64. </t>
  </si>
  <si>
    <t>S21</t>
  </si>
  <si>
    <t>S21 Umywalka stalowa (tech.)</t>
  </si>
  <si>
    <t xml:space="preserve">65. </t>
  </si>
  <si>
    <t>U01</t>
  </si>
  <si>
    <t>U01 Piekarnik</t>
  </si>
  <si>
    <t xml:space="preserve">66. </t>
  </si>
  <si>
    <t>U02</t>
  </si>
  <si>
    <t>U02 Kuchenka mikrofalowa</t>
  </si>
  <si>
    <t xml:space="preserve">67. </t>
  </si>
  <si>
    <t>U03</t>
  </si>
  <si>
    <t>U03 Pompa próżniowa</t>
  </si>
  <si>
    <t xml:space="preserve">68. </t>
  </si>
  <si>
    <t>U04</t>
  </si>
  <si>
    <t>U04 Drukarka 3D do czekolady</t>
  </si>
  <si>
    <t xml:space="preserve">69. </t>
  </si>
  <si>
    <t>U05</t>
  </si>
  <si>
    <t>U05 Drukarka 3D do ciasta</t>
  </si>
  <si>
    <t xml:space="preserve">70. </t>
  </si>
  <si>
    <t>U06</t>
  </si>
  <si>
    <t>U06 Waga laboratoryjna</t>
  </si>
  <si>
    <t xml:space="preserve">71. </t>
  </si>
  <si>
    <t>U07</t>
  </si>
  <si>
    <t>U07 Lodówka laboratoryjna</t>
  </si>
  <si>
    <t xml:space="preserve">72. </t>
  </si>
  <si>
    <t>U08</t>
  </si>
  <si>
    <t>U08 Lodówka</t>
  </si>
  <si>
    <t xml:space="preserve">73. </t>
  </si>
  <si>
    <t>U09</t>
  </si>
  <si>
    <t>U09 Szafa chłodnicza dwudrzwiowa</t>
  </si>
  <si>
    <t xml:space="preserve">74. </t>
  </si>
  <si>
    <t>U10</t>
  </si>
  <si>
    <t>U10 Cooler</t>
  </si>
  <si>
    <t xml:space="preserve">75. </t>
  </si>
  <si>
    <t>U11</t>
  </si>
  <si>
    <t>U11 Zmywarka</t>
  </si>
  <si>
    <t xml:space="preserve">76. </t>
  </si>
  <si>
    <t>U12</t>
  </si>
  <si>
    <t>U12 Kostkarka do lodu</t>
  </si>
  <si>
    <t xml:space="preserve">77. </t>
  </si>
  <si>
    <t>U13</t>
  </si>
  <si>
    <t>U13 Dygestorium przeszklone z 4 stron</t>
  </si>
  <si>
    <t xml:space="preserve">78. </t>
  </si>
  <si>
    <t>U14</t>
  </si>
  <si>
    <t>U14 Dygestorium przyścienne</t>
  </si>
  <si>
    <t xml:space="preserve">79. </t>
  </si>
  <si>
    <t>U15</t>
  </si>
  <si>
    <t>U15 Mobilna płyta indukcyjna</t>
  </si>
  <si>
    <t xml:space="preserve">80. </t>
  </si>
  <si>
    <t>U16</t>
  </si>
  <si>
    <t>U16 Ściana lakiernicza</t>
  </si>
  <si>
    <t xml:space="preserve">81. </t>
  </si>
  <si>
    <t>U17</t>
  </si>
  <si>
    <t>U17 Pralka</t>
  </si>
  <si>
    <t xml:space="preserve">82. </t>
  </si>
  <si>
    <t>U18</t>
  </si>
  <si>
    <t>U18 Suszarka</t>
  </si>
  <si>
    <t xml:space="preserve">83. </t>
  </si>
  <si>
    <t>U19</t>
  </si>
  <si>
    <t>U19 Wózek taczkowy do przewozu butli</t>
  </si>
  <si>
    <t xml:space="preserve">84. </t>
  </si>
  <si>
    <t>U20</t>
  </si>
  <si>
    <t>U20 Zamrażarka</t>
  </si>
  <si>
    <t xml:space="preserve">85. </t>
  </si>
  <si>
    <t>U21</t>
  </si>
  <si>
    <t>U21 Odciąg oparów lutowniczych</t>
  </si>
  <si>
    <t xml:space="preserve">86. </t>
  </si>
  <si>
    <t>U22</t>
  </si>
  <si>
    <t>U22 Tablica interaktywna mobilna + projektor</t>
  </si>
  <si>
    <t xml:space="preserve">87. </t>
  </si>
  <si>
    <t>U23</t>
  </si>
  <si>
    <t>U23 Kosz podblatowy</t>
  </si>
  <si>
    <t>URZĄDZENIA</t>
  </si>
  <si>
    <t xml:space="preserve">88. </t>
  </si>
  <si>
    <t>U24</t>
  </si>
  <si>
    <t>U24 Pojemnik do segregacji odpadów</t>
  </si>
  <si>
    <t xml:space="preserve">89. </t>
  </si>
  <si>
    <t>U25</t>
  </si>
  <si>
    <t>U25 Haczyki na fartuchy</t>
  </si>
  <si>
    <t xml:space="preserve">90. </t>
  </si>
  <si>
    <t>U26</t>
  </si>
  <si>
    <t>U26 Uchwyt ścienny na dwie butle</t>
  </si>
  <si>
    <t xml:space="preserve">91. </t>
  </si>
  <si>
    <t>U27</t>
  </si>
  <si>
    <t>U27 Uchwyt ścienny na trzy butle</t>
  </si>
  <si>
    <t xml:space="preserve">92. </t>
  </si>
  <si>
    <t>U28</t>
  </si>
  <si>
    <t>U28 Uchwyt ścienny na butlę</t>
  </si>
  <si>
    <t xml:space="preserve">93. </t>
  </si>
  <si>
    <t>U29</t>
  </si>
  <si>
    <t>U29 Kamera dokumentowa</t>
  </si>
  <si>
    <t xml:space="preserve">94. </t>
  </si>
  <si>
    <t>U30</t>
  </si>
  <si>
    <t>U30 Generator Van de Graaffa</t>
  </si>
  <si>
    <t xml:space="preserve">95. </t>
  </si>
  <si>
    <t>U31</t>
  </si>
  <si>
    <t>U31 Destylator elektryczny</t>
  </si>
  <si>
    <t xml:space="preserve">96. </t>
  </si>
  <si>
    <t>U32</t>
  </si>
  <si>
    <t>U32 Piec ceramiczny</t>
  </si>
  <si>
    <t xml:space="preserve">97. </t>
  </si>
  <si>
    <t>U33</t>
  </si>
  <si>
    <t>U33 Lodówka z zamrażarką do zabudowy</t>
  </si>
  <si>
    <t xml:space="preserve">98. </t>
  </si>
  <si>
    <t>U34</t>
  </si>
  <si>
    <t>U34 Regał z perforowanymi półkami</t>
  </si>
  <si>
    <t xml:space="preserve">99. </t>
  </si>
  <si>
    <t>U35</t>
  </si>
  <si>
    <t>U35 Tor wodny</t>
  </si>
  <si>
    <t xml:space="preserve">100. </t>
  </si>
  <si>
    <t>U36</t>
  </si>
  <si>
    <t>U36 Odciąg mobilny</t>
  </si>
  <si>
    <t xml:space="preserve">101. </t>
  </si>
  <si>
    <t>U37</t>
  </si>
  <si>
    <t>U37 System hydroponiczny</t>
  </si>
  <si>
    <t xml:space="preserve">102. </t>
  </si>
  <si>
    <t>U38</t>
  </si>
  <si>
    <t>U38 Laptop</t>
  </si>
  <si>
    <t xml:space="preserve">103. </t>
  </si>
  <si>
    <t>U39</t>
  </si>
  <si>
    <t>U39 Drukarka 3D</t>
  </si>
  <si>
    <t xml:space="preserve">104. </t>
  </si>
  <si>
    <t>U40</t>
  </si>
  <si>
    <t>U40 Stół multimedialny</t>
  </si>
  <si>
    <t xml:space="preserve">105. </t>
  </si>
  <si>
    <t>U41</t>
  </si>
  <si>
    <t>U41 Hafciarka</t>
  </si>
  <si>
    <t xml:space="preserve">106. </t>
  </si>
  <si>
    <t>U42</t>
  </si>
  <si>
    <t>U42 Ploter laserowy</t>
  </si>
  <si>
    <t xml:space="preserve">107. </t>
  </si>
  <si>
    <t>U43</t>
  </si>
  <si>
    <t>U43 Odciąg spawalniczy wiszący</t>
  </si>
  <si>
    <t>Odciąg spawalniczy do ślusarni</t>
  </si>
  <si>
    <t xml:space="preserve">108. </t>
  </si>
  <si>
    <t>U44</t>
  </si>
  <si>
    <t>U44 Odciąg do trocin mobilny</t>
  </si>
  <si>
    <t>Odkurzacze przemysłowe</t>
  </si>
  <si>
    <t>https://www.kaercher.com/pl/professional/odkurzacze/odkurzacze-uniwersalne/klasa-tact/nt-30-1-tact-te-l-11482110.html</t>
  </si>
  <si>
    <t xml:space="preserve">109. </t>
  </si>
  <si>
    <t>U45</t>
  </si>
  <si>
    <t xml:space="preserve">110. </t>
  </si>
  <si>
    <t>U46</t>
  </si>
  <si>
    <t xml:space="preserve">111. </t>
  </si>
  <si>
    <t>U47</t>
  </si>
  <si>
    <t>U47 Wyrzynarka ręczna stołowa</t>
  </si>
  <si>
    <t>wyrzynarka modelarska włosowa stołowa</t>
  </si>
  <si>
    <t>https://www.langelukaszuk.pl/oferta/produkt/wyrzynarka-stolowa-proxxon-dshe-2-biegowa.html?tt_products%5BbackPID%5D=534&amp;tt_products%5Bpp%5D=1&amp;cHash=c796cf408e6f359f0fbdb50027f1609e</t>
  </si>
  <si>
    <t xml:space="preserve">112. </t>
  </si>
  <si>
    <t>U48</t>
  </si>
  <si>
    <t xml:space="preserve">113. </t>
  </si>
  <si>
    <t>U49</t>
  </si>
  <si>
    <t>U49 Szlifierka ręczna</t>
  </si>
  <si>
    <t>szlifierka mimośrodowa ogólnego stosowania ze zintegrowanym pojemnikiem na pył</t>
  </si>
  <si>
    <t>https://shop.bosch-professional.com/pl/pl/produkty/szlifierka-mimosrodowa-gex-125-1-ae--14161--0601387500</t>
  </si>
  <si>
    <t xml:space="preserve">114. </t>
  </si>
  <si>
    <t>U50</t>
  </si>
  <si>
    <t>U50 Mini tokarka stołowa</t>
  </si>
  <si>
    <t>minitokarka stołowa uniwersalna do precyzyjnej obróbki metalu i możliwości toczenia drobnych elementów biżuterii</t>
  </si>
  <si>
    <t>https://www.langelukaszuk.pl/oferta/produkt/tokarka-proxxon-pd-250e-precyzyjna.html?tt_products%5BbackPID%5D=534&amp;tt_products%5Bpp%5D=1&amp;cHash=5fe0be52cbd3a32b49f7f6b8c46ce274</t>
  </si>
  <si>
    <t xml:space="preserve">115. </t>
  </si>
  <si>
    <t>U51</t>
  </si>
  <si>
    <t xml:space="preserve">116. </t>
  </si>
  <si>
    <t>XU51</t>
  </si>
  <si>
    <t>Wiertarko-frezarka</t>
  </si>
  <si>
    <t>Frezarko-wiertarka - przystawka do tokarek Proxxon U50</t>
  </si>
  <si>
    <t>https://www.langelukaszuk.pl/oferta/produkt/frezarko-wiertarka-pf-230.html?tt_products%5BbackPID%5D=534&amp;cHash=247f5f1a0e56d59f4199ca5c0d0dcc16</t>
  </si>
  <si>
    <t>U52</t>
  </si>
  <si>
    <t>U52 Oświetlenie do lutowania</t>
  </si>
  <si>
    <t>nd.</t>
  </si>
  <si>
    <t>lampla LED biurkowa z lupą i trzecią ręką</t>
  </si>
  <si>
    <t>https://kamami.pl/uchwyty-lupy/561155-uchwyt-montazowy-zd-10y-z-lupa-3x-i-podswietleniem-led.html</t>
  </si>
  <si>
    <t xml:space="preserve">117. </t>
  </si>
  <si>
    <t>U53</t>
  </si>
  <si>
    <t>U53 Imadło</t>
  </si>
  <si>
    <t>imadło uniwersalne wieloosiowe z wymiennymi szczękami</t>
  </si>
  <si>
    <t>https://toya24.pl/product-pol-10007520-Imadlo-slusarskie-obrotowe-150-mm.html</t>
  </si>
  <si>
    <t xml:space="preserve">118. </t>
  </si>
  <si>
    <t>U54</t>
  </si>
  <si>
    <t>U54 Maszyna do szycia</t>
  </si>
  <si>
    <t>potrzebne walizki i wózek (stojak transportowy do maszyn. Maszyny powinny być przechowywane w magazynie.</t>
  </si>
  <si>
    <t>https://szyj.pl/maszyna-do-szycia-singer-4432-heavy-duty/</t>
  </si>
  <si>
    <t xml:space="preserve">119. </t>
  </si>
  <si>
    <t>U55</t>
  </si>
  <si>
    <t>U55 Diamenciarko-frezarka</t>
  </si>
  <si>
    <t>tokarka+podstawa 275kg!</t>
  </si>
  <si>
    <t>https://www.cormak.pl/pl/tokarko-frezarki/491-tokarko-frezarko-wiertarka-cormak-at300.html?utm_source=google&amp;utm_medium=pricewars2&amp;utm_campaign=tokarko-frezarko-wiertarka-cormak-at300&amp;gclid=CjwKCAjw8df2BRA3EiwAvfZWaJWhs7SYGTrPQX4oDp2qjiP2e0zVO8nocHPiXl3bgeCumpj872nvpRoCjHgQAvD_BwE</t>
  </si>
  <si>
    <t xml:space="preserve">120. </t>
  </si>
  <si>
    <t>U56</t>
  </si>
  <si>
    <t xml:space="preserve">121. </t>
  </si>
  <si>
    <t>U57</t>
  </si>
  <si>
    <t>U57 Szlifierka stołowa</t>
  </si>
  <si>
    <t>szfilfierka stołowa 2 kamieniowa do ślusarni</t>
  </si>
  <si>
    <t>https://shop.bosch-professional.com/pl/pl/produkty/szlifierka-podwojna-gbg-60-20--43995--060127A400</t>
  </si>
  <si>
    <t xml:space="preserve">122. </t>
  </si>
  <si>
    <t>U58</t>
  </si>
  <si>
    <t xml:space="preserve">123. </t>
  </si>
  <si>
    <t>U59</t>
  </si>
  <si>
    <t xml:space="preserve">124. </t>
  </si>
  <si>
    <t>U60</t>
  </si>
  <si>
    <t>U60 Odciąg mobilny z dwoma ramionami</t>
  </si>
  <si>
    <t xml:space="preserve">125. </t>
  </si>
  <si>
    <t>U61</t>
  </si>
  <si>
    <t>U61 Piaskarka</t>
  </si>
  <si>
    <t xml:space="preserve">126. </t>
  </si>
  <si>
    <t>U62</t>
  </si>
  <si>
    <t>U62 Szlifierka taśmowa do metalu</t>
  </si>
  <si>
    <t xml:space="preserve">127. </t>
  </si>
  <si>
    <t>U63</t>
  </si>
  <si>
    <t xml:space="preserve">128. </t>
  </si>
  <si>
    <t>U64</t>
  </si>
  <si>
    <t xml:space="preserve">129. </t>
  </si>
  <si>
    <t>U65</t>
  </si>
  <si>
    <t xml:space="preserve">130. </t>
  </si>
  <si>
    <t>U66</t>
  </si>
  <si>
    <t xml:space="preserve">131. </t>
  </si>
  <si>
    <t>U67</t>
  </si>
  <si>
    <t>U67 Wycinarka plazmowa</t>
  </si>
  <si>
    <t xml:space="preserve">132. </t>
  </si>
  <si>
    <t>U68</t>
  </si>
  <si>
    <t>U68 Maszyna do szycia stacjonarna</t>
  </si>
  <si>
    <t>Przemysłowa maszyna do szycia materiałów tapicerskich i skór</t>
  </si>
  <si>
    <t>https://sklep.maszynykrawieckie.eu/stebnowka-juki-lu-1561n-dwuiglowa-z-silnikiem-sprzeglowym-do-szycia-skory-i-trudnych-materialow.html</t>
  </si>
  <si>
    <t xml:space="preserve">133. </t>
  </si>
  <si>
    <t>U69</t>
  </si>
  <si>
    <t>U69 Drukarka obwodów</t>
  </si>
  <si>
    <t xml:space="preserve">134. </t>
  </si>
  <si>
    <t>U70</t>
  </si>
  <si>
    <t>U70 Spawarka</t>
  </si>
  <si>
    <t xml:space="preserve">135. </t>
  </si>
  <si>
    <t>U71</t>
  </si>
  <si>
    <t>U71 Giętarka do blachy</t>
  </si>
  <si>
    <t xml:space="preserve">136. </t>
  </si>
  <si>
    <t>U72</t>
  </si>
  <si>
    <t>U72 Giętarka do rur</t>
  </si>
  <si>
    <t xml:space="preserve">137. </t>
  </si>
  <si>
    <t>U73</t>
  </si>
  <si>
    <t>U73 Tokarka CNC</t>
  </si>
  <si>
    <t xml:space="preserve">138. </t>
  </si>
  <si>
    <t>U74</t>
  </si>
  <si>
    <t>U74 Drukarka 3D</t>
  </si>
  <si>
    <t xml:space="preserve">139. </t>
  </si>
  <si>
    <t>U75</t>
  </si>
  <si>
    <t xml:space="preserve">140. </t>
  </si>
  <si>
    <t>U76</t>
  </si>
  <si>
    <t xml:space="preserve">141. </t>
  </si>
  <si>
    <t>U77</t>
  </si>
  <si>
    <t>U77 Piła taśmowa do metalu</t>
  </si>
  <si>
    <t xml:space="preserve">142. </t>
  </si>
  <si>
    <t>U78</t>
  </si>
  <si>
    <t>U78 Prasa do łożysk</t>
  </si>
  <si>
    <t xml:space="preserve">143. </t>
  </si>
  <si>
    <t>U79</t>
  </si>
  <si>
    <t>U79 Maszyna do iniekcji plastiku</t>
  </si>
  <si>
    <t>Fragmient lini do przetwarzania plastiku do wykonania przez firmę zewnętrzną według licencjii open wraz z certyfikowaniem UDT</t>
  </si>
  <si>
    <t xml:space="preserve">144. </t>
  </si>
  <si>
    <t>U80</t>
  </si>
  <si>
    <t>U80 Niszczarka do plastiku</t>
  </si>
  <si>
    <t xml:space="preserve">145. </t>
  </si>
  <si>
    <t>U81</t>
  </si>
  <si>
    <t>U81 Wyciskarka plastiku</t>
  </si>
  <si>
    <t xml:space="preserve">146. </t>
  </si>
  <si>
    <t>U82</t>
  </si>
  <si>
    <t>U82 Kompresor plastiku</t>
  </si>
  <si>
    <t xml:space="preserve">147. </t>
  </si>
  <si>
    <t>U83</t>
  </si>
  <si>
    <t>U83 Mikroskop</t>
  </si>
  <si>
    <t xml:space="preserve">148. </t>
  </si>
  <si>
    <t>U84</t>
  </si>
  <si>
    <t>U84 Ekran spawalniczy</t>
  </si>
  <si>
    <t>Ekrak spawalniczy lamelowy mobilny</t>
  </si>
  <si>
    <t xml:space="preserve">149. </t>
  </si>
  <si>
    <t>U85</t>
  </si>
  <si>
    <t>U85 Maszyna do termoformowania</t>
  </si>
  <si>
    <t xml:space="preserve">150. </t>
  </si>
  <si>
    <t>U86</t>
  </si>
  <si>
    <t>U86 Spawarka</t>
  </si>
  <si>
    <t>&lt;4600</t>
  </si>
  <si>
    <t>Spawarka Magnum THF MIG 202 Puls AC/DC Synergia PFC
brak danych o chwilowym poborze mocy. Zabezpieczenie obwodu przyłączeniowego 20 [A]</t>
  </si>
  <si>
    <t>https://www.centrumspawalnicze.pl/spawarki-mig-mag/spawarka-magnum-thf-mig-202-puls-acdc-synergia-pfc-zestaw.html</t>
  </si>
  <si>
    <t xml:space="preserve">151. </t>
  </si>
  <si>
    <t>U87</t>
  </si>
  <si>
    <t>NN/U</t>
  </si>
  <si>
    <t xml:space="preserve">152. </t>
  </si>
  <si>
    <t>U88</t>
  </si>
  <si>
    <t>U88 Szafa chemiczna na substancje niebezpieczne</t>
  </si>
  <si>
    <t xml:space="preserve">153. </t>
  </si>
  <si>
    <t>U89</t>
  </si>
  <si>
    <t>U89 Szafa chemiczna na kwasy i zasady</t>
  </si>
  <si>
    <t xml:space="preserve">154. </t>
  </si>
  <si>
    <t>U90</t>
  </si>
  <si>
    <t>U90 Szafa na butlę z gazem palnym - acetylen</t>
  </si>
  <si>
    <t xml:space="preserve">155. </t>
  </si>
  <si>
    <t>U91</t>
  </si>
  <si>
    <t>U91 Szafa na 2 butle z gazem palnym - wodór+metan</t>
  </si>
  <si>
    <t xml:space="preserve">156. </t>
  </si>
  <si>
    <t>U92</t>
  </si>
  <si>
    <t>U92 Szafa na butlę z gazem palnym - metan</t>
  </si>
  <si>
    <t xml:space="preserve">157. </t>
  </si>
  <si>
    <t>U93</t>
  </si>
  <si>
    <t>U93 Szafa chemiczna na substancje łatwopalne</t>
  </si>
  <si>
    <t xml:space="preserve">158. </t>
  </si>
  <si>
    <t>U94</t>
  </si>
  <si>
    <t>U94 Szafa chemiczna na kleje, farby i lakiery</t>
  </si>
  <si>
    <t xml:space="preserve">159. </t>
  </si>
  <si>
    <t>U95</t>
  </si>
  <si>
    <t>U95 Szafka ochronna na koc gaśniczy</t>
  </si>
  <si>
    <t xml:space="preserve">160. </t>
  </si>
  <si>
    <t>U96</t>
  </si>
  <si>
    <t>U96 Mała szafka chemiczna na kleje, farby i lakiery</t>
  </si>
  <si>
    <t xml:space="preserve">161. </t>
  </si>
  <si>
    <t>U97</t>
  </si>
  <si>
    <t>U97 Szafka ogniotrwała na 90 min. na substancje niebezpieczne</t>
  </si>
  <si>
    <t xml:space="preserve">162. </t>
  </si>
  <si>
    <t>U98</t>
  </si>
  <si>
    <t>U98 Zestaw ratunkowy sorbentów</t>
  </si>
  <si>
    <t xml:space="preserve">163. </t>
  </si>
  <si>
    <t>U99</t>
  </si>
  <si>
    <t>U99 Mobilny aparat do płukania oczu</t>
  </si>
  <si>
    <t xml:space="preserve">164. </t>
  </si>
  <si>
    <t>U100</t>
  </si>
  <si>
    <t>U100 Sprzęt gaśniczy: 2x gaśnica pianowa 6l GPN-6x AB</t>
  </si>
  <si>
    <t xml:space="preserve">165. </t>
  </si>
  <si>
    <t>U101</t>
  </si>
  <si>
    <t>U101 Wanna wychwytowa pod beczki</t>
  </si>
  <si>
    <t>NARZĘDZIA RĘCZNE</t>
  </si>
  <si>
    <t xml:space="preserve">166. </t>
  </si>
  <si>
    <t>U102</t>
  </si>
  <si>
    <t>U102 Mobilny pojemnik na odpady</t>
  </si>
  <si>
    <t>MATERIAŁY ZUŻYWALNE</t>
  </si>
  <si>
    <t>Termoformierka A3</t>
  </si>
  <si>
    <t>http://shop.vacu3d.com/termoformierka-vacu3d-a3-p-2.html</t>
  </si>
  <si>
    <t xml:space="preserve"> </t>
  </si>
  <si>
    <t>II -  SPRZĘT SPECJALISTYCZNY DLA OSÓB NIEPEŁNOSPRAWNYCH</t>
  </si>
  <si>
    <t>I -  KLOCKI DO ZABAWY, KONSTRUOWANIA ORAZ DO NAUKI PROGRAMOWANIA</t>
  </si>
  <si>
    <t>Klocki do konstruowania urządzeń 
- zestaw dla dzieci 3+</t>
  </si>
  <si>
    <t>Klocki do budowania z rurami 
– zestaw dla dzieci 3+</t>
  </si>
  <si>
    <t>Figurki - zwierzęta</t>
  </si>
  <si>
    <t>Figurki - ludzie</t>
  </si>
  <si>
    <t>Płytka konstrukcyjna</t>
  </si>
  <si>
    <t>Klocki do budowania 
– zestaw dla dzieci 3+</t>
  </si>
  <si>
    <t>Klocki do budowania konstrukcji z elementami mechanicznymi - zestaw dla dzieci 6+</t>
  </si>
  <si>
    <t>Klocki do budowania konstrukcji z elementami mechanicznymi - zestaw dla dzieci 10+</t>
  </si>
  <si>
    <t>Klocki do konstruowania maszyn 
– zestaw dla dzieci 3+</t>
  </si>
  <si>
    <t>Klocki do budowania konstrukcji robotycznych i ich programowania – zestaw dla dzieci 6+</t>
  </si>
  <si>
    <t>Klocki do budowania konstrukcji robotycznych i ich programowania – zestaw dla dzieci10+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</si>
</sst>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8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3EDE5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thin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medium">
        <color indexed="64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77111117893"/>
      </left>
      <right style="medium">
        <color indexed="64"/>
      </right>
      <top/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indexed="64"/>
      </left>
      <right style="medium">
        <color indexed="64"/>
      </right>
      <top style="thin">
        <color theme="0" tint="-0.249977111117893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7" fillId="0" borderId="0" xfId="0" applyFont="1"/>
    <xf numFmtId="0" fontId="8" fillId="0" borderId="0" xfId="2" applyFont="1" applyFill="1" applyBorder="1"/>
    <xf numFmtId="0" fontId="8" fillId="0" borderId="0" xfId="2" applyFont="1" applyBorder="1"/>
    <xf numFmtId="0" fontId="9" fillId="2" borderId="0" xfId="2" applyFont="1" applyFill="1"/>
    <xf numFmtId="0" fontId="6" fillId="0" borderId="1" xfId="0" applyFont="1" applyBorder="1" applyAlignment="1">
      <alignment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/>
    <xf numFmtId="0" fontId="6" fillId="0" borderId="1" xfId="0" applyFont="1" applyBorder="1" applyAlignment="1">
      <alignment horizontal="center" vertical="center" textRotation="90" wrapText="1"/>
    </xf>
    <xf numFmtId="49" fontId="6" fillId="3" borderId="1" xfId="0" applyNumberFormat="1" applyFont="1" applyFill="1" applyBorder="1"/>
    <xf numFmtId="0" fontId="6" fillId="0" borderId="1" xfId="0" applyFont="1" applyBorder="1" applyAlignment="1">
      <alignment vertical="center" textRotation="90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5" xfId="0" applyBorder="1"/>
    <xf numFmtId="0" fontId="0" fillId="0" borderId="13" xfId="0" applyBorder="1"/>
    <xf numFmtId="0" fontId="0" fillId="0" borderId="7" xfId="0" applyBorder="1"/>
    <xf numFmtId="0" fontId="6" fillId="4" borderId="9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5" fillId="0" borderId="6" xfId="0" applyFont="1" applyBorder="1" applyAlignment="1">
      <alignment horizontal="left" vertical="center" wrapText="1"/>
    </xf>
    <xf numFmtId="0" fontId="12" fillId="4" borderId="14" xfId="0" applyFont="1" applyFill="1" applyBorder="1" applyAlignment="1">
      <alignment horizontal="center" vertical="center"/>
    </xf>
    <xf numFmtId="0" fontId="0" fillId="0" borderId="29" xfId="0" applyBorder="1"/>
    <xf numFmtId="0" fontId="11" fillId="0" borderId="8" xfId="0" applyFont="1" applyBorder="1" applyAlignment="1">
      <alignment horizontal="right"/>
    </xf>
    <xf numFmtId="0" fontId="13" fillId="0" borderId="5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3" fillId="0" borderId="5" xfId="0" applyFont="1" applyBorder="1"/>
    <xf numFmtId="0" fontId="3" fillId="0" borderId="13" xfId="0" applyFont="1" applyBorder="1"/>
    <xf numFmtId="0" fontId="6" fillId="0" borderId="6" xfId="0" applyFont="1" applyBorder="1" applyAlignment="1">
      <alignment horizontal="left" vertical="center"/>
    </xf>
    <xf numFmtId="165" fontId="0" fillId="0" borderId="25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0" fillId="0" borderId="19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14" fillId="0" borderId="30" xfId="0" applyNumberFormat="1" applyFont="1" applyBorder="1" applyAlignment="1">
      <alignment wrapText="1"/>
    </xf>
    <xf numFmtId="165" fontId="14" fillId="0" borderId="31" xfId="0" applyNumberFormat="1" applyFont="1" applyBorder="1" applyAlignment="1">
      <alignment wrapText="1"/>
    </xf>
    <xf numFmtId="165" fontId="0" fillId="0" borderId="5" xfId="0" applyNumberFormat="1" applyBorder="1"/>
    <xf numFmtId="165" fontId="0" fillId="0" borderId="22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165" fontId="0" fillId="0" borderId="7" xfId="0" applyNumberFormat="1" applyBorder="1"/>
    <xf numFmtId="165" fontId="0" fillId="0" borderId="6" xfId="0" applyNumberFormat="1" applyBorder="1"/>
    <xf numFmtId="165" fontId="0" fillId="0" borderId="17" xfId="0" applyNumberFormat="1" applyBorder="1"/>
    <xf numFmtId="165" fontId="0" fillId="0" borderId="0" xfId="0" applyNumberFormat="1"/>
    <xf numFmtId="165" fontId="0" fillId="0" borderId="15" xfId="0" applyNumberFormat="1" applyBorder="1"/>
    <xf numFmtId="165" fontId="0" fillId="0" borderId="18" xfId="0" applyNumberFormat="1" applyBorder="1"/>
    <xf numFmtId="165" fontId="0" fillId="0" borderId="10" xfId="0" applyNumberFormat="1" applyBorder="1"/>
    <xf numFmtId="165" fontId="0" fillId="0" borderId="16" xfId="0" applyNumberFormat="1" applyBorder="1"/>
    <xf numFmtId="0" fontId="6" fillId="0" borderId="16" xfId="0" applyFont="1" applyBorder="1" applyAlignment="1">
      <alignment horizontal="left" vertical="center"/>
    </xf>
    <xf numFmtId="0" fontId="6" fillId="0" borderId="6" xfId="0" quotePrefix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165" fontId="0" fillId="0" borderId="40" xfId="0" applyNumberFormat="1" applyBorder="1"/>
    <xf numFmtId="165" fontId="0" fillId="0" borderId="24" xfId="0" applyNumberFormat="1" applyBorder="1"/>
    <xf numFmtId="165" fontId="0" fillId="0" borderId="41" xfId="0" applyNumberFormat="1" applyBorder="1"/>
    <xf numFmtId="165" fontId="0" fillId="0" borderId="11" xfId="0" applyNumberFormat="1" applyBorder="1"/>
    <xf numFmtId="0" fontId="7" fillId="0" borderId="42" xfId="0" applyFont="1" applyBorder="1" applyAlignment="1">
      <alignment horizontal="center" vertical="center"/>
    </xf>
    <xf numFmtId="0" fontId="13" fillId="0" borderId="41" xfId="0" applyFont="1" applyBorder="1" applyAlignment="1">
      <alignment vertical="center"/>
    </xf>
    <xf numFmtId="0" fontId="5" fillId="0" borderId="24" xfId="0" applyFont="1" applyBorder="1" applyAlignment="1">
      <alignment horizontal="left" vertical="center" wrapText="1"/>
    </xf>
    <xf numFmtId="0" fontId="0" fillId="0" borderId="41" xfId="0" applyBorder="1"/>
    <xf numFmtId="0" fontId="12" fillId="4" borderId="11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165" fontId="4" fillId="0" borderId="9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6" xfId="0" quotePrefix="1" applyFont="1" applyBorder="1" applyAlignment="1">
      <alignment horizontal="left" vertical="center" wrapText="1"/>
    </xf>
  </cellXfs>
  <cellStyles count="3">
    <cellStyle name="Hiperłącze" xfId="2" builtinId="8"/>
    <cellStyle name="Hyperlink" xfId="1" xr:uid="{00000000-000B-0000-0000-000008000000}"/>
    <cellStyle name="Normalny" xfId="0" builtinId="0"/>
  </cellStyles>
  <dxfs count="0"/>
  <tableStyles count="0" defaultTableStyle="TableStyleMedium2" defaultPivotStyle="PivotStyleLight16"/>
  <colors>
    <mruColors>
      <color rgb="FFF3EDE5"/>
      <color rgb="FFCCECFF"/>
      <color rgb="FFFFE1E1"/>
      <color rgb="FFFFCCFF"/>
      <color rgb="FFFF3300"/>
      <color rgb="FFFF8400"/>
      <color rgb="FFFFB9B9"/>
      <color rgb="FFC691C9"/>
      <color rgb="FFFF7C80"/>
      <color rgb="FFFFE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lopolskiecentrumnauki.sharepoint.com/sites/laboratoria/Shared%20Documents/LABORATORIA%20-%20UK&#321;AD%20I%20WYPOSA&#379;ENIE/KARTY%20TECHNICZNE%20LAB&#211;W/Karta%20techniczna_formatka_b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 wyposażenie"/>
      <sheetName val="DANE przetargi"/>
      <sheetName val="DANE_Pomieszczenia"/>
      <sheetName val="Wyposażenie stałe"/>
      <sheetName val="Instalacje + wykończenie"/>
      <sheetName val="Wyposażenie całość labów"/>
      <sheetName val="Wyposażenie Uniwersalna 2.5.2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B26B184-DDA3-4122-8B40-F1C26D8938B8}" name="Tabela2" displayName="Tabela2" ref="B7:AB158" totalsRowShown="0" dataCellStyle="Normalny">
  <tableColumns count="27">
    <tableColumn id="1" xr3:uid="{6F95A762-33F7-41FA-9FEA-AF8B7D916193}" name="Kolumna1" dataCellStyle="Normalny"/>
    <tableColumn id="2" xr3:uid="{483F9C5F-DFA2-4BEE-A77B-A069A8DA5804}" name="Kolumna2" dataCellStyle="Normalny"/>
    <tableColumn id="3" xr3:uid="{B87CB2FF-E251-4937-ACB6-3174F7A9D787}" name="Kolumna3" dataCellStyle="Normalny"/>
    <tableColumn id="4" xr3:uid="{E3CB74B1-4FA3-4A54-9F20-D39BF48C2375}" name="Kolumna4" dataCellStyle="Normalny"/>
    <tableColumn id="5" xr3:uid="{2E2EB9A1-CF73-41AB-80CE-FC1DD090CE79}" name="Kolumna5" dataCellStyle="Normalny"/>
    <tableColumn id="6" xr3:uid="{F7BB8DA5-FC17-4875-8F07-8BB1ABE6ABAF}" name="Kolumna6" dataCellStyle="Normalny"/>
    <tableColumn id="7" xr3:uid="{676CE6D7-2767-479A-8DE6-FE766F5EA6B7}" name="Kolumna7" dataCellStyle="Normalny">
      <calculatedColumnFormula>IF($E8=1,"LAB SUCHY",IF($E8=2,"MAG. MAJST.",IF($E8=3,"ŚLUS.",IF($E8=4,"MAG. UNI",IF($E8=5,"CNC",IF($E8=6,"ZAPL.",IF($E8=7,"UNI","BŁĄD")))))))</calculatedColumnFormula>
    </tableColumn>
    <tableColumn id="8" xr3:uid="{0A4982CF-41F9-4595-9A74-53DE0052618E}" name="Kolumna8" dataCellStyle="Normalny">
      <calculatedColumnFormula>IF($E8=1,"2.5.25.",IF($E8=2,"2.5.28.",IF($E8=3,"2.5.26.",IF($E8=4,"2.5.23",IF($E8=5,"2.5.22",IF($E8=6,"2.5.24",IF($E8=7,"2.5.21","BŁĄD!")))))))</calculatedColumnFormula>
    </tableColumn>
    <tableColumn id="9" xr3:uid="{9A81CCC5-1052-4441-AE53-DAADC39F4118}" name="Kolumna9" dataCellStyle="Normalny"/>
    <tableColumn id="10" xr3:uid="{61FB6C83-3106-4B99-88F7-6132546C446B}" name="Kolumna10" dataCellStyle="Normalny"/>
    <tableColumn id="11" xr3:uid="{88F23DD1-E00D-42AE-9540-BB684ED94E9C}" name="Kolumna11" dataCellStyle="Normalny"/>
    <tableColumn id="12" xr3:uid="{F69D6017-ABAD-4181-8A74-CE042599DF38}" name="Kolumna12" dataCellStyle="Normalny"/>
    <tableColumn id="13" xr3:uid="{085CCFEC-AF2E-4725-A908-E69498BE078C}" name="Kolumna13" dataCellStyle="Normalny"/>
    <tableColumn id="14" xr3:uid="{E13FCF95-82A5-4BA2-B2CE-79D9430EB0A4}" name="Kolumna14" dataCellStyle="Normalny"/>
    <tableColumn id="15" xr3:uid="{F7D8303A-6F11-4808-99D8-52291F1C7450}" name="Kolumna15" dataCellStyle="Normalny"/>
    <tableColumn id="16" xr3:uid="{AADB3038-E442-4B26-9009-E3B2D7E61E8A}" name="Kolumna16" dataCellStyle="Normalny"/>
    <tableColumn id="17" xr3:uid="{B56BEE19-2856-483D-BCC4-5F20A2E0DA7D}" name="Kolumna17" dataCellStyle="Normalny"/>
    <tableColumn id="18" xr3:uid="{A958D0CA-6B42-47C1-BA3F-BD53A6BD8619}" name="Kolumna18" dataCellStyle="Normalny"/>
    <tableColumn id="19" xr3:uid="{6F1688EF-0F2B-4D90-B926-35AA5A0F1057}" name="Kolumna19" dataCellStyle="Normalny"/>
    <tableColumn id="20" xr3:uid="{2BA063BE-0E4A-47C4-953B-0EC8D81C4EA2}" name="Kolumna20" dataCellStyle="Normalny"/>
    <tableColumn id="21" xr3:uid="{87B7338E-4A3F-40E3-A9B3-A933D04FA3E1}" name="Kolumna21" dataCellStyle="Normalny"/>
    <tableColumn id="22" xr3:uid="{9881C78E-806E-4FE4-8E59-98E9D58503CF}" name="Kolumna22" dataCellStyle="Normalny"/>
    <tableColumn id="23" xr3:uid="{DD24CBDC-7456-4921-87C6-D50E4DDDF78D}" name="Kolumna23" dataCellStyle="Normalny"/>
    <tableColumn id="24" xr3:uid="{42AEC8EB-65B2-4FE5-B1B4-D12F243D8EB6}" name="Kolumna24" dataCellStyle="Normalny"/>
    <tableColumn id="25" xr3:uid="{E57CB39D-D6E8-4A0F-A5DE-9C316CD7BB18}" name="Kolumna25" dataCellStyle="Normalny"/>
    <tableColumn id="26" xr3:uid="{81BA3266-5E12-42D4-A0AB-36DF4D0B8920}" name="Kolumna26" dataCellStyle="Normalny"/>
    <tableColumn id="27" xr3:uid="{29E1A32B-689C-4611-A6E3-3EAA1A6ECA29}" name="Kolumna27" dataCellStyle="Normaln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toya24.pl/product-pol-10007520-Imadlo-slusarskie-obrotowe-150-mm.html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s://www.langelukaszuk.pl/oferta/produkt/wyrzynarka-stolowa-proxxon-dshe-2-biegowa.html?tt_products%5BbackPID%5D=534&amp;tt_products%5Bpp%5D=1&amp;cHash=c796cf408e6f359f0fbdb50027f1609e" TargetMode="External"/><Relationship Id="rId7" Type="http://schemas.openxmlformats.org/officeDocument/2006/relationships/hyperlink" Target="https://kamami.pl/uchwyty-lupy/561155-uchwyt-montazowy-zd-10y-z-lupa-3x-i-podswietleniem-led.html" TargetMode="External"/><Relationship Id="rId12" Type="http://schemas.openxmlformats.org/officeDocument/2006/relationships/hyperlink" Target="https://sklep.maszynykrawieckie.eu/stebnowka-juki-lu-1561n-dwuiglowa-z-silnikiem-sprzeglowym-do-szycia-skory-i-trudnych-materialow.html" TargetMode="External"/><Relationship Id="rId2" Type="http://schemas.openxmlformats.org/officeDocument/2006/relationships/hyperlink" Target="https://www.kaercher.com/pl/professional/odkurzacze/odkurzacze-uniwersalne/klasa-tact/nt-30-1-tact-te-l-11482110.html" TargetMode="External"/><Relationship Id="rId1" Type="http://schemas.openxmlformats.org/officeDocument/2006/relationships/hyperlink" Target="https://www.centrumspawalnicze.pl/spawarki-mig-mag/spawarka-magnum-thf-mig-202-puls-acdc-synergia-pfc-zestaw.html" TargetMode="External"/><Relationship Id="rId6" Type="http://schemas.openxmlformats.org/officeDocument/2006/relationships/hyperlink" Target="https://www.langelukaszuk.pl/oferta/produkt/frezarko-wiertarka-pf-230.html?tt_products%5BbackPID%5D=534&amp;cHash=247f5f1a0e56d59f4199ca5c0d0dcc16" TargetMode="External"/><Relationship Id="rId11" Type="http://schemas.openxmlformats.org/officeDocument/2006/relationships/hyperlink" Target="https://shop.bosch-professional.com/pl/pl/produkty/szlifierka-podwojna-gbg-60-20--43995--060127A400" TargetMode="External"/><Relationship Id="rId5" Type="http://schemas.openxmlformats.org/officeDocument/2006/relationships/hyperlink" Target="https://www.langelukaszuk.pl/oferta/produkt/tokarka-proxxon-pd-250e-precyzyjna.html?tt_products%5BbackPID%5D=534&amp;tt_products%5Bpp%5D=1&amp;cHash=5fe0be52cbd3a32b49f7f6b8c46ce274" TargetMode="External"/><Relationship Id="rId10" Type="http://schemas.openxmlformats.org/officeDocument/2006/relationships/hyperlink" Target="https://www.cormak.pl/pl/tokarko-frezarki/491-tokarko-frezarko-wiertarka-cormak-at300.html?utm_source=google&amp;utm_medium=pricewars2&amp;utm_campaign=tokarko-frezarko-wiertarka-cormak-at300&amp;gclid=CjwKCAjw8df2BRA3EiwAvfZWaJWhs7SYGTrPQX4oDp2qjiP2e0zVO8nocHPiXl3bgeCumpj872nvpRoCjHgQAvD_BwE" TargetMode="External"/><Relationship Id="rId4" Type="http://schemas.openxmlformats.org/officeDocument/2006/relationships/hyperlink" Target="https://shop.bosch-professional.com/pl/pl/produkty/szlifierka-mimosrodowa-gex-125-1-ae--14161--0601387500" TargetMode="External"/><Relationship Id="rId9" Type="http://schemas.openxmlformats.org/officeDocument/2006/relationships/hyperlink" Target="https://szyj.pl/maszyna-do-szycia-singer-4432-heavy-duty/" TargetMode="External"/><Relationship Id="rId14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://shop.vacu3d.com/termoformierka-vacu3d-a3-p-2.html" TargetMode="External"/><Relationship Id="rId1" Type="http://schemas.openxmlformats.org/officeDocument/2006/relationships/hyperlink" Target="https://kamami.pl/uchwyty-lupy/561155-uchwyt-montazowy-zd-10y-z-lupa-3x-i-podswietleniem-le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8246E-DE66-4D29-B56B-FEC6F69857B1}">
  <dimension ref="A1:I16"/>
  <sheetViews>
    <sheetView tabSelected="1" workbookViewId="0">
      <selection activeCell="B17" sqref="B17"/>
    </sheetView>
  </sheetViews>
  <sheetFormatPr defaultColWidth="9.140625" defaultRowHeight="15.75" x14ac:dyDescent="0.25"/>
  <cols>
    <col min="1" max="1" width="3.7109375" style="50" customWidth="1"/>
    <col min="2" max="2" width="40.7109375" style="36" customWidth="1"/>
    <col min="3" max="3" width="5.7109375" style="48" customWidth="1"/>
    <col min="4" max="5" width="15.7109375" style="60" customWidth="1"/>
    <col min="6" max="6" width="9.28515625" style="36" customWidth="1"/>
    <col min="7" max="8" width="15.7109375" style="60" customWidth="1"/>
    <col min="9" max="16384" width="9.140625" style="36"/>
  </cols>
  <sheetData>
    <row r="1" spans="1:9" s="1" customFormat="1" ht="113.45" customHeight="1" x14ac:dyDescent="0.2">
      <c r="A1" s="90" t="s">
        <v>0</v>
      </c>
      <c r="B1" s="92" t="s">
        <v>1</v>
      </c>
      <c r="C1" s="94" t="s">
        <v>2</v>
      </c>
      <c r="D1" s="96" t="s">
        <v>3</v>
      </c>
      <c r="E1" s="97"/>
      <c r="F1" s="98" t="s">
        <v>4</v>
      </c>
      <c r="G1" s="100" t="s">
        <v>5</v>
      </c>
      <c r="H1" s="101"/>
    </row>
    <row r="2" spans="1:9" s="1" customFormat="1" ht="31.5" customHeight="1" thickBot="1" x14ac:dyDescent="0.25">
      <c r="A2" s="91"/>
      <c r="B2" s="93"/>
      <c r="C2" s="95"/>
      <c r="D2" s="61" t="s">
        <v>6</v>
      </c>
      <c r="E2" s="62" t="s">
        <v>7</v>
      </c>
      <c r="F2" s="99"/>
      <c r="G2" s="53" t="s">
        <v>6</v>
      </c>
      <c r="H2" s="54" t="s">
        <v>7</v>
      </c>
    </row>
    <row r="3" spans="1:9" ht="21.75" customHeight="1" thickBot="1" x14ac:dyDescent="0.3">
      <c r="A3" s="87" t="s">
        <v>610</v>
      </c>
      <c r="B3" s="88"/>
      <c r="C3" s="88"/>
      <c r="D3" s="88"/>
      <c r="E3" s="88"/>
      <c r="F3" s="88"/>
      <c r="G3" s="88"/>
      <c r="H3" s="89"/>
      <c r="I3" s="38"/>
    </row>
    <row r="4" spans="1:9" ht="35.1" customHeight="1" x14ac:dyDescent="0.25">
      <c r="A4" s="39">
        <v>1</v>
      </c>
      <c r="B4" s="102" t="s">
        <v>619</v>
      </c>
      <c r="C4" s="75">
        <v>15</v>
      </c>
      <c r="D4" s="68"/>
      <c r="E4" s="70"/>
      <c r="F4" s="46"/>
      <c r="G4" s="68">
        <f>D4*C4</f>
        <v>0</v>
      </c>
      <c r="H4" s="69">
        <f>E4*C4</f>
        <v>0</v>
      </c>
      <c r="I4" s="38"/>
    </row>
    <row r="5" spans="1:9" ht="35.1" customHeight="1" x14ac:dyDescent="0.25">
      <c r="A5" s="40">
        <v>2</v>
      </c>
      <c r="B5" s="73" t="s">
        <v>611</v>
      </c>
      <c r="C5" s="76">
        <v>4</v>
      </c>
      <c r="D5" s="63"/>
      <c r="E5" s="64"/>
      <c r="F5" s="42"/>
      <c r="G5" s="63">
        <f>D5*C5</f>
        <v>0</v>
      </c>
      <c r="H5" s="67">
        <f>E5*C5</f>
        <v>0</v>
      </c>
      <c r="I5" s="38"/>
    </row>
    <row r="6" spans="1:9" ht="35.1" customHeight="1" x14ac:dyDescent="0.25">
      <c r="A6" s="40">
        <v>3</v>
      </c>
      <c r="B6" s="103" t="s">
        <v>612</v>
      </c>
      <c r="C6" s="76">
        <v>4</v>
      </c>
      <c r="D6" s="63"/>
      <c r="E6" s="64"/>
      <c r="F6" s="42"/>
      <c r="G6" s="63">
        <f t="shared" ref="G6:G14" si="0">D6*C6</f>
        <v>0</v>
      </c>
      <c r="H6" s="67">
        <f t="shared" ref="H6:H14" si="1">E6*C6</f>
        <v>0</v>
      </c>
      <c r="I6" s="38"/>
    </row>
    <row r="7" spans="1:9" ht="35.1" customHeight="1" x14ac:dyDescent="0.25">
      <c r="A7" s="40">
        <v>4</v>
      </c>
      <c r="B7" s="73" t="s">
        <v>616</v>
      </c>
      <c r="C7" s="76">
        <v>4</v>
      </c>
      <c r="D7" s="63"/>
      <c r="E7" s="64"/>
      <c r="F7" s="42"/>
      <c r="G7" s="63">
        <f t="shared" si="0"/>
        <v>0</v>
      </c>
      <c r="H7" s="67">
        <f t="shared" si="1"/>
        <v>0</v>
      </c>
      <c r="I7" s="38"/>
    </row>
    <row r="8" spans="1:9" ht="35.1" customHeight="1" x14ac:dyDescent="0.25">
      <c r="A8" s="40">
        <v>5</v>
      </c>
      <c r="B8" s="52" t="s">
        <v>613</v>
      </c>
      <c r="C8" s="76">
        <v>4</v>
      </c>
      <c r="D8" s="63"/>
      <c r="E8" s="64"/>
      <c r="F8" s="42"/>
      <c r="G8" s="63">
        <f t="shared" si="0"/>
        <v>0</v>
      </c>
      <c r="H8" s="67">
        <f t="shared" si="1"/>
        <v>0</v>
      </c>
      <c r="I8" s="38"/>
    </row>
    <row r="9" spans="1:9" ht="35.1" customHeight="1" x14ac:dyDescent="0.25">
      <c r="A9" s="40">
        <v>6</v>
      </c>
      <c r="B9" s="52" t="s">
        <v>614</v>
      </c>
      <c r="C9" s="76">
        <v>2</v>
      </c>
      <c r="D9" s="63"/>
      <c r="E9" s="64"/>
      <c r="F9" s="42"/>
      <c r="G9" s="63">
        <f t="shared" si="0"/>
        <v>0</v>
      </c>
      <c r="H9" s="67">
        <f t="shared" si="1"/>
        <v>0</v>
      </c>
      <c r="I9" s="38"/>
    </row>
    <row r="10" spans="1:9" ht="35.1" customHeight="1" x14ac:dyDescent="0.25">
      <c r="A10" s="40">
        <v>7</v>
      </c>
      <c r="B10" s="52" t="s">
        <v>615</v>
      </c>
      <c r="C10" s="76">
        <v>15</v>
      </c>
      <c r="D10" s="63"/>
      <c r="E10" s="64"/>
      <c r="F10" s="42"/>
      <c r="G10" s="63">
        <f t="shared" si="0"/>
        <v>0</v>
      </c>
      <c r="H10" s="67">
        <f t="shared" si="1"/>
        <v>0</v>
      </c>
      <c r="I10" s="38"/>
    </row>
    <row r="11" spans="1:9" ht="35.1" customHeight="1" x14ac:dyDescent="0.25">
      <c r="A11" s="40">
        <v>8</v>
      </c>
      <c r="B11" s="73" t="s">
        <v>617</v>
      </c>
      <c r="C11" s="76">
        <v>18</v>
      </c>
      <c r="D11" s="63"/>
      <c r="E11" s="64"/>
      <c r="F11" s="42"/>
      <c r="G11" s="63">
        <f t="shared" si="0"/>
        <v>0</v>
      </c>
      <c r="H11" s="67">
        <f t="shared" si="1"/>
        <v>0</v>
      </c>
      <c r="I11" s="38"/>
    </row>
    <row r="12" spans="1:9" ht="35.1" customHeight="1" x14ac:dyDescent="0.25">
      <c r="A12" s="40">
        <v>9</v>
      </c>
      <c r="B12" s="73" t="s">
        <v>620</v>
      </c>
      <c r="C12" s="76">
        <v>18</v>
      </c>
      <c r="D12" s="63"/>
      <c r="E12" s="64"/>
      <c r="F12" s="42"/>
      <c r="G12" s="63">
        <f t="shared" si="0"/>
        <v>0</v>
      </c>
      <c r="H12" s="67">
        <f t="shared" si="1"/>
        <v>0</v>
      </c>
      <c r="I12" s="38"/>
    </row>
    <row r="13" spans="1:9" ht="35.1" customHeight="1" x14ac:dyDescent="0.25">
      <c r="A13" s="45">
        <v>10</v>
      </c>
      <c r="B13" s="73" t="s">
        <v>618</v>
      </c>
      <c r="C13" s="76">
        <v>18</v>
      </c>
      <c r="D13" s="63"/>
      <c r="E13" s="64"/>
      <c r="F13" s="42"/>
      <c r="G13" s="63">
        <f t="shared" si="0"/>
        <v>0</v>
      </c>
      <c r="H13" s="67">
        <f t="shared" si="1"/>
        <v>0</v>
      </c>
      <c r="I13" s="38"/>
    </row>
    <row r="14" spans="1:9" ht="35.1" customHeight="1" thickBot="1" x14ac:dyDescent="0.3">
      <c r="A14" s="86">
        <v>11</v>
      </c>
      <c r="B14" s="84" t="s">
        <v>621</v>
      </c>
      <c r="C14" s="82">
        <v>18</v>
      </c>
      <c r="D14" s="81"/>
      <c r="E14" s="79"/>
      <c r="F14" s="43"/>
      <c r="G14" s="78">
        <f t="shared" si="0"/>
        <v>0</v>
      </c>
      <c r="H14" s="56">
        <f t="shared" si="1"/>
        <v>0</v>
      </c>
      <c r="I14" s="38"/>
    </row>
    <row r="15" spans="1:9" ht="16.5" thickBot="1" x14ac:dyDescent="0.3">
      <c r="A15" s="51"/>
      <c r="B15" s="85"/>
      <c r="C15" s="83"/>
      <c r="D15" s="57"/>
      <c r="E15" s="80"/>
      <c r="F15" s="37"/>
      <c r="G15" s="57"/>
      <c r="H15" s="57"/>
    </row>
    <row r="16" spans="1:9" customFormat="1" ht="19.5" thickBot="1" x14ac:dyDescent="0.35">
      <c r="A16" s="34"/>
      <c r="C16" s="35"/>
      <c r="D16" s="66"/>
      <c r="E16" s="66"/>
      <c r="F16" s="47" t="s">
        <v>8</v>
      </c>
      <c r="G16" s="58">
        <f>SUM(G4:G14)</f>
        <v>0</v>
      </c>
      <c r="H16" s="59">
        <f>SUM(H4:H14)</f>
        <v>0</v>
      </c>
    </row>
  </sheetData>
  <mergeCells count="7">
    <mergeCell ref="A3:H3"/>
    <mergeCell ref="A1:A2"/>
    <mergeCell ref="B1:B2"/>
    <mergeCell ref="C1:C2"/>
    <mergeCell ref="D1:E1"/>
    <mergeCell ref="F1:F2"/>
    <mergeCell ref="G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8EDB4-439D-4B43-B97D-682A8A8F1923}">
  <dimension ref="A1:I22"/>
  <sheetViews>
    <sheetView topLeftCell="A6" workbookViewId="0">
      <selection activeCell="N5" sqref="N5"/>
    </sheetView>
  </sheetViews>
  <sheetFormatPr defaultColWidth="9.140625" defaultRowHeight="15.75" x14ac:dyDescent="0.25"/>
  <cols>
    <col min="1" max="1" width="3.7109375" style="50" customWidth="1"/>
    <col min="2" max="2" width="40.7109375" style="36" customWidth="1"/>
    <col min="3" max="3" width="5.7109375" style="48" customWidth="1"/>
    <col min="4" max="5" width="15.7109375" style="60" customWidth="1"/>
    <col min="6" max="6" width="9.28515625" style="36" customWidth="1"/>
    <col min="7" max="8" width="15.7109375" style="60" customWidth="1"/>
    <col min="9" max="16384" width="9.140625" style="36"/>
  </cols>
  <sheetData>
    <row r="1" spans="1:9" s="1" customFormat="1" ht="113.45" customHeight="1" x14ac:dyDescent="0.2">
      <c r="A1" s="90" t="s">
        <v>0</v>
      </c>
      <c r="B1" s="92" t="s">
        <v>1</v>
      </c>
      <c r="C1" s="94" t="s">
        <v>2</v>
      </c>
      <c r="D1" s="96" t="s">
        <v>3</v>
      </c>
      <c r="E1" s="97"/>
      <c r="F1" s="98" t="s">
        <v>4</v>
      </c>
      <c r="G1" s="100" t="s">
        <v>5</v>
      </c>
      <c r="H1" s="101"/>
    </row>
    <row r="2" spans="1:9" s="1" customFormat="1" ht="31.5" customHeight="1" thickBot="1" x14ac:dyDescent="0.25">
      <c r="A2" s="91"/>
      <c r="B2" s="93"/>
      <c r="C2" s="95"/>
      <c r="D2" s="61" t="s">
        <v>6</v>
      </c>
      <c r="E2" s="62" t="s">
        <v>7</v>
      </c>
      <c r="F2" s="99"/>
      <c r="G2" s="53" t="s">
        <v>6</v>
      </c>
      <c r="H2" s="54" t="s">
        <v>7</v>
      </c>
    </row>
    <row r="3" spans="1:9" ht="21.75" customHeight="1" thickBot="1" x14ac:dyDescent="0.3">
      <c r="A3" s="87" t="s">
        <v>609</v>
      </c>
      <c r="B3" s="88"/>
      <c r="C3" s="88"/>
      <c r="D3" s="88"/>
      <c r="E3" s="88"/>
      <c r="F3" s="88"/>
      <c r="G3" s="88"/>
      <c r="H3" s="89"/>
      <c r="I3" s="38"/>
    </row>
    <row r="4" spans="1:9" ht="35.1" customHeight="1" x14ac:dyDescent="0.25">
      <c r="A4" s="39">
        <v>1</v>
      </c>
      <c r="B4" s="71" t="s">
        <v>9</v>
      </c>
      <c r="C4" s="75">
        <v>6</v>
      </c>
      <c r="D4" s="68"/>
      <c r="E4" s="70"/>
      <c r="F4" s="46"/>
      <c r="G4" s="68">
        <f>D4*C4</f>
        <v>0</v>
      </c>
      <c r="H4" s="69">
        <f>E4*C4</f>
        <v>0</v>
      </c>
      <c r="I4" s="38"/>
    </row>
    <row r="5" spans="1:9" ht="35.1" customHeight="1" x14ac:dyDescent="0.25">
      <c r="A5" s="40">
        <v>2</v>
      </c>
      <c r="B5" s="52" t="s">
        <v>10</v>
      </c>
      <c r="C5" s="76">
        <v>6</v>
      </c>
      <c r="D5" s="63"/>
      <c r="E5" s="64"/>
      <c r="F5" s="42"/>
      <c r="G5" s="63">
        <f>D5*C5</f>
        <v>0</v>
      </c>
      <c r="H5" s="67">
        <f>E5*C5</f>
        <v>0</v>
      </c>
      <c r="I5" s="38"/>
    </row>
    <row r="6" spans="1:9" ht="35.1" customHeight="1" x14ac:dyDescent="0.25">
      <c r="A6" s="40">
        <v>3</v>
      </c>
      <c r="B6" s="72" t="s">
        <v>11</v>
      </c>
      <c r="C6" s="76">
        <v>2</v>
      </c>
      <c r="D6" s="63"/>
      <c r="E6" s="64"/>
      <c r="F6" s="42"/>
      <c r="G6" s="63">
        <f t="shared" ref="G6:G19" si="0">D6*C6</f>
        <v>0</v>
      </c>
      <c r="H6" s="67">
        <f t="shared" ref="H6:H19" si="1">E6*C6</f>
        <v>0</v>
      </c>
      <c r="I6" s="38"/>
    </row>
    <row r="7" spans="1:9" ht="35.1" customHeight="1" x14ac:dyDescent="0.25">
      <c r="A7" s="40">
        <v>4</v>
      </c>
      <c r="B7" s="52" t="s">
        <v>12</v>
      </c>
      <c r="C7" s="76">
        <v>2</v>
      </c>
      <c r="D7" s="63"/>
      <c r="E7" s="64"/>
      <c r="F7" s="42"/>
      <c r="G7" s="63">
        <f t="shared" si="0"/>
        <v>0</v>
      </c>
      <c r="H7" s="67">
        <f t="shared" si="1"/>
        <v>0</v>
      </c>
      <c r="I7" s="38"/>
    </row>
    <row r="8" spans="1:9" ht="35.1" customHeight="1" x14ac:dyDescent="0.25">
      <c r="A8" s="40">
        <v>5</v>
      </c>
      <c r="B8" s="52" t="s">
        <v>13</v>
      </c>
      <c r="C8" s="76">
        <v>3</v>
      </c>
      <c r="D8" s="63"/>
      <c r="E8" s="64"/>
      <c r="F8" s="42"/>
      <c r="G8" s="63">
        <f t="shared" si="0"/>
        <v>0</v>
      </c>
      <c r="H8" s="67">
        <f t="shared" si="1"/>
        <v>0</v>
      </c>
      <c r="I8" s="38"/>
    </row>
    <row r="9" spans="1:9" ht="35.1" customHeight="1" x14ac:dyDescent="0.25">
      <c r="A9" s="40">
        <v>6</v>
      </c>
      <c r="B9" s="52" t="s">
        <v>14</v>
      </c>
      <c r="C9" s="76">
        <v>2</v>
      </c>
      <c r="D9" s="63"/>
      <c r="E9" s="64"/>
      <c r="F9" s="42"/>
      <c r="G9" s="63">
        <f t="shared" si="0"/>
        <v>0</v>
      </c>
      <c r="H9" s="67">
        <f t="shared" si="1"/>
        <v>0</v>
      </c>
      <c r="I9" s="38"/>
    </row>
    <row r="10" spans="1:9" ht="35.1" customHeight="1" x14ac:dyDescent="0.25">
      <c r="A10" s="40">
        <v>7</v>
      </c>
      <c r="B10" s="52" t="s">
        <v>15</v>
      </c>
      <c r="C10" s="76">
        <v>4</v>
      </c>
      <c r="D10" s="63"/>
      <c r="E10" s="64"/>
      <c r="F10" s="42"/>
      <c r="G10" s="63">
        <f t="shared" si="0"/>
        <v>0</v>
      </c>
      <c r="H10" s="67">
        <f t="shared" si="1"/>
        <v>0</v>
      </c>
      <c r="I10" s="38"/>
    </row>
    <row r="11" spans="1:9" ht="35.1" customHeight="1" x14ac:dyDescent="0.25">
      <c r="A11" s="40">
        <v>8</v>
      </c>
      <c r="B11" s="52" t="s">
        <v>16</v>
      </c>
      <c r="C11" s="76">
        <v>10</v>
      </c>
      <c r="D11" s="63"/>
      <c r="E11" s="64"/>
      <c r="F11" s="42"/>
      <c r="G11" s="63">
        <f t="shared" si="0"/>
        <v>0</v>
      </c>
      <c r="H11" s="67">
        <f t="shared" si="1"/>
        <v>0</v>
      </c>
      <c r="I11" s="38"/>
    </row>
    <row r="12" spans="1:9" ht="35.1" customHeight="1" x14ac:dyDescent="0.25">
      <c r="A12" s="40">
        <v>9</v>
      </c>
      <c r="B12" s="52" t="s">
        <v>17</v>
      </c>
      <c r="C12" s="76">
        <v>15</v>
      </c>
      <c r="D12" s="63"/>
      <c r="E12" s="64"/>
      <c r="F12" s="42"/>
      <c r="G12" s="63">
        <f t="shared" si="0"/>
        <v>0</v>
      </c>
      <c r="H12" s="67">
        <f t="shared" si="1"/>
        <v>0</v>
      </c>
      <c r="I12" s="38"/>
    </row>
    <row r="13" spans="1:9" ht="35.1" customHeight="1" x14ac:dyDescent="0.25">
      <c r="A13" s="45">
        <v>10</v>
      </c>
      <c r="B13" s="73" t="s">
        <v>18</v>
      </c>
      <c r="C13" s="76">
        <v>20</v>
      </c>
      <c r="D13" s="63"/>
      <c r="E13" s="64"/>
      <c r="F13" s="42"/>
      <c r="G13" s="63">
        <f t="shared" si="0"/>
        <v>0</v>
      </c>
      <c r="H13" s="67">
        <f t="shared" si="1"/>
        <v>0</v>
      </c>
      <c r="I13" s="38"/>
    </row>
    <row r="14" spans="1:9" ht="35.1" customHeight="1" x14ac:dyDescent="0.25">
      <c r="A14" s="45">
        <v>11</v>
      </c>
      <c r="B14" s="44" t="s">
        <v>19</v>
      </c>
      <c r="C14" s="76">
        <v>20</v>
      </c>
      <c r="D14" s="63"/>
      <c r="E14" s="64"/>
      <c r="F14" s="42"/>
      <c r="G14" s="63">
        <f t="shared" si="0"/>
        <v>0</v>
      </c>
      <c r="H14" s="67">
        <f t="shared" si="1"/>
        <v>0</v>
      </c>
      <c r="I14" s="38"/>
    </row>
    <row r="15" spans="1:9" ht="35.1" customHeight="1" x14ac:dyDescent="0.25">
      <c r="A15" s="40">
        <v>12</v>
      </c>
      <c r="B15" s="73" t="s">
        <v>20</v>
      </c>
      <c r="C15" s="76">
        <v>1</v>
      </c>
      <c r="D15" s="63"/>
      <c r="E15" s="64"/>
      <c r="F15" s="42"/>
      <c r="G15" s="63">
        <f t="shared" si="0"/>
        <v>0</v>
      </c>
      <c r="H15" s="67">
        <f t="shared" si="1"/>
        <v>0</v>
      </c>
      <c r="I15" s="38"/>
    </row>
    <row r="16" spans="1:9" ht="35.1" customHeight="1" x14ac:dyDescent="0.25">
      <c r="A16" s="40">
        <v>13</v>
      </c>
      <c r="B16" s="73" t="s">
        <v>21</v>
      </c>
      <c r="C16" s="76">
        <v>1</v>
      </c>
      <c r="D16" s="63"/>
      <c r="E16" s="64"/>
      <c r="F16" s="42"/>
      <c r="G16" s="63">
        <f t="shared" si="0"/>
        <v>0</v>
      </c>
      <c r="H16" s="67">
        <f t="shared" si="1"/>
        <v>0</v>
      </c>
      <c r="I16" s="38"/>
    </row>
    <row r="17" spans="1:9" ht="35.1" customHeight="1" x14ac:dyDescent="0.25">
      <c r="A17" s="40">
        <v>14</v>
      </c>
      <c r="B17" s="73" t="s">
        <v>22</v>
      </c>
      <c r="C17" s="76">
        <v>20</v>
      </c>
      <c r="D17" s="63"/>
      <c r="E17" s="64"/>
      <c r="F17" s="42"/>
      <c r="G17" s="63">
        <f t="shared" si="0"/>
        <v>0</v>
      </c>
      <c r="H17" s="67">
        <f t="shared" si="1"/>
        <v>0</v>
      </c>
      <c r="I17" s="38"/>
    </row>
    <row r="18" spans="1:9" ht="35.1" customHeight="1" x14ac:dyDescent="0.25">
      <c r="A18" s="40">
        <v>15</v>
      </c>
      <c r="B18" s="44" t="s">
        <v>23</v>
      </c>
      <c r="C18" s="76">
        <v>20</v>
      </c>
      <c r="D18" s="63"/>
      <c r="E18" s="64"/>
      <c r="F18" s="42"/>
      <c r="G18" s="63">
        <f t="shared" si="0"/>
        <v>0</v>
      </c>
      <c r="H18" s="67">
        <f t="shared" si="1"/>
        <v>0</v>
      </c>
      <c r="I18" s="38"/>
    </row>
    <row r="19" spans="1:9" ht="35.1" customHeight="1" x14ac:dyDescent="0.25">
      <c r="A19" s="40">
        <v>16</v>
      </c>
      <c r="B19" s="44" t="s">
        <v>24</v>
      </c>
      <c r="C19" s="76">
        <v>20</v>
      </c>
      <c r="D19" s="63"/>
      <c r="E19" s="64"/>
      <c r="F19" s="42"/>
      <c r="G19" s="63">
        <f t="shared" si="0"/>
        <v>0</v>
      </c>
      <c r="H19" s="67">
        <f t="shared" si="1"/>
        <v>0</v>
      </c>
      <c r="I19" s="38"/>
    </row>
    <row r="20" spans="1:9" ht="35.1" customHeight="1" thickBot="1" x14ac:dyDescent="0.3">
      <c r="A20" s="41">
        <v>17</v>
      </c>
      <c r="B20" s="74" t="s">
        <v>25</v>
      </c>
      <c r="C20" s="77">
        <v>20</v>
      </c>
      <c r="D20" s="55"/>
      <c r="E20" s="65"/>
      <c r="F20" s="43"/>
      <c r="G20" s="55">
        <f>D20*C20</f>
        <v>0</v>
      </c>
      <c r="H20" s="56">
        <f>E20*C20</f>
        <v>0</v>
      </c>
      <c r="I20" s="38"/>
    </row>
    <row r="21" spans="1:9" ht="16.5" thickBot="1" x14ac:dyDescent="0.3">
      <c r="A21" s="51"/>
      <c r="B21" s="37"/>
      <c r="C21" s="49"/>
      <c r="D21" s="57"/>
      <c r="E21" s="57"/>
      <c r="F21" s="37"/>
      <c r="G21" s="57"/>
      <c r="H21" s="57"/>
    </row>
    <row r="22" spans="1:9" customFormat="1" ht="19.5" thickBot="1" x14ac:dyDescent="0.35">
      <c r="A22" s="34"/>
      <c r="C22" s="35"/>
      <c r="D22" s="66"/>
      <c r="E22" s="66"/>
      <c r="F22" s="47" t="s">
        <v>8</v>
      </c>
      <c r="G22" s="58">
        <f>SUM(G4:G20)</f>
        <v>0</v>
      </c>
      <c r="H22" s="59">
        <f>SUM(H4:H20)</f>
        <v>0</v>
      </c>
    </row>
  </sheetData>
  <mergeCells count="7">
    <mergeCell ref="A3:H3"/>
    <mergeCell ref="F1:F2"/>
    <mergeCell ref="G1:H1"/>
    <mergeCell ref="A1:A2"/>
    <mergeCell ref="B1:B2"/>
    <mergeCell ref="C1:C2"/>
    <mergeCell ref="D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41010-CE13-42F2-8EA6-E866305EBBB9}">
  <sheetPr codeName="Arkusz7"/>
  <dimension ref="A2:AB212"/>
  <sheetViews>
    <sheetView topLeftCell="A18" zoomScale="10" zoomScaleNormal="10" workbookViewId="0">
      <selection activeCell="DS231" sqref="DS231"/>
    </sheetView>
  </sheetViews>
  <sheetFormatPr defaultRowHeight="15" x14ac:dyDescent="0.25"/>
  <cols>
    <col min="1" max="1" width="6.7109375" customWidth="1"/>
    <col min="2" max="3" width="11.140625" customWidth="1"/>
    <col min="4" max="4" width="52" customWidth="1"/>
    <col min="5" max="5" width="6.85546875" customWidth="1"/>
    <col min="6" max="7" width="4.5703125" customWidth="1"/>
    <col min="8" max="8" width="12.140625" customWidth="1"/>
    <col min="9" max="9" width="7.5703125" customWidth="1"/>
    <col min="10" max="11" width="4.5703125" customWidth="1"/>
    <col min="12" max="12" width="8.28515625" bestFit="1" customWidth="1"/>
    <col min="13" max="16" width="4.5703125" customWidth="1"/>
    <col min="17" max="17" width="32.7109375" customWidth="1"/>
    <col min="18" max="18" width="11.85546875" customWidth="1"/>
    <col min="19" max="19" width="2.5703125" customWidth="1"/>
    <col min="20" max="20" width="5.5703125" customWidth="1"/>
    <col min="21" max="21" width="7.42578125" customWidth="1"/>
    <col min="22" max="22" width="4.7109375" customWidth="1"/>
    <col min="23" max="25" width="10.28515625" customWidth="1"/>
    <col min="26" max="26" width="11.85546875" customWidth="1"/>
    <col min="27" max="27" width="6.42578125" customWidth="1"/>
    <col min="28" max="28" width="8.42578125" customWidth="1"/>
    <col min="29" max="30" width="8.5703125" customWidth="1"/>
  </cols>
  <sheetData>
    <row r="2" spans="1:28" ht="33" customHeight="1" x14ac:dyDescent="0.25">
      <c r="A2" t="s">
        <v>26</v>
      </c>
    </row>
    <row r="3" spans="1:28" ht="15" customHeight="1" x14ac:dyDescent="0.25">
      <c r="A3" t="s">
        <v>27</v>
      </c>
      <c r="B3" t="s">
        <v>28</v>
      </c>
      <c r="C3" t="s">
        <v>29</v>
      </c>
      <c r="D3" t="s">
        <v>30</v>
      </c>
      <c r="J3" t="s">
        <v>2</v>
      </c>
      <c r="K3" t="s">
        <v>31</v>
      </c>
      <c r="P3" t="s">
        <v>32</v>
      </c>
      <c r="Q3" t="s">
        <v>33</v>
      </c>
      <c r="R3" t="s">
        <v>34</v>
      </c>
      <c r="W3" t="s">
        <v>35</v>
      </c>
      <c r="Z3" t="s">
        <v>36</v>
      </c>
    </row>
    <row r="4" spans="1:28" ht="15" customHeight="1" x14ac:dyDescent="0.25">
      <c r="K4" t="s">
        <v>37</v>
      </c>
      <c r="M4" t="s">
        <v>38</v>
      </c>
      <c r="R4" t="s">
        <v>39</v>
      </c>
      <c r="S4" t="s">
        <v>40</v>
      </c>
      <c r="T4" t="s">
        <v>41</v>
      </c>
      <c r="U4" t="s">
        <v>42</v>
      </c>
      <c r="V4" t="s">
        <v>43</v>
      </c>
      <c r="W4" t="s">
        <v>44</v>
      </c>
      <c r="X4" t="s">
        <v>45</v>
      </c>
      <c r="Y4" t="s">
        <v>46</v>
      </c>
    </row>
    <row r="5" spans="1:28" ht="57" customHeight="1" x14ac:dyDescent="0.25">
      <c r="E5" t="s">
        <v>47</v>
      </c>
      <c r="H5" t="s">
        <v>48</v>
      </c>
      <c r="I5" t="s">
        <v>49</v>
      </c>
      <c r="K5" t="s">
        <v>50</v>
      </c>
      <c r="L5" t="s">
        <v>51</v>
      </c>
      <c r="M5" t="s">
        <v>52</v>
      </c>
      <c r="N5" t="s">
        <v>53</v>
      </c>
      <c r="O5" t="s">
        <v>54</v>
      </c>
      <c r="W5" t="s">
        <v>55</v>
      </c>
      <c r="AB5" t="s">
        <v>56</v>
      </c>
    </row>
    <row r="6" spans="1:28" ht="14.25" customHeight="1" x14ac:dyDescent="0.25">
      <c r="A6" t="s">
        <v>57</v>
      </c>
      <c r="B6" t="s">
        <v>58</v>
      </c>
      <c r="C6" t="s">
        <v>59</v>
      </c>
      <c r="D6" t="s">
        <v>60</v>
      </c>
      <c r="E6">
        <v>1</v>
      </c>
      <c r="H6" t="str">
        <f>IF($E6=1,"MAJSTERK.",IF($E6=2,"MAG. MAJST.",IF($E6=3,"ŚLUS.",IF($E6=4,"MAG. UNI",IF($E6=5,"CNC",IF($E6=6,"ZAPL.",IF($E6=7,"UNI","BŁĄD")))))))</f>
        <v>MAJSTERK.</v>
      </c>
      <c r="I6" t="str">
        <f>IF($E6=1,"2.5.25.",IF($E6=2,"2.5.28.",IF($E6=3,"2.5.26.",IF($E6=4,"2.5.23",IF($E6=5,"2.5.22",IF($E6=6,"2.5.24",IF($E6=7,"2.5.21","BŁĄD!")))))))</f>
        <v>2.5.25.</v>
      </c>
      <c r="Z6">
        <f>W6*J6</f>
        <v>0</v>
      </c>
    </row>
    <row r="7" spans="1:28" ht="36" customHeight="1" x14ac:dyDescent="0.25">
      <c r="B7" t="s">
        <v>61</v>
      </c>
      <c r="C7" t="s">
        <v>62</v>
      </c>
      <c r="D7" t="s">
        <v>63</v>
      </c>
      <c r="E7" t="s">
        <v>64</v>
      </c>
      <c r="F7" t="s">
        <v>65</v>
      </c>
      <c r="G7" t="s">
        <v>66</v>
      </c>
      <c r="H7" t="s">
        <v>67</v>
      </c>
      <c r="I7" t="s">
        <v>68</v>
      </c>
      <c r="J7" t="s">
        <v>69</v>
      </c>
      <c r="K7" t="s">
        <v>70</v>
      </c>
      <c r="L7" t="s">
        <v>71</v>
      </c>
      <c r="M7" t="s">
        <v>72</v>
      </c>
      <c r="N7" t="s">
        <v>73</v>
      </c>
      <c r="O7" t="s">
        <v>74</v>
      </c>
      <c r="P7" t="s">
        <v>75</v>
      </c>
      <c r="Q7" t="s">
        <v>76</v>
      </c>
      <c r="R7" t="s">
        <v>77</v>
      </c>
      <c r="S7" t="s">
        <v>78</v>
      </c>
      <c r="T7" t="s">
        <v>79</v>
      </c>
      <c r="U7" t="s">
        <v>80</v>
      </c>
      <c r="V7" t="s">
        <v>81</v>
      </c>
      <c r="W7" t="s">
        <v>82</v>
      </c>
      <c r="X7" t="s">
        <v>83</v>
      </c>
      <c r="Y7" t="s">
        <v>84</v>
      </c>
      <c r="Z7" t="s">
        <v>85</v>
      </c>
      <c r="AA7" t="s">
        <v>86</v>
      </c>
      <c r="AB7" t="s">
        <v>87</v>
      </c>
    </row>
    <row r="8" spans="1:28" ht="21" customHeight="1" x14ac:dyDescent="0.25">
      <c r="B8" t="s">
        <v>88</v>
      </c>
      <c r="C8" t="s">
        <v>89</v>
      </c>
      <c r="D8" t="s">
        <v>90</v>
      </c>
      <c r="E8">
        <v>1</v>
      </c>
      <c r="H8" t="str">
        <f t="shared" ref="H8" si="0">IF($E8=1,"LAB SUCHY",IF($E8=2,"MAG. MAJST.",IF($E8=3,"ŚLUS.",IF($E8=4,"MAG. UNI",IF($E8=5,"CNC",IF($E8=6,"ZAPL.",IF($E8=7,"UNI","BŁĄD")))))))</f>
        <v>LAB SUCHY</v>
      </c>
      <c r="I8" t="str">
        <f t="shared" ref="I8" si="1">IF($E8=1,"2.5.25.",IF($E8=2,"2.5.28.",IF($E8=3,"2.5.26.",IF($E8=4,"2.5.23",IF($E8=5,"2.5.22",IF($E8=6,"2.5.24",IF($E8=7,"2.5.21","BŁĄD!")))))))</f>
        <v>2.5.25.</v>
      </c>
      <c r="Z8">
        <f t="shared" ref="Z8" si="2">W8*J8</f>
        <v>0</v>
      </c>
    </row>
    <row r="9" spans="1:28" ht="24" customHeight="1" x14ac:dyDescent="0.25">
      <c r="B9" t="s">
        <v>91</v>
      </c>
      <c r="C9" t="s">
        <v>92</v>
      </c>
      <c r="D9" t="s">
        <v>93</v>
      </c>
      <c r="H9" t="str">
        <f t="shared" ref="H9:H40" si="3">IF($E9=1,"LAB SUCHY",IF($E9=2,"MAG. MAJST.",IF($E9=3,"ŚLUS.",IF($E9=4,"MAG. UNI",IF($E9=5,"CNC",IF($E9=6,"ZAPL.",IF($E9=7,"UNI","BŁĄD")))))))</f>
        <v>BŁĄD</v>
      </c>
      <c r="I9" t="str">
        <f t="shared" ref="I9:I40" si="4">IF($E9=1,"2.5.25.",IF($E9=2,"2.5.28.",IF($E9=3,"2.5.26.",IF($E9=4,"2.5.23",IF($E9=5,"2.5.22",IF($E9=6,"2.5.24",IF($E9=7,"2.5.21","BŁĄD!")))))))</f>
        <v>BŁĄD!</v>
      </c>
      <c r="Z9">
        <f>Tabela2[[#This Row],[Kolumna22]]*J9+Tabela2[[#This Row],[Kolumna23]]*J9+Tabela2[[#This Row],[Kolumna24]]*Tabela2[[#This Row],[Kolumna9]]</f>
        <v>0</v>
      </c>
    </row>
    <row r="10" spans="1:28" ht="24" customHeight="1" x14ac:dyDescent="0.25">
      <c r="B10" t="s">
        <v>94</v>
      </c>
      <c r="C10" t="s">
        <v>95</v>
      </c>
      <c r="D10" t="s">
        <v>96</v>
      </c>
      <c r="E10">
        <v>1</v>
      </c>
      <c r="H10" t="str">
        <f t="shared" si="3"/>
        <v>LAB SUCHY</v>
      </c>
      <c r="I10" t="str">
        <f t="shared" si="4"/>
        <v>2.5.25.</v>
      </c>
      <c r="Z10">
        <f>Tabela2[[#This Row],[Kolumna22]]*J10+Tabela2[[#This Row],[Kolumna23]]*J10+Tabela2[[#This Row],[Kolumna24]]*Tabela2[[#This Row],[Kolumna9]]</f>
        <v>0</v>
      </c>
    </row>
    <row r="11" spans="1:28" ht="24" customHeight="1" x14ac:dyDescent="0.25">
      <c r="B11" t="s">
        <v>97</v>
      </c>
      <c r="C11" t="s">
        <v>98</v>
      </c>
      <c r="D11" t="s">
        <v>99</v>
      </c>
      <c r="H11" t="str">
        <f t="shared" si="3"/>
        <v>BŁĄD</v>
      </c>
      <c r="I11" t="str">
        <f t="shared" si="4"/>
        <v>BŁĄD!</v>
      </c>
      <c r="Z11">
        <f>Tabela2[[#This Row],[Kolumna22]]*J11+Tabela2[[#This Row],[Kolumna23]]*J11+Tabela2[[#This Row],[Kolumna24]]*Tabela2[[#This Row],[Kolumna9]]</f>
        <v>0</v>
      </c>
    </row>
    <row r="12" spans="1:28" ht="24" customHeight="1" x14ac:dyDescent="0.25">
      <c r="B12" t="s">
        <v>100</v>
      </c>
      <c r="C12" t="s">
        <v>101</v>
      </c>
      <c r="D12" t="s">
        <v>102</v>
      </c>
      <c r="E12">
        <v>1</v>
      </c>
      <c r="H12" t="str">
        <f t="shared" si="3"/>
        <v>LAB SUCHY</v>
      </c>
      <c r="I12" t="str">
        <f t="shared" si="4"/>
        <v>2.5.25.</v>
      </c>
      <c r="Z12">
        <f>Tabela2[[#This Row],[Kolumna22]]*J12+Tabela2[[#This Row],[Kolumna23]]*J12+Tabela2[[#This Row],[Kolumna24]]*Tabela2[[#This Row],[Kolumna9]]</f>
        <v>0</v>
      </c>
    </row>
    <row r="13" spans="1:28" ht="24" customHeight="1" x14ac:dyDescent="0.25">
      <c r="B13" t="s">
        <v>103</v>
      </c>
      <c r="C13" t="s">
        <v>104</v>
      </c>
      <c r="D13" t="s">
        <v>105</v>
      </c>
      <c r="E13">
        <v>1</v>
      </c>
      <c r="H13" t="str">
        <f t="shared" si="3"/>
        <v>LAB SUCHY</v>
      </c>
      <c r="I13" t="str">
        <f t="shared" si="4"/>
        <v>2.5.25.</v>
      </c>
      <c r="Z13">
        <f>Tabela2[[#This Row],[Kolumna22]]*J13+Tabela2[[#This Row],[Kolumna23]]*J13+Tabela2[[#This Row],[Kolumna24]]*Tabela2[[#This Row],[Kolumna9]]</f>
        <v>0</v>
      </c>
    </row>
    <row r="14" spans="1:28" ht="24" customHeight="1" x14ac:dyDescent="0.25">
      <c r="B14" t="s">
        <v>106</v>
      </c>
      <c r="C14" t="s">
        <v>107</v>
      </c>
      <c r="D14" t="s">
        <v>108</v>
      </c>
      <c r="E14">
        <v>1</v>
      </c>
      <c r="H14" t="str">
        <f t="shared" si="3"/>
        <v>LAB SUCHY</v>
      </c>
      <c r="I14" t="str">
        <f t="shared" si="4"/>
        <v>2.5.25.</v>
      </c>
      <c r="Z14">
        <f>Tabela2[[#This Row],[Kolumna22]]*J14+Tabela2[[#This Row],[Kolumna23]]*J14+Tabela2[[#This Row],[Kolumna24]]*Tabela2[[#This Row],[Kolumna9]]</f>
        <v>0</v>
      </c>
    </row>
    <row r="15" spans="1:28" ht="24" customHeight="1" x14ac:dyDescent="0.25">
      <c r="B15" t="s">
        <v>109</v>
      </c>
      <c r="C15" t="s">
        <v>110</v>
      </c>
      <c r="D15" t="s">
        <v>111</v>
      </c>
      <c r="H15" t="str">
        <f t="shared" si="3"/>
        <v>BŁĄD</v>
      </c>
      <c r="I15" t="str">
        <f t="shared" si="4"/>
        <v>BŁĄD!</v>
      </c>
      <c r="Z15">
        <f>Tabela2[[#This Row],[Kolumna22]]*J15+Tabela2[[#This Row],[Kolumna23]]*J15+Tabela2[[#This Row],[Kolumna24]]*Tabela2[[#This Row],[Kolumna9]]</f>
        <v>0</v>
      </c>
    </row>
    <row r="16" spans="1:28" ht="24" customHeight="1" x14ac:dyDescent="0.25">
      <c r="B16" t="s">
        <v>112</v>
      </c>
      <c r="C16" t="s">
        <v>113</v>
      </c>
      <c r="D16" t="s">
        <v>114</v>
      </c>
      <c r="H16" t="str">
        <f t="shared" si="3"/>
        <v>BŁĄD</v>
      </c>
      <c r="I16" t="str">
        <f t="shared" si="4"/>
        <v>BŁĄD!</v>
      </c>
      <c r="Z16">
        <f>Tabela2[[#This Row],[Kolumna22]]*J16+Tabela2[[#This Row],[Kolumna23]]*J16+Tabela2[[#This Row],[Kolumna24]]*Tabela2[[#This Row],[Kolumna9]]</f>
        <v>0</v>
      </c>
    </row>
    <row r="17" spans="2:26" ht="24" customHeight="1" x14ac:dyDescent="0.25">
      <c r="B17" t="s">
        <v>115</v>
      </c>
      <c r="C17" t="s">
        <v>116</v>
      </c>
      <c r="D17" t="s">
        <v>117</v>
      </c>
      <c r="H17" t="str">
        <f t="shared" si="3"/>
        <v>BŁĄD</v>
      </c>
      <c r="I17" t="str">
        <f t="shared" si="4"/>
        <v>BŁĄD!</v>
      </c>
      <c r="Z17">
        <f>Tabela2[[#This Row],[Kolumna22]]*J17+Tabela2[[#This Row],[Kolumna23]]*J17+Tabela2[[#This Row],[Kolumna24]]*Tabela2[[#This Row],[Kolumna9]]</f>
        <v>0</v>
      </c>
    </row>
    <row r="18" spans="2:26" ht="24" customHeight="1" x14ac:dyDescent="0.25">
      <c r="B18" t="s">
        <v>118</v>
      </c>
      <c r="C18" t="s">
        <v>119</v>
      </c>
      <c r="D18" t="s">
        <v>120</v>
      </c>
      <c r="E18">
        <v>1</v>
      </c>
      <c r="F18">
        <v>4</v>
      </c>
      <c r="H18" t="str">
        <f t="shared" si="3"/>
        <v>LAB SUCHY</v>
      </c>
      <c r="I18" t="str">
        <f t="shared" si="4"/>
        <v>2.5.25.</v>
      </c>
      <c r="Z18">
        <f>Tabela2[[#This Row],[Kolumna22]]*J18+Tabela2[[#This Row],[Kolumna23]]*J18+Tabela2[[#This Row],[Kolumna24]]*Tabela2[[#This Row],[Kolumna9]]</f>
        <v>0</v>
      </c>
    </row>
    <row r="19" spans="2:26" ht="24" customHeight="1" x14ac:dyDescent="0.25">
      <c r="B19" t="s">
        <v>121</v>
      </c>
      <c r="C19" t="s">
        <v>122</v>
      </c>
      <c r="D19" t="s">
        <v>123</v>
      </c>
      <c r="E19">
        <v>1</v>
      </c>
      <c r="H19" t="str">
        <f t="shared" si="3"/>
        <v>LAB SUCHY</v>
      </c>
      <c r="I19" t="str">
        <f t="shared" si="4"/>
        <v>2.5.25.</v>
      </c>
      <c r="Z19">
        <f>Tabela2[[#This Row],[Kolumna22]]*J19+Tabela2[[#This Row],[Kolumna23]]*J19+Tabela2[[#This Row],[Kolumna24]]*Tabela2[[#This Row],[Kolumna9]]</f>
        <v>0</v>
      </c>
    </row>
    <row r="20" spans="2:26" ht="24" customHeight="1" x14ac:dyDescent="0.25">
      <c r="B20" t="s">
        <v>124</v>
      </c>
      <c r="C20" t="s">
        <v>125</v>
      </c>
      <c r="D20" t="s">
        <v>126</v>
      </c>
      <c r="H20" t="str">
        <f t="shared" si="3"/>
        <v>BŁĄD</v>
      </c>
      <c r="I20" t="str">
        <f t="shared" si="4"/>
        <v>BŁĄD!</v>
      </c>
      <c r="Z20">
        <f>Tabela2[[#This Row],[Kolumna22]]*J20+Tabela2[[#This Row],[Kolumna23]]*J20+Tabela2[[#This Row],[Kolumna24]]*Tabela2[[#This Row],[Kolumna9]]</f>
        <v>0</v>
      </c>
    </row>
    <row r="21" spans="2:26" ht="24" customHeight="1" x14ac:dyDescent="0.25">
      <c r="B21" t="s">
        <v>127</v>
      </c>
      <c r="C21" t="s">
        <v>128</v>
      </c>
      <c r="D21" t="s">
        <v>129</v>
      </c>
      <c r="E21">
        <v>1</v>
      </c>
      <c r="H21" t="str">
        <f t="shared" si="3"/>
        <v>LAB SUCHY</v>
      </c>
      <c r="I21" t="str">
        <f t="shared" si="4"/>
        <v>2.5.25.</v>
      </c>
      <c r="Z21">
        <f>Tabela2[[#This Row],[Kolumna22]]*J21+Tabela2[[#This Row],[Kolumna23]]*J21+Tabela2[[#This Row],[Kolumna24]]*Tabela2[[#This Row],[Kolumna9]]</f>
        <v>0</v>
      </c>
    </row>
    <row r="22" spans="2:26" ht="24" customHeight="1" x14ac:dyDescent="0.25">
      <c r="B22" t="s">
        <v>130</v>
      </c>
      <c r="C22" t="s">
        <v>131</v>
      </c>
      <c r="D22" t="s">
        <v>132</v>
      </c>
      <c r="E22">
        <v>1</v>
      </c>
      <c r="H22" t="str">
        <f t="shared" si="3"/>
        <v>LAB SUCHY</v>
      </c>
      <c r="I22" t="str">
        <f t="shared" si="4"/>
        <v>2.5.25.</v>
      </c>
      <c r="Z22">
        <f>Tabela2[[#This Row],[Kolumna22]]*J22+Tabela2[[#This Row],[Kolumna23]]*J22+Tabela2[[#This Row],[Kolumna24]]*Tabela2[[#This Row],[Kolumna9]]</f>
        <v>0</v>
      </c>
    </row>
    <row r="23" spans="2:26" ht="24" customHeight="1" x14ac:dyDescent="0.25">
      <c r="B23" t="s">
        <v>133</v>
      </c>
      <c r="C23" t="s">
        <v>134</v>
      </c>
      <c r="D23" t="s">
        <v>135</v>
      </c>
      <c r="H23" t="str">
        <f t="shared" si="3"/>
        <v>BŁĄD</v>
      </c>
      <c r="I23" t="str">
        <f t="shared" si="4"/>
        <v>BŁĄD!</v>
      </c>
      <c r="Z23">
        <f>Tabela2[[#This Row],[Kolumna22]]*J23+Tabela2[[#This Row],[Kolumna23]]*J23+Tabela2[[#This Row],[Kolumna24]]*Tabela2[[#This Row],[Kolumna9]]</f>
        <v>0</v>
      </c>
    </row>
    <row r="24" spans="2:26" ht="24" customHeight="1" x14ac:dyDescent="0.25">
      <c r="B24" t="s">
        <v>136</v>
      </c>
      <c r="C24" t="s">
        <v>137</v>
      </c>
      <c r="D24" t="s">
        <v>138</v>
      </c>
      <c r="H24" t="str">
        <f t="shared" si="3"/>
        <v>BŁĄD</v>
      </c>
      <c r="I24" t="str">
        <f t="shared" si="4"/>
        <v>BŁĄD!</v>
      </c>
      <c r="Z24">
        <f>Tabela2[[#This Row],[Kolumna22]]*J24+Tabela2[[#This Row],[Kolumna23]]*J24+Tabela2[[#This Row],[Kolumna24]]*Tabela2[[#This Row],[Kolumna9]]</f>
        <v>0</v>
      </c>
    </row>
    <row r="25" spans="2:26" ht="24" customHeight="1" x14ac:dyDescent="0.25">
      <c r="B25" t="s">
        <v>139</v>
      </c>
      <c r="C25" t="s">
        <v>140</v>
      </c>
      <c r="D25" t="s">
        <v>141</v>
      </c>
      <c r="H25" t="str">
        <f t="shared" si="3"/>
        <v>BŁĄD</v>
      </c>
      <c r="I25" t="str">
        <f t="shared" si="4"/>
        <v>BŁĄD!</v>
      </c>
      <c r="Z25">
        <f>Tabela2[[#This Row],[Kolumna22]]*J25+Tabela2[[#This Row],[Kolumna23]]*J25+Tabela2[[#This Row],[Kolumna24]]*Tabela2[[#This Row],[Kolumna9]]</f>
        <v>0</v>
      </c>
    </row>
    <row r="26" spans="2:26" ht="24" customHeight="1" x14ac:dyDescent="0.25">
      <c r="B26" t="s">
        <v>142</v>
      </c>
      <c r="C26" t="s">
        <v>143</v>
      </c>
      <c r="D26" t="s">
        <v>144</v>
      </c>
      <c r="H26" t="str">
        <f t="shared" si="3"/>
        <v>BŁĄD</v>
      </c>
      <c r="I26" t="str">
        <f t="shared" si="4"/>
        <v>BŁĄD!</v>
      </c>
      <c r="Z26">
        <f>Tabela2[[#This Row],[Kolumna22]]*J26+Tabela2[[#This Row],[Kolumna23]]*J26+Tabela2[[#This Row],[Kolumna24]]*Tabela2[[#This Row],[Kolumna9]]</f>
        <v>0</v>
      </c>
    </row>
    <row r="27" spans="2:26" ht="24" customHeight="1" x14ac:dyDescent="0.25">
      <c r="B27" t="s">
        <v>145</v>
      </c>
      <c r="C27" t="s">
        <v>146</v>
      </c>
      <c r="D27" t="s">
        <v>147</v>
      </c>
      <c r="H27" t="str">
        <f t="shared" si="3"/>
        <v>BŁĄD</v>
      </c>
      <c r="I27" t="str">
        <f t="shared" si="4"/>
        <v>BŁĄD!</v>
      </c>
      <c r="Z27">
        <f>Tabela2[[#This Row],[Kolumna22]]*J27+Tabela2[[#This Row],[Kolumna23]]*J27+Tabela2[[#This Row],[Kolumna24]]*Tabela2[[#This Row],[Kolumna9]]</f>
        <v>0</v>
      </c>
    </row>
    <row r="28" spans="2:26" ht="24" customHeight="1" x14ac:dyDescent="0.25">
      <c r="B28" t="s">
        <v>148</v>
      </c>
      <c r="C28" t="s">
        <v>149</v>
      </c>
      <c r="D28" t="s">
        <v>150</v>
      </c>
      <c r="H28" t="str">
        <f t="shared" si="3"/>
        <v>BŁĄD</v>
      </c>
      <c r="I28" t="str">
        <f t="shared" si="4"/>
        <v>BŁĄD!</v>
      </c>
      <c r="Z28">
        <f>Tabela2[[#This Row],[Kolumna22]]*J28+Tabela2[[#This Row],[Kolumna23]]*J28+Tabela2[[#This Row],[Kolumna24]]*Tabela2[[#This Row],[Kolumna9]]</f>
        <v>0</v>
      </c>
    </row>
    <row r="29" spans="2:26" ht="24" customHeight="1" x14ac:dyDescent="0.25">
      <c r="B29" t="s">
        <v>151</v>
      </c>
      <c r="C29" t="s">
        <v>152</v>
      </c>
      <c r="D29" t="s">
        <v>153</v>
      </c>
      <c r="H29" t="str">
        <f t="shared" si="3"/>
        <v>BŁĄD</v>
      </c>
      <c r="I29" t="str">
        <f t="shared" si="4"/>
        <v>BŁĄD!</v>
      </c>
      <c r="Z29">
        <f>Tabela2[[#This Row],[Kolumna22]]*J29+Tabela2[[#This Row],[Kolumna23]]*J29+Tabela2[[#This Row],[Kolumna24]]*Tabela2[[#This Row],[Kolumna9]]</f>
        <v>0</v>
      </c>
    </row>
    <row r="30" spans="2:26" ht="24" customHeight="1" x14ac:dyDescent="0.25">
      <c r="B30" t="s">
        <v>154</v>
      </c>
      <c r="C30" t="s">
        <v>155</v>
      </c>
      <c r="D30" t="s">
        <v>156</v>
      </c>
      <c r="H30" t="str">
        <f t="shared" si="3"/>
        <v>BŁĄD</v>
      </c>
      <c r="I30" t="str">
        <f t="shared" si="4"/>
        <v>BŁĄD!</v>
      </c>
      <c r="Z30">
        <f>Tabela2[[#This Row],[Kolumna22]]*J30+Tabela2[[#This Row],[Kolumna23]]*J30+Tabela2[[#This Row],[Kolumna24]]*Tabela2[[#This Row],[Kolumna9]]</f>
        <v>0</v>
      </c>
    </row>
    <row r="31" spans="2:26" ht="24" customHeight="1" x14ac:dyDescent="0.25">
      <c r="B31" t="s">
        <v>157</v>
      </c>
      <c r="C31" t="s">
        <v>158</v>
      </c>
      <c r="D31" t="s">
        <v>159</v>
      </c>
      <c r="H31" t="str">
        <f t="shared" si="3"/>
        <v>BŁĄD</v>
      </c>
      <c r="I31" t="str">
        <f t="shared" si="4"/>
        <v>BŁĄD!</v>
      </c>
      <c r="Z31">
        <f>Tabela2[[#This Row],[Kolumna22]]*J31+Tabela2[[#This Row],[Kolumna23]]*J31+Tabela2[[#This Row],[Kolumna24]]*Tabela2[[#This Row],[Kolumna9]]</f>
        <v>0</v>
      </c>
    </row>
    <row r="32" spans="2:26" ht="24" customHeight="1" x14ac:dyDescent="0.25">
      <c r="B32" t="s">
        <v>160</v>
      </c>
      <c r="C32" t="s">
        <v>161</v>
      </c>
      <c r="D32" t="s">
        <v>162</v>
      </c>
      <c r="H32" t="str">
        <f t="shared" si="3"/>
        <v>BŁĄD</v>
      </c>
      <c r="I32" t="str">
        <f t="shared" si="4"/>
        <v>BŁĄD!</v>
      </c>
      <c r="Z32">
        <f>Tabela2[[#This Row],[Kolumna22]]*J32+Tabela2[[#This Row],[Kolumna23]]*J32+Tabela2[[#This Row],[Kolumna24]]*Tabela2[[#This Row],[Kolumna9]]</f>
        <v>0</v>
      </c>
    </row>
    <row r="33" spans="1:26" ht="24" customHeight="1" x14ac:dyDescent="0.25">
      <c r="B33" t="s">
        <v>163</v>
      </c>
      <c r="C33" t="s">
        <v>164</v>
      </c>
      <c r="D33" t="s">
        <v>165</v>
      </c>
      <c r="H33" t="str">
        <f t="shared" si="3"/>
        <v>BŁĄD</v>
      </c>
      <c r="I33" t="str">
        <f t="shared" si="4"/>
        <v>BŁĄD!</v>
      </c>
      <c r="Z33">
        <f>Tabela2[[#This Row],[Kolumna22]]*J33+Tabela2[[#This Row],[Kolumna23]]*J33+Tabela2[[#This Row],[Kolumna24]]*Tabela2[[#This Row],[Kolumna9]]</f>
        <v>0</v>
      </c>
    </row>
    <row r="34" spans="1:26" ht="24" customHeight="1" x14ac:dyDescent="0.25">
      <c r="B34" t="s">
        <v>166</v>
      </c>
      <c r="C34" t="s">
        <v>167</v>
      </c>
      <c r="D34" t="s">
        <v>168</v>
      </c>
      <c r="H34" t="str">
        <f t="shared" si="3"/>
        <v>BŁĄD</v>
      </c>
      <c r="I34" t="str">
        <f t="shared" si="4"/>
        <v>BŁĄD!</v>
      </c>
      <c r="Z34">
        <f>Tabela2[[#This Row],[Kolumna22]]*J34+Tabela2[[#This Row],[Kolumna23]]*J34+Tabela2[[#This Row],[Kolumna24]]*Tabela2[[#This Row],[Kolumna9]]</f>
        <v>0</v>
      </c>
    </row>
    <row r="35" spans="1:26" ht="24" customHeight="1" x14ac:dyDescent="0.25">
      <c r="B35" t="s">
        <v>169</v>
      </c>
      <c r="C35" t="s">
        <v>170</v>
      </c>
      <c r="D35" t="s">
        <v>171</v>
      </c>
      <c r="H35" t="str">
        <f t="shared" si="3"/>
        <v>BŁĄD</v>
      </c>
      <c r="I35" t="str">
        <f t="shared" si="4"/>
        <v>BŁĄD!</v>
      </c>
      <c r="Z35">
        <f>Tabela2[[#This Row],[Kolumna22]]*J35+Tabela2[[#This Row],[Kolumna23]]*J35+Tabela2[[#This Row],[Kolumna24]]*Tabela2[[#This Row],[Kolumna9]]</f>
        <v>0</v>
      </c>
    </row>
    <row r="36" spans="1:26" ht="24" customHeight="1" x14ac:dyDescent="0.25">
      <c r="B36" t="s">
        <v>172</v>
      </c>
      <c r="C36" t="s">
        <v>173</v>
      </c>
      <c r="D36" t="s">
        <v>174</v>
      </c>
      <c r="H36" t="str">
        <f t="shared" si="3"/>
        <v>BŁĄD</v>
      </c>
      <c r="I36" t="str">
        <f t="shared" si="4"/>
        <v>BŁĄD!</v>
      </c>
      <c r="Z36">
        <f>Tabela2[[#This Row],[Kolumna22]]*J36+Tabela2[[#This Row],[Kolumna23]]*J36+Tabela2[[#This Row],[Kolumna24]]*Tabela2[[#This Row],[Kolumna9]]</f>
        <v>0</v>
      </c>
    </row>
    <row r="37" spans="1:26" ht="24" customHeight="1" x14ac:dyDescent="0.25">
      <c r="B37" t="s">
        <v>175</v>
      </c>
      <c r="C37" t="s">
        <v>176</v>
      </c>
      <c r="D37" t="s">
        <v>177</v>
      </c>
      <c r="E37">
        <v>7</v>
      </c>
      <c r="H37" t="str">
        <f t="shared" si="3"/>
        <v>UNI</v>
      </c>
      <c r="I37" t="str">
        <f t="shared" si="4"/>
        <v>2.5.21</v>
      </c>
      <c r="Z37">
        <f>Tabela2[[#This Row],[Kolumna22]]*J37+Tabela2[[#This Row],[Kolumna23]]*J37+Tabela2[[#This Row],[Kolumna24]]*Tabela2[[#This Row],[Kolumna9]]</f>
        <v>0</v>
      </c>
    </row>
    <row r="38" spans="1:26" ht="24" customHeight="1" x14ac:dyDescent="0.25">
      <c r="B38" t="s">
        <v>178</v>
      </c>
      <c r="C38" t="s">
        <v>179</v>
      </c>
      <c r="D38" t="s">
        <v>180</v>
      </c>
      <c r="E38">
        <v>1</v>
      </c>
      <c r="H38" t="str">
        <f t="shared" si="3"/>
        <v>LAB SUCHY</v>
      </c>
      <c r="I38" t="str">
        <f t="shared" si="4"/>
        <v>2.5.25.</v>
      </c>
      <c r="Z38">
        <f>Tabela2[[#This Row],[Kolumna22]]*J38+Tabela2[[#This Row],[Kolumna23]]*J38+Tabela2[[#This Row],[Kolumna24]]*Tabela2[[#This Row],[Kolumna9]]</f>
        <v>0</v>
      </c>
    </row>
    <row r="39" spans="1:26" ht="24" customHeight="1" x14ac:dyDescent="0.25">
      <c r="B39" t="s">
        <v>181</v>
      </c>
      <c r="C39" t="s">
        <v>182</v>
      </c>
      <c r="D39" t="s">
        <v>183</v>
      </c>
      <c r="E39">
        <v>1</v>
      </c>
      <c r="H39" t="str">
        <f t="shared" si="3"/>
        <v>LAB SUCHY</v>
      </c>
      <c r="I39" t="str">
        <f t="shared" si="4"/>
        <v>2.5.25.</v>
      </c>
      <c r="Z39">
        <f>Tabela2[[#This Row],[Kolumna22]]*J39+Tabela2[[#This Row],[Kolumna23]]*J39+Tabela2[[#This Row],[Kolumna24]]*Tabela2[[#This Row],[Kolumna9]]</f>
        <v>0</v>
      </c>
    </row>
    <row r="40" spans="1:26" ht="24" customHeight="1" x14ac:dyDescent="0.25">
      <c r="B40" t="s">
        <v>184</v>
      </c>
      <c r="C40" t="s">
        <v>185</v>
      </c>
      <c r="D40" t="s">
        <v>186</v>
      </c>
      <c r="H40" t="str">
        <f t="shared" si="3"/>
        <v>BŁĄD</v>
      </c>
      <c r="I40" t="str">
        <f t="shared" si="4"/>
        <v>BŁĄD!</v>
      </c>
      <c r="Z40">
        <f>Tabela2[[#This Row],[Kolumna22]]*J40+Tabela2[[#This Row],[Kolumna23]]*J40+Tabela2[[#This Row],[Kolumna24]]*Tabela2[[#This Row],[Kolumna9]]</f>
        <v>0</v>
      </c>
    </row>
    <row r="41" spans="1:26" ht="24" customHeight="1" x14ac:dyDescent="0.25">
      <c r="B41" t="s">
        <v>187</v>
      </c>
      <c r="C41" t="s">
        <v>188</v>
      </c>
      <c r="D41" t="s">
        <v>189</v>
      </c>
      <c r="H41" t="str">
        <f t="shared" ref="H41:H72" si="5">IF($E41=1,"LAB SUCHY",IF($E41=2,"MAG. MAJST.",IF($E41=3,"ŚLUS.",IF($E41=4,"MAG. UNI",IF($E41=5,"CNC",IF($E41=6,"ZAPL.",IF($E41=7,"UNI","BŁĄD")))))))</f>
        <v>BŁĄD</v>
      </c>
      <c r="I41" t="str">
        <f t="shared" ref="I41:I72" si="6">IF($E41=1,"2.5.25.",IF($E41=2,"2.5.28.",IF($E41=3,"2.5.26.",IF($E41=4,"2.5.23",IF($E41=5,"2.5.22",IF($E41=6,"2.5.24",IF($E41=7,"2.5.21","BŁĄD!")))))))</f>
        <v>BŁĄD!</v>
      </c>
      <c r="Z41">
        <f>Tabela2[[#This Row],[Kolumna22]]*J41+Tabela2[[#This Row],[Kolumna23]]*J41+Tabela2[[#This Row],[Kolumna24]]*Tabela2[[#This Row],[Kolumna9]]</f>
        <v>0</v>
      </c>
    </row>
    <row r="42" spans="1:26" ht="24" customHeight="1" x14ac:dyDescent="0.25">
      <c r="B42" t="s">
        <v>190</v>
      </c>
      <c r="C42" t="s">
        <v>191</v>
      </c>
      <c r="D42" t="s">
        <v>192</v>
      </c>
      <c r="H42" t="str">
        <f t="shared" si="5"/>
        <v>BŁĄD</v>
      </c>
      <c r="I42" t="str">
        <f t="shared" si="6"/>
        <v>BŁĄD!</v>
      </c>
      <c r="Z42">
        <f>Tabela2[[#This Row],[Kolumna22]]*J42+Tabela2[[#This Row],[Kolumna23]]*J42+Tabela2[[#This Row],[Kolumna24]]*Tabela2[[#This Row],[Kolumna9]]</f>
        <v>0</v>
      </c>
    </row>
    <row r="43" spans="1:26" ht="24" customHeight="1" x14ac:dyDescent="0.25">
      <c r="B43" t="s">
        <v>193</v>
      </c>
      <c r="C43" t="s">
        <v>194</v>
      </c>
      <c r="D43" t="s">
        <v>195</v>
      </c>
      <c r="H43" t="str">
        <f t="shared" si="5"/>
        <v>BŁĄD</v>
      </c>
      <c r="I43" t="str">
        <f t="shared" si="6"/>
        <v>BŁĄD!</v>
      </c>
      <c r="Z43">
        <f>Tabela2[[#This Row],[Kolumna22]]*J43+Tabela2[[#This Row],[Kolumna23]]*J43+Tabela2[[#This Row],[Kolumna24]]*Tabela2[[#This Row],[Kolumna9]]</f>
        <v>0</v>
      </c>
    </row>
    <row r="44" spans="1:26" ht="24" customHeight="1" x14ac:dyDescent="0.25">
      <c r="A44" t="s">
        <v>196</v>
      </c>
      <c r="B44" t="s">
        <v>197</v>
      </c>
      <c r="C44" t="s">
        <v>198</v>
      </c>
      <c r="D44" t="s">
        <v>199</v>
      </c>
      <c r="H44" t="str">
        <f t="shared" si="5"/>
        <v>BŁĄD</v>
      </c>
      <c r="I44" t="str">
        <f t="shared" si="6"/>
        <v>BŁĄD!</v>
      </c>
      <c r="Z44">
        <f>Tabela2[[#This Row],[Kolumna22]]*J44+Tabela2[[#This Row],[Kolumna23]]*J44+Tabela2[[#This Row],[Kolumna24]]*Tabela2[[#This Row],[Kolumna9]]</f>
        <v>0</v>
      </c>
    </row>
    <row r="45" spans="1:26" ht="24" customHeight="1" x14ac:dyDescent="0.25">
      <c r="B45" t="s">
        <v>200</v>
      </c>
      <c r="C45" t="s">
        <v>201</v>
      </c>
      <c r="D45" t="s">
        <v>202</v>
      </c>
      <c r="E45">
        <v>1</v>
      </c>
      <c r="F45">
        <v>7</v>
      </c>
      <c r="H45" t="str">
        <f t="shared" si="5"/>
        <v>LAB SUCHY</v>
      </c>
      <c r="I45" t="str">
        <f t="shared" si="6"/>
        <v>2.5.25.</v>
      </c>
      <c r="Z45">
        <f>Tabela2[[#This Row],[Kolumna22]]*J45+Tabela2[[#This Row],[Kolumna23]]*J45+Tabela2[[#This Row],[Kolumna24]]*Tabela2[[#This Row],[Kolumna9]]</f>
        <v>0</v>
      </c>
    </row>
    <row r="46" spans="1:26" ht="24" customHeight="1" x14ac:dyDescent="0.25">
      <c r="B46" t="s">
        <v>203</v>
      </c>
      <c r="C46" t="s">
        <v>204</v>
      </c>
      <c r="D46" t="s">
        <v>205</v>
      </c>
      <c r="E46">
        <v>1</v>
      </c>
      <c r="F46">
        <v>7</v>
      </c>
      <c r="H46" t="str">
        <f t="shared" si="5"/>
        <v>LAB SUCHY</v>
      </c>
      <c r="I46" t="str">
        <f t="shared" si="6"/>
        <v>2.5.25.</v>
      </c>
      <c r="Z46">
        <f>Tabela2[[#This Row],[Kolumna22]]*J46+Tabela2[[#This Row],[Kolumna23]]*J46+Tabela2[[#This Row],[Kolumna24]]*Tabela2[[#This Row],[Kolumna9]]</f>
        <v>0</v>
      </c>
    </row>
    <row r="47" spans="1:26" ht="24" customHeight="1" x14ac:dyDescent="0.25">
      <c r="B47" t="s">
        <v>206</v>
      </c>
      <c r="C47" t="s">
        <v>207</v>
      </c>
      <c r="D47" t="s">
        <v>208</v>
      </c>
      <c r="E47">
        <v>1</v>
      </c>
      <c r="F47">
        <v>7</v>
      </c>
      <c r="H47" t="str">
        <f t="shared" si="5"/>
        <v>LAB SUCHY</v>
      </c>
      <c r="I47" t="str">
        <f t="shared" si="6"/>
        <v>2.5.25.</v>
      </c>
      <c r="Z47">
        <f>Tabela2[[#This Row],[Kolumna22]]*J47+Tabela2[[#This Row],[Kolumna23]]*J47+Tabela2[[#This Row],[Kolumna24]]*Tabela2[[#This Row],[Kolumna9]]</f>
        <v>0</v>
      </c>
    </row>
    <row r="48" spans="1:26" ht="24" customHeight="1" x14ac:dyDescent="0.25">
      <c r="B48" t="s">
        <v>209</v>
      </c>
      <c r="C48" t="s">
        <v>210</v>
      </c>
      <c r="D48" t="s">
        <v>211</v>
      </c>
      <c r="E48">
        <v>1</v>
      </c>
      <c r="F48">
        <v>7</v>
      </c>
      <c r="H48" t="str">
        <f t="shared" si="5"/>
        <v>LAB SUCHY</v>
      </c>
      <c r="I48" t="str">
        <f t="shared" si="6"/>
        <v>2.5.25.</v>
      </c>
      <c r="Z48">
        <f>Tabela2[[#This Row],[Kolumna22]]*J48+Tabela2[[#This Row],[Kolumna23]]*J48+Tabela2[[#This Row],[Kolumna24]]*Tabela2[[#This Row],[Kolumna9]]</f>
        <v>0</v>
      </c>
    </row>
    <row r="49" spans="1:26" ht="24" customHeight="1" x14ac:dyDescent="0.25">
      <c r="A49" t="s">
        <v>212</v>
      </c>
      <c r="B49" t="s">
        <v>213</v>
      </c>
      <c r="C49" t="s">
        <v>214</v>
      </c>
      <c r="D49" t="s">
        <v>215</v>
      </c>
      <c r="E49">
        <v>1</v>
      </c>
      <c r="F49">
        <v>7</v>
      </c>
      <c r="H49" t="str">
        <f t="shared" si="5"/>
        <v>LAB SUCHY</v>
      </c>
      <c r="I49" t="str">
        <f t="shared" si="6"/>
        <v>2.5.25.</v>
      </c>
      <c r="Z49">
        <f>Tabela2[[#This Row],[Kolumna22]]*J49+Tabela2[[#This Row],[Kolumna23]]*J49+Tabela2[[#This Row],[Kolumna24]]*Tabela2[[#This Row],[Kolumna9]]</f>
        <v>0</v>
      </c>
    </row>
    <row r="50" spans="1:26" ht="24" customHeight="1" x14ac:dyDescent="0.25">
      <c r="B50" t="s">
        <v>216</v>
      </c>
      <c r="C50" t="s">
        <v>217</v>
      </c>
      <c r="D50" t="s">
        <v>218</v>
      </c>
      <c r="E50">
        <v>1</v>
      </c>
      <c r="F50">
        <v>7</v>
      </c>
      <c r="H50" t="str">
        <f t="shared" si="5"/>
        <v>LAB SUCHY</v>
      </c>
      <c r="I50" t="str">
        <f t="shared" si="6"/>
        <v>2.5.25.</v>
      </c>
      <c r="Z50">
        <f>Tabela2[[#This Row],[Kolumna22]]*J50+Tabela2[[#This Row],[Kolumna23]]*J50+Tabela2[[#This Row],[Kolumna24]]*Tabela2[[#This Row],[Kolumna9]]</f>
        <v>0</v>
      </c>
    </row>
    <row r="51" spans="1:26" ht="24" customHeight="1" x14ac:dyDescent="0.25">
      <c r="B51" t="s">
        <v>219</v>
      </c>
      <c r="C51" t="s">
        <v>220</v>
      </c>
      <c r="D51" t="s">
        <v>221</v>
      </c>
      <c r="E51">
        <v>1</v>
      </c>
      <c r="F51">
        <v>7</v>
      </c>
      <c r="H51" t="str">
        <f t="shared" si="5"/>
        <v>LAB SUCHY</v>
      </c>
      <c r="I51" t="str">
        <f t="shared" si="6"/>
        <v>2.5.25.</v>
      </c>
      <c r="Z51">
        <f>Tabela2[[#This Row],[Kolumna22]]*J51+Tabela2[[#This Row],[Kolumna23]]*J51+Tabela2[[#This Row],[Kolumna24]]*Tabela2[[#This Row],[Kolumna9]]</f>
        <v>0</v>
      </c>
    </row>
    <row r="52" spans="1:26" ht="24" customHeight="1" x14ac:dyDescent="0.25">
      <c r="B52" t="s">
        <v>222</v>
      </c>
      <c r="C52" t="s">
        <v>223</v>
      </c>
      <c r="D52" t="s">
        <v>224</v>
      </c>
      <c r="E52">
        <v>1</v>
      </c>
      <c r="F52">
        <v>7</v>
      </c>
      <c r="H52" t="str">
        <f t="shared" si="5"/>
        <v>LAB SUCHY</v>
      </c>
      <c r="I52" t="str">
        <f t="shared" si="6"/>
        <v>2.5.25.</v>
      </c>
      <c r="Z52">
        <f>Tabela2[[#This Row],[Kolumna22]]*J52+Tabela2[[#This Row],[Kolumna23]]*J52+Tabela2[[#This Row],[Kolumna24]]*Tabela2[[#This Row],[Kolumna9]]</f>
        <v>0</v>
      </c>
    </row>
    <row r="53" spans="1:26" ht="24" customHeight="1" x14ac:dyDescent="0.25">
      <c r="B53" t="s">
        <v>225</v>
      </c>
      <c r="C53" t="s">
        <v>226</v>
      </c>
      <c r="D53" t="s">
        <v>227</v>
      </c>
      <c r="E53">
        <v>1</v>
      </c>
      <c r="H53" t="str">
        <f t="shared" si="5"/>
        <v>LAB SUCHY</v>
      </c>
      <c r="I53" t="str">
        <f t="shared" si="6"/>
        <v>2.5.25.</v>
      </c>
      <c r="Z53">
        <f>Tabela2[[#This Row],[Kolumna22]]*J53+Tabela2[[#This Row],[Kolumna23]]*J53+Tabela2[[#This Row],[Kolumna24]]*Tabela2[[#This Row],[Kolumna9]]</f>
        <v>0</v>
      </c>
    </row>
    <row r="54" spans="1:26" ht="24" customHeight="1" x14ac:dyDescent="0.25">
      <c r="B54" t="s">
        <v>228</v>
      </c>
      <c r="C54" t="s">
        <v>229</v>
      </c>
      <c r="D54" t="s">
        <v>230</v>
      </c>
      <c r="H54" t="str">
        <f t="shared" si="5"/>
        <v>BŁĄD</v>
      </c>
      <c r="I54" t="str">
        <f t="shared" si="6"/>
        <v>BŁĄD!</v>
      </c>
      <c r="Z54">
        <f>Tabela2[[#This Row],[Kolumna22]]*J54+Tabela2[[#This Row],[Kolumna23]]*J54+Tabela2[[#This Row],[Kolumna24]]*Tabela2[[#This Row],[Kolumna9]]</f>
        <v>0</v>
      </c>
    </row>
    <row r="55" spans="1:26" ht="24" customHeight="1" x14ac:dyDescent="0.25">
      <c r="B55" t="s">
        <v>231</v>
      </c>
      <c r="C55" t="s">
        <v>232</v>
      </c>
      <c r="D55" t="s">
        <v>233</v>
      </c>
      <c r="H55" t="str">
        <f t="shared" si="5"/>
        <v>BŁĄD</v>
      </c>
      <c r="I55" t="str">
        <f t="shared" si="6"/>
        <v>BŁĄD!</v>
      </c>
      <c r="Z55">
        <f>Tabela2[[#This Row],[Kolumna22]]*J55+Tabela2[[#This Row],[Kolumna23]]*J55+Tabela2[[#This Row],[Kolumna24]]*Tabela2[[#This Row],[Kolumna9]]</f>
        <v>0</v>
      </c>
    </row>
    <row r="56" spans="1:26" ht="24" customHeight="1" x14ac:dyDescent="0.25">
      <c r="B56" t="s">
        <v>234</v>
      </c>
      <c r="C56" t="s">
        <v>235</v>
      </c>
      <c r="D56" t="s">
        <v>236</v>
      </c>
      <c r="H56" t="str">
        <f t="shared" si="5"/>
        <v>BŁĄD</v>
      </c>
      <c r="I56" t="str">
        <f t="shared" si="6"/>
        <v>BŁĄD!</v>
      </c>
      <c r="Z56">
        <f>Tabela2[[#This Row],[Kolumna22]]*J56+Tabela2[[#This Row],[Kolumna23]]*J56+Tabela2[[#This Row],[Kolumna24]]*Tabela2[[#This Row],[Kolumna9]]</f>
        <v>0</v>
      </c>
    </row>
    <row r="57" spans="1:26" ht="24" customHeight="1" x14ac:dyDescent="0.25">
      <c r="B57" t="s">
        <v>237</v>
      </c>
      <c r="C57" t="s">
        <v>238</v>
      </c>
      <c r="D57" t="s">
        <v>239</v>
      </c>
      <c r="H57" t="str">
        <f t="shared" si="5"/>
        <v>BŁĄD</v>
      </c>
      <c r="I57" t="str">
        <f t="shared" si="6"/>
        <v>BŁĄD!</v>
      </c>
      <c r="Z57">
        <f>Tabela2[[#This Row],[Kolumna22]]*J57+Tabela2[[#This Row],[Kolumna23]]*J57+Tabela2[[#This Row],[Kolumna24]]*Tabela2[[#This Row],[Kolumna9]]</f>
        <v>0</v>
      </c>
    </row>
    <row r="58" spans="1:26" ht="24" customHeight="1" x14ac:dyDescent="0.25">
      <c r="B58" t="s">
        <v>240</v>
      </c>
      <c r="C58" t="s">
        <v>241</v>
      </c>
      <c r="D58" t="s">
        <v>242</v>
      </c>
      <c r="E58">
        <v>1</v>
      </c>
      <c r="H58" t="str">
        <f t="shared" si="5"/>
        <v>LAB SUCHY</v>
      </c>
      <c r="I58" t="str">
        <f t="shared" si="6"/>
        <v>2.5.25.</v>
      </c>
      <c r="Z58">
        <f>Tabela2[[#This Row],[Kolumna22]]*J58+Tabela2[[#This Row],[Kolumna23]]*J58+Tabela2[[#This Row],[Kolumna24]]*Tabela2[[#This Row],[Kolumna9]]</f>
        <v>0</v>
      </c>
    </row>
    <row r="59" spans="1:26" ht="24" customHeight="1" x14ac:dyDescent="0.25">
      <c r="B59" t="s">
        <v>243</v>
      </c>
      <c r="C59" t="s">
        <v>244</v>
      </c>
      <c r="D59" t="s">
        <v>245</v>
      </c>
      <c r="H59" t="str">
        <f t="shared" si="5"/>
        <v>BŁĄD</v>
      </c>
      <c r="I59" t="str">
        <f t="shared" si="6"/>
        <v>BŁĄD!</v>
      </c>
      <c r="Z59">
        <f>Tabela2[[#This Row],[Kolumna22]]*J59+Tabela2[[#This Row],[Kolumna23]]*J59+Tabela2[[#This Row],[Kolumna24]]*Tabela2[[#This Row],[Kolumna9]]</f>
        <v>0</v>
      </c>
    </row>
    <row r="60" spans="1:26" ht="24" customHeight="1" x14ac:dyDescent="0.25">
      <c r="B60" t="s">
        <v>246</v>
      </c>
      <c r="C60" t="s">
        <v>247</v>
      </c>
      <c r="D60" t="s">
        <v>248</v>
      </c>
      <c r="H60" t="str">
        <f t="shared" si="5"/>
        <v>BŁĄD</v>
      </c>
      <c r="I60" t="str">
        <f t="shared" si="6"/>
        <v>BŁĄD!</v>
      </c>
      <c r="Z60">
        <f>Tabela2[[#This Row],[Kolumna22]]*J60+Tabela2[[#This Row],[Kolumna23]]*J60+Tabela2[[#This Row],[Kolumna24]]*Tabela2[[#This Row],[Kolumna9]]</f>
        <v>0</v>
      </c>
    </row>
    <row r="61" spans="1:26" ht="24" customHeight="1" x14ac:dyDescent="0.25">
      <c r="B61" t="s">
        <v>249</v>
      </c>
      <c r="C61" t="s">
        <v>250</v>
      </c>
      <c r="D61" t="s">
        <v>251</v>
      </c>
      <c r="H61" t="str">
        <f t="shared" si="5"/>
        <v>BŁĄD</v>
      </c>
      <c r="I61" t="str">
        <f t="shared" si="6"/>
        <v>BŁĄD!</v>
      </c>
      <c r="Z61">
        <f>Tabela2[[#This Row],[Kolumna22]]*J61+Tabela2[[#This Row],[Kolumna23]]*J61+Tabela2[[#This Row],[Kolumna24]]*Tabela2[[#This Row],[Kolumna9]]</f>
        <v>0</v>
      </c>
    </row>
    <row r="62" spans="1:26" ht="24" customHeight="1" x14ac:dyDescent="0.25">
      <c r="B62" t="s">
        <v>252</v>
      </c>
      <c r="C62" t="s">
        <v>253</v>
      </c>
      <c r="D62" t="s">
        <v>254</v>
      </c>
      <c r="H62" t="str">
        <f t="shared" si="5"/>
        <v>BŁĄD</v>
      </c>
      <c r="I62" t="str">
        <f t="shared" si="6"/>
        <v>BŁĄD!</v>
      </c>
      <c r="Z62">
        <f>Tabela2[[#This Row],[Kolumna22]]*J62+Tabela2[[#This Row],[Kolumna23]]*J62+Tabela2[[#This Row],[Kolumna24]]*Tabela2[[#This Row],[Kolumna9]]</f>
        <v>0</v>
      </c>
    </row>
    <row r="63" spans="1:26" ht="24" customHeight="1" x14ac:dyDescent="0.25">
      <c r="B63" t="s">
        <v>255</v>
      </c>
      <c r="C63" t="s">
        <v>256</v>
      </c>
      <c r="D63" t="s">
        <v>257</v>
      </c>
      <c r="E63">
        <v>4</v>
      </c>
      <c r="H63" t="str">
        <f t="shared" si="5"/>
        <v>MAG. UNI</v>
      </c>
      <c r="I63" t="str">
        <f t="shared" si="6"/>
        <v>2.5.23</v>
      </c>
      <c r="Z63">
        <f>Tabela2[[#This Row],[Kolumna22]]*J63+Tabela2[[#This Row],[Kolumna23]]*J63+Tabela2[[#This Row],[Kolumna24]]*Tabela2[[#This Row],[Kolumna9]]</f>
        <v>0</v>
      </c>
    </row>
    <row r="64" spans="1:26" ht="24" customHeight="1" x14ac:dyDescent="0.25">
      <c r="B64" t="s">
        <v>258</v>
      </c>
      <c r="C64" t="s">
        <v>259</v>
      </c>
      <c r="D64" t="s">
        <v>260</v>
      </c>
      <c r="E64">
        <v>6</v>
      </c>
      <c r="H64" t="str">
        <f t="shared" si="5"/>
        <v>ZAPL.</v>
      </c>
      <c r="I64" t="str">
        <f t="shared" si="6"/>
        <v>2.5.24</v>
      </c>
      <c r="Z64">
        <f>Tabela2[[#This Row],[Kolumna22]]*J64+Tabela2[[#This Row],[Kolumna23]]*J64+Tabela2[[#This Row],[Kolumna24]]*Tabela2[[#This Row],[Kolumna9]]</f>
        <v>0</v>
      </c>
    </row>
    <row r="65" spans="2:26" ht="24" customHeight="1" x14ac:dyDescent="0.25">
      <c r="B65" t="s">
        <v>261</v>
      </c>
      <c r="C65" t="s">
        <v>262</v>
      </c>
      <c r="D65" t="s">
        <v>263</v>
      </c>
      <c r="H65" t="str">
        <f t="shared" si="5"/>
        <v>BŁĄD</v>
      </c>
      <c r="I65" t="str">
        <f t="shared" si="6"/>
        <v>BŁĄD!</v>
      </c>
      <c r="Z65">
        <f>Tabela2[[#This Row],[Kolumna22]]*J65+Tabela2[[#This Row],[Kolumna23]]*J65+Tabela2[[#This Row],[Kolumna24]]*Tabela2[[#This Row],[Kolumna9]]</f>
        <v>0</v>
      </c>
    </row>
    <row r="66" spans="2:26" ht="24" customHeight="1" x14ac:dyDescent="0.25">
      <c r="B66" t="s">
        <v>264</v>
      </c>
      <c r="C66" t="s">
        <v>265</v>
      </c>
      <c r="D66" t="s">
        <v>266</v>
      </c>
      <c r="H66" t="str">
        <f t="shared" si="5"/>
        <v>BŁĄD</v>
      </c>
      <c r="I66" t="str">
        <f t="shared" si="6"/>
        <v>BŁĄD!</v>
      </c>
      <c r="Z66">
        <f>Tabela2[[#This Row],[Kolumna22]]*J66+Tabela2[[#This Row],[Kolumna23]]*J66+Tabela2[[#This Row],[Kolumna24]]*Tabela2[[#This Row],[Kolumna9]]</f>
        <v>0</v>
      </c>
    </row>
    <row r="67" spans="2:26" ht="24" customHeight="1" x14ac:dyDescent="0.25">
      <c r="B67" t="s">
        <v>267</v>
      </c>
      <c r="C67" t="s">
        <v>268</v>
      </c>
      <c r="D67" t="s">
        <v>269</v>
      </c>
      <c r="E67">
        <v>1</v>
      </c>
      <c r="H67" t="str">
        <f t="shared" si="5"/>
        <v>LAB SUCHY</v>
      </c>
      <c r="I67" t="str">
        <f t="shared" si="6"/>
        <v>2.5.25.</v>
      </c>
      <c r="Z67">
        <f>Tabela2[[#This Row],[Kolumna22]]*J67+Tabela2[[#This Row],[Kolumna23]]*J67+Tabela2[[#This Row],[Kolumna24]]*Tabela2[[#This Row],[Kolumna9]]</f>
        <v>0</v>
      </c>
    </row>
    <row r="68" spans="2:26" ht="24" customHeight="1" x14ac:dyDescent="0.25">
      <c r="B68" t="s">
        <v>270</v>
      </c>
      <c r="C68" t="s">
        <v>271</v>
      </c>
      <c r="D68" t="s">
        <v>272</v>
      </c>
      <c r="E68">
        <v>1</v>
      </c>
      <c r="H68" t="str">
        <f t="shared" si="5"/>
        <v>LAB SUCHY</v>
      </c>
      <c r="I68" t="str">
        <f t="shared" si="6"/>
        <v>2.5.25.</v>
      </c>
      <c r="Z68">
        <f>Tabela2[[#This Row],[Kolumna22]]*J68+Tabela2[[#This Row],[Kolumna23]]*J68+Tabela2[[#This Row],[Kolumna24]]*Tabela2[[#This Row],[Kolumna9]]</f>
        <v>0</v>
      </c>
    </row>
    <row r="69" spans="2:26" ht="24" customHeight="1" x14ac:dyDescent="0.25">
      <c r="B69" t="s">
        <v>273</v>
      </c>
      <c r="C69" t="s">
        <v>274</v>
      </c>
      <c r="D69" t="s">
        <v>275</v>
      </c>
      <c r="E69">
        <v>4</v>
      </c>
      <c r="H69" t="str">
        <f t="shared" si="5"/>
        <v>MAG. UNI</v>
      </c>
      <c r="I69" t="str">
        <f t="shared" si="6"/>
        <v>2.5.23</v>
      </c>
      <c r="Z69">
        <f>Tabela2[[#This Row],[Kolumna22]]*J69+Tabela2[[#This Row],[Kolumna23]]*J69+Tabela2[[#This Row],[Kolumna24]]*Tabela2[[#This Row],[Kolumna9]]</f>
        <v>0</v>
      </c>
    </row>
    <row r="70" spans="2:26" ht="24" customHeight="1" x14ac:dyDescent="0.25">
      <c r="B70" t="s">
        <v>276</v>
      </c>
      <c r="C70" t="s">
        <v>277</v>
      </c>
      <c r="D70" t="s">
        <v>278</v>
      </c>
      <c r="H70" t="str">
        <f t="shared" si="5"/>
        <v>BŁĄD</v>
      </c>
      <c r="I70" t="str">
        <f t="shared" si="6"/>
        <v>BŁĄD!</v>
      </c>
      <c r="Z70">
        <f>Tabela2[[#This Row],[Kolumna22]]*J70+Tabela2[[#This Row],[Kolumna23]]*J70+Tabela2[[#This Row],[Kolumna24]]*Tabela2[[#This Row],[Kolumna9]]</f>
        <v>0</v>
      </c>
    </row>
    <row r="71" spans="2:26" ht="24" customHeight="1" x14ac:dyDescent="0.25">
      <c r="B71" t="s">
        <v>279</v>
      </c>
      <c r="C71" t="s">
        <v>280</v>
      </c>
      <c r="D71" t="s">
        <v>281</v>
      </c>
      <c r="H71" t="str">
        <f t="shared" si="5"/>
        <v>BŁĄD</v>
      </c>
      <c r="I71" t="str">
        <f t="shared" si="6"/>
        <v>BŁĄD!</v>
      </c>
      <c r="Z71">
        <f>Tabela2[[#This Row],[Kolumna22]]*J71+Tabela2[[#This Row],[Kolumna23]]*J71+Tabela2[[#This Row],[Kolumna24]]*Tabela2[[#This Row],[Kolumna9]]</f>
        <v>0</v>
      </c>
    </row>
    <row r="72" spans="2:26" ht="24" customHeight="1" x14ac:dyDescent="0.25">
      <c r="B72" t="s">
        <v>282</v>
      </c>
      <c r="C72" t="s">
        <v>283</v>
      </c>
      <c r="D72" t="s">
        <v>284</v>
      </c>
      <c r="H72" t="str">
        <f t="shared" si="5"/>
        <v>BŁĄD</v>
      </c>
      <c r="I72" t="str">
        <f t="shared" si="6"/>
        <v>BŁĄD!</v>
      </c>
      <c r="Z72">
        <f>Tabela2[[#This Row],[Kolumna22]]*J72+Tabela2[[#This Row],[Kolumna23]]*J72+Tabela2[[#This Row],[Kolumna24]]*Tabela2[[#This Row],[Kolumna9]]</f>
        <v>0</v>
      </c>
    </row>
    <row r="73" spans="2:26" ht="24" customHeight="1" x14ac:dyDescent="0.25">
      <c r="B73" t="s">
        <v>285</v>
      </c>
      <c r="C73" t="s">
        <v>286</v>
      </c>
      <c r="D73" t="s">
        <v>287</v>
      </c>
      <c r="H73" t="str">
        <f t="shared" ref="H73:H104" si="7">IF($E73=1,"LAB SUCHY",IF($E73=2,"MAG. MAJST.",IF($E73=3,"ŚLUS.",IF($E73=4,"MAG. UNI",IF($E73=5,"CNC",IF($E73=6,"ZAPL.",IF($E73=7,"UNI","BŁĄD")))))))</f>
        <v>BŁĄD</v>
      </c>
      <c r="I73" t="str">
        <f t="shared" ref="I73:I104" si="8">IF($E73=1,"2.5.25.",IF($E73=2,"2.5.28.",IF($E73=3,"2.5.26.",IF($E73=4,"2.5.23",IF($E73=5,"2.5.22",IF($E73=6,"2.5.24",IF($E73=7,"2.5.21","BŁĄD!")))))))</f>
        <v>BŁĄD!</v>
      </c>
      <c r="Z73">
        <f>Tabela2[[#This Row],[Kolumna22]]*J73+Tabela2[[#This Row],[Kolumna23]]*J73+Tabela2[[#This Row],[Kolumna24]]*Tabela2[[#This Row],[Kolumna9]]</f>
        <v>0</v>
      </c>
    </row>
    <row r="74" spans="2:26" ht="24" customHeight="1" x14ac:dyDescent="0.25">
      <c r="B74" t="s">
        <v>288</v>
      </c>
      <c r="C74" t="s">
        <v>289</v>
      </c>
      <c r="D74" t="s">
        <v>290</v>
      </c>
      <c r="H74" t="str">
        <f t="shared" si="7"/>
        <v>BŁĄD</v>
      </c>
      <c r="I74" t="str">
        <f t="shared" si="8"/>
        <v>BŁĄD!</v>
      </c>
      <c r="Z74">
        <f>Tabela2[[#This Row],[Kolumna22]]*J74+Tabela2[[#This Row],[Kolumna23]]*J74+Tabela2[[#This Row],[Kolumna24]]*Tabela2[[#This Row],[Kolumna9]]</f>
        <v>0</v>
      </c>
    </row>
    <row r="75" spans="2:26" ht="24" customHeight="1" x14ac:dyDescent="0.25">
      <c r="B75" t="s">
        <v>291</v>
      </c>
      <c r="C75" t="s">
        <v>292</v>
      </c>
      <c r="D75" t="s">
        <v>293</v>
      </c>
      <c r="H75" t="str">
        <f t="shared" si="7"/>
        <v>BŁĄD</v>
      </c>
      <c r="I75" t="str">
        <f t="shared" si="8"/>
        <v>BŁĄD!</v>
      </c>
      <c r="Z75">
        <f>Tabela2[[#This Row],[Kolumna22]]*J75+Tabela2[[#This Row],[Kolumna23]]*J75+Tabela2[[#This Row],[Kolumna24]]*Tabela2[[#This Row],[Kolumna9]]</f>
        <v>0</v>
      </c>
    </row>
    <row r="76" spans="2:26" ht="24" customHeight="1" x14ac:dyDescent="0.25">
      <c r="B76" t="s">
        <v>294</v>
      </c>
      <c r="C76" t="s">
        <v>295</v>
      </c>
      <c r="D76" t="s">
        <v>296</v>
      </c>
      <c r="H76" t="str">
        <f t="shared" si="7"/>
        <v>BŁĄD</v>
      </c>
      <c r="I76" t="str">
        <f t="shared" si="8"/>
        <v>BŁĄD!</v>
      </c>
      <c r="Z76">
        <f>Tabela2[[#This Row],[Kolumna22]]*J76+Tabela2[[#This Row],[Kolumna23]]*J76+Tabela2[[#This Row],[Kolumna24]]*Tabela2[[#This Row],[Kolumna9]]</f>
        <v>0</v>
      </c>
    </row>
    <row r="77" spans="2:26" ht="24" customHeight="1" x14ac:dyDescent="0.25">
      <c r="B77" t="s">
        <v>297</v>
      </c>
      <c r="C77" t="s">
        <v>298</v>
      </c>
      <c r="D77" t="s">
        <v>299</v>
      </c>
      <c r="H77" t="str">
        <f t="shared" si="7"/>
        <v>BŁĄD</v>
      </c>
      <c r="I77" t="str">
        <f t="shared" si="8"/>
        <v>BŁĄD!</v>
      </c>
      <c r="Z77">
        <f>Tabela2[[#This Row],[Kolumna22]]*J77+Tabela2[[#This Row],[Kolumna23]]*J77+Tabela2[[#This Row],[Kolumna24]]*Tabela2[[#This Row],[Kolumna9]]</f>
        <v>0</v>
      </c>
    </row>
    <row r="78" spans="2:26" ht="24" customHeight="1" x14ac:dyDescent="0.25">
      <c r="B78" t="s">
        <v>300</v>
      </c>
      <c r="C78" t="s">
        <v>301</v>
      </c>
      <c r="D78" t="s">
        <v>302</v>
      </c>
      <c r="H78" t="str">
        <f t="shared" si="7"/>
        <v>BŁĄD</v>
      </c>
      <c r="I78" t="str">
        <f t="shared" si="8"/>
        <v>BŁĄD!</v>
      </c>
      <c r="Z78">
        <f>Tabela2[[#This Row],[Kolumna22]]*J78+Tabela2[[#This Row],[Kolumna23]]*J78+Tabela2[[#This Row],[Kolumna24]]*Tabela2[[#This Row],[Kolumna9]]</f>
        <v>0</v>
      </c>
    </row>
    <row r="79" spans="2:26" ht="24" customHeight="1" x14ac:dyDescent="0.25">
      <c r="B79" t="s">
        <v>303</v>
      </c>
      <c r="C79" t="s">
        <v>304</v>
      </c>
      <c r="D79" t="s">
        <v>305</v>
      </c>
      <c r="H79" t="str">
        <f t="shared" si="7"/>
        <v>BŁĄD</v>
      </c>
      <c r="I79" t="str">
        <f t="shared" si="8"/>
        <v>BŁĄD!</v>
      </c>
      <c r="Z79">
        <f>Tabela2[[#This Row],[Kolumna22]]*J79+Tabela2[[#This Row],[Kolumna23]]*J79+Tabela2[[#This Row],[Kolumna24]]*Tabela2[[#This Row],[Kolumna9]]</f>
        <v>0</v>
      </c>
    </row>
    <row r="80" spans="2:26" ht="24" customHeight="1" x14ac:dyDescent="0.25">
      <c r="B80" t="s">
        <v>306</v>
      </c>
      <c r="C80" t="s">
        <v>307</v>
      </c>
      <c r="D80" t="s">
        <v>308</v>
      </c>
      <c r="H80" t="str">
        <f t="shared" si="7"/>
        <v>BŁĄD</v>
      </c>
      <c r="I80" t="str">
        <f t="shared" si="8"/>
        <v>BŁĄD!</v>
      </c>
      <c r="Z80">
        <f>Tabela2[[#This Row],[Kolumna22]]*J80+Tabela2[[#This Row],[Kolumna23]]*J80+Tabela2[[#This Row],[Kolumna24]]*Tabela2[[#This Row],[Kolumna9]]</f>
        <v>0</v>
      </c>
    </row>
    <row r="81" spans="1:26" ht="24" customHeight="1" x14ac:dyDescent="0.25">
      <c r="B81" t="s">
        <v>309</v>
      </c>
      <c r="C81" t="s">
        <v>310</v>
      </c>
      <c r="D81" t="s">
        <v>311</v>
      </c>
      <c r="H81" t="str">
        <f t="shared" si="7"/>
        <v>BŁĄD</v>
      </c>
      <c r="I81" t="str">
        <f t="shared" si="8"/>
        <v>BŁĄD!</v>
      </c>
      <c r="Z81">
        <f>Tabela2[[#This Row],[Kolumna22]]*J81+Tabela2[[#This Row],[Kolumna23]]*J81+Tabela2[[#This Row],[Kolumna24]]*Tabela2[[#This Row],[Kolumna9]]</f>
        <v>0</v>
      </c>
    </row>
    <row r="82" spans="1:26" ht="24" customHeight="1" x14ac:dyDescent="0.25">
      <c r="B82" t="s">
        <v>312</v>
      </c>
      <c r="C82" t="s">
        <v>313</v>
      </c>
      <c r="D82" t="s">
        <v>314</v>
      </c>
      <c r="H82" t="str">
        <f t="shared" si="7"/>
        <v>BŁĄD</v>
      </c>
      <c r="I82" t="str">
        <f t="shared" si="8"/>
        <v>BŁĄD!</v>
      </c>
      <c r="Z82">
        <f>Tabela2[[#This Row],[Kolumna22]]*J82+Tabela2[[#This Row],[Kolumna23]]*J82+Tabela2[[#This Row],[Kolumna24]]*Tabela2[[#This Row],[Kolumna9]]</f>
        <v>0</v>
      </c>
    </row>
    <row r="83" spans="1:26" ht="24" customHeight="1" x14ac:dyDescent="0.25">
      <c r="B83" t="s">
        <v>315</v>
      </c>
      <c r="C83" t="s">
        <v>316</v>
      </c>
      <c r="D83" t="s">
        <v>317</v>
      </c>
      <c r="H83" t="str">
        <f t="shared" si="7"/>
        <v>BŁĄD</v>
      </c>
      <c r="I83" t="str">
        <f t="shared" si="8"/>
        <v>BŁĄD!</v>
      </c>
      <c r="Z83">
        <f>Tabela2[[#This Row],[Kolumna22]]*J83+Tabela2[[#This Row],[Kolumna23]]*J83+Tabela2[[#This Row],[Kolumna24]]*Tabela2[[#This Row],[Kolumna9]]</f>
        <v>0</v>
      </c>
    </row>
    <row r="84" spans="1:26" ht="24" customHeight="1" x14ac:dyDescent="0.25">
      <c r="B84" t="s">
        <v>318</v>
      </c>
      <c r="C84" t="s">
        <v>319</v>
      </c>
      <c r="D84" t="s">
        <v>320</v>
      </c>
      <c r="H84" t="str">
        <f t="shared" si="7"/>
        <v>BŁĄD</v>
      </c>
      <c r="I84" t="str">
        <f t="shared" si="8"/>
        <v>BŁĄD!</v>
      </c>
      <c r="Z84">
        <f>Tabela2[[#This Row],[Kolumna22]]*J84+Tabela2[[#This Row],[Kolumna23]]*J84+Tabela2[[#This Row],[Kolumna24]]*Tabela2[[#This Row],[Kolumna9]]</f>
        <v>0</v>
      </c>
    </row>
    <row r="85" spans="1:26" ht="24" customHeight="1" x14ac:dyDescent="0.25">
      <c r="B85" t="s">
        <v>321</v>
      </c>
      <c r="C85" t="s">
        <v>322</v>
      </c>
      <c r="D85" t="s">
        <v>323</v>
      </c>
      <c r="H85" t="str">
        <f t="shared" si="7"/>
        <v>BŁĄD</v>
      </c>
      <c r="I85" t="str">
        <f t="shared" si="8"/>
        <v>BŁĄD!</v>
      </c>
      <c r="Z85">
        <f>Tabela2[[#This Row],[Kolumna22]]*J85+Tabela2[[#This Row],[Kolumna23]]*J85+Tabela2[[#This Row],[Kolumna24]]*Tabela2[[#This Row],[Kolumna9]]</f>
        <v>0</v>
      </c>
    </row>
    <row r="86" spans="1:26" ht="24" customHeight="1" x14ac:dyDescent="0.25">
      <c r="B86" t="s">
        <v>324</v>
      </c>
      <c r="C86" t="s">
        <v>325</v>
      </c>
      <c r="D86" t="s">
        <v>326</v>
      </c>
      <c r="H86" t="str">
        <f t="shared" si="7"/>
        <v>BŁĄD</v>
      </c>
      <c r="I86" t="str">
        <f t="shared" si="8"/>
        <v>BŁĄD!</v>
      </c>
      <c r="Z86">
        <f>Tabela2[[#This Row],[Kolumna22]]*J86+Tabela2[[#This Row],[Kolumna23]]*J86+Tabela2[[#This Row],[Kolumna24]]*Tabela2[[#This Row],[Kolumna9]]</f>
        <v>0</v>
      </c>
    </row>
    <row r="87" spans="1:26" ht="24" customHeight="1" x14ac:dyDescent="0.25">
      <c r="B87" t="s">
        <v>327</v>
      </c>
      <c r="C87" t="s">
        <v>328</v>
      </c>
      <c r="D87" t="s">
        <v>329</v>
      </c>
      <c r="H87" t="str">
        <f t="shared" si="7"/>
        <v>BŁĄD</v>
      </c>
      <c r="I87" t="str">
        <f t="shared" si="8"/>
        <v>BŁĄD!</v>
      </c>
      <c r="Z87">
        <f>Tabela2[[#This Row],[Kolumna22]]*J87+Tabela2[[#This Row],[Kolumna23]]*J87+Tabela2[[#This Row],[Kolumna24]]*Tabela2[[#This Row],[Kolumna9]]</f>
        <v>0</v>
      </c>
    </row>
    <row r="88" spans="1:26" ht="24" customHeight="1" x14ac:dyDescent="0.25">
      <c r="B88" t="s">
        <v>330</v>
      </c>
      <c r="C88" t="s">
        <v>331</v>
      </c>
      <c r="D88" t="s">
        <v>332</v>
      </c>
      <c r="H88" t="str">
        <f t="shared" si="7"/>
        <v>BŁĄD</v>
      </c>
      <c r="I88" t="str">
        <f t="shared" si="8"/>
        <v>BŁĄD!</v>
      </c>
      <c r="Z88">
        <f>Tabela2[[#This Row],[Kolumna22]]*J88+Tabela2[[#This Row],[Kolumna23]]*J88+Tabela2[[#This Row],[Kolumna24]]*Tabela2[[#This Row],[Kolumna9]]</f>
        <v>0</v>
      </c>
    </row>
    <row r="89" spans="1:26" ht="24" customHeight="1" x14ac:dyDescent="0.25">
      <c r="B89" t="s">
        <v>333</v>
      </c>
      <c r="C89" t="s">
        <v>334</v>
      </c>
      <c r="D89" t="s">
        <v>335</v>
      </c>
      <c r="H89" t="str">
        <f t="shared" si="7"/>
        <v>BŁĄD</v>
      </c>
      <c r="I89" t="str">
        <f t="shared" si="8"/>
        <v>BŁĄD!</v>
      </c>
      <c r="Z89">
        <f>Tabela2[[#This Row],[Kolumna22]]*J89+Tabela2[[#This Row],[Kolumna23]]*J89+Tabela2[[#This Row],[Kolumna24]]*Tabela2[[#This Row],[Kolumna9]]</f>
        <v>0</v>
      </c>
    </row>
    <row r="90" spans="1:26" ht="24" customHeight="1" x14ac:dyDescent="0.25">
      <c r="B90" t="s">
        <v>336</v>
      </c>
      <c r="C90" t="s">
        <v>337</v>
      </c>
      <c r="D90" t="s">
        <v>338</v>
      </c>
      <c r="H90" t="str">
        <f t="shared" si="7"/>
        <v>BŁĄD</v>
      </c>
      <c r="I90" t="str">
        <f t="shared" si="8"/>
        <v>BŁĄD!</v>
      </c>
      <c r="Z90">
        <f>Tabela2[[#This Row],[Kolumna22]]*J90+Tabela2[[#This Row],[Kolumna23]]*J90+Tabela2[[#This Row],[Kolumna24]]*Tabela2[[#This Row],[Kolumna9]]</f>
        <v>0</v>
      </c>
    </row>
    <row r="91" spans="1:26" ht="24" customHeight="1" x14ac:dyDescent="0.25">
      <c r="B91" t="s">
        <v>339</v>
      </c>
      <c r="C91" t="s">
        <v>340</v>
      </c>
      <c r="D91" t="s">
        <v>341</v>
      </c>
      <c r="H91" t="str">
        <f t="shared" si="7"/>
        <v>BŁĄD</v>
      </c>
      <c r="I91" t="str">
        <f t="shared" si="8"/>
        <v>BŁĄD!</v>
      </c>
      <c r="Z91">
        <f>Tabela2[[#This Row],[Kolumna22]]*J91+Tabela2[[#This Row],[Kolumna23]]*J91+Tabela2[[#This Row],[Kolumna24]]*Tabela2[[#This Row],[Kolumna9]]</f>
        <v>0</v>
      </c>
    </row>
    <row r="92" spans="1:26" ht="24" customHeight="1" x14ac:dyDescent="0.25">
      <c r="B92" t="s">
        <v>342</v>
      </c>
      <c r="C92" t="s">
        <v>343</v>
      </c>
      <c r="D92" t="s">
        <v>344</v>
      </c>
      <c r="H92" t="str">
        <f t="shared" si="7"/>
        <v>BŁĄD</v>
      </c>
      <c r="I92" t="str">
        <f t="shared" si="8"/>
        <v>BŁĄD!</v>
      </c>
      <c r="Z92">
        <f>Tabela2[[#This Row],[Kolumna22]]*J92+Tabela2[[#This Row],[Kolumna23]]*J92+Tabela2[[#This Row],[Kolumna24]]*Tabela2[[#This Row],[Kolumna9]]</f>
        <v>0</v>
      </c>
    </row>
    <row r="93" spans="1:26" ht="24" customHeight="1" x14ac:dyDescent="0.25">
      <c r="B93" t="s">
        <v>345</v>
      </c>
      <c r="C93" t="s">
        <v>346</v>
      </c>
      <c r="D93" t="s">
        <v>347</v>
      </c>
      <c r="H93" t="str">
        <f t="shared" si="7"/>
        <v>BŁĄD</v>
      </c>
      <c r="I93" t="str">
        <f t="shared" si="8"/>
        <v>BŁĄD!</v>
      </c>
      <c r="Z93">
        <f>Tabela2[[#This Row],[Kolumna22]]*J93+Tabela2[[#This Row],[Kolumna23]]*J93+Tabela2[[#This Row],[Kolumna24]]*Tabela2[[#This Row],[Kolumna9]]</f>
        <v>0</v>
      </c>
    </row>
    <row r="94" spans="1:26" ht="24" customHeight="1" x14ac:dyDescent="0.25">
      <c r="A94" t="s">
        <v>348</v>
      </c>
      <c r="B94" t="s">
        <v>349</v>
      </c>
      <c r="C94" t="s">
        <v>350</v>
      </c>
      <c r="D94" t="s">
        <v>351</v>
      </c>
      <c r="H94" t="str">
        <f t="shared" si="7"/>
        <v>BŁĄD</v>
      </c>
      <c r="I94" t="str">
        <f t="shared" si="8"/>
        <v>BŁĄD!</v>
      </c>
      <c r="Z94">
        <f>Tabela2[[#This Row],[Kolumna22]]*J94+Tabela2[[#This Row],[Kolumna23]]*J94+Tabela2[[#This Row],[Kolumna24]]*Tabela2[[#This Row],[Kolumna9]]</f>
        <v>0</v>
      </c>
    </row>
    <row r="95" spans="1:26" ht="24" customHeight="1" x14ac:dyDescent="0.25">
      <c r="B95" t="s">
        <v>352</v>
      </c>
      <c r="C95" t="s">
        <v>353</v>
      </c>
      <c r="D95" t="s">
        <v>354</v>
      </c>
      <c r="E95">
        <v>1</v>
      </c>
      <c r="H95" t="str">
        <f t="shared" si="7"/>
        <v>LAB SUCHY</v>
      </c>
      <c r="I95" t="str">
        <f t="shared" si="8"/>
        <v>2.5.25.</v>
      </c>
      <c r="Z95">
        <f>Tabela2[[#This Row],[Kolumna22]]*J95+Tabela2[[#This Row],[Kolumna23]]*J95+Tabela2[[#This Row],[Kolumna24]]*Tabela2[[#This Row],[Kolumna9]]</f>
        <v>0</v>
      </c>
    </row>
    <row r="96" spans="1:26" ht="24" customHeight="1" x14ac:dyDescent="0.25">
      <c r="B96" t="s">
        <v>355</v>
      </c>
      <c r="C96" t="s">
        <v>356</v>
      </c>
      <c r="D96" t="s">
        <v>357</v>
      </c>
      <c r="H96" t="str">
        <f t="shared" si="7"/>
        <v>BŁĄD</v>
      </c>
      <c r="I96" t="str">
        <f t="shared" si="8"/>
        <v>BŁĄD!</v>
      </c>
      <c r="Z96">
        <f>Tabela2[[#This Row],[Kolumna22]]*J96+Tabela2[[#This Row],[Kolumna23]]*J96+Tabela2[[#This Row],[Kolumna24]]*Tabela2[[#This Row],[Kolumna9]]</f>
        <v>0</v>
      </c>
    </row>
    <row r="97" spans="2:26" ht="24" customHeight="1" x14ac:dyDescent="0.25">
      <c r="B97" t="s">
        <v>358</v>
      </c>
      <c r="C97" t="s">
        <v>359</v>
      </c>
      <c r="D97" t="s">
        <v>360</v>
      </c>
      <c r="H97" t="str">
        <f t="shared" si="7"/>
        <v>BŁĄD</v>
      </c>
      <c r="I97" t="str">
        <f t="shared" si="8"/>
        <v>BŁĄD!</v>
      </c>
      <c r="Z97">
        <f>Tabela2[[#This Row],[Kolumna22]]*J97+Tabela2[[#This Row],[Kolumna23]]*J97+Tabela2[[#This Row],[Kolumna24]]*Tabela2[[#This Row],[Kolumna9]]</f>
        <v>0</v>
      </c>
    </row>
    <row r="98" spans="2:26" ht="24" customHeight="1" x14ac:dyDescent="0.25">
      <c r="B98" t="s">
        <v>361</v>
      </c>
      <c r="C98" t="s">
        <v>362</v>
      </c>
      <c r="D98" t="s">
        <v>363</v>
      </c>
      <c r="H98" t="str">
        <f t="shared" si="7"/>
        <v>BŁĄD</v>
      </c>
      <c r="I98" t="str">
        <f t="shared" si="8"/>
        <v>BŁĄD!</v>
      </c>
      <c r="Z98">
        <f>Tabela2[[#This Row],[Kolumna22]]*J98+Tabela2[[#This Row],[Kolumna23]]*J98+Tabela2[[#This Row],[Kolumna24]]*Tabela2[[#This Row],[Kolumna9]]</f>
        <v>0</v>
      </c>
    </row>
    <row r="99" spans="2:26" ht="24" customHeight="1" x14ac:dyDescent="0.25">
      <c r="B99" t="s">
        <v>364</v>
      </c>
      <c r="C99" t="s">
        <v>365</v>
      </c>
      <c r="D99" t="s">
        <v>366</v>
      </c>
      <c r="H99" t="str">
        <f t="shared" si="7"/>
        <v>BŁĄD</v>
      </c>
      <c r="I99" t="str">
        <f t="shared" si="8"/>
        <v>BŁĄD!</v>
      </c>
      <c r="Z99">
        <f>Tabela2[[#This Row],[Kolumna22]]*J99+Tabela2[[#This Row],[Kolumna23]]*J99+Tabela2[[#This Row],[Kolumna24]]*Tabela2[[#This Row],[Kolumna9]]</f>
        <v>0</v>
      </c>
    </row>
    <row r="100" spans="2:26" ht="24" customHeight="1" x14ac:dyDescent="0.25">
      <c r="B100" t="s">
        <v>367</v>
      </c>
      <c r="C100" t="s">
        <v>368</v>
      </c>
      <c r="D100" t="s">
        <v>369</v>
      </c>
      <c r="H100" t="str">
        <f t="shared" si="7"/>
        <v>BŁĄD</v>
      </c>
      <c r="I100" t="str">
        <f t="shared" si="8"/>
        <v>BŁĄD!</v>
      </c>
      <c r="Z100">
        <f>Tabela2[[#This Row],[Kolumna22]]*J100+Tabela2[[#This Row],[Kolumna23]]*J100+Tabela2[[#This Row],[Kolumna24]]*Tabela2[[#This Row],[Kolumna9]]</f>
        <v>0</v>
      </c>
    </row>
    <row r="101" spans="2:26" ht="24" customHeight="1" x14ac:dyDescent="0.25">
      <c r="B101" t="s">
        <v>370</v>
      </c>
      <c r="C101" t="s">
        <v>371</v>
      </c>
      <c r="D101" t="s">
        <v>372</v>
      </c>
      <c r="H101" t="str">
        <f t="shared" si="7"/>
        <v>BŁĄD</v>
      </c>
      <c r="I101" t="str">
        <f t="shared" si="8"/>
        <v>BŁĄD!</v>
      </c>
      <c r="Z101">
        <f>Tabela2[[#This Row],[Kolumna22]]*J101+Tabela2[[#This Row],[Kolumna23]]*J101+Tabela2[[#This Row],[Kolumna24]]*Tabela2[[#This Row],[Kolumna9]]</f>
        <v>0</v>
      </c>
    </row>
    <row r="102" spans="2:26" ht="24" customHeight="1" x14ac:dyDescent="0.25">
      <c r="B102" t="s">
        <v>373</v>
      </c>
      <c r="C102" t="s">
        <v>374</v>
      </c>
      <c r="D102" t="s">
        <v>375</v>
      </c>
      <c r="H102" t="str">
        <f t="shared" si="7"/>
        <v>BŁĄD</v>
      </c>
      <c r="I102" t="str">
        <f t="shared" si="8"/>
        <v>BŁĄD!</v>
      </c>
      <c r="Z102">
        <f>Tabela2[[#This Row],[Kolumna22]]*J102+Tabela2[[#This Row],[Kolumna23]]*J102+Tabela2[[#This Row],[Kolumna24]]*Tabela2[[#This Row],[Kolumna9]]</f>
        <v>0</v>
      </c>
    </row>
    <row r="103" spans="2:26" ht="24" customHeight="1" x14ac:dyDescent="0.25">
      <c r="B103" t="s">
        <v>376</v>
      </c>
      <c r="C103" t="s">
        <v>377</v>
      </c>
      <c r="D103" t="s">
        <v>378</v>
      </c>
      <c r="H103" t="str">
        <f t="shared" si="7"/>
        <v>BŁĄD</v>
      </c>
      <c r="I103" t="str">
        <f t="shared" si="8"/>
        <v>BŁĄD!</v>
      </c>
      <c r="Z103">
        <f>Tabela2[[#This Row],[Kolumna22]]*J103+Tabela2[[#This Row],[Kolumna23]]*J103+Tabela2[[#This Row],[Kolumna24]]*Tabela2[[#This Row],[Kolumna9]]</f>
        <v>0</v>
      </c>
    </row>
    <row r="104" spans="2:26" ht="24" customHeight="1" x14ac:dyDescent="0.25">
      <c r="B104" t="s">
        <v>379</v>
      </c>
      <c r="C104" t="s">
        <v>380</v>
      </c>
      <c r="D104" t="s">
        <v>381</v>
      </c>
      <c r="H104" t="str">
        <f t="shared" si="7"/>
        <v>BŁĄD</v>
      </c>
      <c r="I104" t="str">
        <f t="shared" si="8"/>
        <v>BŁĄD!</v>
      </c>
      <c r="Z104">
        <f>Tabela2[[#This Row],[Kolumna22]]*J104+Tabela2[[#This Row],[Kolumna23]]*J104+Tabela2[[#This Row],[Kolumna24]]*Tabela2[[#This Row],[Kolumna9]]</f>
        <v>0</v>
      </c>
    </row>
    <row r="105" spans="2:26" ht="24" customHeight="1" x14ac:dyDescent="0.25">
      <c r="B105" t="s">
        <v>382</v>
      </c>
      <c r="C105" t="s">
        <v>383</v>
      </c>
      <c r="D105" t="s">
        <v>384</v>
      </c>
      <c r="H105" t="str">
        <f t="shared" ref="H105:H136" si="9">IF($E105=1,"LAB SUCHY",IF($E105=2,"MAG. MAJST.",IF($E105=3,"ŚLUS.",IF($E105=4,"MAG. UNI",IF($E105=5,"CNC",IF($E105=6,"ZAPL.",IF($E105=7,"UNI","BŁĄD")))))))</f>
        <v>BŁĄD</v>
      </c>
      <c r="I105" t="str">
        <f t="shared" ref="I105:I136" si="10">IF($E105=1,"2.5.25.",IF($E105=2,"2.5.28.",IF($E105=3,"2.5.26.",IF($E105=4,"2.5.23",IF($E105=5,"2.5.22",IF($E105=6,"2.5.24",IF($E105=7,"2.5.21","BŁĄD!")))))))</f>
        <v>BŁĄD!</v>
      </c>
      <c r="Z105">
        <f>Tabela2[[#This Row],[Kolumna22]]*J105+Tabela2[[#This Row],[Kolumna23]]*J105+Tabela2[[#This Row],[Kolumna24]]*Tabela2[[#This Row],[Kolumna9]]</f>
        <v>0</v>
      </c>
    </row>
    <row r="106" spans="2:26" ht="24" customHeight="1" x14ac:dyDescent="0.25">
      <c r="B106" t="s">
        <v>385</v>
      </c>
      <c r="C106" t="s">
        <v>386</v>
      </c>
      <c r="D106" t="s">
        <v>387</v>
      </c>
      <c r="E106">
        <v>1</v>
      </c>
      <c r="H106" t="str">
        <f t="shared" si="9"/>
        <v>LAB SUCHY</v>
      </c>
      <c r="I106" t="str">
        <f t="shared" si="10"/>
        <v>2.5.25.</v>
      </c>
      <c r="Z106">
        <f>Tabela2[[#This Row],[Kolumna22]]*J106+Tabela2[[#This Row],[Kolumna23]]*J106+Tabela2[[#This Row],[Kolumna24]]*Tabela2[[#This Row],[Kolumna9]]</f>
        <v>0</v>
      </c>
    </row>
    <row r="107" spans="2:26" ht="24" customHeight="1" x14ac:dyDescent="0.25">
      <c r="B107" t="s">
        <v>388</v>
      </c>
      <c r="C107" t="s">
        <v>389</v>
      </c>
      <c r="D107" t="s">
        <v>390</v>
      </c>
      <c r="H107" t="str">
        <f t="shared" si="9"/>
        <v>BŁĄD</v>
      </c>
      <c r="I107" t="str">
        <f t="shared" si="10"/>
        <v>BŁĄD!</v>
      </c>
      <c r="Z107">
        <f>Tabela2[[#This Row],[Kolumna22]]*J107+Tabela2[[#This Row],[Kolumna23]]*J107+Tabela2[[#This Row],[Kolumna24]]*Tabela2[[#This Row],[Kolumna9]]</f>
        <v>0</v>
      </c>
    </row>
    <row r="108" spans="2:26" ht="24" customHeight="1" x14ac:dyDescent="0.25">
      <c r="B108" t="s">
        <v>391</v>
      </c>
      <c r="C108" t="s">
        <v>392</v>
      </c>
      <c r="D108" t="s">
        <v>393</v>
      </c>
      <c r="E108">
        <v>7</v>
      </c>
      <c r="H108" t="str">
        <f t="shared" si="9"/>
        <v>UNI</v>
      </c>
      <c r="I108" t="str">
        <f t="shared" si="10"/>
        <v>2.5.21</v>
      </c>
      <c r="Z108">
        <f>Tabela2[[#This Row],[Kolumna22]]*J108+Tabela2[[#This Row],[Kolumna23]]*J108+Tabela2[[#This Row],[Kolumna24]]*Tabela2[[#This Row],[Kolumna9]]</f>
        <v>0</v>
      </c>
    </row>
    <row r="109" spans="2:26" ht="24" customHeight="1" x14ac:dyDescent="0.25">
      <c r="B109" t="s">
        <v>394</v>
      </c>
      <c r="C109" t="s">
        <v>395</v>
      </c>
      <c r="D109" t="s">
        <v>396</v>
      </c>
      <c r="E109">
        <v>5</v>
      </c>
      <c r="H109" t="str">
        <f t="shared" si="9"/>
        <v>CNC</v>
      </c>
      <c r="I109" t="str">
        <f t="shared" si="10"/>
        <v>2.5.22</v>
      </c>
      <c r="Z109">
        <f>Tabela2[[#This Row],[Kolumna22]]*J109+Tabela2[[#This Row],[Kolumna23]]*J109+Tabela2[[#This Row],[Kolumna24]]*Tabela2[[#This Row],[Kolumna9]]</f>
        <v>0</v>
      </c>
    </row>
    <row r="110" spans="2:26" ht="24" customHeight="1" x14ac:dyDescent="0.25">
      <c r="B110" t="s">
        <v>397</v>
      </c>
      <c r="C110" t="s">
        <v>398</v>
      </c>
      <c r="D110" t="s">
        <v>399</v>
      </c>
      <c r="E110">
        <v>7</v>
      </c>
      <c r="H110" t="str">
        <f t="shared" si="9"/>
        <v>UNI</v>
      </c>
      <c r="I110" t="str">
        <f t="shared" si="10"/>
        <v>2.5.21</v>
      </c>
      <c r="Z110">
        <f>Tabela2[[#This Row],[Kolumna22]]*J110+Tabela2[[#This Row],[Kolumna23]]*J110+Tabela2[[#This Row],[Kolumna24]]*Tabela2[[#This Row],[Kolumna9]]</f>
        <v>0</v>
      </c>
    </row>
    <row r="111" spans="2:26" ht="24" customHeight="1" x14ac:dyDescent="0.25">
      <c r="B111" t="s">
        <v>400</v>
      </c>
      <c r="C111" t="s">
        <v>401</v>
      </c>
      <c r="D111" t="s">
        <v>402</v>
      </c>
      <c r="E111">
        <v>5</v>
      </c>
      <c r="H111" t="str">
        <f t="shared" si="9"/>
        <v>CNC</v>
      </c>
      <c r="I111" t="str">
        <f t="shared" si="10"/>
        <v>2.5.22</v>
      </c>
      <c r="Z111">
        <f>Tabela2[[#This Row],[Kolumna22]]*J111+Tabela2[[#This Row],[Kolumna23]]*J111+Tabela2[[#This Row],[Kolumna24]]*Tabela2[[#This Row],[Kolumna9]]</f>
        <v>0</v>
      </c>
    </row>
    <row r="112" spans="2:26" ht="24" customHeight="1" x14ac:dyDescent="0.25">
      <c r="B112" t="s">
        <v>403</v>
      </c>
      <c r="C112" t="s">
        <v>404</v>
      </c>
      <c r="D112" t="s">
        <v>405</v>
      </c>
      <c r="E112">
        <v>5</v>
      </c>
      <c r="H112" t="str">
        <f t="shared" si="9"/>
        <v>CNC</v>
      </c>
      <c r="I112" t="str">
        <f t="shared" si="10"/>
        <v>2.5.22</v>
      </c>
      <c r="Z112">
        <f>Tabela2[[#This Row],[Kolumna22]]*J112+Tabela2[[#This Row],[Kolumna23]]*J112+Tabela2[[#This Row],[Kolumna24]]*Tabela2[[#This Row],[Kolumna9]]</f>
        <v>0</v>
      </c>
    </row>
    <row r="113" spans="2:28" ht="24" customHeight="1" x14ac:dyDescent="0.25">
      <c r="B113" t="s">
        <v>406</v>
      </c>
      <c r="C113" t="s">
        <v>407</v>
      </c>
      <c r="D113" t="s">
        <v>408</v>
      </c>
      <c r="E113">
        <v>3</v>
      </c>
      <c r="H113" t="str">
        <f t="shared" si="9"/>
        <v>ŚLUS.</v>
      </c>
      <c r="I113" t="str">
        <f t="shared" si="10"/>
        <v>2.5.26.</v>
      </c>
      <c r="Q113" t="s">
        <v>409</v>
      </c>
      <c r="Z113">
        <f>Tabela2[[#This Row],[Kolumna22]]*J113+Tabela2[[#This Row],[Kolumna23]]*J113+Tabela2[[#This Row],[Kolumna24]]*Tabela2[[#This Row],[Kolumna9]]</f>
        <v>0</v>
      </c>
    </row>
    <row r="114" spans="2:28" ht="24" customHeight="1" x14ac:dyDescent="0.25">
      <c r="B114" t="s">
        <v>410</v>
      </c>
      <c r="C114" t="s">
        <v>411</v>
      </c>
      <c r="D114" t="s">
        <v>412</v>
      </c>
      <c r="E114">
        <v>1</v>
      </c>
      <c r="H114" t="str">
        <f t="shared" si="9"/>
        <v>LAB SUCHY</v>
      </c>
      <c r="I114" t="str">
        <f t="shared" si="10"/>
        <v>2.5.25.</v>
      </c>
      <c r="J114">
        <v>6</v>
      </c>
      <c r="K114">
        <v>230</v>
      </c>
      <c r="L114">
        <v>1380</v>
      </c>
      <c r="Q114" t="s">
        <v>413</v>
      </c>
      <c r="X114">
        <v>2399</v>
      </c>
      <c r="Z114">
        <f>Tabela2[[#This Row],[Kolumna22]]*J114+Tabela2[[#This Row],[Kolumna23]]*J114+Tabela2[[#This Row],[Kolumna24]]*Tabela2[[#This Row],[Kolumna9]]</f>
        <v>14394</v>
      </c>
      <c r="AB114" t="s">
        <v>414</v>
      </c>
    </row>
    <row r="115" spans="2:28" ht="24" customHeight="1" x14ac:dyDescent="0.25">
      <c r="B115" t="s">
        <v>415</v>
      </c>
      <c r="C115" t="s">
        <v>416</v>
      </c>
      <c r="H115" t="str">
        <f t="shared" si="9"/>
        <v>BŁĄD</v>
      </c>
      <c r="I115" t="str">
        <f t="shared" si="10"/>
        <v>BŁĄD!</v>
      </c>
      <c r="K115">
        <v>230</v>
      </c>
      <c r="Z115">
        <f>Tabela2[[#This Row],[Kolumna22]]*J115+Tabela2[[#This Row],[Kolumna23]]*J115+Tabela2[[#This Row],[Kolumna24]]*Tabela2[[#This Row],[Kolumna9]]</f>
        <v>0</v>
      </c>
    </row>
    <row r="116" spans="2:28" ht="24" customHeight="1" x14ac:dyDescent="0.25">
      <c r="B116" t="s">
        <v>417</v>
      </c>
      <c r="C116" t="s">
        <v>418</v>
      </c>
      <c r="H116" t="str">
        <f t="shared" si="9"/>
        <v>BŁĄD</v>
      </c>
      <c r="I116" t="str">
        <f t="shared" si="10"/>
        <v>BŁĄD!</v>
      </c>
      <c r="K116">
        <v>230</v>
      </c>
      <c r="Z116">
        <f>Tabela2[[#This Row],[Kolumna22]]*J116+Tabela2[[#This Row],[Kolumna23]]*J116+Tabela2[[#This Row],[Kolumna24]]*Tabela2[[#This Row],[Kolumna9]]</f>
        <v>0</v>
      </c>
    </row>
    <row r="117" spans="2:28" ht="24" customHeight="1" x14ac:dyDescent="0.25">
      <c r="B117" t="s">
        <v>419</v>
      </c>
      <c r="C117" t="s">
        <v>420</v>
      </c>
      <c r="D117" t="s">
        <v>421</v>
      </c>
      <c r="E117">
        <v>1</v>
      </c>
      <c r="H117" t="str">
        <f t="shared" si="9"/>
        <v>LAB SUCHY</v>
      </c>
      <c r="I117" t="str">
        <f t="shared" si="10"/>
        <v>2.5.25.</v>
      </c>
      <c r="J117">
        <v>2</v>
      </c>
      <c r="K117">
        <v>230</v>
      </c>
      <c r="L117">
        <v>205</v>
      </c>
      <c r="Q117" t="s">
        <v>422</v>
      </c>
      <c r="X117">
        <v>1283.69</v>
      </c>
      <c r="Z117">
        <f>Tabela2[[#This Row],[Kolumna22]]*J117+Tabela2[[#This Row],[Kolumna23]]*J117+Tabela2[[#This Row],[Kolumna24]]*Tabela2[[#This Row],[Kolumna9]]</f>
        <v>2567.38</v>
      </c>
      <c r="AB117" t="s">
        <v>423</v>
      </c>
    </row>
    <row r="118" spans="2:28" ht="24" customHeight="1" x14ac:dyDescent="0.25">
      <c r="B118" t="s">
        <v>424</v>
      </c>
      <c r="C118" t="s">
        <v>425</v>
      </c>
      <c r="H118" t="str">
        <f t="shared" si="9"/>
        <v>BŁĄD</v>
      </c>
      <c r="I118" t="str">
        <f t="shared" si="10"/>
        <v>BŁĄD!</v>
      </c>
      <c r="K118">
        <v>230</v>
      </c>
      <c r="Z118">
        <f>Tabela2[[#This Row],[Kolumna22]]*J118+Tabela2[[#This Row],[Kolumna23]]*J118+Tabela2[[#This Row],[Kolumna24]]*Tabela2[[#This Row],[Kolumna9]]</f>
        <v>0</v>
      </c>
    </row>
    <row r="119" spans="2:28" ht="24" customHeight="1" x14ac:dyDescent="0.25">
      <c r="B119" t="s">
        <v>426</v>
      </c>
      <c r="C119" t="s">
        <v>427</v>
      </c>
      <c r="D119" t="s">
        <v>428</v>
      </c>
      <c r="E119">
        <v>1</v>
      </c>
      <c r="H119" t="str">
        <f t="shared" si="9"/>
        <v>LAB SUCHY</v>
      </c>
      <c r="I119" t="str">
        <f t="shared" si="10"/>
        <v>2.5.25.</v>
      </c>
      <c r="J119">
        <v>4</v>
      </c>
      <c r="K119">
        <v>230</v>
      </c>
      <c r="L119">
        <v>250</v>
      </c>
      <c r="Q119" t="s">
        <v>429</v>
      </c>
      <c r="X119">
        <v>534</v>
      </c>
      <c r="Z119">
        <f>Tabela2[[#This Row],[Kolumna22]]*J119+Tabela2[[#This Row],[Kolumna23]]*J119+Tabela2[[#This Row],[Kolumna24]]*Tabela2[[#This Row],[Kolumna9]]</f>
        <v>2136</v>
      </c>
      <c r="AB119" t="s">
        <v>430</v>
      </c>
    </row>
    <row r="120" spans="2:28" ht="24" customHeight="1" x14ac:dyDescent="0.25">
      <c r="B120" t="s">
        <v>431</v>
      </c>
      <c r="C120" t="s">
        <v>432</v>
      </c>
      <c r="D120" t="s">
        <v>433</v>
      </c>
      <c r="E120">
        <v>1</v>
      </c>
      <c r="H120" t="str">
        <f t="shared" si="9"/>
        <v>LAB SUCHY</v>
      </c>
      <c r="I120" t="str">
        <f t="shared" si="10"/>
        <v>2.5.25.</v>
      </c>
      <c r="J120">
        <v>4</v>
      </c>
      <c r="K120">
        <v>230</v>
      </c>
      <c r="L120">
        <v>140</v>
      </c>
      <c r="Q120" t="s">
        <v>434</v>
      </c>
      <c r="X120">
        <v>6154</v>
      </c>
      <c r="Z120">
        <f>Tabela2[[#This Row],[Kolumna22]]*J120+Tabela2[[#This Row],[Kolumna23]]*J120+Tabela2[[#This Row],[Kolumna24]]*Tabela2[[#This Row],[Kolumna9]]</f>
        <v>24616</v>
      </c>
      <c r="AB120" t="s">
        <v>435</v>
      </c>
    </row>
    <row r="121" spans="2:28" ht="24" customHeight="1" x14ac:dyDescent="0.25">
      <c r="B121" t="s">
        <v>436</v>
      </c>
      <c r="C121" t="s">
        <v>437</v>
      </c>
      <c r="H121" t="str">
        <f t="shared" si="9"/>
        <v>BŁĄD</v>
      </c>
      <c r="I121" t="str">
        <f t="shared" si="10"/>
        <v>BŁĄD!</v>
      </c>
      <c r="Z121">
        <f>Tabela2[[#This Row],[Kolumna22]]*J121+Tabela2[[#This Row],[Kolumna23]]*J121+Tabela2[[#This Row],[Kolumna24]]*Tabela2[[#This Row],[Kolumna9]]</f>
        <v>0</v>
      </c>
    </row>
    <row r="122" spans="2:28" ht="24" customHeight="1" x14ac:dyDescent="0.25">
      <c r="B122" t="s">
        <v>438</v>
      </c>
      <c r="C122" t="s">
        <v>439</v>
      </c>
      <c r="D122" t="s">
        <v>440</v>
      </c>
      <c r="E122">
        <v>1</v>
      </c>
      <c r="H122" t="str">
        <f t="shared" si="9"/>
        <v>LAB SUCHY</v>
      </c>
      <c r="I122" t="str">
        <f t="shared" si="10"/>
        <v>2.5.25.</v>
      </c>
      <c r="J122">
        <v>2</v>
      </c>
      <c r="K122">
        <v>230</v>
      </c>
      <c r="L122">
        <v>140</v>
      </c>
      <c r="Q122" t="s">
        <v>441</v>
      </c>
      <c r="X122">
        <v>3795</v>
      </c>
      <c r="Z122">
        <f>Tabela2[[#This Row],[Kolumna22]]*J122+Tabela2[[#This Row],[Kolumna23]]*J122+Tabela2[[#This Row],[Kolumna24]]*Tabela2[[#This Row],[Kolumna9]]</f>
        <v>7590</v>
      </c>
      <c r="AB122" t="s">
        <v>442</v>
      </c>
    </row>
    <row r="123" spans="2:28" ht="24" customHeight="1" x14ac:dyDescent="0.25">
      <c r="B123" t="s">
        <v>438</v>
      </c>
      <c r="C123" t="s">
        <v>443</v>
      </c>
      <c r="D123" t="s">
        <v>444</v>
      </c>
      <c r="E123">
        <v>7</v>
      </c>
      <c r="H123" t="str">
        <f t="shared" si="9"/>
        <v>UNI</v>
      </c>
      <c r="I123" t="str">
        <f t="shared" si="10"/>
        <v>2.5.21</v>
      </c>
      <c r="J123">
        <v>34</v>
      </c>
      <c r="K123">
        <v>230</v>
      </c>
      <c r="L123" t="s">
        <v>445</v>
      </c>
      <c r="Q123" t="s">
        <v>446</v>
      </c>
      <c r="X123">
        <v>114</v>
      </c>
      <c r="Z123">
        <f>Tabela2[[#This Row],[Kolumna22]]*J123+Tabela2[[#This Row],[Kolumna23]]*J123+Tabela2[[#This Row],[Kolumna24]]*Tabela2[[#This Row],[Kolumna9]]</f>
        <v>3876</v>
      </c>
      <c r="AB123" t="s">
        <v>447</v>
      </c>
    </row>
    <row r="124" spans="2:28" ht="24" customHeight="1" x14ac:dyDescent="0.25">
      <c r="B124" t="s">
        <v>448</v>
      </c>
      <c r="C124" t="s">
        <v>449</v>
      </c>
      <c r="D124" t="s">
        <v>450</v>
      </c>
      <c r="E124">
        <v>1</v>
      </c>
      <c r="H124" t="str">
        <f t="shared" si="9"/>
        <v>LAB SUCHY</v>
      </c>
      <c r="I124" t="str">
        <f t="shared" si="10"/>
        <v>2.5.25.</v>
      </c>
      <c r="J124">
        <v>34</v>
      </c>
      <c r="Q124" t="s">
        <v>451</v>
      </c>
      <c r="X124">
        <v>424</v>
      </c>
      <c r="Z124">
        <f>Tabela2[[#This Row],[Kolumna22]]*J124+Tabela2[[#This Row],[Kolumna23]]*J124+Tabela2[[#This Row],[Kolumna24]]*Tabela2[[#This Row],[Kolumna9]]</f>
        <v>14416</v>
      </c>
      <c r="AB124" t="s">
        <v>452</v>
      </c>
    </row>
    <row r="125" spans="2:28" ht="24" customHeight="1" x14ac:dyDescent="0.25">
      <c r="B125" t="s">
        <v>453</v>
      </c>
      <c r="C125" t="s">
        <v>454</v>
      </c>
      <c r="D125" t="s">
        <v>455</v>
      </c>
      <c r="E125">
        <v>7</v>
      </c>
      <c r="H125" t="str">
        <f t="shared" si="9"/>
        <v>UNI</v>
      </c>
      <c r="I125" t="str">
        <f t="shared" si="10"/>
        <v>2.5.21</v>
      </c>
      <c r="J125">
        <v>8</v>
      </c>
      <c r="K125">
        <v>230</v>
      </c>
      <c r="L125">
        <v>90</v>
      </c>
      <c r="Q125" t="s">
        <v>456</v>
      </c>
      <c r="X125">
        <v>1099</v>
      </c>
      <c r="Z125">
        <f>Tabela2[[#This Row],[Kolumna22]]*J125+Tabela2[[#This Row],[Kolumna23]]*J125+Tabela2[[#This Row],[Kolumna24]]*Tabela2[[#This Row],[Kolumna9]]</f>
        <v>8792</v>
      </c>
      <c r="AB125" t="s">
        <v>457</v>
      </c>
    </row>
    <row r="126" spans="2:28" ht="24" customHeight="1" x14ac:dyDescent="0.25">
      <c r="B126" t="s">
        <v>458</v>
      </c>
      <c r="C126" t="s">
        <v>459</v>
      </c>
      <c r="D126" t="s">
        <v>460</v>
      </c>
      <c r="E126">
        <v>3</v>
      </c>
      <c r="H126" t="str">
        <f t="shared" si="9"/>
        <v>ŚLUS.</v>
      </c>
      <c r="I126" t="str">
        <f t="shared" si="10"/>
        <v>2.5.26.</v>
      </c>
      <c r="J126">
        <v>1</v>
      </c>
      <c r="K126">
        <v>230</v>
      </c>
      <c r="L126">
        <v>550</v>
      </c>
      <c r="Q126" t="s">
        <v>461</v>
      </c>
      <c r="X126">
        <v>6999</v>
      </c>
      <c r="Z126">
        <f>Tabela2[[#This Row],[Kolumna22]]*J126+Tabela2[[#This Row],[Kolumna23]]*J126+Tabela2[[#This Row],[Kolumna24]]*Tabela2[[#This Row],[Kolumna9]]</f>
        <v>6999</v>
      </c>
      <c r="AB126" t="s">
        <v>462</v>
      </c>
    </row>
    <row r="127" spans="2:28" ht="24" customHeight="1" x14ac:dyDescent="0.25">
      <c r="B127" t="s">
        <v>463</v>
      </c>
      <c r="C127" t="s">
        <v>464</v>
      </c>
      <c r="H127" t="str">
        <f t="shared" si="9"/>
        <v>BŁĄD</v>
      </c>
      <c r="I127" t="str">
        <f t="shared" si="10"/>
        <v>BŁĄD!</v>
      </c>
      <c r="Z127">
        <f>Tabela2[[#This Row],[Kolumna22]]*J127+Tabela2[[#This Row],[Kolumna23]]*J127+Tabela2[[#This Row],[Kolumna24]]*Tabela2[[#This Row],[Kolumna9]]</f>
        <v>0</v>
      </c>
    </row>
    <row r="128" spans="2:28" ht="24" customHeight="1" x14ac:dyDescent="0.25">
      <c r="B128" t="s">
        <v>465</v>
      </c>
      <c r="C128" t="s">
        <v>466</v>
      </c>
      <c r="D128" t="s">
        <v>467</v>
      </c>
      <c r="H128" t="str">
        <f t="shared" si="9"/>
        <v>BŁĄD</v>
      </c>
      <c r="I128" t="str">
        <f t="shared" si="10"/>
        <v>BŁĄD!</v>
      </c>
      <c r="J128">
        <v>1</v>
      </c>
      <c r="K128">
        <v>230</v>
      </c>
      <c r="L128">
        <v>600</v>
      </c>
      <c r="Q128" t="s">
        <v>468</v>
      </c>
      <c r="X128">
        <v>1049.01</v>
      </c>
      <c r="Z128">
        <f>Tabela2[[#This Row],[Kolumna22]]*J128+Tabela2[[#This Row],[Kolumna23]]*J128+Tabela2[[#This Row],[Kolumna24]]*Tabela2[[#This Row],[Kolumna9]]</f>
        <v>1049.01</v>
      </c>
      <c r="AB128" t="s">
        <v>469</v>
      </c>
    </row>
    <row r="129" spans="2:28" ht="24" customHeight="1" x14ac:dyDescent="0.25">
      <c r="B129" t="s">
        <v>470</v>
      </c>
      <c r="C129" t="s">
        <v>471</v>
      </c>
      <c r="H129" t="str">
        <f t="shared" si="9"/>
        <v>BŁĄD</v>
      </c>
      <c r="I129" t="str">
        <f t="shared" si="10"/>
        <v>BŁĄD!</v>
      </c>
      <c r="L129">
        <v>600</v>
      </c>
      <c r="Z129">
        <f>Tabela2[[#This Row],[Kolumna22]]*J129+Tabela2[[#This Row],[Kolumna23]]*J129+Tabela2[[#This Row],[Kolumna24]]*Tabela2[[#This Row],[Kolumna9]]</f>
        <v>0</v>
      </c>
    </row>
    <row r="130" spans="2:28" ht="24" customHeight="1" x14ac:dyDescent="0.25">
      <c r="B130" t="s">
        <v>472</v>
      </c>
      <c r="C130" t="s">
        <v>473</v>
      </c>
      <c r="H130" t="str">
        <f t="shared" si="9"/>
        <v>BŁĄD</v>
      </c>
      <c r="I130" t="str">
        <f t="shared" si="10"/>
        <v>BŁĄD!</v>
      </c>
      <c r="L130">
        <v>600</v>
      </c>
      <c r="Z130">
        <f>Tabela2[[#This Row],[Kolumna22]]*J130+Tabela2[[#This Row],[Kolumna23]]*J130+Tabela2[[#This Row],[Kolumna24]]*Tabela2[[#This Row],[Kolumna9]]</f>
        <v>0</v>
      </c>
    </row>
    <row r="131" spans="2:28" ht="24" customHeight="1" x14ac:dyDescent="0.25">
      <c r="B131" t="s">
        <v>474</v>
      </c>
      <c r="C131" t="s">
        <v>475</v>
      </c>
      <c r="D131" t="s">
        <v>476</v>
      </c>
      <c r="H131" t="str">
        <f t="shared" si="9"/>
        <v>BŁĄD</v>
      </c>
      <c r="I131" t="str">
        <f t="shared" si="10"/>
        <v>BŁĄD!</v>
      </c>
      <c r="L131">
        <v>600</v>
      </c>
      <c r="Z131">
        <f>Tabela2[[#This Row],[Kolumna22]]*J131+Tabela2[[#This Row],[Kolumna23]]*J131+Tabela2[[#This Row],[Kolumna24]]*Tabela2[[#This Row],[Kolumna9]]</f>
        <v>0</v>
      </c>
    </row>
    <row r="132" spans="2:28" ht="24" customHeight="1" x14ac:dyDescent="0.25">
      <c r="B132" t="s">
        <v>477</v>
      </c>
      <c r="C132" t="s">
        <v>478</v>
      </c>
      <c r="D132" t="s">
        <v>479</v>
      </c>
      <c r="H132" t="str">
        <f t="shared" si="9"/>
        <v>BŁĄD</v>
      </c>
      <c r="I132" t="str">
        <f t="shared" si="10"/>
        <v>BŁĄD!</v>
      </c>
      <c r="L132">
        <v>600</v>
      </c>
      <c r="Z132">
        <f>Tabela2[[#This Row],[Kolumna22]]*J132+Tabela2[[#This Row],[Kolumna23]]*J132+Tabela2[[#This Row],[Kolumna24]]*Tabela2[[#This Row],[Kolumna9]]</f>
        <v>0</v>
      </c>
    </row>
    <row r="133" spans="2:28" ht="24" customHeight="1" x14ac:dyDescent="0.25">
      <c r="B133" t="s">
        <v>480</v>
      </c>
      <c r="C133" t="s">
        <v>481</v>
      </c>
      <c r="D133" t="s">
        <v>482</v>
      </c>
      <c r="H133" t="str">
        <f t="shared" si="9"/>
        <v>BŁĄD</v>
      </c>
      <c r="I133" t="str">
        <f t="shared" si="10"/>
        <v>BŁĄD!</v>
      </c>
      <c r="L133">
        <v>600</v>
      </c>
      <c r="Z133">
        <f>Tabela2[[#This Row],[Kolumna22]]*J133+Tabela2[[#This Row],[Kolumna23]]*J133+Tabela2[[#This Row],[Kolumna24]]*Tabela2[[#This Row],[Kolumna9]]</f>
        <v>0</v>
      </c>
    </row>
    <row r="134" spans="2:28" ht="24" customHeight="1" x14ac:dyDescent="0.25">
      <c r="B134" t="s">
        <v>483</v>
      </c>
      <c r="C134" t="s">
        <v>484</v>
      </c>
      <c r="H134" t="str">
        <f t="shared" si="9"/>
        <v>BŁĄD</v>
      </c>
      <c r="I134" t="str">
        <f t="shared" si="10"/>
        <v>BŁĄD!</v>
      </c>
      <c r="L134">
        <v>600</v>
      </c>
      <c r="Z134">
        <f>Tabela2[[#This Row],[Kolumna22]]*J134+Tabela2[[#This Row],[Kolumna23]]*J134+Tabela2[[#This Row],[Kolumna24]]*Tabela2[[#This Row],[Kolumna9]]</f>
        <v>0</v>
      </c>
    </row>
    <row r="135" spans="2:28" ht="24" customHeight="1" x14ac:dyDescent="0.25">
      <c r="B135" t="s">
        <v>485</v>
      </c>
      <c r="C135" t="s">
        <v>486</v>
      </c>
      <c r="H135" t="str">
        <f t="shared" si="9"/>
        <v>BŁĄD</v>
      </c>
      <c r="I135" t="str">
        <f t="shared" si="10"/>
        <v>BŁĄD!</v>
      </c>
      <c r="L135">
        <v>600</v>
      </c>
      <c r="Z135">
        <f>Tabela2[[#This Row],[Kolumna22]]*J135+Tabela2[[#This Row],[Kolumna23]]*J135+Tabela2[[#This Row],[Kolumna24]]*Tabela2[[#This Row],[Kolumna9]]</f>
        <v>0</v>
      </c>
    </row>
    <row r="136" spans="2:28" ht="24" customHeight="1" x14ac:dyDescent="0.25">
      <c r="B136" t="s">
        <v>487</v>
      </c>
      <c r="C136" t="s">
        <v>488</v>
      </c>
      <c r="H136" t="str">
        <f t="shared" si="9"/>
        <v>BŁĄD</v>
      </c>
      <c r="I136" t="str">
        <f t="shared" si="10"/>
        <v>BŁĄD!</v>
      </c>
      <c r="L136">
        <v>600</v>
      </c>
      <c r="Z136">
        <f>Tabela2[[#This Row],[Kolumna22]]*J136+Tabela2[[#This Row],[Kolumna23]]*J136+Tabela2[[#This Row],[Kolumna24]]*Tabela2[[#This Row],[Kolumna9]]</f>
        <v>0</v>
      </c>
    </row>
    <row r="137" spans="2:28" ht="24" customHeight="1" x14ac:dyDescent="0.25">
      <c r="B137" t="s">
        <v>489</v>
      </c>
      <c r="C137" t="s">
        <v>490</v>
      </c>
      <c r="H137" t="str">
        <f t="shared" ref="H137:H158" si="11">IF($E137=1,"LAB SUCHY",IF($E137=2,"MAG. MAJST.",IF($E137=3,"ŚLUS.",IF($E137=4,"MAG. UNI",IF($E137=5,"CNC",IF($E137=6,"ZAPL.",IF($E137=7,"UNI","BŁĄD")))))))</f>
        <v>BŁĄD</v>
      </c>
      <c r="I137" t="str">
        <f t="shared" ref="I137:I158" si="12">IF($E137=1,"2.5.25.",IF($E137=2,"2.5.28.",IF($E137=3,"2.5.26.",IF($E137=4,"2.5.23",IF($E137=5,"2.5.22",IF($E137=6,"2.5.24",IF($E137=7,"2.5.21","BŁĄD!")))))))</f>
        <v>BŁĄD!</v>
      </c>
      <c r="L137">
        <v>600</v>
      </c>
      <c r="Z137">
        <f>Tabela2[[#This Row],[Kolumna22]]*J137+Tabela2[[#This Row],[Kolumna23]]*J137+Tabela2[[#This Row],[Kolumna24]]*Tabela2[[#This Row],[Kolumna9]]</f>
        <v>0</v>
      </c>
    </row>
    <row r="138" spans="2:28" ht="24" customHeight="1" x14ac:dyDescent="0.25">
      <c r="B138" t="s">
        <v>491</v>
      </c>
      <c r="C138" t="s">
        <v>492</v>
      </c>
      <c r="D138" t="s">
        <v>493</v>
      </c>
      <c r="H138" t="str">
        <f t="shared" si="11"/>
        <v>BŁĄD</v>
      </c>
      <c r="I138" t="str">
        <f t="shared" si="12"/>
        <v>BŁĄD!</v>
      </c>
      <c r="L138">
        <v>600</v>
      </c>
      <c r="Z138">
        <f>Tabela2[[#This Row],[Kolumna22]]*J138+Tabela2[[#This Row],[Kolumna23]]*J138+Tabela2[[#This Row],[Kolumna24]]*Tabela2[[#This Row],[Kolumna9]]</f>
        <v>0</v>
      </c>
    </row>
    <row r="139" spans="2:28" ht="24" customHeight="1" x14ac:dyDescent="0.25">
      <c r="B139" t="s">
        <v>494</v>
      </c>
      <c r="C139" t="s">
        <v>495</v>
      </c>
      <c r="D139" t="s">
        <v>496</v>
      </c>
      <c r="E139">
        <v>1</v>
      </c>
      <c r="H139" t="str">
        <f t="shared" si="11"/>
        <v>LAB SUCHY</v>
      </c>
      <c r="I139" t="str">
        <f t="shared" si="12"/>
        <v>2.5.25.</v>
      </c>
      <c r="J139">
        <v>2</v>
      </c>
      <c r="K139">
        <v>230</v>
      </c>
      <c r="L139">
        <v>400</v>
      </c>
      <c r="Q139" t="s">
        <v>497</v>
      </c>
      <c r="X139">
        <v>14900</v>
      </c>
      <c r="Z139">
        <f>Tabela2[[#This Row],[Kolumna22]]*J139+Tabela2[[#This Row],[Kolumna23]]*J139+Tabela2[[#This Row],[Kolumna24]]*Tabela2[[#This Row],[Kolumna9]]</f>
        <v>29800</v>
      </c>
      <c r="AB139" t="s">
        <v>498</v>
      </c>
    </row>
    <row r="140" spans="2:28" ht="24" customHeight="1" x14ac:dyDescent="0.25">
      <c r="B140" t="s">
        <v>499</v>
      </c>
      <c r="C140" t="s">
        <v>500</v>
      </c>
      <c r="D140" t="s">
        <v>501</v>
      </c>
      <c r="H140" t="str">
        <f t="shared" si="11"/>
        <v>BŁĄD</v>
      </c>
      <c r="I140" t="str">
        <f t="shared" si="12"/>
        <v>BŁĄD!</v>
      </c>
      <c r="Z140">
        <f>Tabela2[[#This Row],[Kolumna22]]*J140+Tabela2[[#This Row],[Kolumna23]]*J140+Tabela2[[#This Row],[Kolumna24]]*Tabela2[[#This Row],[Kolumna9]]</f>
        <v>0</v>
      </c>
    </row>
    <row r="141" spans="2:28" ht="24" customHeight="1" x14ac:dyDescent="0.25">
      <c r="B141" t="s">
        <v>502</v>
      </c>
      <c r="C141" t="s">
        <v>503</v>
      </c>
      <c r="D141" t="s">
        <v>504</v>
      </c>
      <c r="H141" t="str">
        <f t="shared" si="11"/>
        <v>BŁĄD</v>
      </c>
      <c r="I141" t="str">
        <f t="shared" si="12"/>
        <v>BŁĄD!</v>
      </c>
      <c r="Z141">
        <f>Tabela2[[#This Row],[Kolumna22]]*J141+Tabela2[[#This Row],[Kolumna23]]*J141+Tabela2[[#This Row],[Kolumna24]]*Tabela2[[#This Row],[Kolumna9]]</f>
        <v>0</v>
      </c>
    </row>
    <row r="142" spans="2:28" ht="24" customHeight="1" x14ac:dyDescent="0.25">
      <c r="B142" t="s">
        <v>505</v>
      </c>
      <c r="C142" t="s">
        <v>506</v>
      </c>
      <c r="D142" t="s">
        <v>507</v>
      </c>
      <c r="H142" t="str">
        <f t="shared" si="11"/>
        <v>BŁĄD</v>
      </c>
      <c r="I142" t="str">
        <f t="shared" si="12"/>
        <v>BŁĄD!</v>
      </c>
      <c r="Z142">
        <f>Tabela2[[#This Row],[Kolumna22]]*J142+Tabela2[[#This Row],[Kolumna23]]*J142+Tabela2[[#This Row],[Kolumna24]]*Tabela2[[#This Row],[Kolumna9]]</f>
        <v>0</v>
      </c>
    </row>
    <row r="143" spans="2:28" ht="24" customHeight="1" x14ac:dyDescent="0.25">
      <c r="B143" t="s">
        <v>508</v>
      </c>
      <c r="C143" t="s">
        <v>509</v>
      </c>
      <c r="D143" t="s">
        <v>510</v>
      </c>
      <c r="H143" t="str">
        <f t="shared" si="11"/>
        <v>BŁĄD</v>
      </c>
      <c r="I143" t="str">
        <f t="shared" si="12"/>
        <v>BŁĄD!</v>
      </c>
      <c r="Z143">
        <f>Tabela2[[#This Row],[Kolumna22]]*J143+Tabela2[[#This Row],[Kolumna23]]*J143+Tabela2[[#This Row],[Kolumna24]]*Tabela2[[#This Row],[Kolumna9]]</f>
        <v>0</v>
      </c>
    </row>
    <row r="144" spans="2:28" ht="24" customHeight="1" x14ac:dyDescent="0.25">
      <c r="B144" t="s">
        <v>511</v>
      </c>
      <c r="C144" t="s">
        <v>512</v>
      </c>
      <c r="D144" t="s">
        <v>513</v>
      </c>
      <c r="H144" t="str">
        <f t="shared" si="11"/>
        <v>BŁĄD</v>
      </c>
      <c r="I144" t="str">
        <f t="shared" si="12"/>
        <v>BŁĄD!</v>
      </c>
      <c r="Z144">
        <f>Tabela2[[#This Row],[Kolumna22]]*J144+Tabela2[[#This Row],[Kolumna23]]*J144+Tabela2[[#This Row],[Kolumna24]]*Tabela2[[#This Row],[Kolumna9]]</f>
        <v>0</v>
      </c>
    </row>
    <row r="145" spans="2:28" ht="24" customHeight="1" x14ac:dyDescent="0.25">
      <c r="B145" t="s">
        <v>514</v>
      </c>
      <c r="C145" t="s">
        <v>515</v>
      </c>
      <c r="D145" t="s">
        <v>516</v>
      </c>
      <c r="H145" t="str">
        <f t="shared" si="11"/>
        <v>BŁĄD</v>
      </c>
      <c r="I145" t="str">
        <f t="shared" si="12"/>
        <v>BŁĄD!</v>
      </c>
      <c r="Z145">
        <f>Tabela2[[#This Row],[Kolumna22]]*J145+Tabela2[[#This Row],[Kolumna23]]*J145+Tabela2[[#This Row],[Kolumna24]]*Tabela2[[#This Row],[Kolumna9]]</f>
        <v>0</v>
      </c>
    </row>
    <row r="146" spans="2:28" ht="24" customHeight="1" x14ac:dyDescent="0.25">
      <c r="B146" t="s">
        <v>517</v>
      </c>
      <c r="C146" t="s">
        <v>518</v>
      </c>
      <c r="H146" t="str">
        <f t="shared" si="11"/>
        <v>BŁĄD</v>
      </c>
      <c r="I146" t="str">
        <f t="shared" si="12"/>
        <v>BŁĄD!</v>
      </c>
      <c r="Z146">
        <f>Tabela2[[#This Row],[Kolumna22]]*J146+Tabela2[[#This Row],[Kolumna23]]*J146+Tabela2[[#This Row],[Kolumna24]]*Tabela2[[#This Row],[Kolumna9]]</f>
        <v>0</v>
      </c>
    </row>
    <row r="147" spans="2:28" ht="24" customHeight="1" x14ac:dyDescent="0.25">
      <c r="B147" t="s">
        <v>519</v>
      </c>
      <c r="C147" t="s">
        <v>520</v>
      </c>
      <c r="H147" t="str">
        <f t="shared" si="11"/>
        <v>BŁĄD</v>
      </c>
      <c r="I147" t="str">
        <f t="shared" si="12"/>
        <v>BŁĄD!</v>
      </c>
      <c r="Z147">
        <f>Tabela2[[#This Row],[Kolumna22]]*J147+Tabela2[[#This Row],[Kolumna23]]*J147+Tabela2[[#This Row],[Kolumna24]]*Tabela2[[#This Row],[Kolumna9]]</f>
        <v>0</v>
      </c>
    </row>
    <row r="148" spans="2:28" ht="24" customHeight="1" x14ac:dyDescent="0.25">
      <c r="B148" t="s">
        <v>521</v>
      </c>
      <c r="C148" t="s">
        <v>522</v>
      </c>
      <c r="D148" t="s">
        <v>523</v>
      </c>
      <c r="H148" t="str">
        <f t="shared" si="11"/>
        <v>BŁĄD</v>
      </c>
      <c r="I148" t="str">
        <f t="shared" si="12"/>
        <v>BŁĄD!</v>
      </c>
      <c r="Z148">
        <f>Tabela2[[#This Row],[Kolumna22]]*J148+Tabela2[[#This Row],[Kolumna23]]*J148+Tabela2[[#This Row],[Kolumna24]]*Tabela2[[#This Row],[Kolumna9]]</f>
        <v>0</v>
      </c>
    </row>
    <row r="149" spans="2:28" ht="24" customHeight="1" x14ac:dyDescent="0.25">
      <c r="B149" t="s">
        <v>524</v>
      </c>
      <c r="C149" t="s">
        <v>525</v>
      </c>
      <c r="D149" t="s">
        <v>526</v>
      </c>
      <c r="H149" t="str">
        <f t="shared" si="11"/>
        <v>BŁĄD</v>
      </c>
      <c r="I149" t="str">
        <f t="shared" si="12"/>
        <v>BŁĄD!</v>
      </c>
      <c r="Z149">
        <f>Tabela2[[#This Row],[Kolumna22]]*J149+Tabela2[[#This Row],[Kolumna23]]*J149+Tabela2[[#This Row],[Kolumna24]]*Tabela2[[#This Row],[Kolumna9]]</f>
        <v>0</v>
      </c>
    </row>
    <row r="150" spans="2:28" ht="24" customHeight="1" x14ac:dyDescent="0.25">
      <c r="B150" t="s">
        <v>527</v>
      </c>
      <c r="C150" t="s">
        <v>528</v>
      </c>
      <c r="D150" t="s">
        <v>529</v>
      </c>
      <c r="H150" t="str">
        <f t="shared" si="11"/>
        <v>BŁĄD</v>
      </c>
      <c r="I150" t="str">
        <f t="shared" si="12"/>
        <v>BŁĄD!</v>
      </c>
      <c r="J150">
        <v>1</v>
      </c>
      <c r="Q150" t="s">
        <v>530</v>
      </c>
      <c r="X150">
        <v>20000</v>
      </c>
      <c r="Z150">
        <f>Tabela2[[#This Row],[Kolumna22]]*J150+Tabela2[[#This Row],[Kolumna23]]*J150+Tabela2[[#This Row],[Kolumna24]]*Tabela2[[#This Row],[Kolumna9]]</f>
        <v>20000</v>
      </c>
    </row>
    <row r="151" spans="2:28" ht="24" customHeight="1" x14ac:dyDescent="0.25">
      <c r="B151" t="s">
        <v>531</v>
      </c>
      <c r="C151" t="s">
        <v>532</v>
      </c>
      <c r="D151" t="s">
        <v>533</v>
      </c>
      <c r="H151" t="str">
        <f t="shared" si="11"/>
        <v>BŁĄD</v>
      </c>
      <c r="I151" t="str">
        <f t="shared" si="12"/>
        <v>BŁĄD!</v>
      </c>
      <c r="J151">
        <v>1</v>
      </c>
      <c r="Q151" t="s">
        <v>530</v>
      </c>
      <c r="X151">
        <v>20000</v>
      </c>
      <c r="Z151">
        <f>Tabela2[[#This Row],[Kolumna22]]*J151+Tabela2[[#This Row],[Kolumna23]]*J151+Tabela2[[#This Row],[Kolumna24]]*Tabela2[[#This Row],[Kolumna9]]</f>
        <v>20000</v>
      </c>
    </row>
    <row r="152" spans="2:28" ht="24" customHeight="1" x14ac:dyDescent="0.25">
      <c r="B152" t="s">
        <v>534</v>
      </c>
      <c r="C152" t="s">
        <v>535</v>
      </c>
      <c r="D152" t="s">
        <v>536</v>
      </c>
      <c r="H152" t="str">
        <f t="shared" si="11"/>
        <v>BŁĄD</v>
      </c>
      <c r="I152" t="str">
        <f t="shared" si="12"/>
        <v>BŁĄD!</v>
      </c>
      <c r="J152">
        <v>1</v>
      </c>
      <c r="Q152" t="s">
        <v>530</v>
      </c>
      <c r="X152">
        <v>20000</v>
      </c>
      <c r="Z152">
        <f>Tabela2[[#This Row],[Kolumna22]]*J152+Tabela2[[#This Row],[Kolumna23]]*J152+Tabela2[[#This Row],[Kolumna24]]*Tabela2[[#This Row],[Kolumna9]]</f>
        <v>20000</v>
      </c>
    </row>
    <row r="153" spans="2:28" ht="24" customHeight="1" x14ac:dyDescent="0.25">
      <c r="B153" t="s">
        <v>537</v>
      </c>
      <c r="C153" t="s">
        <v>538</v>
      </c>
      <c r="D153" t="s">
        <v>539</v>
      </c>
      <c r="H153" t="str">
        <f t="shared" si="11"/>
        <v>BŁĄD</v>
      </c>
      <c r="I153" t="str">
        <f t="shared" si="12"/>
        <v>BŁĄD!</v>
      </c>
      <c r="J153">
        <v>1</v>
      </c>
      <c r="Q153" t="s">
        <v>530</v>
      </c>
      <c r="X153">
        <v>20000</v>
      </c>
      <c r="Z153">
        <f>Tabela2[[#This Row],[Kolumna22]]*J153+Tabela2[[#This Row],[Kolumna23]]*J153+Tabela2[[#This Row],[Kolumna24]]*Tabela2[[#This Row],[Kolumna9]]</f>
        <v>20000</v>
      </c>
    </row>
    <row r="154" spans="2:28" ht="24" customHeight="1" x14ac:dyDescent="0.25">
      <c r="B154" t="s">
        <v>540</v>
      </c>
      <c r="C154" t="s">
        <v>541</v>
      </c>
      <c r="D154" t="s">
        <v>542</v>
      </c>
      <c r="H154" t="str">
        <f t="shared" si="11"/>
        <v>BŁĄD</v>
      </c>
      <c r="I154" t="str">
        <f t="shared" si="12"/>
        <v>BŁĄD!</v>
      </c>
      <c r="Z154">
        <f>Tabela2[[#This Row],[Kolumna22]]*J154+Tabela2[[#This Row],[Kolumna23]]*J154+Tabela2[[#This Row],[Kolumna24]]*Tabela2[[#This Row],[Kolumna9]]</f>
        <v>0</v>
      </c>
    </row>
    <row r="155" spans="2:28" ht="24" customHeight="1" x14ac:dyDescent="0.25">
      <c r="B155" t="s">
        <v>543</v>
      </c>
      <c r="C155" t="s">
        <v>544</v>
      </c>
      <c r="D155" t="s">
        <v>545</v>
      </c>
      <c r="H155" t="str">
        <f t="shared" si="11"/>
        <v>BŁĄD</v>
      </c>
      <c r="I155" t="str">
        <f t="shared" si="12"/>
        <v>BŁĄD!</v>
      </c>
      <c r="J155">
        <v>1</v>
      </c>
      <c r="Q155" t="s">
        <v>546</v>
      </c>
      <c r="X155">
        <v>1334.55</v>
      </c>
      <c r="Z155">
        <f>Tabela2[[#This Row],[Kolumna22]]*J155+Tabela2[[#This Row],[Kolumna23]]*J155+Tabela2[[#This Row],[Kolumna24]]*Tabela2[[#This Row],[Kolumna9]]</f>
        <v>1334.55</v>
      </c>
    </row>
    <row r="156" spans="2:28" ht="24" customHeight="1" x14ac:dyDescent="0.25">
      <c r="B156" t="s">
        <v>547</v>
      </c>
      <c r="C156" t="s">
        <v>548</v>
      </c>
      <c r="D156" t="s">
        <v>549</v>
      </c>
      <c r="H156" t="str">
        <f t="shared" si="11"/>
        <v>BŁĄD</v>
      </c>
      <c r="I156" t="str">
        <f t="shared" si="12"/>
        <v>BŁĄD!</v>
      </c>
      <c r="Z156">
        <f>Tabela2[[#This Row],[Kolumna22]]*J156+Tabela2[[#This Row],[Kolumna23]]*J156+Tabela2[[#This Row],[Kolumna24]]*Tabela2[[#This Row],[Kolumna9]]</f>
        <v>0</v>
      </c>
    </row>
    <row r="157" spans="2:28" ht="24" customHeight="1" x14ac:dyDescent="0.25">
      <c r="B157" t="s">
        <v>550</v>
      </c>
      <c r="C157" t="s">
        <v>551</v>
      </c>
      <c r="D157" t="s">
        <v>552</v>
      </c>
      <c r="E157">
        <v>3</v>
      </c>
      <c r="H157" t="str">
        <f t="shared" si="11"/>
        <v>ŚLUS.</v>
      </c>
      <c r="I157" t="str">
        <f t="shared" si="12"/>
        <v>2.5.26.</v>
      </c>
      <c r="J157">
        <v>1</v>
      </c>
      <c r="K157">
        <v>230</v>
      </c>
      <c r="L157" t="s">
        <v>553</v>
      </c>
      <c r="Q157" t="s">
        <v>554</v>
      </c>
      <c r="X157">
        <v>6700</v>
      </c>
      <c r="Z157">
        <f>Tabela2[[#This Row],[Kolumna22]]*J157+Tabela2[[#This Row],[Kolumna23]]*J157+Tabela2[[#This Row],[Kolumna24]]*Tabela2[[#This Row],[Kolumna9]]</f>
        <v>6700</v>
      </c>
      <c r="AB157" t="s">
        <v>555</v>
      </c>
    </row>
    <row r="158" spans="2:28" ht="24" customHeight="1" x14ac:dyDescent="0.25">
      <c r="B158" t="s">
        <v>556</v>
      </c>
      <c r="C158" t="s">
        <v>557</v>
      </c>
      <c r="D158" t="s">
        <v>558</v>
      </c>
      <c r="H158" t="str">
        <f t="shared" si="11"/>
        <v>BŁĄD</v>
      </c>
      <c r="I158" t="str">
        <f t="shared" si="12"/>
        <v>BŁĄD!</v>
      </c>
    </row>
    <row r="159" spans="2:28" ht="14.25" customHeight="1" x14ac:dyDescent="0.25">
      <c r="B159" t="s">
        <v>559</v>
      </c>
      <c r="C159" t="s">
        <v>560</v>
      </c>
      <c r="D159" t="s">
        <v>561</v>
      </c>
      <c r="H159" t="str">
        <f t="shared" ref="H159:H173" si="13">IF($E159=1,"MAJSTERK.",IF($E159=2,"MAG. MAJST.",IF($E159=3,"ŚLUS.",IF($E159=4,"MAG. UNI",IF($E159=5,"CNC",IF($E159=6,"ZAPL.",IF($E159=7,"UNI","BŁĄD")))))))</f>
        <v>BŁĄD</v>
      </c>
      <c r="I159" t="str">
        <f t="shared" ref="I159:I173" si="14">IF($E159=1,"2.5.25.",IF($E159=2,"2.5.28.",IF($E159=3,"2.5.26.",IF($E159=4,"2.5.23",IF($E159=5,"2.5.22",IF($E159=6,"2.5.24",IF($E159=7,"2.5.21","BŁĄD!")))))))</f>
        <v>BŁĄD!</v>
      </c>
    </row>
    <row r="160" spans="2:28" ht="14.25" customHeight="1" x14ac:dyDescent="0.25">
      <c r="B160" t="s">
        <v>562</v>
      </c>
      <c r="C160" t="s">
        <v>563</v>
      </c>
      <c r="D160" t="s">
        <v>564</v>
      </c>
      <c r="H160" t="str">
        <f t="shared" si="13"/>
        <v>BŁĄD</v>
      </c>
      <c r="I160" t="str">
        <f t="shared" si="14"/>
        <v>BŁĄD!</v>
      </c>
    </row>
    <row r="161" spans="1:26" ht="14.25" customHeight="1" x14ac:dyDescent="0.25">
      <c r="B161" t="s">
        <v>565</v>
      </c>
      <c r="C161" t="s">
        <v>566</v>
      </c>
      <c r="D161" t="s">
        <v>567</v>
      </c>
      <c r="H161" t="str">
        <f t="shared" si="13"/>
        <v>BŁĄD</v>
      </c>
      <c r="I161" t="str">
        <f t="shared" si="14"/>
        <v>BŁĄD!</v>
      </c>
    </row>
    <row r="162" spans="1:26" ht="14.25" customHeight="1" x14ac:dyDescent="0.25">
      <c r="B162" t="s">
        <v>568</v>
      </c>
      <c r="C162" t="s">
        <v>569</v>
      </c>
      <c r="D162" t="s">
        <v>570</v>
      </c>
      <c r="H162" t="str">
        <f t="shared" si="13"/>
        <v>BŁĄD</v>
      </c>
      <c r="I162" t="str">
        <f t="shared" si="14"/>
        <v>BŁĄD!</v>
      </c>
    </row>
    <row r="163" spans="1:26" ht="14.25" customHeight="1" x14ac:dyDescent="0.25">
      <c r="B163" t="s">
        <v>571</v>
      </c>
      <c r="C163" t="s">
        <v>572</v>
      </c>
      <c r="D163" t="s">
        <v>573</v>
      </c>
      <c r="H163" t="str">
        <f t="shared" si="13"/>
        <v>BŁĄD</v>
      </c>
      <c r="I163" t="str">
        <f t="shared" si="14"/>
        <v>BŁĄD!</v>
      </c>
    </row>
    <row r="164" spans="1:26" ht="14.25" customHeight="1" x14ac:dyDescent="0.25">
      <c r="B164" t="s">
        <v>574</v>
      </c>
      <c r="C164" t="s">
        <v>575</v>
      </c>
      <c r="D164" t="s">
        <v>576</v>
      </c>
      <c r="H164" t="str">
        <f t="shared" si="13"/>
        <v>BŁĄD</v>
      </c>
      <c r="I164" t="str">
        <f t="shared" si="14"/>
        <v>BŁĄD!</v>
      </c>
    </row>
    <row r="165" spans="1:26" ht="14.25" customHeight="1" x14ac:dyDescent="0.25">
      <c r="B165" t="s">
        <v>577</v>
      </c>
      <c r="C165" t="s">
        <v>578</v>
      </c>
      <c r="D165" t="s">
        <v>579</v>
      </c>
      <c r="H165" t="str">
        <f t="shared" si="13"/>
        <v>BŁĄD</v>
      </c>
      <c r="I165" t="str">
        <f t="shared" si="14"/>
        <v>BŁĄD!</v>
      </c>
    </row>
    <row r="166" spans="1:26" ht="14.25" customHeight="1" x14ac:dyDescent="0.25">
      <c r="B166" t="s">
        <v>580</v>
      </c>
      <c r="C166" t="s">
        <v>581</v>
      </c>
      <c r="D166" t="s">
        <v>582</v>
      </c>
      <c r="H166" t="str">
        <f t="shared" si="13"/>
        <v>BŁĄD</v>
      </c>
      <c r="I166" t="str">
        <f t="shared" si="14"/>
        <v>BŁĄD!</v>
      </c>
    </row>
    <row r="167" spans="1:26" ht="14.25" customHeight="1" x14ac:dyDescent="0.25">
      <c r="B167" t="s">
        <v>583</v>
      </c>
      <c r="C167" t="s">
        <v>584</v>
      </c>
      <c r="D167" t="s">
        <v>585</v>
      </c>
      <c r="H167" t="str">
        <f t="shared" si="13"/>
        <v>BŁĄD</v>
      </c>
      <c r="I167" t="str">
        <f t="shared" si="14"/>
        <v>BŁĄD!</v>
      </c>
    </row>
    <row r="168" spans="1:26" ht="14.25" customHeight="1" x14ac:dyDescent="0.25">
      <c r="B168" t="s">
        <v>586</v>
      </c>
      <c r="C168" t="s">
        <v>587</v>
      </c>
      <c r="D168" t="s">
        <v>588</v>
      </c>
      <c r="H168" t="str">
        <f t="shared" si="13"/>
        <v>BŁĄD</v>
      </c>
      <c r="I168" t="str">
        <f t="shared" si="14"/>
        <v>BŁĄD!</v>
      </c>
    </row>
    <row r="169" spans="1:26" ht="14.25" customHeight="1" x14ac:dyDescent="0.25">
      <c r="B169" t="s">
        <v>589</v>
      </c>
      <c r="C169" t="s">
        <v>590</v>
      </c>
      <c r="D169" t="s">
        <v>591</v>
      </c>
      <c r="H169" t="str">
        <f t="shared" si="13"/>
        <v>BŁĄD</v>
      </c>
      <c r="I169" t="str">
        <f t="shared" si="14"/>
        <v>BŁĄD!</v>
      </c>
    </row>
    <row r="170" spans="1:26" ht="14.25" customHeight="1" x14ac:dyDescent="0.25">
      <c r="B170" t="s">
        <v>592</v>
      </c>
      <c r="C170" t="s">
        <v>593</v>
      </c>
      <c r="D170" t="s">
        <v>594</v>
      </c>
      <c r="H170" t="str">
        <f t="shared" si="13"/>
        <v>BŁĄD</v>
      </c>
      <c r="I170" t="str">
        <f t="shared" si="14"/>
        <v>BŁĄD!</v>
      </c>
    </row>
    <row r="171" spans="1:26" ht="14.25" customHeight="1" x14ac:dyDescent="0.25">
      <c r="B171" t="s">
        <v>595</v>
      </c>
      <c r="C171" t="s">
        <v>596</v>
      </c>
      <c r="D171" t="s">
        <v>597</v>
      </c>
      <c r="H171" t="str">
        <f t="shared" si="13"/>
        <v>BŁĄD</v>
      </c>
      <c r="I171" t="str">
        <f t="shared" si="14"/>
        <v>BŁĄD!</v>
      </c>
    </row>
    <row r="172" spans="1:26" ht="12.75" customHeight="1" x14ac:dyDescent="0.25">
      <c r="B172" t="s">
        <v>598</v>
      </c>
      <c r="C172" t="s">
        <v>599</v>
      </c>
      <c r="D172" t="s">
        <v>600</v>
      </c>
      <c r="H172" t="str">
        <f t="shared" si="13"/>
        <v>BŁĄD</v>
      </c>
      <c r="I172" t="str">
        <f t="shared" si="14"/>
        <v>BŁĄD!</v>
      </c>
    </row>
    <row r="173" spans="1:26" ht="12.75" customHeight="1" x14ac:dyDescent="0.25">
      <c r="A173" t="s">
        <v>601</v>
      </c>
      <c r="B173" t="s">
        <v>602</v>
      </c>
      <c r="C173" t="s">
        <v>603</v>
      </c>
      <c r="D173" t="s">
        <v>604</v>
      </c>
      <c r="H173" t="str">
        <f t="shared" si="13"/>
        <v>BŁĄD</v>
      </c>
      <c r="I173" t="str">
        <f t="shared" si="14"/>
        <v>BŁĄD!</v>
      </c>
    </row>
    <row r="174" spans="1:26" ht="12.75" customHeight="1" x14ac:dyDescent="0.25">
      <c r="Z174">
        <f>SUM(Z8:Z173)</f>
        <v>204269.94</v>
      </c>
    </row>
    <row r="175" spans="1:26" ht="12.75" customHeight="1" x14ac:dyDescent="0.25"/>
    <row r="176" spans="1:2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spans="1:1" ht="14.25" customHeight="1" x14ac:dyDescent="0.25"/>
    <row r="194" spans="1:1" ht="14.25" customHeight="1" x14ac:dyDescent="0.25"/>
    <row r="195" spans="1:1" ht="14.25" customHeight="1" x14ac:dyDescent="0.25"/>
    <row r="196" spans="1:1" ht="14.25" customHeight="1" x14ac:dyDescent="0.25"/>
    <row r="197" spans="1:1" ht="14.25" customHeight="1" x14ac:dyDescent="0.25"/>
    <row r="198" spans="1:1" ht="14.25" customHeight="1" x14ac:dyDescent="0.25"/>
    <row r="199" spans="1:1" ht="14.25" customHeight="1" x14ac:dyDescent="0.25"/>
    <row r="200" spans="1:1" ht="14.25" customHeight="1" x14ac:dyDescent="0.25"/>
    <row r="201" spans="1:1" ht="14.25" customHeight="1" x14ac:dyDescent="0.25"/>
    <row r="202" spans="1:1" ht="14.25" customHeight="1" x14ac:dyDescent="0.25"/>
    <row r="203" spans="1:1" ht="14.25" customHeight="1" x14ac:dyDescent="0.25"/>
    <row r="204" spans="1:1" ht="14.25" customHeight="1" x14ac:dyDescent="0.25">
      <c r="A204" t="s">
        <v>605</v>
      </c>
    </row>
    <row r="205" spans="1:1" ht="14.25" customHeight="1" x14ac:dyDescent="0.25"/>
    <row r="206" spans="1:1" ht="14.25" customHeight="1" x14ac:dyDescent="0.25"/>
    <row r="207" spans="1:1" ht="14.25" customHeight="1" x14ac:dyDescent="0.25"/>
    <row r="208" spans="1:1" ht="14.25" customHeight="1" x14ac:dyDescent="0.25"/>
    <row r="209" ht="14.25" customHeight="1" x14ac:dyDescent="0.25"/>
    <row r="212" ht="37.5" customHeight="1" x14ac:dyDescent="0.25"/>
  </sheetData>
  <phoneticPr fontId="1" type="noConversion"/>
  <hyperlinks>
    <hyperlink ref="AB157" r:id="rId1" xr:uid="{78BA2D89-1FF3-408E-8F32-B77BE45994D5}"/>
    <hyperlink ref="AB114" r:id="rId2" xr:uid="{CC719F41-2B88-4BD1-893D-EEAA9F689B7F}"/>
    <hyperlink ref="AB117" r:id="rId3" xr:uid="{0AF10C2F-460F-4C4A-BA62-536F37239595}"/>
    <hyperlink ref="AB119" r:id="rId4" xr:uid="{51E5FDF2-C5D0-4C77-9529-C0257050F6B2}"/>
    <hyperlink ref="AB120" r:id="rId5" xr:uid="{4DAC9332-C674-40FA-A71C-01DEA5DB41B6}"/>
    <hyperlink ref="AB122" r:id="rId6" xr:uid="{013CDA06-1717-4A4C-AAE4-424E9EADF1CB}"/>
    <hyperlink ref="AB123" r:id="rId7" xr:uid="{1780CBDC-5DE3-4B3E-B508-AA7767531267}"/>
    <hyperlink ref="AB124" r:id="rId8" xr:uid="{742D3E20-DD30-44B6-8215-16F09ADA79AB}"/>
    <hyperlink ref="AB125" r:id="rId9" xr:uid="{1BDE5C22-1015-49F1-9552-1B5488DE8CA2}"/>
    <hyperlink ref="AB126" r:id="rId10" display="https://www.cormak.pl/pl/tokarko-frezarki/491-tokarko-frezarko-wiertarka-cormak-at300.html?utm_source=google&amp;utm_medium=pricewars2&amp;utm_campaign=tokarko-frezarko-wiertarka-cormak-at300&amp;gclid=CjwKCAjw8df2BRA3EiwAvfZWaJWhs7SYGTrPQX4oDp2qjiP2e0zVO8nocHPiXl3bgeCumpj872nvpRoCjHgQAvD_BwE" xr:uid="{18B728DA-2952-4A31-A78A-B5213D8C1F34}"/>
    <hyperlink ref="AB128" r:id="rId11" xr:uid="{46C1A8BA-675D-4C01-BA5E-27E652B5951A}"/>
    <hyperlink ref="AB139" r:id="rId12" xr:uid="{35092049-98A7-4DD6-A322-A252EA15E1F5}"/>
  </hyperlinks>
  <pageMargins left="0.7" right="0.7" top="0.75" bottom="0.75" header="0.3" footer="0.3"/>
  <pageSetup paperSize="9" orientation="portrait" r:id="rId13"/>
  <tableParts count="1">
    <tablePart r:id="rId1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C4F76-B3AB-4B5C-AF08-E07988008B94}">
  <sheetPr codeName="Arkusz8"/>
  <dimension ref="A1:Y21"/>
  <sheetViews>
    <sheetView workbookViewId="0">
      <selection activeCell="K34" sqref="K34"/>
    </sheetView>
  </sheetViews>
  <sheetFormatPr defaultRowHeight="15" x14ac:dyDescent="0.25"/>
  <sheetData>
    <row r="1" spans="1:25" s="2" customFormat="1" ht="31.5" customHeight="1" x14ac:dyDescent="0.2">
      <c r="A1" s="24"/>
      <c r="B1" s="14" t="s">
        <v>160</v>
      </c>
      <c r="C1" s="7" t="s">
        <v>353</v>
      </c>
      <c r="D1" s="15" t="s">
        <v>387</v>
      </c>
      <c r="E1" s="14">
        <v>5</v>
      </c>
      <c r="F1" s="17" t="str">
        <f t="shared" ref="F1:F10" si="0">IF($E1=1,"LAB SUCHY",IF($E1=2,"MAG. MAJST.",IF($E1=3,"ŚLUS.",IF($E1=4,"MAG. UNI",IF($E1=5,"CNC",IF($E1=6,"ZAPL.",IF($E1=7,"UNI","BŁĄD")))))))</f>
        <v>CNC</v>
      </c>
      <c r="G1" s="23" t="str">
        <f t="shared" ref="G1:G10" si="1">IF($E1=1,"2.5.25.",IF($E1=2,"2.5.28.",IF($E1=3,"2.5.26.",IF($E1=4,"2.5.23",IF($E1=5,"2.5.22",IF($E1=6,"2.5.24",IF($E1=7,"2.5.21","BŁĄD!")))))))</f>
        <v>2.5.22</v>
      </c>
      <c r="H1" s="14"/>
      <c r="I1" s="14"/>
      <c r="J1" s="18"/>
      <c r="K1" s="14"/>
      <c r="L1" s="14"/>
      <c r="M1" s="14"/>
      <c r="N1" s="14"/>
      <c r="O1" s="19"/>
      <c r="P1" s="20"/>
      <c r="Q1" s="20"/>
      <c r="R1" s="20"/>
      <c r="S1" s="20"/>
      <c r="T1" s="20"/>
      <c r="U1" s="17"/>
      <c r="V1" s="21"/>
      <c r="W1" s="17"/>
      <c r="X1" s="21">
        <f t="shared" ref="X1:X8" si="2">U1*H1+V1*H1+W1*H1</f>
        <v>0</v>
      </c>
      <c r="Y1" s="3"/>
    </row>
    <row r="2" spans="1:25" s="2" customFormat="1" ht="31.5" customHeight="1" x14ac:dyDescent="0.2">
      <c r="A2" s="24"/>
      <c r="B2" s="14" t="s">
        <v>163</v>
      </c>
      <c r="C2" s="14" t="s">
        <v>386</v>
      </c>
      <c r="D2" s="15" t="s">
        <v>393</v>
      </c>
      <c r="E2" s="14">
        <v>7</v>
      </c>
      <c r="F2" s="17" t="str">
        <f t="shared" si="0"/>
        <v>UNI</v>
      </c>
      <c r="G2" s="23" t="str">
        <f t="shared" si="1"/>
        <v>2.5.21</v>
      </c>
      <c r="H2" s="14"/>
      <c r="I2" s="14"/>
      <c r="J2" s="18"/>
      <c r="K2" s="14"/>
      <c r="L2" s="14"/>
      <c r="M2" s="14"/>
      <c r="N2" s="14"/>
      <c r="O2" s="19"/>
      <c r="P2" s="20"/>
      <c r="Q2" s="20"/>
      <c r="R2" s="20"/>
      <c r="S2" s="20"/>
      <c r="T2" s="20"/>
      <c r="U2" s="17"/>
      <c r="V2" s="21"/>
      <c r="W2" s="17"/>
      <c r="X2" s="21">
        <f t="shared" si="2"/>
        <v>0</v>
      </c>
      <c r="Y2" s="3"/>
    </row>
    <row r="3" spans="1:25" s="2" customFormat="1" ht="31.5" customHeight="1" x14ac:dyDescent="0.2">
      <c r="A3" s="24"/>
      <c r="B3" s="14" t="s">
        <v>166</v>
      </c>
      <c r="C3" s="14" t="s">
        <v>392</v>
      </c>
      <c r="D3" s="15" t="s">
        <v>396</v>
      </c>
      <c r="E3" s="14">
        <v>5</v>
      </c>
      <c r="F3" s="17" t="str">
        <f t="shared" si="0"/>
        <v>CNC</v>
      </c>
      <c r="G3" s="23" t="str">
        <f t="shared" si="1"/>
        <v>2.5.22</v>
      </c>
      <c r="H3" s="14"/>
      <c r="I3" s="14"/>
      <c r="J3" s="18"/>
      <c r="K3" s="14"/>
      <c r="L3" s="14"/>
      <c r="M3" s="14"/>
      <c r="N3" s="14"/>
      <c r="O3" s="19"/>
      <c r="P3" s="20"/>
      <c r="Q3" s="20"/>
      <c r="R3" s="20"/>
      <c r="S3" s="20"/>
      <c r="T3" s="20"/>
      <c r="U3" s="17"/>
      <c r="V3" s="21"/>
      <c r="W3" s="17"/>
      <c r="X3" s="21">
        <f t="shared" si="2"/>
        <v>0</v>
      </c>
      <c r="Y3" s="3"/>
    </row>
    <row r="4" spans="1:25" s="2" customFormat="1" ht="31.5" customHeight="1" x14ac:dyDescent="0.2">
      <c r="A4" s="24"/>
      <c r="B4" s="14" t="s">
        <v>169</v>
      </c>
      <c r="C4" s="14" t="s">
        <v>395</v>
      </c>
      <c r="D4" s="15" t="s">
        <v>399</v>
      </c>
      <c r="E4" s="14">
        <v>7</v>
      </c>
      <c r="F4" s="17" t="str">
        <f t="shared" si="0"/>
        <v>UNI</v>
      </c>
      <c r="G4" s="23" t="str">
        <f t="shared" si="1"/>
        <v>2.5.21</v>
      </c>
      <c r="H4" s="14"/>
      <c r="I4" s="14"/>
      <c r="J4" s="18"/>
      <c r="K4" s="14"/>
      <c r="L4" s="14"/>
      <c r="M4" s="14"/>
      <c r="N4" s="14"/>
      <c r="O4" s="19"/>
      <c r="P4" s="20"/>
      <c r="Q4" s="20"/>
      <c r="R4" s="20"/>
      <c r="S4" s="20"/>
      <c r="T4" s="20"/>
      <c r="U4" s="17"/>
      <c r="V4" s="21"/>
      <c r="W4" s="17"/>
      <c r="X4" s="21">
        <f t="shared" si="2"/>
        <v>0</v>
      </c>
      <c r="Y4" s="3"/>
    </row>
    <row r="5" spans="1:25" s="2" customFormat="1" ht="31.5" customHeight="1" x14ac:dyDescent="0.2">
      <c r="A5" s="24"/>
      <c r="B5" s="14" t="s">
        <v>172</v>
      </c>
      <c r="C5" s="14" t="s">
        <v>398</v>
      </c>
      <c r="D5" s="15" t="s">
        <v>402</v>
      </c>
      <c r="E5" s="14">
        <v>5</v>
      </c>
      <c r="F5" s="17" t="str">
        <f t="shared" si="0"/>
        <v>CNC</v>
      </c>
      <c r="G5" s="23" t="str">
        <f t="shared" si="1"/>
        <v>2.5.22</v>
      </c>
      <c r="H5" s="14"/>
      <c r="I5" s="14"/>
      <c r="J5" s="18"/>
      <c r="K5" s="14"/>
      <c r="L5" s="14"/>
      <c r="M5" s="14"/>
      <c r="N5" s="14"/>
      <c r="O5" s="19"/>
      <c r="P5" s="20"/>
      <c r="Q5" s="20"/>
      <c r="R5" s="20"/>
      <c r="S5" s="20"/>
      <c r="T5" s="20"/>
      <c r="U5" s="17"/>
      <c r="V5" s="21"/>
      <c r="W5" s="17"/>
      <c r="X5" s="21">
        <f t="shared" si="2"/>
        <v>0</v>
      </c>
      <c r="Y5" s="3"/>
    </row>
    <row r="6" spans="1:25" s="2" customFormat="1" ht="31.5" customHeight="1" x14ac:dyDescent="0.2">
      <c r="A6" s="24"/>
      <c r="B6" s="14" t="s">
        <v>175</v>
      </c>
      <c r="C6" s="14" t="s">
        <v>401</v>
      </c>
      <c r="D6" s="15" t="s">
        <v>405</v>
      </c>
      <c r="E6" s="14">
        <v>5</v>
      </c>
      <c r="F6" s="17" t="str">
        <f t="shared" si="0"/>
        <v>CNC</v>
      </c>
      <c r="G6" s="23" t="str">
        <f t="shared" si="1"/>
        <v>2.5.22</v>
      </c>
      <c r="H6" s="14"/>
      <c r="I6" s="14"/>
      <c r="J6" s="18"/>
      <c r="K6" s="14"/>
      <c r="L6" s="14"/>
      <c r="M6" s="14"/>
      <c r="N6" s="14"/>
      <c r="O6" s="19"/>
      <c r="P6" s="20"/>
      <c r="Q6" s="20"/>
      <c r="R6" s="20"/>
      <c r="S6" s="20"/>
      <c r="T6" s="20"/>
      <c r="U6" s="17"/>
      <c r="V6" s="21"/>
      <c r="W6" s="17"/>
      <c r="X6" s="21">
        <f t="shared" si="2"/>
        <v>0</v>
      </c>
      <c r="Y6" s="3"/>
    </row>
    <row r="7" spans="1:25" s="2" customFormat="1" ht="31.5" customHeight="1" x14ac:dyDescent="0.2">
      <c r="A7" s="24"/>
      <c r="B7" s="7" t="s">
        <v>197</v>
      </c>
      <c r="C7" s="7" t="s">
        <v>439</v>
      </c>
      <c r="D7" s="25" t="s">
        <v>444</v>
      </c>
      <c r="E7" s="7">
        <v>7</v>
      </c>
      <c r="F7" s="8" t="str">
        <f t="shared" si="0"/>
        <v>UNI</v>
      </c>
      <c r="G7" s="9" t="str">
        <f t="shared" si="1"/>
        <v>2.5.21</v>
      </c>
      <c r="H7" s="7">
        <v>34</v>
      </c>
      <c r="I7" s="7">
        <v>230</v>
      </c>
      <c r="J7" s="10" t="s">
        <v>445</v>
      </c>
      <c r="K7" s="7"/>
      <c r="L7" s="7"/>
      <c r="M7" s="7"/>
      <c r="N7" s="7"/>
      <c r="O7" s="13" t="s">
        <v>446</v>
      </c>
      <c r="P7" s="11"/>
      <c r="Q7" s="11"/>
      <c r="R7" s="11"/>
      <c r="S7" s="11"/>
      <c r="T7" s="11"/>
      <c r="U7" s="8"/>
      <c r="V7" s="12">
        <v>114</v>
      </c>
      <c r="W7" s="8"/>
      <c r="X7" s="12">
        <f t="shared" si="2"/>
        <v>3876</v>
      </c>
      <c r="Y7" s="4" t="s">
        <v>447</v>
      </c>
    </row>
    <row r="8" spans="1:25" s="2" customFormat="1" ht="31.5" customHeight="1" x14ac:dyDescent="0.2">
      <c r="A8" s="6"/>
      <c r="B8" s="14" t="s">
        <v>115</v>
      </c>
      <c r="C8" s="14" t="s">
        <v>176</v>
      </c>
      <c r="D8" s="15" t="s">
        <v>177</v>
      </c>
      <c r="E8" s="16">
        <v>7</v>
      </c>
      <c r="F8" s="17" t="str">
        <f t="shared" si="0"/>
        <v>UNI</v>
      </c>
      <c r="G8" s="9" t="str">
        <f t="shared" si="1"/>
        <v>2.5.21</v>
      </c>
      <c r="H8" s="14"/>
      <c r="I8" s="14"/>
      <c r="J8" s="18"/>
      <c r="K8" s="14"/>
      <c r="L8" s="14"/>
      <c r="M8" s="14"/>
      <c r="N8" s="14"/>
      <c r="O8" s="19"/>
      <c r="P8" s="20"/>
      <c r="Q8" s="20"/>
      <c r="R8" s="20"/>
      <c r="S8" s="20"/>
      <c r="T8" s="20"/>
      <c r="U8" s="17"/>
      <c r="V8" s="21"/>
      <c r="W8" s="17"/>
      <c r="X8" s="21">
        <f t="shared" si="2"/>
        <v>0</v>
      </c>
      <c r="Y8" s="3"/>
    </row>
    <row r="9" spans="1:25" s="2" customFormat="1" ht="31.5" customHeight="1" x14ac:dyDescent="0.2">
      <c r="A9" s="22"/>
      <c r="B9" s="14"/>
      <c r="C9" s="14" t="s">
        <v>214</v>
      </c>
      <c r="D9" s="19" t="s">
        <v>215</v>
      </c>
      <c r="E9" s="16">
        <v>7</v>
      </c>
      <c r="F9" s="17" t="str">
        <f t="shared" si="0"/>
        <v>UNI</v>
      </c>
      <c r="G9" s="23" t="str">
        <f t="shared" si="1"/>
        <v>2.5.21</v>
      </c>
      <c r="H9" s="14"/>
      <c r="I9" s="14"/>
      <c r="J9" s="18"/>
      <c r="K9" s="14"/>
      <c r="L9" s="14"/>
      <c r="M9" s="14"/>
      <c r="N9" s="14"/>
      <c r="O9" s="19"/>
      <c r="P9" s="20"/>
      <c r="Q9" s="20"/>
      <c r="R9" s="20"/>
      <c r="S9" s="20"/>
      <c r="T9" s="20"/>
      <c r="U9" s="17"/>
      <c r="V9" s="21"/>
      <c r="W9" s="17"/>
      <c r="X9" s="21"/>
      <c r="Y9" s="3"/>
    </row>
    <row r="10" spans="1:25" s="2" customFormat="1" ht="31.5" customHeight="1" x14ac:dyDescent="0.2">
      <c r="A10" s="24"/>
      <c r="B10" s="26" t="s">
        <v>231</v>
      </c>
      <c r="C10" s="26" t="s">
        <v>544</v>
      </c>
      <c r="D10" s="27" t="s">
        <v>549</v>
      </c>
      <c r="E10" s="26">
        <v>5</v>
      </c>
      <c r="F10" s="28" t="str">
        <f t="shared" si="0"/>
        <v>CNC</v>
      </c>
      <c r="G10" s="29" t="str">
        <f t="shared" si="1"/>
        <v>2.5.22</v>
      </c>
      <c r="H10" s="26">
        <v>0</v>
      </c>
      <c r="I10" s="26"/>
      <c r="J10" s="30"/>
      <c r="K10" s="26"/>
      <c r="L10" s="26"/>
      <c r="M10" s="26"/>
      <c r="N10" s="26"/>
      <c r="O10" s="31" t="s">
        <v>606</v>
      </c>
      <c r="P10" s="32"/>
      <c r="Q10" s="32"/>
      <c r="R10" s="32"/>
      <c r="S10" s="32"/>
      <c r="T10" s="32"/>
      <c r="U10" s="28"/>
      <c r="V10" s="33">
        <v>6900</v>
      </c>
      <c r="W10" s="28"/>
      <c r="X10" s="33">
        <f>U10*H10+V10*H10+W10*H10</f>
        <v>0</v>
      </c>
      <c r="Y10" s="5" t="s">
        <v>607</v>
      </c>
    </row>
    <row r="21" spans="7:7" x14ac:dyDescent="0.25">
      <c r="G21" t="s">
        <v>608</v>
      </c>
    </row>
  </sheetData>
  <hyperlinks>
    <hyperlink ref="Y7" r:id="rId1" xr:uid="{664D4000-AEA9-49CF-AB55-3F4BF3DB4E59}"/>
    <hyperlink ref="Y10" r:id="rId2" xr:uid="{EB932516-5DF1-43CF-9CA9-24D773DA93BC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ca29c1-6cc6-4f09-8463-6f7c88dd3af5">
      <UserInfo>
        <DisplayName>Szymon Reiter | MCN Cogiteon</DisplayName>
        <AccountId>100</AccountId>
        <AccountType/>
      </UserInfo>
      <UserInfo>
        <DisplayName>Karolina Perrin | MCN Cogiteon</DisplayName>
        <AccountId>16</AccountId>
        <AccountType/>
      </UserInfo>
      <UserInfo>
        <DisplayName>Anna Lech | MCN Cogiteon</DisplayName>
        <AccountId>75</AccountId>
        <AccountType/>
      </UserInfo>
      <UserInfo>
        <DisplayName>Iwo Wachowicz | MCN Cogiteon</DisplayName>
        <AccountId>47</AccountId>
        <AccountType/>
      </UserInfo>
      <UserInfo>
        <DisplayName>Magdalena Jarzębowska | MCN Cogiteon</DisplayName>
        <AccountId>21</AccountId>
        <AccountType/>
      </UserInfo>
      <UserInfo>
        <DisplayName>Gabriela Zielińska | MCN Cogiteon</DisplayName>
        <AccountId>55</AccountId>
        <AccountType/>
      </UserInfo>
      <UserInfo>
        <DisplayName>Martyna Majk | MCN Cogiteon</DisplayName>
        <AccountId>68</AccountId>
        <AccountType/>
      </UserInfo>
    </SharedWithUsers>
    <lcf76f155ced4ddcb4097134ff3c332f xmlns="83ffb42c-1737-4299-b820-fcc2f78f2d03">
      <Terms xmlns="http://schemas.microsoft.com/office/infopath/2007/PartnerControls"/>
    </lcf76f155ced4ddcb4097134ff3c332f>
    <TaxCatchAll xmlns="cdca29c1-6cc6-4f09-8463-6f7c88dd3af5" xsi:nil="true"/>
  </documentManagement>
</p:properties>
</file>

<file path=customXml/item3.xml>��< ? x m l   v e r s i o n = " 1 . 0 "   e n c o d i n g = " U T F - 1 6 "   s t a n d a l o n e = " n o " ? > < D a t a M a s h u p   x m l n s = " h t t p : / / s c h e m a s . m i c r o s o f t . c o m / D a t a M a s h u p " > A A A A A F U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2 t W s 9 a s A A A D 2 A A A A E g A A A E N v b m Z p Z y 9 Q Y W N r Y W d l L n h t b I S P s Q 6 C M B i E d x P f g X S n L X W S / J T B F R I S E + P a Q A P E 0 h J a L O / m 4 C P 5 C k I U d X O 8 u y + 5 u 8 f t D u n U q e A q B 9 s a n a A I U x R Y J 3 Q l l N E y Q d q g l G 8 3 U I j y I m o Z z L S 2 8 W S r B D X O 9 T E h 3 n v s d 9 g M N W G U R u S c Z 8 e y k Z 1 A H 7 j 9 D 4 e t X m p L i T i c X m s 4 w / s I M 8 o w B b J 6 k L f 6 m 7 N 5 7 5 L + m H A Y l R s H y X s V F h m Q V Q J 5 X + B P A A A A / / 8 D A F B L A w Q U A A I A C A A A A C E A 6 I N d 8 m Y B A A B 6 B w A A E w A A A E Z v c m 1 1 b G F z L 1 N l Y 3 R p b 2 4 x L m 3 s l M 1 K w 0 A U h f e B v s M w 3 b Q Q A v 2 x V a S r 4 k I U E S w I l l J u 0 2 s N S W b C z B T b l G 4 E n 8 i V a + 1 7 O W m q R J t Z a O r P w m w C 5 1 z O 3 P v N T S S 6 y u O M X K T v 2 q F l y R s Q O C Y 9 G G E A w 4 i H H s r Y j Z F 5 Q D o k Q F W y i H 5 W j + L p Y b y 6 4 1 o 8 m r k Y O N 2 p E M j U J R f + i H O / U l 3 0 z y D E D k 2 j G n S w 7 H c 5 U 7 p m Y K c h Z X q l 4 5 k + m R M 1 j 6 j O 0 s U B O j 0 B T F 5 z E X Z 5 M A 1 Z b x 6 h r L w d a S 8 W l A m H 2 u S Y q V b T S e y l T d Y i i U S M U i W m T k S i c K Z S D + J b 2 L g i G c d Q I X 1 9 i s s Z v P O X 1 Z L l s f y u t 6 B N R Q z j 4 s R q 3 0 E s b 2 T d 7 / N 9 2 v B W h Q 8 K J 1 x 4 B X A k z B W I i V e I R n u 3 N E 7 W h m b 8 c e C N U X 8 1 g M 2 z e s O g N w 3 6 n k F v G f S 2 Q d 8 3 6 A d Z / Y t b W i 9 0 M Z m g 3 V 7 R q X O e / 4 3 / 8 B q X a Q 6 x S r 1 K / 7 F 9 a s 2 G j b / 0 A / h l T C 8 A A A D / / w M A U E s B A i 0 A F A A G A A g A A A A h A C r d q k D S A A A A N w E A A B M A A A A A A A A A A A A A A A A A A A A A A F t D b 2 5 0 Z W 5 0 X 1 R 5 c G V z X S 5 4 b W x Q S w E C L Q A U A A I A C A A A A C E A 2 t W s 9 a s A A A D 2 A A A A E g A A A A A A A A A A A A A A A A A L A w A A Q 2 9 u Z m l n L 1 B h Y 2 t h Z 2 U u e G 1 s U E s B A i 0 A F A A C A A g A A A A h A O i D X f J m A Q A A e g c A A B M A A A A A A A A A A A A A A A A A 5 g M A A E Z v c m 1 1 b G F z L 1 N l Y 3 R p b 2 4 x L m 1 Q S w U G A A A A A A M A A w D C A A A A f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c 4 A A A A A A A A B T g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U Y W J l b G F f c G 9 t a W V z e m N 6 Z W 5 p Y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Q t M j Z U M D k 6 N T g 6 N T g u M D U x M D I 0 M V o i L z 4 8 R W 5 0 c n k g V H l w Z T 0 i R m l s b E N v b H V t b l R 5 c G V z I i B W Y W x 1 Z T 0 i c 0 F 3 W U d C Z z 0 9 I i 8 + P E V u d H J 5 I F R 5 c G U 9 I k Z p b G x D b 2 x 1 b W 5 O Y W 1 l c y I g V m F s d W U 9 I n N b J n F 1 b 3 Q 7 b n I u J n F 1 b 3 Q 7 L C Z x d W 9 0 O 2 5 y L i B w c n p l c 3 Q u J n F 1 b 3 Q 7 L C Z x d W 9 0 O 2 5 h e n d h I H B y e m V z d H J 6 Z W 5 p J n F 1 b 3 Q 7 L C Z x d W 9 0 O 2 5 h e n d h I H N r c s O z Y 2 9 u Y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V 9 w b 2 1 p Z X N 6 Y 3 p l b m l h L 0 F 1 d G 9 S Z W 1 v d m V k Q 2 9 s d W 1 u c z E u e 2 5 y L i w w f S Z x d W 9 0 O y w m c X V v d D t T Z W N 0 a W 9 u M S 9 U Y W J l b G F f c G 9 t a W V z e m N 6 Z W 5 p Y S 9 B d X R v U m V t b 3 Z l Z E N v b H V t b n M x L n t u c i 4 g c H J 6 Z X N 0 L i w x f S Z x d W 9 0 O y w m c X V v d D t T Z W N 0 a W 9 u M S 9 U Y W J l b G F f c G 9 t a W V z e m N 6 Z W 5 p Y S 9 B d X R v U m V t b 3 Z l Z E N v b H V t b n M x L n t u Y X p 3 Y S B w c n p l c 3 R y e m V u a S w y f S Z x d W 9 0 O y w m c X V v d D t T Z W N 0 a W 9 u M S 9 U Y W J l b G F f c G 9 t a W V z e m N 6 Z W 5 p Y S 9 B d X R v U m V t b 3 Z l Z E N v b H V t b n M x L n t u Y X p 3 Y S B z a 3 L D s 2 N v b m E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Z W x h X 3 B v b W l l c 3 p j e m V u a W E v Q X V 0 b 1 J l b W 9 2 Z W R D b 2 x 1 b W 5 z M S 5 7 b n I u L D B 9 J n F 1 b 3 Q 7 L C Z x d W 9 0 O 1 N l Y 3 R p b 2 4 x L 1 R h Y m V s Y V 9 w b 2 1 p Z X N 6 Y 3 p l b m l h L 0 F 1 d G 9 S Z W 1 v d m V k Q 2 9 s d W 1 u c z E u e 2 5 y L i B w c n p l c 3 Q u L D F 9 J n F 1 b 3 Q 7 L C Z x d W 9 0 O 1 N l Y 3 R p b 2 4 x L 1 R h Y m V s Y V 9 w b 2 1 p Z X N 6 Y 3 p l b m l h L 0 F 1 d G 9 S Z W 1 v d m V k Q 2 9 s d W 1 u c z E u e 2 5 h e n d h I H B y e m V z d H J 6 Z W 5 p L D J 9 J n F 1 b 3 Q 7 L C Z x d W 9 0 O 1 N l Y 3 R p b 2 4 x L 1 R h Y m V s Y V 9 w b 2 1 p Z X N 6 Y 3 p l b m l h L 0 F 1 d G 9 S Z W 1 v d m V k Q 2 9 s d W 1 u c z E u e 2 5 h e n d h I H N r c s O z Y 2 9 u Y S w z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2 l n Y W N q Y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Z W x h X 3 V y e m F k e m V u a W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Y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Q t M j Z U M T A 6 M D E 6 M z Y u O D E 2 M j k z O V o i L z 4 8 R W 5 0 c n k g V H l w Z T 0 i R m l s b E N v b H V t b l R 5 c G V z I i B W Y W x 1 Z T 0 i c 0 J n W U c i L z 4 8 R W 5 0 c n k g V H l w Z T 0 i R m l s b E N v b H V t b k 5 h b W V z I i B W Y W x 1 Z T 0 i c 1 s m c X V v d D t u c i 4 m c X V v d D s s J n F 1 b 3 Q 7 b m F 6 d 2 E g d X J 6 x I V k e m V u a W E m c X V v d D s s J n F 1 b 3 Q 7 a 2 F 0 Z W d v c m l h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X 3 V y e m F k e m V u a W E v Q X V 0 b 1 J l b W 9 2 Z W R D b 2 x 1 b W 5 z M S 5 7 b n I u L D B 9 J n F 1 b 3 Q 7 L C Z x d W 9 0 O 1 N l Y 3 R p b 2 4 x L 1 R h Y m V s Y V 9 1 c n p h Z H p l b m l h L 0 F 1 d G 9 S Z W 1 v d m V k Q 2 9 s d W 1 u c z E u e 2 5 h e n d h I H V y e s S F Z H p l b m l h L D F 9 J n F 1 b 3 Q 7 L C Z x d W 9 0 O 1 N l Y 3 R p b 2 4 x L 1 R h Y m V s Y V 9 1 c n p h Z H p l b m l h L 0 F 1 d G 9 S Z W 1 v d m V k Q 2 9 s d W 1 u c z E u e 2 t h d G V n b 3 J p Y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Y W J l b G F f d X J 6 Y W R 6 Z W 5 p Y S 9 B d X R v U m V t b 3 Z l Z E N v b H V t b n M x L n t u c i 4 s M H 0 m c X V v d D s s J n F 1 b 3 Q 7 U 2 V j d G l v b j E v V G F i Z W x h X 3 V y e m F k e m V u a W E v Q X V 0 b 1 J l b W 9 2 Z W R D b 2 x 1 b W 5 z M S 5 7 b m F 6 d 2 E g d X J 6 x I V k e m V u a W E s M X 0 m c X V v d D s s J n F 1 b 3 Q 7 U 2 V j d G l v b j E v V G F i Z W x h X 3 V y e m F k e m V u a W E v Q X V 0 b 1 J l b W 9 2 Z W R D b 2 x 1 b W 5 z M S 5 7 a 2 F 0 Z W d v c m l h L D J 9 J n F 1 b 3 Q 7 X S w m c X V v d D t S Z W x h d G l v b n N o a X B J b m Z v J n F 1 b 3 Q 7 O l t d f S I v P j x F b n R y e S B U e X B l P S J S Z X N 1 b H R U e X B l I i B W Y W x 1 Z T 0 i c 0 V 4 Y 2 V w d G l v b i I v P j x F b n R y e S B U e X B l P S J O Y X Z p Z 2 F 0 a W 9 u U 3 R l c E 5 h b W U i I F Z h b H V l P S J z T m F 3 a W d h Y 2 p h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l b G F f c H J 6 Z X R h c m d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M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C 0 y N l Q x M D o 1 N D o 1 M i 4 0 M D k 4 N T Y 0 W i I v P j x F b n R y e S B U e X B l P S J G a W x s Q 2 9 s d W 1 u V H l w Z X M i I F Z h b H V l P S J z Q m d B Q U F B Q U F B Q U F B I i 8 + P E V u d H J 5 I F R 5 c G U 9 I k Z p b G x D b 2 x 1 b W 5 O Y W 1 l c y I g V m F s d W U 9 I n N b J n F 1 b 3 Q 7 S 2 9 s d W 1 u Y T E m c X V v d D s s J n F 1 b 3 Q 7 S 2 9 s d W 1 u Y T I m c X V v d D s s J n F 1 b 3 Q 7 S 2 9 s d W 1 u Y T M m c X V v d D s s J n F 1 b 3 Q 7 S 2 9 s d W 1 u Y T Q m c X V v d D s s J n F 1 b 3 Q 7 S 2 9 s d W 1 u Y T U m c X V v d D s s J n F 1 b 3 Q 7 S 2 9 s d W 1 u Y T Y m c X V v d D s s J n F 1 b 3 Q 7 S 2 9 s d W 1 u Y T c m c X V v d D s s J n F 1 b 3 Q 7 S 2 9 s d W 1 u Y T g m c X V v d D s s J n F 1 b 3 Q 7 S 2 9 s d W 1 u Y T k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F f c H J 6 Z X R h c m d p L 0 F 1 d G 9 S Z W 1 v d m V k Q 2 9 s d W 1 u c z E u e 0 t v b H V t b m E x L D B 9 J n F 1 b 3 Q 7 L C Z x d W 9 0 O 1 N l Y 3 R p b 2 4 x L 1 R h Y m V s Y V 9 w c n p l d G F y Z 2 k v Q X V 0 b 1 J l b W 9 2 Z W R D b 2 x 1 b W 5 z M S 5 7 S 2 9 s d W 1 u Y T I s M X 0 m c X V v d D s s J n F 1 b 3 Q 7 U 2 V j d G l v b j E v V G F i Z W x h X 3 B y e m V 0 Y X J n a S 9 B d X R v U m V t b 3 Z l Z E N v b H V t b n M x L n t L b 2 x 1 b W 5 h M y w y f S Z x d W 9 0 O y w m c X V v d D t T Z W N 0 a W 9 u M S 9 U Y W J l b G F f c H J 6 Z X R h c m d p L 0 F 1 d G 9 S Z W 1 v d m V k Q 2 9 s d W 1 u c z E u e 0 t v b H V t b m E 0 L D N 9 J n F 1 b 3 Q 7 L C Z x d W 9 0 O 1 N l Y 3 R p b 2 4 x L 1 R h Y m V s Y V 9 w c n p l d G F y Z 2 k v Q X V 0 b 1 J l b W 9 2 Z W R D b 2 x 1 b W 5 z M S 5 7 S 2 9 s d W 1 u Y T U s N H 0 m c X V v d D s s J n F 1 b 3 Q 7 U 2 V j d G l v b j E v V G F i Z W x h X 3 B y e m V 0 Y X J n a S 9 B d X R v U m V t b 3 Z l Z E N v b H V t b n M x L n t L b 2 x 1 b W 5 h N i w 1 f S Z x d W 9 0 O y w m c X V v d D t T Z W N 0 a W 9 u M S 9 U Y W J l b G F f c H J 6 Z X R h c m d p L 0 F 1 d G 9 S Z W 1 v d m V k Q 2 9 s d W 1 u c z E u e 0 t v b H V t b m E 3 L D Z 9 J n F 1 b 3 Q 7 L C Z x d W 9 0 O 1 N l Y 3 R p b 2 4 x L 1 R h Y m V s Y V 9 w c n p l d G F y Z 2 k v Q X V 0 b 1 J l b W 9 2 Z W R D b 2 x 1 b W 5 z M S 5 7 S 2 9 s d W 1 u Y T g s N 3 0 m c X V v d D s s J n F 1 b 3 Q 7 U 2 V j d G l v b j E v V G F i Z W x h X 3 B y e m V 0 Y X J n a S 9 B d X R v U m V t b 3 Z l Z E N v b H V t b n M x L n t L b 2 x 1 b W 5 h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l b G F f c H J 6 Z X R h c m d p L 0 F 1 d G 9 S Z W 1 v d m V k Q 2 9 s d W 1 u c z E u e 0 t v b H V t b m E x L D B 9 J n F 1 b 3 Q 7 L C Z x d W 9 0 O 1 N l Y 3 R p b 2 4 x L 1 R h Y m V s Y V 9 w c n p l d G F y Z 2 k v Q X V 0 b 1 J l b W 9 2 Z W R D b 2 x 1 b W 5 z M S 5 7 S 2 9 s d W 1 u Y T I s M X 0 m c X V v d D s s J n F 1 b 3 Q 7 U 2 V j d G l v b j E v V G F i Z W x h X 3 B y e m V 0 Y X J n a S 9 B d X R v U m V t b 3 Z l Z E N v b H V t b n M x L n t L b 2 x 1 b W 5 h M y w y f S Z x d W 9 0 O y w m c X V v d D t T Z W N 0 a W 9 u M S 9 U Y W J l b G F f c H J 6 Z X R h c m d p L 0 F 1 d G 9 S Z W 1 v d m V k Q 2 9 s d W 1 u c z E u e 0 t v b H V t b m E 0 L D N 9 J n F 1 b 3 Q 7 L C Z x d W 9 0 O 1 N l Y 3 R p b 2 4 x L 1 R h Y m V s Y V 9 w c n p l d G F y Z 2 k v Q X V 0 b 1 J l b W 9 2 Z W R D b 2 x 1 b W 5 z M S 5 7 S 2 9 s d W 1 u Y T U s N H 0 m c X V v d D s s J n F 1 b 3 Q 7 U 2 V j d G l v b j E v V G F i Z W x h X 3 B y e m V 0 Y X J n a S 9 B d X R v U m V t b 3 Z l Z E N v b H V t b n M x L n t L b 2 x 1 b W 5 h N i w 1 f S Z x d W 9 0 O y w m c X V v d D t T Z W N 0 a W 9 u M S 9 U Y W J l b G F f c H J 6 Z X R h c m d p L 0 F 1 d G 9 S Z W 1 v d m V k Q 2 9 s d W 1 u c z E u e 0 t v b H V t b m E 3 L D Z 9 J n F 1 b 3 Q 7 L C Z x d W 9 0 O 1 N l Y 3 R p b 2 4 x L 1 R h Y m V s Y V 9 w c n p l d G F y Z 2 k v Q X V 0 b 1 J l b W 9 2 Z W R D b 2 x 1 b W 5 z M S 5 7 S 2 9 s d W 1 u Y T g s N 3 0 m c X V v d D s s J n F 1 b 3 Q 7 U 2 V j d G l v b j E v V G F i Z W x h X 3 B y e m V 0 Y X J n a S 9 B d X R v U m V t b 3 Z l Z E N v b H V t b n M x L n t L b 2 x 1 b W 5 h O S w 4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2 l n Y W N q Y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Z W x h X 3 V y e m F k e m V u a W E y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N v d W 5 0 I i B W Y W x 1 Z T 0 i b D E 2 O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A 0 L T I 2 V D E z O j I w O j Q 3 L j M z O D c y M z h a I i 8 + P E V u d H J 5 I F R 5 c G U 9 I k Z p b G x D b 2 x 1 b W 5 U e X B l c y I g V m F s d W U 9 I n N B d 1 l H Q m c 9 P S I v P j x F b n R y e S B U e X B l P S J G a W x s Q 2 9 s d W 1 u T m F t Z X M i I F Z h b H V l P S J z W y Z x d W 9 0 O 0 w u U C 4 m c X V v d D s s J n F 1 b 3 Q 7 b n I u J n F 1 b 3 Q 7 L C Z x d W 9 0 O 2 5 h e n d h I H V y e s S F Z H p l b m l h J n F 1 b 3 Q 7 L C Z x d W 9 0 O 2 t h d G V n b 3 J p Y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Y V 9 1 c n p h Z H p l b m l h M i 9 B d X R v U m V t b 3 Z l Z E N v b H V t b n M x L n t M L l A u L D B 9 J n F 1 b 3 Q 7 L C Z x d W 9 0 O 1 N l Y 3 R p b 2 4 x L 1 R h Y m V s Y V 9 1 c n p h Z H p l b m l h M i 9 B d X R v U m V t b 3 Z l Z E N v b H V t b n M x L n t u c i 4 s M X 0 m c X V v d D s s J n F 1 b 3 Q 7 U 2 V j d G l v b j E v V G F i Z W x h X 3 V y e m F k e m V u a W E y L 0 F 1 d G 9 S Z W 1 v d m V k Q 2 9 s d W 1 u c z E u e 2 5 h e n d h I H V y e s S F Z H p l b m l h L D J 9 J n F 1 b 3 Q 7 L C Z x d W 9 0 O 1 N l Y 3 R p b 2 4 x L 1 R h Y m V s Y V 9 1 c n p h Z H p l b m l h M i 9 B d X R v U m V t b 3 Z l Z E N v b H V t b n M x L n t r Y X R l Z 2 9 y a W E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G F i Z W x h X 3 V y e m F k e m V u a W E y L 0 F 1 d G 9 S Z W 1 v d m V k Q 2 9 s d W 1 u c z E u e 0 w u U C 4 s M H 0 m c X V v d D s s J n F 1 b 3 Q 7 U 2 V j d G l v b j E v V G F i Z W x h X 3 V y e m F k e m V u a W E y L 0 F 1 d G 9 S Z W 1 v d m V k Q 2 9 s d W 1 u c z E u e 2 5 y L i w x f S Z x d W 9 0 O y w m c X V v d D t T Z W N 0 a W 9 u M S 9 U Y W J l b G F f d X J 6 Y W R 6 Z W 5 p Y T I v Q X V 0 b 1 J l b W 9 2 Z W R D b 2 x 1 b W 5 z M S 5 7 b m F 6 d 2 E g d X J 6 x I V k e m V u a W E s M n 0 m c X V v d D s s J n F 1 b 3 Q 7 U 2 V j d G l v b j E v V G F i Z W x h X 3 V y e m F k e m V u a W E y L 0 F 1 d G 9 S Z W 1 v d m V k Q 2 9 s d W 1 u c z E u e 2 t h d G V n b 3 J p Y S w z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3 a W d h Y 2 p h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l b G F f d X J 6 Y W R 6 Z W 5 p Y T I l M j A o M i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Y 4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Q t M j Z U M T M 6 M j A 6 N D c u M z M 4 N z I z O F o i L z 4 8 R W 5 0 c n k g V H l w Z T 0 i R m l s b E N v b H V t b l R 5 c G V z I i B W Y W x 1 Z T 0 i c 0 F 3 W U d C Z z 0 9 I i 8 + P E V u d H J 5 I F R 5 c G U 9 I k Z p b G x D b 2 x 1 b W 5 O Y W 1 l c y I g V m F s d W U 9 I n N b J n F 1 b 3 Q 7 T C 5 Q L i Z x d W 9 0 O y w m c X V v d D t u c i 4 m c X V v d D s s J n F 1 b 3 Q 7 b m F 6 d 2 E g d X J 6 x I V k e m V u a W E m c X V v d D s s J n F 1 b 3 Q 7 a 2 F 0 Z W d v c m l h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h X 3 V y e m F k e m V u a W E y L 0 F 1 d G 9 S Z W 1 v d m V k Q 2 9 s d W 1 u c z E u e 0 w u U C 4 s M H 0 m c X V v d D s s J n F 1 b 3 Q 7 U 2 V j d G l v b j E v V G F i Z W x h X 3 V y e m F k e m V u a W E y L 0 F 1 d G 9 S Z W 1 v d m V k Q 2 9 s d W 1 u c z E u e 2 5 y L i w x f S Z x d W 9 0 O y w m c X V v d D t T Z W N 0 a W 9 u M S 9 U Y W J l b G F f d X J 6 Y W R 6 Z W 5 p Y T I v Q X V 0 b 1 J l b W 9 2 Z W R D b 2 x 1 b W 5 z M S 5 7 b m F 6 d 2 E g d X J 6 x I V k e m V u a W E s M n 0 m c X V v d D s s J n F 1 b 3 Q 7 U 2 V j d G l v b j E v V G F i Z W x h X 3 V y e m F k e m V u a W E y L 0 F 1 d G 9 S Z W 1 v d m V k Q 2 9 s d W 1 u c z E u e 2 t h d G V n b 3 J p Y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l b G F f d X J 6 Y W R 6 Z W 5 p Y T I v Q X V 0 b 1 J l b W 9 2 Z W R D b 2 x 1 b W 5 z M S 5 7 T C 5 Q L i w w f S Z x d W 9 0 O y w m c X V v d D t T Z W N 0 a W 9 u M S 9 U Y W J l b G F f d X J 6 Y W R 6 Z W 5 p Y T I v Q X V 0 b 1 J l b W 9 2 Z W R D b 2 x 1 b W 5 z M S 5 7 b n I u L D F 9 J n F 1 b 3 Q 7 L C Z x d W 9 0 O 1 N l Y 3 R p b 2 4 x L 1 R h Y m V s Y V 9 1 c n p h Z H p l b m l h M i 9 B d X R v U m V t b 3 Z l Z E N v b H V t b n M x L n t u Y X p 3 Y S B 1 c n r E h W R 6 Z W 5 p Y S w y f S Z x d W 9 0 O y w m c X V v d D t T Z W N 0 a W 9 u M S 9 U Y W J l b G F f d X J 6 Y W R 6 Z W 5 p Y T I v Q X V 0 b 1 J l b W 9 2 Z W R D b 2 x 1 b W 5 z M S 5 7 a 2 F 0 Z W d v c m l h L D N 9 J n F 1 b 3 Q 7 X S w m c X V v d D t S Z W x h d G l v b n N o a X B J b m Z v J n F 1 b 3 Q 7 O l t d f S I v P j x F b n R y e S B U e X B l P S J S Z X N 1 b H R U e X B l I i B W Y W x 1 Z T 0 i c 1 R h Y m x l I i 8 + P E V u d H J 5 I F R 5 c G U 9 I k 5 h d m l n Y X R p b 2 5 T d G V w T m F t Z S I g V m F s d W U 9 I n N O Y X d p Z 2 F j a m E i L z 4 8 R W 5 0 c n k g V H l w Z T 0 i R m l s b E 9 i a m V j d F R 5 c G U i I F Z h b H V l P S J z Q 2 9 u b m V j d G l v b k 9 u b H k i L z 4 8 R W 5 0 c n k g V H l w Z T 0 i T G 9 h Z G V k V G 9 B b m F s e X N p c 1 N l c n Z p Y 2 V z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l b G F f d X J 6 Y W R 6 Z W 5 p Y V 8 z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S 0 w N C 0 y N l Q x M z o y O T o y M C 4 y N z Q 4 M D U 0 W i I v P j x F b n R y e S B U e X B l P S J G a W x s Q 2 9 s d W 1 u V H l w Z X M i I F Z h b H V l P S J z Q X d Z R 0 J n P T 0 i L z 4 8 R W 5 0 c n k g V H l w Z T 0 i R m l s b E N v b H V t b k 5 h b W V z I i B W Y W x 1 Z T 0 i c 1 s m c X V v d D t M L l A u J n F 1 b 3 Q 7 L C Z x d W 9 0 O 2 5 y L i Z x d W 9 0 O y w m c X V v d D t u Y X p 3 Y S B 1 c n r E h W R 6 Z W 5 p Y S Z x d W 9 0 O y w m c X V v d D t r Y X R l Z 2 9 y a W E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F f d X J 6 Y W R 6 Z W 5 p Y V 8 z L 0 F 1 d G 9 S Z W 1 v d m V k Q 2 9 s d W 1 u c z E u e 0 w u U C 4 s M H 0 m c X V v d D s s J n F 1 b 3 Q 7 U 2 V j d G l v b j E v V G F i Z W x h X 3 V y e m F k e m V u a W F f M y 9 B d X R v U m V t b 3 Z l Z E N v b H V t b n M x L n t u c i 4 s M X 0 m c X V v d D s s J n F 1 b 3 Q 7 U 2 V j d G l v b j E v V G F i Z W x h X 3 V y e m F k e m V u a W F f M y 9 B d X R v U m V t b 3 Z l Z E N v b H V t b n M x L n t u Y X p 3 Y S B 1 c n r E h W R 6 Z W 5 p Y S w y f S Z x d W 9 0 O y w m c X V v d D t T Z W N 0 a W 9 u M S 9 U Y W J l b G F f d X J 6 Y W R 6 Z W 5 p Y V 8 z L 0 F 1 d G 9 S Z W 1 v d m V k Q 2 9 s d W 1 u c z E u e 2 t h d G V n b 3 J p Y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l b G F f d X J 6 Y W R 6 Z W 5 p Y V 8 z L 0 F 1 d G 9 S Z W 1 v d m V k Q 2 9 s d W 1 u c z E u e 0 w u U C 4 s M H 0 m c X V v d D s s J n F 1 b 3 Q 7 U 2 V j d G l v b j E v V G F i Z W x h X 3 V y e m F k e m V u a W F f M y 9 B d X R v U m V t b 3 Z l Z E N v b H V t b n M x L n t u c i 4 s M X 0 m c X V v d D s s J n F 1 b 3 Q 7 U 2 V j d G l v b j E v V G F i Z W x h X 3 V y e m F k e m V u a W F f M y 9 B d X R v U m V t b 3 Z l Z E N v b H V t b n M x L n t u Y X p 3 Y S B 1 c n r E h W R 6 Z W 5 p Y S w y f S Z x d W 9 0 O y w m c X V v d D t T Z W N 0 a W 9 u M S 9 U Y W J l b G F f d X J 6 Y W R 6 Z W 5 p Y V 8 z L 0 F 1 d G 9 S Z W 1 v d m V k Q 2 9 s d W 1 u c z E u e 2 t h d G V n b 3 J p Y S w z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3 a W d h Y 2 p h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l b G F f c G 9 t a W V z e m N 6 Z W 5 p Y S 8 l Q z U l Q j l y J U M z J U I z Z C V D N S U 4 M m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Y V 9 w b 2 1 p Z X N 6 Y 3 p l b m l h L 1 p t a W V u a W 9 u b y U y M H R 5 c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X 3 V y e m F k e m V u a W E v J U M 1 J U I 5 c i V D M y V C M 2 Q l Q z U l O D J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l b G F f d X J 6 Y W R 6 Z W 5 p Y S 9 a b W l l b m l v b m 8 l M j B 0 e X A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Y V 9 w c n p l d G F y Z 2 k v J U M 1 J U I 5 c i V D M y V C M 2 Q l Q z U l O D J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l b G F f c H J 6 Z X R h c m d p L 1 p t a W V u a W 9 u b y U y M H R 5 c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X 3 V y e m F k e m V u a W E y L y V D N S V C O X I l Q z M l Q j N k J U M 1 J T g y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X 3 V y e m F k e m V u a W E y L 1 p t a W V u a W 9 u b y U y M H R 5 c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X 3 V y e m F k e m V u a W E y J T I w K D I p L y V D N S V C O X I l Q z M l Q j N k J U M 1 J T g y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X 3 V y e m F k e m V u a W E y J T I w K D I p L 1 p t a W V u a W 9 u b y U y M H R 5 c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h X 3 V y e m F k e m V u a W F f M y 8 l Q z U l Q j l y J U M z J U I z Z C V D N S U 4 M m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Y V 9 1 c n p h Z H p l b m l h X z M v W m 1 p Z W 5 p b 2 5 v J T I w d H l w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P 6 o 1 A 5 t W 4 R L P N d L r q y 5 B 8 A A A A A A I A A A A A A B B m A A A A A Q A A I A A A A D I n A 8 B v m 4 c 4 2 I a K / g r v S Q J d b Q Y x O t R p J r T k S i J X P S 9 Z A A A A A A 6 A A A A A A g A A I A A A A F e 7 d x + E H O E V Q w d T j 3 T 4 p s Q c h 4 G 8 w z N c N x c S g w d g p M X c U A A A A A F 2 l P x q 1 E v Y f E q u Z H / R k p T A 0 p / N p e 3 Q K s Z X f U 4 T h J O N O s f S 2 A e D P U 7 v n J 2 L f y X w 4 j t 4 R r F x p 0 X e B e n 0 f g w 7 E F s D s A 7 g Y l 2 x u t u C t q M A i b Z o Q A A A A N l W T + 1 t y V Z o + h P R d 7 / Q C t s r t 3 m p F w B B b c j y + y 0 q m Y M X A R 1 g w h u P 9 E l S B v Y b Y d Y w h w f U p M x y g 4 9 g v l h J 4 z w X l P I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E8B89377E81D24DA4429766C43348F1" ma:contentTypeVersion="17" ma:contentTypeDescription="Utwórz nowy dokument." ma:contentTypeScope="" ma:versionID="c6e965cdee6bbec015ac6641bd4e843d">
  <xsd:schema xmlns:xsd="http://www.w3.org/2001/XMLSchema" xmlns:xs="http://www.w3.org/2001/XMLSchema" xmlns:p="http://schemas.microsoft.com/office/2006/metadata/properties" xmlns:ns2="83ffb42c-1737-4299-b820-fcc2f78f2d03" xmlns:ns3="cdca29c1-6cc6-4f09-8463-6f7c88dd3af5" targetNamespace="http://schemas.microsoft.com/office/2006/metadata/properties" ma:root="true" ma:fieldsID="3aef9fe6bae0589e6aaca6221878594e" ns2:_="" ns3:_="">
    <xsd:import namespace="83ffb42c-1737-4299-b820-fcc2f78f2d03"/>
    <xsd:import namespace="cdca29c1-6cc6-4f09-8463-6f7c88dd3a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fb42c-1737-4299-b820-fcc2f78f2d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df511b4e-3975-49a1-a2ef-7f1de735e9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a29c1-6cc6-4f09-8463-6f7c88dd3af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60cfa3d-c09d-471a-aab7-4d2a9d15e8b5}" ma:internalName="TaxCatchAll" ma:showField="CatchAllData" ma:web="cdca29c1-6cc6-4f09-8463-6f7c88dd3a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6A03F3-5BBE-4D90-813F-E907F688E6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0E238B-2876-4F19-9014-8880FD48E2DE}">
  <ds:schemaRefs>
    <ds:schemaRef ds:uri="http://schemas.microsoft.com/office/2006/metadata/properties"/>
    <ds:schemaRef ds:uri="http://schemas.microsoft.com/office/infopath/2007/PartnerControls"/>
    <ds:schemaRef ds:uri="cdca29c1-6cc6-4f09-8463-6f7c88dd3af5"/>
    <ds:schemaRef ds:uri="83ffb42c-1737-4299-b820-fcc2f78f2d03"/>
  </ds:schemaRefs>
</ds:datastoreItem>
</file>

<file path=customXml/itemProps3.xml><?xml version="1.0" encoding="utf-8"?>
<ds:datastoreItem xmlns:ds="http://schemas.openxmlformats.org/officeDocument/2006/customXml" ds:itemID="{010FE03D-D8BC-43A9-BD23-4D2AB6EBD002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9913BA5B-2A3D-4A58-A131-DC11CD5F67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I- KLOCKI</vt:lpstr>
      <vt:lpstr>II - SPRZĘT SPEC.</vt:lpstr>
      <vt:lpstr>Wyposażenie całość labów</vt:lpstr>
      <vt:lpstr>Wyposażenie Uniwersalna 2.5.21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Kinga Orwat</dc:creator>
  <cp:keywords/>
  <dc:description/>
  <cp:lastModifiedBy>Magdalena Sala | MCN Cogiteon</cp:lastModifiedBy>
  <cp:revision/>
  <dcterms:created xsi:type="dcterms:W3CDTF">2020-02-05T11:12:16Z</dcterms:created>
  <dcterms:modified xsi:type="dcterms:W3CDTF">2023-09-27T08:35:25Z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0x0101004E8B89377E81D24DA4429766C43348F1</vt:lpwstr>
  </property>
  <property fmtid="{D5CDD505-2E9C-101B-9397-08002B2CF9AE}" pid="3" name="MediaServiceImageTags">
    <vt:lpwstr/>
  </property>
</Properties>
</file>