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<sst xmlns="http://schemas.openxmlformats.org/spreadsheetml/2006/main" count="150" uniqueCount="88">
  <si>
    <t>..............................................</t>
  </si>
  <si>
    <t>FORMULARZ CENOWY</t>
  </si>
  <si>
    <t>Składając w imieniu .....................................................................................................................</t>
  </si>
  <si>
    <t>L.P.</t>
  </si>
  <si>
    <t>a</t>
  </si>
  <si>
    <t>b</t>
  </si>
  <si>
    <t>c</t>
  </si>
  <si>
    <t>d</t>
  </si>
  <si>
    <t>e</t>
  </si>
  <si>
    <t>f= d x e</t>
  </si>
  <si>
    <t>RAZEM</t>
  </si>
  <si>
    <t>szt.</t>
  </si>
  <si>
    <t>g</t>
  </si>
  <si>
    <t>h= f x g + f</t>
  </si>
  <si>
    <t>Stawka VAT - %</t>
  </si>
  <si>
    <t>Wartość netto zł</t>
  </si>
  <si>
    <t>Wartość brutto zł</t>
  </si>
  <si>
    <t>RODZAJ USŁUGI</t>
  </si>
  <si>
    <t>Cena jednostkowa (netto) zł</t>
  </si>
  <si>
    <t>Ilość suma</t>
  </si>
  <si>
    <t>J.m.</t>
  </si>
  <si>
    <t>Powyższy cennik dotyczy również drzew kolizyjnych, trudnych do przycięcia/ scięcia.</t>
  </si>
  <si>
    <t xml:space="preserve">Odcięcie karpy korzeniowej, sprzątnięcie pnia, konarów i gałęzi oraz ich zrębkowanie, załadunek i wywóz odpadów. </t>
  </si>
  <si>
    <t>Sprzątnięcie nadłamanych (zwisających) lub złamanych, leżących konarów i gałęzi drzew oraz ich zrębkowanie, załadunek i wywóz.</t>
  </si>
  <si>
    <r>
      <t>m</t>
    </r>
    <r>
      <rPr>
        <sz val="11"/>
        <color indexed="8"/>
        <rFont val="Calibri"/>
        <family val="2"/>
      </rPr>
      <t>²</t>
    </r>
  </si>
  <si>
    <t>Przycięcie drzew, zmniejszenie korony o 1/3 wysokości o obwodzie pnia do 65 cm wraz z kosztami piły i podnośnika, ułożenie gałęzi w stosy, wywóz i utylizacja Gmina i SP</t>
  </si>
  <si>
    <r>
      <t xml:space="preserve">Przycięcie drzew  o obwodzie pnia </t>
    </r>
    <r>
      <rPr>
        <sz val="11"/>
        <rFont val="Times New Roman"/>
        <family val="1"/>
      </rPr>
      <t>do 65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metodą alpinistyczną </t>
    </r>
    <r>
      <rPr>
        <sz val="11"/>
        <color indexed="8"/>
        <rFont val="Times New Roman"/>
        <family val="1"/>
      </rPr>
      <t>wraz z kosztami piły, ułożenie gałęzi w stosy, wywóz i utylizacja Gmina i SP</t>
    </r>
  </si>
  <si>
    <r>
      <t xml:space="preserve">Przycięcie drzew, zmniejszenie korony o 1/3 wysokości o obwodzie pnia </t>
    </r>
    <r>
      <rPr>
        <sz val="11"/>
        <rFont val="Times New Roman"/>
        <family val="1"/>
      </rPr>
      <t>od 66 do 130 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</si>
  <si>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Przycięcie drzew o obwodzie pnia </t>
    </r>
    <r>
      <rPr>
        <sz val="11"/>
        <rFont val="Times New Roman"/>
        <family val="1"/>
      </rPr>
      <t>od 66 do 130 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metodą alpinistyczną </t>
    </r>
    <r>
      <rPr>
        <sz val="11"/>
        <color indexed="8"/>
        <rFont val="Times New Roman"/>
        <family val="1"/>
      </rPr>
      <t>wraz z kosztami piły, ułożenie gałęzi w stosy, wywóz i utylizacja Gmina i SP</t>
    </r>
  </si>
  <si>
    <r>
      <t xml:space="preserve">Przycięcie drzew, zmniejszenie korony o 1/3 wysokości o obwodzie pnia </t>
    </r>
    <r>
      <rPr>
        <sz val="11"/>
        <rFont val="Times New Roman"/>
        <family val="1"/>
      </rPr>
      <t>od 131 do 190 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</si>
  <si>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Przycięcie drzew o obwodzie pnia </t>
    </r>
    <r>
      <rPr>
        <sz val="11"/>
        <rFont val="Times New Roman"/>
        <family val="1"/>
      </rPr>
      <t>od 131 do 190 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metodą alpinistyczną </t>
    </r>
    <r>
      <rPr>
        <sz val="11"/>
        <color indexed="8"/>
        <rFont val="Times New Roman"/>
        <family val="1"/>
      </rPr>
      <t>wraz z kosztami piły, ułożenie gałęzi w stosy, wywóz i utylizacja Gmina i SP</t>
    </r>
  </si>
  <si>
    <r>
      <t xml:space="preserve">Przycięcie drzew, zmniejszenie korony o 1/3 wysokości o obwodzie pnia </t>
    </r>
    <r>
      <rPr>
        <sz val="11"/>
        <rFont val="Times New Roman"/>
        <family val="1"/>
      </rPr>
      <t>od 191 do 315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</si>
  <si>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Przycięcie drzew  o obwodzie pnia od 191 do 315  cm </t>
    </r>
    <r>
      <rPr>
        <u val="single"/>
        <sz val="11"/>
        <color indexed="8"/>
        <rFont val="Times New Roman"/>
        <family val="1"/>
      </rPr>
      <t>metodą alpinistyczną</t>
    </r>
    <r>
      <rPr>
        <sz val="11"/>
        <color indexed="8"/>
        <rFont val="Times New Roman"/>
        <family val="1"/>
      </rPr>
      <t xml:space="preserve"> wraz z kosztami piły, ułożenie gałęzi w stosy, wywóz i utylizacja Gmina i SP</t>
    </r>
  </si>
  <si>
    <r>
      <t xml:space="preserve">Przycięcie drzew, zmniejszenie korony o 1/3 wysokości o obwodzie pnia </t>
    </r>
    <r>
      <rPr>
        <sz val="11"/>
        <rFont val="Times New Roman"/>
        <family val="1"/>
      </rPr>
      <t>powyżej 315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 </t>
    </r>
  </si>
  <si>
    <r>
      <t xml:space="preserve">Przycięcie drzew o obwodzie pnia </t>
    </r>
    <r>
      <rPr>
        <sz val="11"/>
        <rFont val="Times New Roman"/>
        <family val="1"/>
      </rPr>
      <t>powyżej 315 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metodą alpinistyczną</t>
    </r>
    <r>
      <rPr>
        <sz val="11"/>
        <color indexed="8"/>
        <rFont val="Times New Roman"/>
        <family val="1"/>
      </rPr>
      <t xml:space="preserve"> wraz z kosztami piły, ułożenie gałęzi w stosy, wywóz i utylizacja Gmina i SP </t>
    </r>
  </si>
  <si>
    <r>
      <t xml:space="preserve">Prześwietlenie  drzew  o obwodzie pnia </t>
    </r>
    <r>
      <rPr>
        <sz val="11"/>
        <rFont val="Times New Roman"/>
        <family val="1"/>
      </rPr>
      <t>do 65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 Gmina i SP </t>
    </r>
  </si>
  <si>
    <r>
      <t xml:space="preserve">Prześwietlenie  drzew  o obwodzie pnia </t>
    </r>
    <r>
      <rPr>
        <sz val="11"/>
        <rFont val="Times New Roman"/>
        <family val="1"/>
      </rPr>
      <t>od 66 do 130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</si>
  <si>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Prześwietlenie  drzew  o obwodzie pnia </t>
    </r>
    <r>
      <rPr>
        <sz val="11"/>
        <rFont val="Times New Roman"/>
        <family val="1"/>
      </rPr>
      <t>od 131 do 190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</si>
  <si>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Prześwietlenie  drzew  o obwodzie  pnia </t>
    </r>
    <r>
      <rPr>
        <sz val="11"/>
        <rFont val="Times New Roman"/>
        <family val="1"/>
      </rPr>
      <t>od 191 do 255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</si>
  <si>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Prześwietlenie  drzew  o obwodzie pnia </t>
    </r>
    <r>
      <rPr>
        <sz val="11"/>
        <rFont val="Times New Roman"/>
        <family val="1"/>
      </rPr>
      <t>od 256 do 315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</si>
  <si>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Prześwietlenie  drzew  o obwodzie pnia </t>
    </r>
    <r>
      <rPr>
        <sz val="11"/>
        <rFont val="Times New Roman"/>
        <family val="1"/>
      </rPr>
      <t>powyżej 315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</si>
  <si>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>Ścięcie  drzew  o obwodzie  pnia</t>
    </r>
    <r>
      <rPr>
        <sz val="11"/>
        <rFont val="Times New Roman"/>
        <family val="1"/>
      </rPr>
      <t xml:space="preserve"> do 65 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</si>
  <si>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Ścięcie  drzew  o obwodzie pnia od </t>
    </r>
    <r>
      <rPr>
        <sz val="11"/>
        <rFont val="Times New Roman"/>
        <family val="1"/>
      </rPr>
      <t xml:space="preserve"> 66 do 130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</si>
  <si>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>Ścięcie  drzew o obwodzie  pnia od 131</t>
    </r>
    <r>
      <rPr>
        <sz val="11"/>
        <rFont val="Times New Roman"/>
        <family val="1"/>
      </rPr>
      <t xml:space="preserve"> do 190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</si>
  <si>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>Ścięcie  drzew  o obwodzie pnia od 191</t>
    </r>
    <r>
      <rPr>
        <sz val="11"/>
        <rFont val="Times New Roman"/>
        <family val="1"/>
      </rPr>
      <t xml:space="preserve"> do 255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</si>
  <si>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>Ścięcie  drzew  o obwodzie pnia od 256</t>
    </r>
    <r>
      <rPr>
        <sz val="11"/>
        <rFont val="Times New Roman"/>
        <family val="1"/>
      </rPr>
      <t xml:space="preserve"> do 315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</si>
  <si>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r>
      <t xml:space="preserve">Ścięcie  drzew  o obwodzie pnia powyżej  315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Gmina i SP</t>
    </r>
  </si>
  <si>
    <t>Wycinanie krzewów powyżej 1 m wysokości Gmina i SP</t>
  </si>
  <si>
    <t>Usunięcie powalonego drzewa o obwodzie pnia do 160  cm Gmina i SP</t>
  </si>
  <si>
    <t>Usunięcie powalonego drzewa o obwodzie pnia         powyżej  160  cm Gmina i SP</t>
  </si>
  <si>
    <t>Usunięcie odłamanych konarów/ gałęzi Gmina i SP</t>
  </si>
  <si>
    <t>Nasadzenia rekompensacyjne drzew dla gatunków liściastych obwód mierzony na wysokości 1,3 m powyżej 12 cm Gmina i SP</t>
  </si>
  <si>
    <t>Nasadzenia rekompensacyjne drzew dla gatunków iglastych  min. wysokość 1,5 m Gmina i SP</t>
  </si>
  <si>
    <t xml:space="preserve"> Pułapka feromonowa (na każde 100 cm obwodu 1 szt. pułapki) Gmina i SP</t>
  </si>
  <si>
    <t>Przycięcie drzew, zmniejszenie korony o 1/3 wysokości o obwodzie pnia do 65 cm wraz z kosztami piły i podnośnika, ułożenie gałęzi w stosy, wywóz i utylizacja nieruchomości prywatne i współwłasne</t>
  </si>
  <si>
    <r>
      <t xml:space="preserve">Przycięcie drzew  o obwodzie pnia </t>
    </r>
    <r>
      <rPr>
        <sz val="11"/>
        <rFont val="Times New Roman"/>
        <family val="1"/>
      </rPr>
      <t>do 65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metodą alpinistyczną </t>
    </r>
    <r>
      <rPr>
        <sz val="11"/>
        <color indexed="8"/>
        <rFont val="Times New Roman"/>
        <family val="1"/>
      </rPr>
      <t>wraz z kosztami piły, ułożenie gałęzi w stosy, wywóz i utylizacja nieruchomości prywatne i współwłasne</t>
    </r>
  </si>
  <si>
    <r>
      <t xml:space="preserve">Przycięcie drzew, zmniejszenie korony o 1/3 wysokości o obwodzie pnia </t>
    </r>
    <r>
      <rPr>
        <sz val="11"/>
        <rFont val="Times New Roman"/>
        <family val="1"/>
      </rPr>
      <t>od 66 do 130 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utylizacjanieruchomości prywatne i współwłasne</t>
    </r>
  </si>
  <si>
    <r>
      <t xml:space="preserve">Przycięcie drzew, zmniejszenie korony o 1/3 wysokości o obwodzie pnia </t>
    </r>
    <r>
      <rPr>
        <sz val="11"/>
        <rFont val="Times New Roman"/>
        <family val="1"/>
      </rPr>
      <t>od 131 do 190 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</si>
  <si>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 xml:space="preserve">Przycięcie drzew o obwodzie pnia </t>
    </r>
    <r>
      <rPr>
        <sz val="11"/>
        <rFont val="Times New Roman"/>
        <family val="1"/>
      </rPr>
      <t>od 131 do 190 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metodą alpinistyczną </t>
    </r>
    <r>
      <rPr>
        <sz val="11"/>
        <color indexed="8"/>
        <rFont val="Times New Roman"/>
        <family val="1"/>
      </rPr>
      <t>wraz z kosztami piły, ułożenie gałęzi w stosy, wywóz i utylizacja prywatne i współwłasne</t>
    </r>
  </si>
  <si>
    <r>
      <t xml:space="preserve">Przycięcie drzew, zmniejszenie korony o 1/3 wysokości o obwodzie pnia </t>
    </r>
    <r>
      <rPr>
        <sz val="11"/>
        <rFont val="Times New Roman"/>
        <family val="1"/>
      </rPr>
      <t>powyżej 315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</si>
  <si>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 xml:space="preserve">Przycięcie drzew o obwodzie pnia </t>
    </r>
    <r>
      <rPr>
        <sz val="11"/>
        <rFont val="Times New Roman"/>
        <family val="1"/>
      </rPr>
      <t>powyżej 315 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metodą alpinistyczną</t>
    </r>
    <r>
      <rPr>
        <sz val="11"/>
        <color indexed="8"/>
        <rFont val="Times New Roman"/>
        <family val="1"/>
      </rPr>
      <t xml:space="preserve"> wraz z kosztami piły, ułożenie gałęzi w stosy, wywóz i utylizacja prywatne i współwłasne</t>
    </r>
  </si>
  <si>
    <r>
      <t xml:space="preserve">Prześwietlenie  drzew  o obwodzie pnia </t>
    </r>
    <r>
      <rPr>
        <sz val="11"/>
        <rFont val="Times New Roman"/>
        <family val="1"/>
      </rPr>
      <t>do 65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 prywatne i współwłasne </t>
    </r>
  </si>
  <si>
    <r>
      <t xml:space="preserve">Prześwietlenie  drzew  o obwodzie pnia </t>
    </r>
    <r>
      <rPr>
        <sz val="11"/>
        <rFont val="Times New Roman"/>
        <family val="1"/>
      </rPr>
      <t>od 66 do 130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</si>
  <si>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 xml:space="preserve">Prześwietlenie  drzew  o obwodzie pnia </t>
    </r>
    <r>
      <rPr>
        <sz val="11"/>
        <rFont val="Times New Roman"/>
        <family val="1"/>
      </rPr>
      <t>od 131 do 190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</si>
  <si>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 xml:space="preserve">Prześwietlenie  drzew  o obwodzie pnia </t>
    </r>
    <r>
      <rPr>
        <sz val="11"/>
        <rFont val="Times New Roman"/>
        <family val="1"/>
      </rPr>
      <t>od 256 do 315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</si>
  <si>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 xml:space="preserve">Prześwietlenie  drzew  o obwodzie pnia </t>
    </r>
    <r>
      <rPr>
        <sz val="11"/>
        <rFont val="Times New Roman"/>
        <family val="1"/>
      </rPr>
      <t>powyżej 315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</si>
  <si>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 xml:space="preserve">Ścięcie  drzew  o obwodzie pnia od </t>
    </r>
    <r>
      <rPr>
        <sz val="11"/>
        <rFont val="Times New Roman"/>
        <family val="1"/>
      </rPr>
      <t xml:space="preserve"> 66 do 130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</si>
  <si>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>Ścięcie  drzew o obwodzie  pnia od 131</t>
    </r>
    <r>
      <rPr>
        <sz val="11"/>
        <rFont val="Times New Roman"/>
        <family val="1"/>
      </rPr>
      <t xml:space="preserve"> do 190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</si>
  <si>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>Ścięcie  drzew  o obwodzie pnia od 191</t>
    </r>
    <r>
      <rPr>
        <sz val="11"/>
        <rFont val="Times New Roman"/>
        <family val="1"/>
      </rPr>
      <t xml:space="preserve"> do 255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</si>
  <si>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>Ścięcie  drzew  o obwodzie pnia od 256</t>
    </r>
    <r>
      <rPr>
        <sz val="11"/>
        <rFont val="Times New Roman"/>
        <family val="1"/>
      </rPr>
      <t xml:space="preserve"> do 315</t>
    </r>
    <r>
      <rPr>
        <sz val="11"/>
        <color indexed="8"/>
        <rFont val="Times New Roman"/>
        <family val="1"/>
      </rPr>
      <t xml:space="preserve">  </t>
    </r>
    <r>
      <rPr>
        <sz val="11"/>
        <rFont val="Times New Roman"/>
        <family val="1"/>
      </rPr>
      <t>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</si>
  <si>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r>
      <t xml:space="preserve">Ścięcie  drzew  o obwodzie pnia powyżej  315 </t>
    </r>
    <r>
      <rPr>
        <sz val="11"/>
        <rFont val="Times New Roman"/>
        <family val="1"/>
      </rPr>
      <t xml:space="preserve"> cm</t>
    </r>
    <r>
      <rPr>
        <sz val="11"/>
        <color indexed="8"/>
        <rFont val="Times New Roman"/>
        <family val="1"/>
      </rPr>
      <t xml:space="preserve"> wraz z kosztami piły i podnośnika, ułożenie gałęzi w stosy, wywóz i utylizacja prywatne i współwłasne</t>
    </r>
  </si>
  <si>
    <t>Wycinanie krzewów powyżej 1 m wysokości prywatne i współwłasne</t>
  </si>
  <si>
    <t>Usunięcie powalonego drzewa o obwodzie pnia do 160  cm prywatne i współwłasne</t>
  </si>
  <si>
    <t>Usunięcie powalonego drzewa o obwodzie pnia         powyżej  160  cm prywatne i współwłasne</t>
  </si>
  <si>
    <t>Usunięcie odłamanych konarów/ gałęzi prywatne i współwłasne</t>
  </si>
  <si>
    <t>Nasadzenia rekompensacyjne drzew dla gatunków liściastych obwód mierzony na wysokości 1,3 m powyżej 12 cm prywatne i współwłasne</t>
  </si>
  <si>
    <t>Nasadzenia rekompensacyjne drzew dla gatunków iglastych  min. wysokość 1,5 m prywatne i współwłasne</t>
  </si>
  <si>
    <t xml:space="preserve"> Pułapka feromonowa (na każde 100 cm obwodu 1 szt. pułapki)prywatne i współwłasne</t>
  </si>
  <si>
    <t>nieruchomości gminne i skarbu państwa</t>
  </si>
  <si>
    <t>nieruchomosci prywatne i współwłasne</t>
  </si>
  <si>
    <t>SUMA</t>
  </si>
  <si>
    <t>Oznaczenie Wykonawcy</t>
  </si>
  <si>
    <t>Niniejszy plik należy podpisać podpisem kwalifikowanym, podpisem zaufanym lub elektronicznym podpisem  osobistym</t>
  </si>
  <si>
    <r>
      <t xml:space="preserve">Przycięcie drzew o obwodzie pnia </t>
    </r>
    <r>
      <rPr>
        <sz val="11"/>
        <rFont val="Times New Roman"/>
        <family val="1"/>
      </rPr>
      <t>od 66 do 130  cm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metodą alpinistyczną </t>
    </r>
    <r>
      <rPr>
        <sz val="11"/>
        <color indexed="8"/>
        <rFont val="Times New Roman"/>
        <family val="1"/>
      </rPr>
      <t>wraz z kosztami piły, ułożenie gałęzi w stosy, wywóz i utylizacja prywatne i współwłasne</t>
    </r>
  </si>
  <si>
    <t>DZP.26.216.2023</t>
  </si>
  <si>
    <t>Ofertę na Wykonanie usług ogrodniczych na terenie administrowanym przez ZLM oferujemy realizację zamówienia w 2024 r., zgodnie z poniższymi cenami:</t>
  </si>
  <si>
    <t>Przesadzanie drzew Gmina i SP</t>
  </si>
  <si>
    <t>Przesadzanie drzew prywatne i współwłasne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</si>
</sst>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0.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u val="single"/>
      <sz val="12"/>
      <color indexed="8"/>
      <name val="Times New Roman"/>
      <family val="1"/>
    </font>
    <font>
      <sz val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166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left" vertical="top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0" xfId="0" applyFont="1" applyFill="1" applyAlignment="1">
      <alignment vertical="top"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7" fillId="36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35" borderId="15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1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" fontId="12" fillId="34" borderId="10" xfId="0" applyNumberFormat="1" applyFont="1" applyFill="1" applyBorder="1" applyAlignment="1">
      <alignment horizontal="center" vertical="center"/>
    </xf>
    <xf numFmtId="1" fontId="12" fillId="34" borderId="16" xfId="0" applyNumberFormat="1" applyFont="1" applyFill="1" applyBorder="1" applyAlignment="1">
      <alignment horizontal="center" vertical="center"/>
    </xf>
    <xf numFmtId="1" fontId="4" fillId="35" borderId="0" xfId="0" applyNumberFormat="1" applyFont="1" applyFill="1" applyAlignment="1">
      <alignment vertical="top"/>
    </xf>
    <xf numFmtId="1" fontId="4" fillId="35" borderId="0" xfId="0" applyNumberFormat="1" applyFont="1" applyFill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4" fontId="7" fillId="33" borderId="16" xfId="0" applyNumberFormat="1" applyFont="1" applyFill="1" applyBorder="1" applyAlignment="1">
      <alignment vertical="center" wrapText="1"/>
    </xf>
    <xf numFmtId="44" fontId="7" fillId="33" borderId="21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44" fontId="7" fillId="33" borderId="16" xfId="0" applyNumberFormat="1" applyFont="1" applyFill="1" applyBorder="1" applyAlignment="1">
      <alignment horizontal="center" vertical="center" wrapText="1"/>
    </xf>
    <xf numFmtId="44" fontId="7" fillId="33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2">
      <selection activeCell="K14" sqref="K14"/>
    </sheetView>
  </sheetViews>
  <sheetFormatPr defaultColWidth="8.796875" defaultRowHeight="14.25"/>
  <cols>
    <col min="1" max="1" width="6.69921875" style="0" customWidth="1"/>
    <col min="2" max="2" width="35.8984375" style="0" customWidth="1"/>
    <col min="3" max="3" width="4.8984375" style="0" customWidth="1"/>
    <col min="4" max="4" width="6" style="43" customWidth="1"/>
    <col min="5" max="5" width="11.09765625" style="33" customWidth="1"/>
    <col min="6" max="6" width="9.59765625" style="32" customWidth="1"/>
    <col min="7" max="7" width="8.19921875" style="32" customWidth="1"/>
    <col min="8" max="8" width="15.3984375" style="32" customWidth="1"/>
  </cols>
  <sheetData>
    <row r="1" ht="15">
      <c r="B1" s="7" t="s">
        <v>84</v>
      </c>
    </row>
    <row r="2" ht="15">
      <c r="A2" s="1" t="s">
        <v>0</v>
      </c>
    </row>
    <row r="3" ht="15">
      <c r="A3" s="2" t="s">
        <v>81</v>
      </c>
    </row>
    <row r="4" ht="15.75">
      <c r="A4" s="3"/>
    </row>
    <row r="5" spans="1:8" ht="15.75">
      <c r="A5" s="57" t="s">
        <v>1</v>
      </c>
      <c r="B5" s="57"/>
      <c r="C5" s="57"/>
      <c r="D5" s="57"/>
      <c r="E5" s="57"/>
      <c r="F5" s="57"/>
      <c r="G5" s="57"/>
      <c r="H5" s="57"/>
    </row>
    <row r="6" ht="15.75">
      <c r="A6" s="3"/>
    </row>
    <row r="7" ht="15.75">
      <c r="A7" s="3"/>
    </row>
    <row r="8" ht="15">
      <c r="A8" s="2" t="s">
        <v>2</v>
      </c>
    </row>
    <row r="9" spans="1:10" ht="42" customHeight="1">
      <c r="A9" s="58" t="s">
        <v>85</v>
      </c>
      <c r="B9" s="58"/>
      <c r="C9" s="58"/>
      <c r="D9" s="58"/>
      <c r="E9" s="58"/>
      <c r="F9" s="58"/>
      <c r="G9" s="58"/>
      <c r="H9" s="58"/>
      <c r="I9" s="5"/>
      <c r="J9" s="5"/>
    </row>
    <row r="10" spans="1:10" ht="15.75">
      <c r="A10" s="6"/>
      <c r="B10" s="5"/>
      <c r="C10" s="5"/>
      <c r="D10" s="44"/>
      <c r="E10" s="5"/>
      <c r="F10" s="36"/>
      <c r="G10" s="36"/>
      <c r="H10" s="36"/>
      <c r="I10" s="5"/>
      <c r="J10" s="5"/>
    </row>
    <row r="11" spans="1:8" ht="38.25">
      <c r="A11" s="9" t="s">
        <v>3</v>
      </c>
      <c r="B11" s="9" t="s">
        <v>17</v>
      </c>
      <c r="C11" s="10" t="s">
        <v>20</v>
      </c>
      <c r="D11" s="45" t="s">
        <v>19</v>
      </c>
      <c r="E11" s="34" t="s">
        <v>18</v>
      </c>
      <c r="F11" s="17" t="s">
        <v>15</v>
      </c>
      <c r="G11" s="18" t="s">
        <v>14</v>
      </c>
      <c r="H11" s="28" t="s">
        <v>16</v>
      </c>
    </row>
    <row r="12" spans="1:8" ht="14.25">
      <c r="A12" s="11" t="s">
        <v>4</v>
      </c>
      <c r="B12" s="11" t="s">
        <v>5</v>
      </c>
      <c r="C12" s="11" t="s">
        <v>6</v>
      </c>
      <c r="D12" s="46" t="s">
        <v>7</v>
      </c>
      <c r="E12" s="35" t="s">
        <v>8</v>
      </c>
      <c r="F12" s="27" t="s">
        <v>9</v>
      </c>
      <c r="G12" s="12" t="s">
        <v>12</v>
      </c>
      <c r="H12" s="29" t="s">
        <v>13</v>
      </c>
    </row>
    <row r="13" spans="1:8" ht="60">
      <c r="A13" s="60">
        <v>1</v>
      </c>
      <c r="B13" s="19" t="s">
        <v>25</v>
      </c>
      <c r="C13" s="14" t="s">
        <v>11</v>
      </c>
      <c r="D13" s="47">
        <v>20</v>
      </c>
      <c r="E13" s="62"/>
      <c r="F13" s="37">
        <f>D13*E13</f>
        <v>0</v>
      </c>
      <c r="G13" s="16">
        <v>0.08</v>
      </c>
      <c r="H13" s="38">
        <f>F13*G13+F13</f>
        <v>0</v>
      </c>
    </row>
    <row r="14" spans="1:8" ht="75">
      <c r="A14" s="61"/>
      <c r="B14" s="19" t="s">
        <v>54</v>
      </c>
      <c r="C14" s="14" t="s">
        <v>11</v>
      </c>
      <c r="D14" s="47">
        <v>4</v>
      </c>
      <c r="E14" s="63"/>
      <c r="F14" s="37">
        <f>D14*E13</f>
        <v>0</v>
      </c>
      <c r="G14" s="16">
        <v>0.08</v>
      </c>
      <c r="H14" s="38">
        <f>F14*1.08</f>
        <v>0</v>
      </c>
    </row>
    <row r="15" spans="1:8" ht="60">
      <c r="A15" s="60">
        <v>2</v>
      </c>
      <c r="B15" s="19" t="s">
        <v>26</v>
      </c>
      <c r="C15" s="15" t="s">
        <v>11</v>
      </c>
      <c r="D15" s="47">
        <v>20</v>
      </c>
      <c r="E15" s="62"/>
      <c r="F15" s="37">
        <f>D15*E15</f>
        <v>0</v>
      </c>
      <c r="G15" s="16">
        <v>0.08</v>
      </c>
      <c r="H15" s="38">
        <f>F15*G15+F15</f>
        <v>0</v>
      </c>
    </row>
    <row r="16" spans="1:8" ht="60">
      <c r="A16" s="61"/>
      <c r="B16" s="19" t="s">
        <v>55</v>
      </c>
      <c r="C16" s="14" t="s">
        <v>11</v>
      </c>
      <c r="D16" s="47">
        <v>4</v>
      </c>
      <c r="E16" s="63"/>
      <c r="F16" s="37">
        <f>D16*E15</f>
        <v>0</v>
      </c>
      <c r="G16" s="16">
        <v>0.08</v>
      </c>
      <c r="H16" s="38">
        <f>F16*1.08</f>
        <v>0</v>
      </c>
    </row>
    <row r="17" spans="1:8" ht="60">
      <c r="A17" s="60">
        <v>3</v>
      </c>
      <c r="B17" s="19" t="s">
        <v>27</v>
      </c>
      <c r="C17" s="15" t="s">
        <v>11</v>
      </c>
      <c r="D17" s="47">
        <v>20</v>
      </c>
      <c r="E17" s="62"/>
      <c r="F17" s="37">
        <f>D17*E17</f>
        <v>0</v>
      </c>
      <c r="G17" s="16">
        <v>0.08</v>
      </c>
      <c r="H17" s="38">
        <f>F17*1.08</f>
        <v>0</v>
      </c>
    </row>
    <row r="18" spans="1:8" ht="90">
      <c r="A18" s="61"/>
      <c r="B18" s="19" t="s">
        <v>56</v>
      </c>
      <c r="C18" s="14" t="s">
        <v>11</v>
      </c>
      <c r="D18" s="47">
        <v>4</v>
      </c>
      <c r="E18" s="63"/>
      <c r="F18" s="37">
        <f>D18*E17</f>
        <v>0</v>
      </c>
      <c r="G18" s="16">
        <v>0.08</v>
      </c>
      <c r="H18" s="38">
        <f aca="true" t="shared" si="0" ref="H18:H72">F18*1.08</f>
        <v>0</v>
      </c>
    </row>
    <row r="19" spans="1:8" ht="60">
      <c r="A19" s="60">
        <v>4</v>
      </c>
      <c r="B19" s="19" t="s">
        <v>28</v>
      </c>
      <c r="C19" s="15" t="s">
        <v>11</v>
      </c>
      <c r="D19" s="47">
        <v>20</v>
      </c>
      <c r="E19" s="62"/>
      <c r="F19" s="37">
        <f>D19*E19</f>
        <v>0</v>
      </c>
      <c r="G19" s="16">
        <v>0.08</v>
      </c>
      <c r="H19" s="38">
        <f t="shared" si="0"/>
        <v>0</v>
      </c>
    </row>
    <row r="20" spans="1:8" ht="60">
      <c r="A20" s="61"/>
      <c r="B20" s="19" t="s">
        <v>83</v>
      </c>
      <c r="C20" s="14" t="s">
        <v>11</v>
      </c>
      <c r="D20" s="47">
        <v>4</v>
      </c>
      <c r="E20" s="63"/>
      <c r="F20" s="37">
        <f>D20*E19</f>
        <v>0</v>
      </c>
      <c r="G20" s="16">
        <v>0.08</v>
      </c>
      <c r="H20" s="38">
        <f t="shared" si="0"/>
        <v>0</v>
      </c>
    </row>
    <row r="21" spans="1:8" ht="60">
      <c r="A21" s="60">
        <v>5</v>
      </c>
      <c r="B21" s="19" t="s">
        <v>29</v>
      </c>
      <c r="C21" s="15" t="s">
        <v>11</v>
      </c>
      <c r="D21" s="47">
        <v>20</v>
      </c>
      <c r="E21" s="62"/>
      <c r="F21" s="37">
        <f>D21*E21</f>
        <v>0</v>
      </c>
      <c r="G21" s="16">
        <v>0.08</v>
      </c>
      <c r="H21" s="38">
        <f t="shared" si="0"/>
        <v>0</v>
      </c>
    </row>
    <row r="22" spans="1:8" ht="75">
      <c r="A22" s="61"/>
      <c r="B22" s="19" t="s">
        <v>57</v>
      </c>
      <c r="C22" s="14" t="s">
        <v>11</v>
      </c>
      <c r="D22" s="47">
        <v>4</v>
      </c>
      <c r="E22" s="63"/>
      <c r="F22" s="37">
        <f>D22*E21</f>
        <v>0</v>
      </c>
      <c r="G22" s="16">
        <v>0.08</v>
      </c>
      <c r="H22" s="38">
        <f t="shared" si="0"/>
        <v>0</v>
      </c>
    </row>
    <row r="23" spans="1:8" ht="60">
      <c r="A23" s="60">
        <v>6</v>
      </c>
      <c r="B23" s="19" t="s">
        <v>30</v>
      </c>
      <c r="C23" s="15" t="s">
        <v>11</v>
      </c>
      <c r="D23" s="47">
        <v>20</v>
      </c>
      <c r="E23" s="62"/>
      <c r="F23" s="37">
        <f>D23*E23</f>
        <v>0</v>
      </c>
      <c r="G23" s="16">
        <v>0.08</v>
      </c>
      <c r="H23" s="38">
        <f t="shared" si="0"/>
        <v>0</v>
      </c>
    </row>
    <row r="24" spans="1:8" ht="60">
      <c r="A24" s="61"/>
      <c r="B24" s="19" t="s">
        <v>58</v>
      </c>
      <c r="C24" s="14" t="s">
        <v>11</v>
      </c>
      <c r="D24" s="47">
        <v>4</v>
      </c>
      <c r="E24" s="63"/>
      <c r="F24" s="37">
        <f>D24*E23</f>
        <v>0</v>
      </c>
      <c r="G24" s="16">
        <v>0.08</v>
      </c>
      <c r="H24" s="38">
        <f t="shared" si="0"/>
        <v>0</v>
      </c>
    </row>
    <row r="25" spans="1:8" ht="60">
      <c r="A25" s="60">
        <v>7</v>
      </c>
      <c r="B25" s="19" t="s">
        <v>31</v>
      </c>
      <c r="C25" s="15" t="s">
        <v>11</v>
      </c>
      <c r="D25" s="47">
        <v>20</v>
      </c>
      <c r="E25" s="62"/>
      <c r="F25" s="37">
        <f>D25*E25</f>
        <v>0</v>
      </c>
      <c r="G25" s="16">
        <v>0.08</v>
      </c>
      <c r="H25" s="38">
        <f t="shared" si="0"/>
        <v>0</v>
      </c>
    </row>
    <row r="26" spans="1:8" ht="60">
      <c r="A26" s="61"/>
      <c r="B26" s="19" t="s">
        <v>31</v>
      </c>
      <c r="C26" s="14" t="s">
        <v>11</v>
      </c>
      <c r="D26" s="47">
        <v>4</v>
      </c>
      <c r="E26" s="63"/>
      <c r="F26" s="37">
        <f>D26*E25</f>
        <v>0</v>
      </c>
      <c r="G26" s="16">
        <v>0.08</v>
      </c>
      <c r="H26" s="38">
        <f t="shared" si="0"/>
        <v>0</v>
      </c>
    </row>
    <row r="27" spans="1:8" ht="48" customHeight="1">
      <c r="A27" s="60">
        <v>8</v>
      </c>
      <c r="B27" s="19" t="s">
        <v>32</v>
      </c>
      <c r="C27" s="15" t="s">
        <v>11</v>
      </c>
      <c r="D27" s="47">
        <v>20</v>
      </c>
      <c r="E27" s="62"/>
      <c r="F27" s="37">
        <f>D27*E27</f>
        <v>0</v>
      </c>
      <c r="G27" s="16">
        <v>0.08</v>
      </c>
      <c r="H27" s="38">
        <f t="shared" si="0"/>
        <v>0</v>
      </c>
    </row>
    <row r="28" spans="1:8" ht="48" customHeight="1">
      <c r="A28" s="61"/>
      <c r="B28" s="19" t="s">
        <v>32</v>
      </c>
      <c r="C28" s="14" t="s">
        <v>11</v>
      </c>
      <c r="D28" s="47">
        <v>4</v>
      </c>
      <c r="E28" s="63"/>
      <c r="F28" s="37">
        <f>D28*E27</f>
        <v>0</v>
      </c>
      <c r="G28" s="16">
        <v>0.08</v>
      </c>
      <c r="H28" s="38">
        <f t="shared" si="0"/>
        <v>0</v>
      </c>
    </row>
    <row r="29" spans="1:8" ht="60">
      <c r="A29" s="60">
        <v>9</v>
      </c>
      <c r="B29" s="19" t="s">
        <v>33</v>
      </c>
      <c r="C29" s="15" t="s">
        <v>11</v>
      </c>
      <c r="D29" s="47">
        <v>8</v>
      </c>
      <c r="E29" s="62"/>
      <c r="F29" s="37">
        <f>D29*E29</f>
        <v>0</v>
      </c>
      <c r="G29" s="16">
        <v>0.08</v>
      </c>
      <c r="H29" s="38">
        <f t="shared" si="0"/>
        <v>0</v>
      </c>
    </row>
    <row r="30" spans="1:8" ht="75">
      <c r="A30" s="61"/>
      <c r="B30" s="19" t="s">
        <v>59</v>
      </c>
      <c r="C30" s="14" t="s">
        <v>11</v>
      </c>
      <c r="D30" s="47">
        <v>4</v>
      </c>
      <c r="E30" s="63"/>
      <c r="F30" s="37">
        <f>D30*E29</f>
        <v>0</v>
      </c>
      <c r="G30" s="16">
        <v>0.08</v>
      </c>
      <c r="H30" s="38">
        <f t="shared" si="0"/>
        <v>0</v>
      </c>
    </row>
    <row r="31" spans="1:8" ht="60">
      <c r="A31" s="60">
        <v>10</v>
      </c>
      <c r="B31" s="19" t="s">
        <v>34</v>
      </c>
      <c r="C31" s="15" t="s">
        <v>11</v>
      </c>
      <c r="D31" s="47">
        <v>20</v>
      </c>
      <c r="E31" s="62"/>
      <c r="F31" s="37">
        <f>D31*E31</f>
        <v>0</v>
      </c>
      <c r="G31" s="16">
        <v>0.08</v>
      </c>
      <c r="H31" s="38">
        <f t="shared" si="0"/>
        <v>0</v>
      </c>
    </row>
    <row r="32" spans="1:8" ht="60">
      <c r="A32" s="61"/>
      <c r="B32" s="19" t="s">
        <v>60</v>
      </c>
      <c r="C32" s="14" t="s">
        <v>11</v>
      </c>
      <c r="D32" s="47">
        <v>4</v>
      </c>
      <c r="E32" s="63"/>
      <c r="F32" s="37">
        <f>D32*E31</f>
        <v>0</v>
      </c>
      <c r="G32" s="16">
        <v>0.08</v>
      </c>
      <c r="H32" s="38">
        <f t="shared" si="0"/>
        <v>0</v>
      </c>
    </row>
    <row r="33" spans="1:8" ht="45">
      <c r="A33" s="60">
        <v>11</v>
      </c>
      <c r="B33" s="19" t="s">
        <v>35</v>
      </c>
      <c r="C33" s="15" t="s">
        <v>11</v>
      </c>
      <c r="D33" s="47">
        <v>20</v>
      </c>
      <c r="E33" s="62"/>
      <c r="F33" s="37">
        <f>D33*E33</f>
        <v>0</v>
      </c>
      <c r="G33" s="16">
        <v>0.08</v>
      </c>
      <c r="H33" s="38">
        <f t="shared" si="0"/>
        <v>0</v>
      </c>
    </row>
    <row r="34" spans="1:8" ht="60">
      <c r="A34" s="61"/>
      <c r="B34" s="19" t="s">
        <v>61</v>
      </c>
      <c r="C34" s="14" t="s">
        <v>11</v>
      </c>
      <c r="D34" s="47">
        <v>6</v>
      </c>
      <c r="E34" s="63"/>
      <c r="F34" s="37">
        <f>D34*E33</f>
        <v>0</v>
      </c>
      <c r="G34" s="16">
        <v>0.08</v>
      </c>
      <c r="H34" s="38">
        <f t="shared" si="0"/>
        <v>0</v>
      </c>
    </row>
    <row r="35" spans="1:8" ht="60">
      <c r="A35" s="60">
        <v>12</v>
      </c>
      <c r="B35" s="19" t="s">
        <v>36</v>
      </c>
      <c r="C35" s="15" t="s">
        <v>11</v>
      </c>
      <c r="D35" s="47">
        <v>20</v>
      </c>
      <c r="E35" s="62"/>
      <c r="F35" s="37">
        <f>D35*E35</f>
        <v>0</v>
      </c>
      <c r="G35" s="16">
        <v>0.08</v>
      </c>
      <c r="H35" s="38">
        <f t="shared" si="0"/>
        <v>0</v>
      </c>
    </row>
    <row r="36" spans="1:8" ht="60">
      <c r="A36" s="61"/>
      <c r="B36" s="19" t="s">
        <v>62</v>
      </c>
      <c r="C36" s="14" t="s">
        <v>11</v>
      </c>
      <c r="D36" s="47">
        <v>6</v>
      </c>
      <c r="E36" s="63"/>
      <c r="F36" s="37">
        <f>D36*E35</f>
        <v>0</v>
      </c>
      <c r="G36" s="16">
        <v>0.08</v>
      </c>
      <c r="H36" s="38">
        <f t="shared" si="0"/>
        <v>0</v>
      </c>
    </row>
    <row r="37" spans="1:8" ht="60">
      <c r="A37" s="60">
        <v>13</v>
      </c>
      <c r="B37" s="19" t="s">
        <v>37</v>
      </c>
      <c r="C37" s="15" t="s">
        <v>11</v>
      </c>
      <c r="D37" s="47">
        <v>20</v>
      </c>
      <c r="E37" s="62"/>
      <c r="F37" s="37">
        <f>D37*E37</f>
        <v>0</v>
      </c>
      <c r="G37" s="16">
        <v>0.08</v>
      </c>
      <c r="H37" s="38">
        <f t="shared" si="0"/>
        <v>0</v>
      </c>
    </row>
    <row r="38" spans="1:8" ht="60">
      <c r="A38" s="61"/>
      <c r="B38" s="19" t="s">
        <v>63</v>
      </c>
      <c r="C38" s="14" t="s">
        <v>11</v>
      </c>
      <c r="D38" s="47">
        <v>6</v>
      </c>
      <c r="E38" s="63"/>
      <c r="F38" s="37">
        <f>D38*E37</f>
        <v>0</v>
      </c>
      <c r="G38" s="16">
        <v>0.08</v>
      </c>
      <c r="H38" s="38">
        <f t="shared" si="0"/>
        <v>0</v>
      </c>
    </row>
    <row r="39" spans="1:8" ht="60">
      <c r="A39" s="60">
        <v>14</v>
      </c>
      <c r="B39" s="19" t="s">
        <v>38</v>
      </c>
      <c r="C39" s="15" t="s">
        <v>11</v>
      </c>
      <c r="D39" s="47">
        <v>20</v>
      </c>
      <c r="E39" s="62"/>
      <c r="F39" s="37">
        <f>D39*E39</f>
        <v>0</v>
      </c>
      <c r="G39" s="16">
        <v>0.08</v>
      </c>
      <c r="H39" s="38">
        <f t="shared" si="0"/>
        <v>0</v>
      </c>
    </row>
    <row r="40" spans="1:8" ht="60">
      <c r="A40" s="61"/>
      <c r="B40" s="19" t="s">
        <v>38</v>
      </c>
      <c r="C40" s="14" t="s">
        <v>11</v>
      </c>
      <c r="D40" s="47">
        <v>6</v>
      </c>
      <c r="E40" s="63"/>
      <c r="F40" s="37">
        <f>D40*E39</f>
        <v>0</v>
      </c>
      <c r="G40" s="16">
        <v>0.08</v>
      </c>
      <c r="H40" s="38">
        <f t="shared" si="0"/>
        <v>0</v>
      </c>
    </row>
    <row r="41" spans="1:8" ht="60">
      <c r="A41" s="60">
        <v>15</v>
      </c>
      <c r="B41" s="19" t="s">
        <v>39</v>
      </c>
      <c r="C41" s="15" t="s">
        <v>11</v>
      </c>
      <c r="D41" s="47">
        <v>20</v>
      </c>
      <c r="E41" s="62"/>
      <c r="F41" s="37">
        <f>D41*E41</f>
        <v>0</v>
      </c>
      <c r="G41" s="16">
        <v>0.08</v>
      </c>
      <c r="H41" s="38">
        <f t="shared" si="0"/>
        <v>0</v>
      </c>
    </row>
    <row r="42" spans="1:8" ht="60">
      <c r="A42" s="61"/>
      <c r="B42" s="19" t="s">
        <v>64</v>
      </c>
      <c r="C42" s="14" t="s">
        <v>11</v>
      </c>
      <c r="D42" s="47">
        <v>6</v>
      </c>
      <c r="E42" s="63"/>
      <c r="F42" s="37">
        <f>D42*E41</f>
        <v>0</v>
      </c>
      <c r="G42" s="16">
        <v>0.08</v>
      </c>
      <c r="H42" s="38">
        <f t="shared" si="0"/>
        <v>0</v>
      </c>
    </row>
    <row r="43" spans="1:8" ht="60">
      <c r="A43" s="60">
        <v>16</v>
      </c>
      <c r="B43" s="19" t="s">
        <v>40</v>
      </c>
      <c r="C43" s="15" t="s">
        <v>11</v>
      </c>
      <c r="D43" s="47">
        <v>20</v>
      </c>
      <c r="E43" s="62"/>
      <c r="F43" s="37">
        <f>D43*E43</f>
        <v>0</v>
      </c>
      <c r="G43" s="16">
        <v>0.08</v>
      </c>
      <c r="H43" s="38">
        <f t="shared" si="0"/>
        <v>0</v>
      </c>
    </row>
    <row r="44" spans="1:8" ht="60">
      <c r="A44" s="61"/>
      <c r="B44" s="19" t="s">
        <v>65</v>
      </c>
      <c r="C44" s="14" t="s">
        <v>11</v>
      </c>
      <c r="D44" s="47">
        <v>8</v>
      </c>
      <c r="E44" s="63"/>
      <c r="F44" s="37">
        <f>D44*E43</f>
        <v>0</v>
      </c>
      <c r="G44" s="16">
        <v>0.08</v>
      </c>
      <c r="H44" s="38">
        <f t="shared" si="0"/>
        <v>0</v>
      </c>
    </row>
    <row r="45" spans="1:8" ht="45">
      <c r="A45" s="60">
        <v>17</v>
      </c>
      <c r="B45" s="19" t="s">
        <v>41</v>
      </c>
      <c r="C45" s="15" t="s">
        <v>11</v>
      </c>
      <c r="D45" s="47">
        <v>20</v>
      </c>
      <c r="E45" s="62"/>
      <c r="F45" s="37">
        <f>D45*E45</f>
        <v>0</v>
      </c>
      <c r="G45" s="16">
        <v>0.08</v>
      </c>
      <c r="H45" s="38">
        <f t="shared" si="0"/>
        <v>0</v>
      </c>
    </row>
    <row r="46" spans="1:8" ht="45">
      <c r="A46" s="61"/>
      <c r="B46" s="19" t="s">
        <v>41</v>
      </c>
      <c r="C46" s="14" t="s">
        <v>11</v>
      </c>
      <c r="D46" s="47">
        <v>2</v>
      </c>
      <c r="E46" s="63"/>
      <c r="F46" s="37">
        <f>D46*E45</f>
        <v>0</v>
      </c>
      <c r="G46" s="16">
        <v>0.08</v>
      </c>
      <c r="H46" s="38">
        <f t="shared" si="0"/>
        <v>0</v>
      </c>
    </row>
    <row r="47" spans="1:8" ht="45">
      <c r="A47" s="60">
        <v>18</v>
      </c>
      <c r="B47" s="19" t="s">
        <v>42</v>
      </c>
      <c r="C47" s="15" t="s">
        <v>11</v>
      </c>
      <c r="D47" s="47">
        <v>10</v>
      </c>
      <c r="E47" s="62"/>
      <c r="F47" s="37">
        <f>D47*E47</f>
        <v>0</v>
      </c>
      <c r="G47" s="16">
        <v>0.08</v>
      </c>
      <c r="H47" s="38">
        <f t="shared" si="0"/>
        <v>0</v>
      </c>
    </row>
    <row r="48" spans="1:8" ht="60">
      <c r="A48" s="61"/>
      <c r="B48" s="19" t="s">
        <v>66</v>
      </c>
      <c r="C48" s="14" t="s">
        <v>11</v>
      </c>
      <c r="D48" s="47">
        <v>2</v>
      </c>
      <c r="E48" s="63"/>
      <c r="F48" s="37">
        <f>D48*E47</f>
        <v>0</v>
      </c>
      <c r="G48" s="16">
        <v>0.08</v>
      </c>
      <c r="H48" s="38">
        <f t="shared" si="0"/>
        <v>0</v>
      </c>
    </row>
    <row r="49" spans="1:8" ht="45">
      <c r="A49" s="60">
        <v>19</v>
      </c>
      <c r="B49" s="19" t="s">
        <v>43</v>
      </c>
      <c r="C49" s="15" t="s">
        <v>11</v>
      </c>
      <c r="D49" s="47">
        <v>20</v>
      </c>
      <c r="E49" s="62"/>
      <c r="F49" s="37">
        <f>D49*E49</f>
        <v>0</v>
      </c>
      <c r="G49" s="16">
        <v>0.08</v>
      </c>
      <c r="H49" s="38">
        <f t="shared" si="0"/>
        <v>0</v>
      </c>
    </row>
    <row r="50" spans="1:8" ht="60">
      <c r="A50" s="61"/>
      <c r="B50" s="19" t="s">
        <v>67</v>
      </c>
      <c r="C50" s="14" t="s">
        <v>11</v>
      </c>
      <c r="D50" s="47">
        <v>2</v>
      </c>
      <c r="E50" s="63"/>
      <c r="F50" s="37">
        <f>D50*E49</f>
        <v>0</v>
      </c>
      <c r="G50" s="16">
        <v>0.08</v>
      </c>
      <c r="H50" s="38">
        <f t="shared" si="0"/>
        <v>0</v>
      </c>
    </row>
    <row r="51" spans="1:8" ht="45">
      <c r="A51" s="60">
        <v>20</v>
      </c>
      <c r="B51" s="19" t="s">
        <v>44</v>
      </c>
      <c r="C51" s="15" t="s">
        <v>11</v>
      </c>
      <c r="D51" s="47">
        <v>20</v>
      </c>
      <c r="E51" s="62"/>
      <c r="F51" s="37">
        <f>D51*E51</f>
        <v>0</v>
      </c>
      <c r="G51" s="16">
        <v>0.08</v>
      </c>
      <c r="H51" s="38">
        <f t="shared" si="0"/>
        <v>0</v>
      </c>
    </row>
    <row r="52" spans="1:8" ht="60">
      <c r="A52" s="61"/>
      <c r="B52" s="19" t="s">
        <v>68</v>
      </c>
      <c r="C52" s="14" t="s">
        <v>11</v>
      </c>
      <c r="D52" s="47">
        <v>2</v>
      </c>
      <c r="E52" s="63"/>
      <c r="F52" s="37">
        <f>D52*E51</f>
        <v>0</v>
      </c>
      <c r="G52" s="16">
        <v>0.08</v>
      </c>
      <c r="H52" s="38">
        <f t="shared" si="0"/>
        <v>0</v>
      </c>
    </row>
    <row r="53" spans="1:8" ht="45">
      <c r="A53" s="60">
        <v>21</v>
      </c>
      <c r="B53" s="19" t="s">
        <v>45</v>
      </c>
      <c r="C53" s="15" t="s">
        <v>11</v>
      </c>
      <c r="D53" s="47">
        <v>20</v>
      </c>
      <c r="E53" s="62"/>
      <c r="F53" s="37">
        <f>D53*E53</f>
        <v>0</v>
      </c>
      <c r="G53" s="16">
        <v>0.08</v>
      </c>
      <c r="H53" s="38">
        <f t="shared" si="0"/>
        <v>0</v>
      </c>
    </row>
    <row r="54" spans="1:8" ht="60">
      <c r="A54" s="61"/>
      <c r="B54" s="19" t="s">
        <v>69</v>
      </c>
      <c r="C54" s="14" t="s">
        <v>11</v>
      </c>
      <c r="D54" s="47">
        <v>2</v>
      </c>
      <c r="E54" s="63"/>
      <c r="F54" s="37">
        <f>D54*E53</f>
        <v>0</v>
      </c>
      <c r="G54" s="16">
        <v>0.08</v>
      </c>
      <c r="H54" s="38">
        <f t="shared" si="0"/>
        <v>0</v>
      </c>
    </row>
    <row r="55" spans="1:8" ht="45">
      <c r="A55" s="60">
        <v>22</v>
      </c>
      <c r="B55" s="19" t="s">
        <v>46</v>
      </c>
      <c r="C55" s="15" t="s">
        <v>11</v>
      </c>
      <c r="D55" s="47">
        <v>8</v>
      </c>
      <c r="E55" s="62"/>
      <c r="F55" s="37">
        <f>D55*E55</f>
        <v>0</v>
      </c>
      <c r="G55" s="16">
        <v>0.08</v>
      </c>
      <c r="H55" s="38">
        <f t="shared" si="0"/>
        <v>0</v>
      </c>
    </row>
    <row r="56" spans="1:8" ht="60">
      <c r="A56" s="61"/>
      <c r="B56" s="19" t="s">
        <v>70</v>
      </c>
      <c r="C56" s="14" t="s">
        <v>11</v>
      </c>
      <c r="D56" s="47">
        <v>2</v>
      </c>
      <c r="E56" s="63"/>
      <c r="F56" s="37">
        <f>D56*E55</f>
        <v>0</v>
      </c>
      <c r="G56" s="16">
        <v>0.08</v>
      </c>
      <c r="H56" s="38">
        <f t="shared" si="0"/>
        <v>0</v>
      </c>
    </row>
    <row r="57" spans="1:8" ht="30">
      <c r="A57" s="68">
        <v>23</v>
      </c>
      <c r="B57" s="21" t="s">
        <v>47</v>
      </c>
      <c r="C57" s="20" t="s">
        <v>24</v>
      </c>
      <c r="D57" s="47">
        <v>30</v>
      </c>
      <c r="E57" s="62"/>
      <c r="F57" s="37">
        <f>D57*E57</f>
        <v>0</v>
      </c>
      <c r="G57" s="16">
        <v>0.08</v>
      </c>
      <c r="H57" s="38">
        <f t="shared" si="0"/>
        <v>0</v>
      </c>
    </row>
    <row r="58" spans="1:8" ht="30">
      <c r="A58" s="69"/>
      <c r="B58" s="21" t="s">
        <v>71</v>
      </c>
      <c r="C58" s="20" t="s">
        <v>24</v>
      </c>
      <c r="D58" s="47">
        <v>10</v>
      </c>
      <c r="E58" s="63"/>
      <c r="F58" s="37">
        <f>D58*E57</f>
        <v>0</v>
      </c>
      <c r="G58" s="16">
        <v>0.08</v>
      </c>
      <c r="H58" s="38">
        <f t="shared" si="0"/>
        <v>0</v>
      </c>
    </row>
    <row r="59" spans="1:8" ht="30">
      <c r="A59" s="68">
        <v>24</v>
      </c>
      <c r="B59" s="26" t="s">
        <v>48</v>
      </c>
      <c r="C59" s="20" t="s">
        <v>11</v>
      </c>
      <c r="D59" s="47">
        <v>20</v>
      </c>
      <c r="E59" s="62"/>
      <c r="F59" s="37">
        <f>D59*E59</f>
        <v>0</v>
      </c>
      <c r="G59" s="16">
        <v>0.08</v>
      </c>
      <c r="H59" s="38">
        <f t="shared" si="0"/>
        <v>0</v>
      </c>
    </row>
    <row r="60" spans="1:8" ht="30">
      <c r="A60" s="69"/>
      <c r="B60" s="26" t="s">
        <v>72</v>
      </c>
      <c r="C60" s="14" t="s">
        <v>11</v>
      </c>
      <c r="D60" s="47">
        <v>6</v>
      </c>
      <c r="E60" s="63"/>
      <c r="F60" s="37">
        <f>D60*E59</f>
        <v>0</v>
      </c>
      <c r="G60" s="16">
        <v>0.08</v>
      </c>
      <c r="H60" s="38">
        <f t="shared" si="0"/>
        <v>0</v>
      </c>
    </row>
    <row r="61" spans="1:8" ht="30">
      <c r="A61" s="68">
        <v>25</v>
      </c>
      <c r="B61" s="26" t="s">
        <v>49</v>
      </c>
      <c r="C61" s="20" t="s">
        <v>11</v>
      </c>
      <c r="D61" s="47">
        <v>35</v>
      </c>
      <c r="E61" s="62"/>
      <c r="F61" s="37">
        <f>D61*E61</f>
        <v>0</v>
      </c>
      <c r="G61" s="16">
        <v>0.08</v>
      </c>
      <c r="H61" s="38">
        <f t="shared" si="0"/>
        <v>0</v>
      </c>
    </row>
    <row r="62" spans="1:8" ht="45">
      <c r="A62" s="69"/>
      <c r="B62" s="26" t="s">
        <v>73</v>
      </c>
      <c r="C62" s="20" t="s">
        <v>11</v>
      </c>
      <c r="D62" s="47">
        <v>4</v>
      </c>
      <c r="E62" s="63"/>
      <c r="F62" s="37">
        <f>D62*E61</f>
        <v>0</v>
      </c>
      <c r="G62" s="16">
        <v>0.08</v>
      </c>
      <c r="H62" s="38">
        <f t="shared" si="0"/>
        <v>0</v>
      </c>
    </row>
    <row r="63" spans="1:8" ht="30">
      <c r="A63" s="68">
        <v>26</v>
      </c>
      <c r="B63" s="26" t="s">
        <v>50</v>
      </c>
      <c r="C63" s="20" t="s">
        <v>11</v>
      </c>
      <c r="D63" s="47">
        <v>45</v>
      </c>
      <c r="E63" s="62"/>
      <c r="F63" s="37">
        <f>D63*E63</f>
        <v>0</v>
      </c>
      <c r="G63" s="16">
        <v>0.08</v>
      </c>
      <c r="H63" s="38">
        <f t="shared" si="0"/>
        <v>0</v>
      </c>
    </row>
    <row r="64" spans="1:8" ht="30">
      <c r="A64" s="69"/>
      <c r="B64" s="26" t="s">
        <v>74</v>
      </c>
      <c r="C64" s="20" t="s">
        <v>11</v>
      </c>
      <c r="D64" s="47">
        <v>6</v>
      </c>
      <c r="E64" s="63"/>
      <c r="F64" s="37">
        <f>D64*E63</f>
        <v>0</v>
      </c>
      <c r="G64" s="16">
        <v>0.08</v>
      </c>
      <c r="H64" s="38">
        <f t="shared" si="0"/>
        <v>0</v>
      </c>
    </row>
    <row r="65" spans="1:8" ht="45">
      <c r="A65" s="68">
        <v>27</v>
      </c>
      <c r="B65" s="13" t="s">
        <v>51</v>
      </c>
      <c r="C65" s="15" t="s">
        <v>11</v>
      </c>
      <c r="D65" s="47">
        <v>25</v>
      </c>
      <c r="E65" s="62"/>
      <c r="F65" s="37">
        <f>D65*E65</f>
        <v>0</v>
      </c>
      <c r="G65" s="16">
        <v>0.08</v>
      </c>
      <c r="H65" s="38">
        <f t="shared" si="0"/>
        <v>0</v>
      </c>
    </row>
    <row r="66" spans="1:8" ht="60">
      <c r="A66" s="69"/>
      <c r="B66" s="13" t="s">
        <v>75</v>
      </c>
      <c r="C66" s="20" t="s">
        <v>11</v>
      </c>
      <c r="D66" s="47">
        <v>8</v>
      </c>
      <c r="E66" s="63"/>
      <c r="F66" s="37">
        <f>D66*E65</f>
        <v>0</v>
      </c>
      <c r="G66" s="16">
        <v>0.08</v>
      </c>
      <c r="H66" s="38">
        <f t="shared" si="0"/>
        <v>0</v>
      </c>
    </row>
    <row r="67" spans="1:8" ht="45">
      <c r="A67" s="68">
        <v>28</v>
      </c>
      <c r="B67" s="13" t="s">
        <v>52</v>
      </c>
      <c r="C67" s="15" t="s">
        <v>11</v>
      </c>
      <c r="D67" s="47">
        <v>25</v>
      </c>
      <c r="E67" s="62"/>
      <c r="F67" s="37">
        <f>D67*E67</f>
        <v>0</v>
      </c>
      <c r="G67" s="16">
        <v>0.08</v>
      </c>
      <c r="H67" s="38">
        <f t="shared" si="0"/>
        <v>0</v>
      </c>
    </row>
    <row r="68" spans="1:8" ht="45">
      <c r="A68" s="69"/>
      <c r="B68" s="13" t="s">
        <v>76</v>
      </c>
      <c r="C68" s="20" t="s">
        <v>11</v>
      </c>
      <c r="D68" s="47">
        <v>8</v>
      </c>
      <c r="E68" s="63"/>
      <c r="F68" s="37">
        <f>D68*E67</f>
        <v>0</v>
      </c>
      <c r="G68" s="16">
        <v>0.08</v>
      </c>
      <c r="H68" s="38">
        <f t="shared" si="0"/>
        <v>0</v>
      </c>
    </row>
    <row r="69" spans="1:8" ht="31.5" customHeight="1">
      <c r="A69" s="70">
        <v>29</v>
      </c>
      <c r="B69" s="13" t="s">
        <v>53</v>
      </c>
      <c r="C69" s="30" t="s">
        <v>11</v>
      </c>
      <c r="D69" s="47">
        <v>45</v>
      </c>
      <c r="E69" s="62"/>
      <c r="F69" s="37">
        <f>D69*E69</f>
        <v>0</v>
      </c>
      <c r="G69" s="16">
        <v>0.08</v>
      </c>
      <c r="H69" s="38">
        <f t="shared" si="0"/>
        <v>0</v>
      </c>
    </row>
    <row r="70" spans="1:8" ht="31.5" customHeight="1">
      <c r="A70" s="71"/>
      <c r="B70" s="13" t="s">
        <v>77</v>
      </c>
      <c r="C70" s="20" t="s">
        <v>11</v>
      </c>
      <c r="D70" s="48">
        <v>8</v>
      </c>
      <c r="E70" s="63"/>
      <c r="F70" s="37">
        <f>D70*E69</f>
        <v>0</v>
      </c>
      <c r="G70" s="16">
        <v>0.08</v>
      </c>
      <c r="H70" s="38">
        <f t="shared" si="0"/>
        <v>0</v>
      </c>
    </row>
    <row r="71" spans="1:8" ht="31.5" customHeight="1">
      <c r="A71" s="71">
        <v>30</v>
      </c>
      <c r="B71" s="13" t="s">
        <v>86</v>
      </c>
      <c r="C71" s="20" t="s">
        <v>11</v>
      </c>
      <c r="D71" s="48">
        <v>6</v>
      </c>
      <c r="E71" s="73"/>
      <c r="F71" s="37">
        <f>D71*E71</f>
        <v>0</v>
      </c>
      <c r="G71" s="16">
        <v>0.08</v>
      </c>
      <c r="H71" s="38">
        <f>F71*1.08</f>
        <v>0</v>
      </c>
    </row>
    <row r="72" spans="1:8" ht="31.5" customHeight="1">
      <c r="A72" s="71"/>
      <c r="B72" s="13" t="s">
        <v>87</v>
      </c>
      <c r="C72" s="20" t="s">
        <v>11</v>
      </c>
      <c r="D72" s="48">
        <v>2</v>
      </c>
      <c r="E72" s="74"/>
      <c r="F72" s="37">
        <f>D72*E71</f>
        <v>0</v>
      </c>
      <c r="G72" s="16">
        <v>0.08</v>
      </c>
      <c r="H72" s="38">
        <f t="shared" si="0"/>
        <v>0</v>
      </c>
    </row>
    <row r="73" spans="1:8" ht="33.75" customHeight="1" thickBot="1">
      <c r="A73" s="31"/>
      <c r="B73" s="51" t="s">
        <v>10</v>
      </c>
      <c r="C73" s="59" t="s">
        <v>78</v>
      </c>
      <c r="D73" s="59"/>
      <c r="E73" s="59"/>
      <c r="F73" s="39">
        <f>F69+F67+F65+F63+F61+F59+F57+F55+F53+F51+F49+F47+F45+F43+F41+F39+F37+F35+F33+F31+F29+F27+F25+F23+F21+F19+F17+F15+F13+F71</f>
        <v>0</v>
      </c>
      <c r="G73" s="16">
        <v>0.08</v>
      </c>
      <c r="H73" s="40">
        <f>F73*1.08</f>
        <v>0</v>
      </c>
    </row>
    <row r="74" spans="1:8" ht="39" customHeight="1">
      <c r="A74" s="4"/>
      <c r="B74" s="51"/>
      <c r="C74" s="52" t="s">
        <v>79</v>
      </c>
      <c r="D74" s="52"/>
      <c r="E74" s="52"/>
      <c r="F74" s="39">
        <f>F70+F68+F66+F64+F62+F60+F58+F56+F54+F52+F50+F48+F46+F44+F42+F40+F38+F36+F34+F32+F30+F28+F26+F24+F22+F20+F18+F16+F14+F72</f>
        <v>0</v>
      </c>
      <c r="G74" s="16">
        <v>0.08</v>
      </c>
      <c r="H74" s="39">
        <f>F74*1.08</f>
        <v>0</v>
      </c>
    </row>
    <row r="75" spans="1:8" ht="52.5" customHeight="1">
      <c r="A75" s="4"/>
      <c r="C75" s="53" t="s">
        <v>80</v>
      </c>
      <c r="D75" s="54"/>
      <c r="E75" s="55"/>
      <c r="F75" s="39">
        <f>SUM(F73:F74)</f>
        <v>0</v>
      </c>
      <c r="G75" s="16">
        <v>0.08</v>
      </c>
      <c r="H75" s="39">
        <f>SUM(H73:H74)</f>
        <v>0</v>
      </c>
    </row>
    <row r="76" spans="1:8" ht="20.25" customHeight="1">
      <c r="A76" s="56" t="s">
        <v>21</v>
      </c>
      <c r="B76" s="56"/>
      <c r="C76" s="56"/>
      <c r="D76" s="56"/>
      <c r="E76" s="56"/>
      <c r="F76" s="56"/>
      <c r="G76" s="56"/>
      <c r="H76" s="56"/>
    </row>
    <row r="77" spans="1:9" ht="20.25" customHeight="1">
      <c r="A77" s="64" t="s">
        <v>22</v>
      </c>
      <c r="B77" s="64"/>
      <c r="C77" s="64"/>
      <c r="D77" s="64"/>
      <c r="E77" s="64"/>
      <c r="F77" s="64"/>
      <c r="G77" s="64"/>
      <c r="H77" s="64"/>
      <c r="I77" s="23"/>
    </row>
    <row r="78" spans="1:9" ht="16.5" customHeight="1">
      <c r="A78" s="25" t="s">
        <v>23</v>
      </c>
      <c r="B78" s="25"/>
      <c r="C78" s="25"/>
      <c r="D78" s="49"/>
      <c r="E78" s="25"/>
      <c r="F78" s="41"/>
      <c r="G78" s="42"/>
      <c r="H78" s="42"/>
      <c r="I78" s="23"/>
    </row>
    <row r="79" spans="1:6" ht="15.75" customHeight="1">
      <c r="A79" s="22"/>
      <c r="B79" s="22"/>
      <c r="C79" s="22"/>
      <c r="D79" s="50"/>
      <c r="E79" s="25"/>
      <c r="F79" s="41"/>
    </row>
    <row r="80" spans="1:6" ht="24.75" customHeight="1">
      <c r="A80" s="8"/>
      <c r="B80" s="24"/>
      <c r="E80" s="67"/>
      <c r="F80" s="67"/>
    </row>
    <row r="81" spans="1:6" ht="15">
      <c r="A81" s="65"/>
      <c r="B81" s="65"/>
      <c r="E81" s="66"/>
      <c r="F81" s="66"/>
    </row>
    <row r="82" spans="2:6" ht="19.5" customHeight="1">
      <c r="B82" s="72" t="s">
        <v>82</v>
      </c>
      <c r="C82" s="72"/>
      <c r="D82" s="72"/>
      <c r="E82" s="72"/>
      <c r="F82" s="72"/>
    </row>
    <row r="83" spans="2:6" ht="15" customHeight="1">
      <c r="B83" s="72"/>
      <c r="C83" s="72"/>
      <c r="D83" s="72"/>
      <c r="E83" s="72"/>
      <c r="F83" s="72"/>
    </row>
  </sheetData>
  <sheetProtection/>
  <mergeCells count="72">
    <mergeCell ref="A71:A72"/>
    <mergeCell ref="E71:E72"/>
    <mergeCell ref="B82:F83"/>
    <mergeCell ref="E63:E64"/>
    <mergeCell ref="E65:E66"/>
    <mergeCell ref="E67:E68"/>
    <mergeCell ref="E69:E70"/>
    <mergeCell ref="E39:E40"/>
    <mergeCell ref="E49:E50"/>
    <mergeCell ref="E51:E52"/>
    <mergeCell ref="E53:E54"/>
    <mergeCell ref="E55:E56"/>
    <mergeCell ref="E37:E38"/>
    <mergeCell ref="E41:E42"/>
    <mergeCell ref="E43:E44"/>
    <mergeCell ref="E45:E46"/>
    <mergeCell ref="E47:E48"/>
    <mergeCell ref="E61:E62"/>
    <mergeCell ref="A69:A70"/>
    <mergeCell ref="E23:E24"/>
    <mergeCell ref="E25:E26"/>
    <mergeCell ref="E27:E28"/>
    <mergeCell ref="E29:E30"/>
    <mergeCell ref="E31:E32"/>
    <mergeCell ref="E33:E34"/>
    <mergeCell ref="E57:E58"/>
    <mergeCell ref="E59:E60"/>
    <mergeCell ref="E35:E36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E21:E22"/>
    <mergeCell ref="A23:A24"/>
    <mergeCell ref="A25:A26"/>
    <mergeCell ref="A27:A28"/>
    <mergeCell ref="A29:A30"/>
    <mergeCell ref="A31:A32"/>
    <mergeCell ref="A77:H77"/>
    <mergeCell ref="A81:B81"/>
    <mergeCell ref="E81:F81"/>
    <mergeCell ref="E80:F80"/>
    <mergeCell ref="E13:E14"/>
    <mergeCell ref="E15:E16"/>
    <mergeCell ref="E17:E18"/>
    <mergeCell ref="A13:A14"/>
    <mergeCell ref="A15:A16"/>
    <mergeCell ref="A17:A18"/>
    <mergeCell ref="B73:B74"/>
    <mergeCell ref="C74:E74"/>
    <mergeCell ref="C75:E75"/>
    <mergeCell ref="A76:H76"/>
    <mergeCell ref="A5:H5"/>
    <mergeCell ref="A9:H9"/>
    <mergeCell ref="C73:E73"/>
    <mergeCell ref="A19:A20"/>
    <mergeCell ref="A21:A22"/>
    <mergeCell ref="E19:E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PiotrS</dc:creator>
  <cp:keywords/>
  <dc:description/>
  <cp:lastModifiedBy>Izabela Strzelczyk</cp:lastModifiedBy>
  <cp:lastPrinted>2021-12-02T12:43:28Z</cp:lastPrinted>
  <dcterms:created xsi:type="dcterms:W3CDTF">2014-03-04T13:32:11Z</dcterms:created>
  <dcterms:modified xsi:type="dcterms:W3CDTF">2023-12-11T11:24:18Z</dcterms:modified>
  <cp:category/>
  <cp:version/>
  <cp:contentType/>
  <cp:contentStatus/>
</cp:coreProperties>
</file>