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intserv1.wut.pl\ScannerDZP\lpc031\na stronę WWW\"/>
    </mc:Choice>
  </mc:AlternateContent>
  <xr:revisionPtr revIDLastSave="0" documentId="13_ncr:1_{6AE323CD-9F76-41F7-9B7E-02A6FC264865}" xr6:coauthVersionLast="44" xr6:coauthVersionMax="44" xr10:uidLastSave="{00000000-0000-0000-0000-000000000000}"/>
  <bookViews>
    <workbookView xWindow="-120" yWindow="-120" windowWidth="29040" windowHeight="15720" activeTab="6" xr2:uid="{028151EA-88F1-49F7-9394-9271D2D68E4E}"/>
  </bookViews>
  <sheets>
    <sheet name="Cz. 1 AC" sheetId="1" r:id="rId1"/>
    <sheet name="CZ. 2 DS" sheetId="2" r:id="rId2"/>
    <sheet name="CZ. 3 Wilga" sheetId="3" r:id="rId3"/>
    <sheet name="CZ. 4 Józefosław " sheetId="4" r:id="rId4"/>
    <sheet name="Dane do Faktur" sheetId="5" r:id="rId5"/>
    <sheet name="Osoby do kontaktu" sheetId="8" r:id="rId6"/>
    <sheet name="OPZ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7" i="4" l="1"/>
  <c r="AG17" i="4" s="1"/>
  <c r="AA17" i="4"/>
  <c r="V17" i="4"/>
  <c r="Q17" i="4"/>
  <c r="L17" i="4"/>
  <c r="G17" i="4"/>
  <c r="AF16" i="4"/>
  <c r="AG16" i="4" s="1"/>
  <c r="AA16" i="4"/>
  <c r="V16" i="4"/>
  <c r="Q16" i="4"/>
  <c r="L16" i="4"/>
  <c r="G16" i="4"/>
  <c r="AF15" i="4"/>
  <c r="AG15" i="4" s="1"/>
  <c r="AA15" i="4"/>
  <c r="V15" i="4"/>
  <c r="Q15" i="4"/>
  <c r="L15" i="4"/>
  <c r="G15" i="4"/>
  <c r="AF14" i="4"/>
  <c r="AA14" i="4"/>
  <c r="AG14" i="4" s="1"/>
  <c r="V14" i="4"/>
  <c r="Q14" i="4"/>
  <c r="L14" i="4"/>
  <c r="G14" i="4"/>
  <c r="AF13" i="4"/>
  <c r="AG13" i="4" s="1"/>
  <c r="AA13" i="4"/>
  <c r="V13" i="4"/>
  <c r="Q13" i="4"/>
  <c r="L13" i="4"/>
  <c r="G13" i="4"/>
  <c r="AF12" i="4"/>
  <c r="AA12" i="4"/>
  <c r="AG12" i="4" s="1"/>
  <c r="V12" i="4"/>
  <c r="Q12" i="4"/>
  <c r="L12" i="4"/>
  <c r="G12" i="4"/>
  <c r="AF11" i="4"/>
  <c r="AG11" i="4" s="1"/>
  <c r="AG18" i="4" s="1"/>
  <c r="AA11" i="4"/>
  <c r="V11" i="4"/>
  <c r="Q11" i="4"/>
  <c r="L11" i="4"/>
  <c r="G11" i="4"/>
  <c r="AG10" i="4"/>
  <c r="AF10" i="4"/>
  <c r="AA10" i="4"/>
  <c r="V10" i="4"/>
  <c r="Q10" i="4"/>
  <c r="L10" i="4"/>
  <c r="G10" i="4"/>
  <c r="AF20" i="3" l="1"/>
  <c r="AA20" i="3"/>
  <c r="V20" i="3"/>
  <c r="Q20" i="3"/>
  <c r="L20" i="3"/>
  <c r="G20" i="3"/>
  <c r="AF19" i="3"/>
  <c r="AA19" i="3"/>
  <c r="V19" i="3"/>
  <c r="Q19" i="3"/>
  <c r="L19" i="3"/>
  <c r="G19" i="3"/>
  <c r="AF18" i="3"/>
  <c r="AA18" i="3"/>
  <c r="V18" i="3"/>
  <c r="Q18" i="3"/>
  <c r="L18" i="3"/>
  <c r="G18" i="3"/>
  <c r="AF17" i="3"/>
  <c r="AA17" i="3"/>
  <c r="V17" i="3"/>
  <c r="Q17" i="3"/>
  <c r="L17" i="3"/>
  <c r="G17" i="3"/>
  <c r="AF16" i="3"/>
  <c r="AA16" i="3"/>
  <c r="V16" i="3"/>
  <c r="Q16" i="3"/>
  <c r="L16" i="3"/>
  <c r="G16" i="3"/>
  <c r="AF15" i="3"/>
  <c r="AA15" i="3"/>
  <c r="V15" i="3"/>
  <c r="Q15" i="3"/>
  <c r="L15" i="3"/>
  <c r="G15" i="3"/>
  <c r="AF14" i="3"/>
  <c r="AA14" i="3"/>
  <c r="V14" i="3"/>
  <c r="Q14" i="3"/>
  <c r="L14" i="3"/>
  <c r="G14" i="3"/>
  <c r="AF13" i="3"/>
  <c r="AA13" i="3"/>
  <c r="V13" i="3"/>
  <c r="Q13" i="3"/>
  <c r="L13" i="3"/>
  <c r="G13" i="3"/>
  <c r="AG13" i="3" l="1"/>
  <c r="AG15" i="3"/>
  <c r="AG17" i="3"/>
  <c r="AG16" i="3"/>
  <c r="AG19" i="3"/>
  <c r="AG14" i="3"/>
  <c r="AG18" i="3"/>
  <c r="AG20" i="3"/>
  <c r="AG21" i="3"/>
  <c r="AF19" i="2" l="1"/>
  <c r="AA19" i="2"/>
  <c r="AG19" i="2" s="1"/>
  <c r="V19" i="2"/>
  <c r="Q19" i="2"/>
  <c r="L19" i="2"/>
  <c r="G19" i="2"/>
  <c r="AF18" i="2"/>
  <c r="AA18" i="2"/>
  <c r="V18" i="2"/>
  <c r="Q18" i="2"/>
  <c r="L18" i="2"/>
  <c r="G18" i="2"/>
  <c r="AG18" i="2" s="1"/>
  <c r="AG17" i="2"/>
  <c r="AF17" i="2"/>
  <c r="AA17" i="2"/>
  <c r="V17" i="2"/>
  <c r="Q17" i="2"/>
  <c r="L17" i="2"/>
  <c r="G17" i="2"/>
  <c r="AF16" i="2"/>
  <c r="AA16" i="2"/>
  <c r="V16" i="2"/>
  <c r="Q16" i="2"/>
  <c r="L16" i="2"/>
  <c r="AG16" i="2" s="1"/>
  <c r="G16" i="2"/>
  <c r="AF15" i="2"/>
  <c r="AA15" i="2"/>
  <c r="V15" i="2"/>
  <c r="Q15" i="2"/>
  <c r="L15" i="2"/>
  <c r="G15" i="2"/>
  <c r="AG15" i="2" s="1"/>
  <c r="AF14" i="2"/>
  <c r="AA14" i="2"/>
  <c r="V14" i="2"/>
  <c r="AG14" i="2" s="1"/>
  <c r="Q14" i="2"/>
  <c r="L14" i="2"/>
  <c r="G14" i="2"/>
  <c r="AF13" i="2"/>
  <c r="AA13" i="2"/>
  <c r="V13" i="2"/>
  <c r="Q13" i="2"/>
  <c r="L13" i="2"/>
  <c r="G13" i="2"/>
  <c r="AG13" i="2" s="1"/>
  <c r="AF12" i="2"/>
  <c r="AG12" i="2" s="1"/>
  <c r="AA12" i="2"/>
  <c r="V12" i="2"/>
  <c r="Q12" i="2"/>
  <c r="L12" i="2"/>
  <c r="G12" i="2"/>
  <c r="AG20" i="2" l="1"/>
  <c r="G25" i="1" l="1"/>
  <c r="G24" i="1"/>
  <c r="G23" i="1"/>
  <c r="G22" i="1"/>
  <c r="G26" i="1" s="1"/>
  <c r="AF15" i="1"/>
  <c r="AA15" i="1"/>
  <c r="V15" i="1"/>
  <c r="Q15" i="1"/>
  <c r="L15" i="1"/>
  <c r="G15" i="1"/>
  <c r="AG15" i="1" s="1"/>
  <c r="AF14" i="1"/>
  <c r="AA14" i="1"/>
  <c r="V14" i="1"/>
  <c r="Q14" i="1"/>
  <c r="AG14" i="1" s="1"/>
  <c r="L14" i="1"/>
  <c r="G14" i="1"/>
  <c r="AF13" i="1"/>
  <c r="AA13" i="1"/>
  <c r="V13" i="1"/>
  <c r="Q13" i="1"/>
  <c r="L13" i="1"/>
  <c r="G13" i="1"/>
  <c r="AG13" i="1" s="1"/>
  <c r="AF12" i="1"/>
  <c r="AA12" i="1"/>
  <c r="AG12" i="1" s="1"/>
  <c r="V12" i="1"/>
  <c r="Q12" i="1"/>
  <c r="L12" i="1"/>
  <c r="G12" i="1"/>
  <c r="AF11" i="1"/>
  <c r="AA11" i="1"/>
  <c r="V11" i="1"/>
  <c r="Q11" i="1"/>
  <c r="L11" i="1"/>
  <c r="G11" i="1"/>
  <c r="AG11" i="1" s="1"/>
  <c r="AG10" i="1"/>
  <c r="AF10" i="1"/>
  <c r="AA10" i="1"/>
  <c r="V10" i="1"/>
  <c r="Q10" i="1"/>
  <c r="L10" i="1"/>
  <c r="G10" i="1"/>
  <c r="AF9" i="1"/>
  <c r="AA9" i="1"/>
  <c r="V9" i="1"/>
  <c r="Q9" i="1"/>
  <c r="L9" i="1"/>
  <c r="AG9" i="1" s="1"/>
  <c r="G9" i="1"/>
  <c r="AF8" i="1"/>
  <c r="AA8" i="1"/>
  <c r="V8" i="1"/>
  <c r="Q8" i="1"/>
  <c r="L8" i="1"/>
  <c r="G8" i="1"/>
  <c r="AG8" i="1" s="1"/>
  <c r="AG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Pawelec Małgorzata</author>
  </authors>
  <commentList>
    <comment ref="B5" authorId="0" shapeId="0" xr:uid="{92217A7F-E51E-4132-AD1C-97CAA22FDB34}">
      <text>
        <r>
          <rPr>
            <b/>
            <sz val="9"/>
            <color indexed="81"/>
            <rFont val="Tahoma"/>
            <family val="2"/>
            <charset val="238"/>
          </rPr>
          <t>Pawelec Małgorzata:</t>
        </r>
        <r>
          <rPr>
            <sz val="9"/>
            <color indexed="81"/>
            <rFont val="Tahoma"/>
            <family val="2"/>
            <charset val="238"/>
          </rPr>
          <t xml:space="preserve">
Gmach Biurowy nie jest nazwa jednostki; czy nie powinno być jak proponuję </t>
        </r>
      </text>
    </comment>
  </commentList>
</comments>
</file>

<file path=xl/sharedStrings.xml><?xml version="1.0" encoding="utf-8"?>
<sst xmlns="http://schemas.openxmlformats.org/spreadsheetml/2006/main" count="479" uniqueCount="272">
  <si>
    <t>Załącznik nr 2 do SWZ Formularz cenowy część 1</t>
  </si>
  <si>
    <t>Załącznik nr 2 do SWZ Formularz cenowy część 2</t>
  </si>
  <si>
    <t>Załącznik nr 2 do SWZ Formularz cenowy część 3</t>
  </si>
  <si>
    <t>Załącznik nr 2 do SWZ Formularz cenowy część 4</t>
  </si>
  <si>
    <t>Lp.</t>
  </si>
  <si>
    <t>Pojemność pojemnika                    [l]</t>
  </si>
  <si>
    <t>odpady zmieszane</t>
  </si>
  <si>
    <t>cena za pojemnik [PLN}</t>
  </si>
  <si>
    <t>Wartość      [PLN]</t>
  </si>
  <si>
    <t>metale    i tworzywa sztuczne</t>
  </si>
  <si>
    <t>papier</t>
  </si>
  <si>
    <t xml:space="preserve">szkło </t>
  </si>
  <si>
    <t>odpady biodegradowalne</t>
  </si>
  <si>
    <t>odpady zielone</t>
  </si>
  <si>
    <t>Łącznie</t>
  </si>
  <si>
    <t>liczba poj.</t>
  </si>
  <si>
    <t>Razem:</t>
  </si>
  <si>
    <t>ILOŚĆ WYWORZONYCH DODATKOWYCH KONTENERÓW W CIĄGU ROKU</t>
  </si>
  <si>
    <t>Pojemność pojemnika (l)</t>
  </si>
  <si>
    <t>KP-5</t>
  </si>
  <si>
    <t>KP-7</t>
  </si>
  <si>
    <t>KP-12</t>
  </si>
  <si>
    <t>KP-15</t>
  </si>
  <si>
    <t>ILOŚĆ WYWORZONYCH POJEMNIKÓW - DOMY STUDENCKIE</t>
  </si>
  <si>
    <r>
      <t xml:space="preserve">ILOŚĆ WYWORZONYCH POJEMNIKÓW 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- JÓZEFOSŁAW</t>
    </r>
  </si>
  <si>
    <r>
      <t>ILOŚĆ WYWORZONYCH POJEMNIKÓW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- OŚRODEK WYPOCZYNKOWY W WILDZE</t>
    </r>
  </si>
  <si>
    <t xml:space="preserve"> na 24 MIESIĄCE</t>
  </si>
  <si>
    <t>na 24 MIESIĄCE</t>
  </si>
  <si>
    <r>
      <t xml:space="preserve">Formularz podpisany elektronicznie
(kwalifikowany podpis elektroniczny
</t>
    </r>
    <r>
      <rPr>
        <sz val="8"/>
        <color rgb="FFFF0000"/>
        <rFont val="Calibri"/>
        <family val="2"/>
        <charset val="238"/>
        <scheme val="minor"/>
      </rPr>
      <t>należy podpisać pod rygorem nieważności</t>
    </r>
    <r>
      <rPr>
        <sz val="8"/>
        <color theme="1"/>
        <rFont val="Calibri"/>
        <family val="2"/>
        <charset val="238"/>
        <scheme val="minor"/>
      </rPr>
      <t>)</t>
    </r>
  </si>
  <si>
    <t xml:space="preserve">Nazwa Jednostki </t>
  </si>
  <si>
    <t>Adres Jednostki</t>
  </si>
  <si>
    <t xml:space="preserve">Dane do wystawienia faktury </t>
  </si>
  <si>
    <t>Dział Administracyjno-Gospodarczy</t>
  </si>
  <si>
    <t>ul. Noakowskiego 18/20, 00-668 Warszawa</t>
  </si>
  <si>
    <t>Politechnika Warszawska, Plac Politechniki 1 , 00-661 Warszawa, NIP 525-000-58-34</t>
  </si>
  <si>
    <t>Plac Politechniki 1, 00-661 Warszawa</t>
  </si>
  <si>
    <t>ul. Rektorska 2, 00-641 Warszawa</t>
  </si>
  <si>
    <t>ul. Koszykowa 80, 02-008 Warszawa</t>
  </si>
  <si>
    <t>ul. Waryńskiego 10 A, 00-631 Warszawa</t>
  </si>
  <si>
    <t>ul. Krasińskiego 69,01-747 Warszawa</t>
  </si>
  <si>
    <t>ul. Górnośląska 14, 00-432 Warszawa</t>
  </si>
  <si>
    <t>Wydział Architektury</t>
  </si>
  <si>
    <t>ul. Koszykowa 55, 00-659 Warszawa</t>
  </si>
  <si>
    <t>Wydział Elektroniki i Technik Informacyjnych PW</t>
  </si>
  <si>
    <t xml:space="preserve"> ul. Nowowiejska 15/19, 00-665 Warszawa</t>
  </si>
  <si>
    <t>Wydział Inżynierii Chemicznej i Procesowej</t>
  </si>
  <si>
    <t>ul. Ludwika Waryńskiego 1, 00-645 Warszawa</t>
  </si>
  <si>
    <t xml:space="preserve">Wydział Inżynierii Lądowej </t>
  </si>
  <si>
    <t>Al. Armii Ludowej 16, 00-637 Warszawa</t>
  </si>
  <si>
    <t>Wydział Inżynierii Materiałowej</t>
  </si>
  <si>
    <t>ul. Wołoska141, 02-507 Warszawa</t>
  </si>
  <si>
    <t>ul. Jana Bytnara "Rudego"25, 02-654 Warszawa</t>
  </si>
  <si>
    <t xml:space="preserve">Wydział Mechaniczny Technologiczny </t>
  </si>
  <si>
    <t>ul. Ludwika Narbutta 85, 02-524 Warszawa</t>
  </si>
  <si>
    <t>ul. Ludwika Narbutta 86, 02-525 Warszawa</t>
  </si>
  <si>
    <t>ul. Konwiktorska 2, 00-217 Warszawa</t>
  </si>
  <si>
    <t>Wydział Instalacji Budowlanych Hydrotechniki i Inżynierii Środowiska</t>
  </si>
  <si>
    <t>ul. Nowowiejska 20, 00-653 Warszawa</t>
  </si>
  <si>
    <t>Instytut Techniki Cieplnej</t>
  </si>
  <si>
    <t>ul. Nowowiejska 21/25, 00-653 Warszawa</t>
  </si>
  <si>
    <t>Wydział Mechatroniki</t>
  </si>
  <si>
    <t>ul. Św. Andrzeja Boboli 8, 02-525 Warszawa</t>
  </si>
  <si>
    <t>Wydział Samochodów i Maszyn Roboczych</t>
  </si>
  <si>
    <t>ul. Ludwika Narbutta 84, 02-524 Warszawa</t>
  </si>
  <si>
    <t>Centrum Zarządzania Innowacjami i Transferem Technologii</t>
  </si>
  <si>
    <t xml:space="preserve"> ul. Rektorska 4, 00-614 Warszawa</t>
  </si>
  <si>
    <t>Szkoła Biznesu</t>
  </si>
  <si>
    <t>ul. Koszykowa 79, 02-008 Warszawa</t>
  </si>
  <si>
    <t>Studium Wychowania Fizycznego i Sportu</t>
  </si>
  <si>
    <t>ul. Ludwika Waryńskiego 12 A, 00-631 Warszawa</t>
  </si>
  <si>
    <t>DS. "Babilon"</t>
  </si>
  <si>
    <t>ul. Kopińska 12/16, 02-321 Warszawa, pok 129</t>
  </si>
  <si>
    <t>DS. "Akademik"</t>
  </si>
  <si>
    <t>ul. Akademicka 5, 02-038 Warszawa</t>
  </si>
  <si>
    <t>DS. "Pineska - Tulipan"</t>
  </si>
  <si>
    <t>ul. Uniwersytecka 5, 02-036 Warszawa</t>
  </si>
  <si>
    <t>DS. "Bratniak - Muszelka"</t>
  </si>
  <si>
    <t>ul.  Grójecka 39, 02-031 Warszawa</t>
  </si>
  <si>
    <t>DS. "Ustronie"</t>
  </si>
  <si>
    <t>ul. Księcia Janusza 39, 01-452 Warszaw</t>
  </si>
  <si>
    <t xml:space="preserve"> DS. "Mikrus"</t>
  </si>
  <si>
    <t>ul. Waryńskiego 10, 00-631 Warszawa</t>
  </si>
  <si>
    <t>DS. "Riviera"</t>
  </si>
  <si>
    <t>ul. Waryńskiego 12, 00-631 Warszawa</t>
  </si>
  <si>
    <t>DS. "Żaczek"</t>
  </si>
  <si>
    <t>ul. Wołoska 141 a, 02-507 Warszawa</t>
  </si>
  <si>
    <t>DS. "Tatrzańska"</t>
  </si>
  <si>
    <t>ul. Tatrzańska 7a, 00-742 Warszawa</t>
  </si>
  <si>
    <t>Ośrodek Wpoczynowy w Wildze</t>
  </si>
  <si>
    <t>ul Wiewiórek 6, 08-470 Wilga</t>
  </si>
  <si>
    <t>WGiK Obserwatorium Astronomiczno Geodezyjne PW</t>
  </si>
  <si>
    <t>ul. Ogrodowa 2, 05-500 Józefosław</t>
  </si>
  <si>
    <t>Lp</t>
  </si>
  <si>
    <t>Wydział Inżynierii Chemicznej i Procesowej, ul. Waryńskiego 1, 00-645 Warszawa, NIP 525-000-58-34</t>
  </si>
  <si>
    <t>Wydział Geodezji i Kartografii Pl. Politechniki 1, 00-661 Warszawa, NIP 525-000-58-34</t>
  </si>
  <si>
    <t>Ośrodek Wypoczynkowy, 08-470 Wilga, ul. Wiewiórek 6, NIP 525-000-58-34</t>
  </si>
  <si>
    <t>Dom Studencki "Tatrzańska", ul. Tatrzańska 7a, 00-742 Warszawa, NIP 525-000-58-34</t>
  </si>
  <si>
    <t>Dom Studencki "Żaczek", ul. Wołoska 141a , 02-507 Warszawa, NIP 525-000-58-34</t>
  </si>
  <si>
    <t>Dom Studencki "Riviera", ul. Waryńskiego 12, 00-631 Warszawa, NIP 525-000-58-34</t>
  </si>
  <si>
    <t>Dom Studencki "Mikrus", ul. Waryńskiego 10, 00-631 Warszawa, NIP 525-000-58-34</t>
  </si>
  <si>
    <t>Dom Studencki "Ustronie, ul. Księcia Janusza 39, 01-452 Warszawa, NIP 525-000-58-34</t>
  </si>
  <si>
    <t>Dom Studencki "Bratniak - Muszelka",  ul Grójecka 39, 02-031 Warszawa,  NIP 525-000-58-34</t>
  </si>
  <si>
    <t>Dom Studencki "Pineska - Tulipan", ul. Uniwersytecka 5, 02-036 Warsza, NIP 525-000-58-34</t>
  </si>
  <si>
    <t>Dom Studencki "Akademik", ul. Akademicka 5, 02-038 Warszawa, NIP 525-000-58-34</t>
  </si>
  <si>
    <t>Dom Studencki "Babilon", ul. Kopińska 12/16, 02-321 Warszawa, NIP 525-000-58-34</t>
  </si>
  <si>
    <t>Studium Wychowania Fizycznego i Sportu ul. Ludwika Waryńskiego 12 A, 00-631 Warszawa, NIP 525-000-58-34</t>
  </si>
  <si>
    <t>Szkoła Biznesu Politechnika Warszawska, ul. Koszykowa 79, 02-008 Warszawa, NIP 525-000-58-34</t>
  </si>
  <si>
    <t>Centrum Zarządzania Innowacjami i Trasferem Technologii, ul. Rektorska 4, 00-614 Warszawa, NIP 525-000-58-34</t>
  </si>
  <si>
    <t>Wydział Samochodów i Maszyn Roboczych, ul. Ludwika Narbutta 84, 05-524 Warszawa, NIP 525-000-58-34</t>
  </si>
  <si>
    <t>Wydział Mechatroniki, ul. Św. Andrzeja Baboli 8, 02-525 Warszawa, NIP 525-000-58-34</t>
  </si>
  <si>
    <t>Politechnika Warszawska Instytut Techniki Cieplnej, ul Nowowiejska 21/25, 00-525 Warszawa NIP 525-000-58-34</t>
  </si>
  <si>
    <t>Wydział Instalacji Budowlanych, Hydrotechniki i Inżynierii Środowiska ul. Nowowiejska 20, 00-653 Warszawa, NIP 525-000-58 34</t>
  </si>
  <si>
    <t>Wydział Mechaniczny Technologiczny Instytut Mechaniki i Poligrafii ul. Konwiktorska 2, 00-217 Warszawa, NIP 525-000-58-34</t>
  </si>
  <si>
    <t>Wydzial Mechaniczny Technologiczny  ul. Ludwika Narbutta 86, 02-524 Warszawa, NIP 525-000-58-34</t>
  </si>
  <si>
    <t>Wydzial Mechaniczny Technologiczny ul. Ludwika Narbutta 85, 02-524 Warszawa, NIP 525-000-58-34</t>
  </si>
  <si>
    <t>Wydział Inżynierii Materiałowej ul. Wołoska141, 02-507 Warszawa, NIP 525-000-58-34</t>
  </si>
  <si>
    <t>Wydział Inżynierii Lądowej, Aleja Armii Ludowej 16, 00-637 Warszawa, NIP 525-000-58-34</t>
  </si>
  <si>
    <t>Wydział Elektroniki i Technik Informacyjnych, ul. Nowowiejska 15/19, 00-665 Warszawa, NIP 525-000-58-34</t>
  </si>
  <si>
    <t>Wydział Architektury, ul Koszykowa 55, 00-659 Warszawa, NIP 525-000-58-34</t>
  </si>
  <si>
    <t>BUDYNEK / WYDZIAŁ</t>
  </si>
  <si>
    <t>ul. Maurycego Mochnackiego 12, 02-042 Warszawa</t>
  </si>
  <si>
    <t>ul. Grójecka 39, 02-031 Warszawa</t>
  </si>
  <si>
    <t>ul. Kopińska 12/16, 02-323 Warszawa</t>
  </si>
  <si>
    <t>ul. Księcia Janusza 39, 01-452 Warszawa</t>
  </si>
  <si>
    <t xml:space="preserve">Adres </t>
  </si>
  <si>
    <t>Osoba do kontaktu</t>
  </si>
  <si>
    <t>Telefon</t>
  </si>
  <si>
    <t>Email</t>
  </si>
  <si>
    <t>Wydział Architektury Politechniki Warszawskiej</t>
  </si>
  <si>
    <t>Grażyna Jaworska</t>
  </si>
  <si>
    <t>22 234 55 57</t>
  </si>
  <si>
    <t>grazyna.jaworska@pw.edu.pl</t>
  </si>
  <si>
    <t>Wydział Elektroniki i Technik Informacyjnych Politechniki Warszawskiej</t>
  </si>
  <si>
    <t>ul. Nowowiejska 15/19, 00-665 Warszawa</t>
  </si>
  <si>
    <t>Andrzej Śliwonik</t>
  </si>
  <si>
    <t>22 234 76 01</t>
  </si>
  <si>
    <t xml:space="preserve">a.sliwonik@elka.pw.edu.pl </t>
  </si>
  <si>
    <t>Wydział Inżynierii Chemicznej i Procesowej Politechniki Warszawskiej</t>
  </si>
  <si>
    <t>Bartłomiej Kossowski                                   Izabela Pietrusiak</t>
  </si>
  <si>
    <t>22 234 62 92</t>
  </si>
  <si>
    <t>bartlomiej.kossowski@pw.edu.pl, izabela.pietrusiak@pw.edu.pl</t>
  </si>
  <si>
    <t>Wydział Inżynierii Lądowej Politechniki Warszawskiej</t>
  </si>
  <si>
    <t>Lech Rożek,                                   Adam Zalewski</t>
  </si>
  <si>
    <t xml:space="preserve">22 234 65 74 </t>
  </si>
  <si>
    <t>l.rozek@il.pw.edu.pl, adam.marek.zalewski@pw.edu.pl</t>
  </si>
  <si>
    <t>Wydział Inżynierii Materiałowej Politechniki Warszawskiej</t>
  </si>
  <si>
    <t>ul. Wołoska 141, 02-507 Warszawa</t>
  </si>
  <si>
    <t>Jacek Karniłowicz</t>
  </si>
  <si>
    <t>22 234 87 34</t>
  </si>
  <si>
    <t>jacek.karnilowicz@pw.edu.pl</t>
  </si>
  <si>
    <t>ul. Jana Bytnara "Rudego" 25, 02-645 Waerszawa</t>
  </si>
  <si>
    <t xml:space="preserve"> Łukasz Iskra </t>
  </si>
  <si>
    <t>lukasz.iskra@pw.edu.pl</t>
  </si>
  <si>
    <t>Wydział Mechaniczny Technologiczny Poliechiki Warszawskiej</t>
  </si>
  <si>
    <t>Małgorzata Radomska</t>
  </si>
  <si>
    <t>22 234 84 26</t>
  </si>
  <si>
    <t xml:space="preserve">m.radomska@wip.pw.edu.pl </t>
  </si>
  <si>
    <t>Aleksandra Krulikowska</t>
  </si>
  <si>
    <t>22 234 33 77</t>
  </si>
  <si>
    <t>aleksandra.krulikowska@pw.edu.pl</t>
  </si>
  <si>
    <t>Wydział Instalacji Budowlanych, Hydrotechniki i Inżynierii Środowiska Politechniki Warszawskiej</t>
  </si>
  <si>
    <t>Paweł Milczarek,                        Aneta Ameda</t>
  </si>
  <si>
    <t>508 326 759,                     22 234 54 67</t>
  </si>
  <si>
    <t>pawel.milczarek@pw.edu.pl, aneta.ameda@pw.edu.pl</t>
  </si>
  <si>
    <t>Instytut  Techniki Cieplnej ITC Politechniki Warszawskiej</t>
  </si>
  <si>
    <t>ul. Nowowiejska 21/25, 00-646 Warszawa</t>
  </si>
  <si>
    <t>Piotr Szulc</t>
  </si>
  <si>
    <t>22 234 52 48</t>
  </si>
  <si>
    <t>piotr.szulc@pw.edu.pl</t>
  </si>
  <si>
    <t>Wydział Mechatroniki Politechniki Warszawskiej</t>
  </si>
  <si>
    <t>Małgorzata Duchlińska</t>
  </si>
  <si>
    <t>22 234 82 18</t>
  </si>
  <si>
    <t xml:space="preserve">m.duchlinska@mchtr.pw.edu.pl </t>
  </si>
  <si>
    <t>Wydział Samochodów i Maszyn Roboczych Politechniki Warszawskiej</t>
  </si>
  <si>
    <t>Wioletta Bartosiak</t>
  </si>
  <si>
    <t>22 234 85 27</t>
  </si>
  <si>
    <t>wioletta.bartosiak@pw.edu.pl</t>
  </si>
  <si>
    <t>Centrum Zarządzania Innowacjami i Transferem Technologii Politechniki Warszawskiej</t>
  </si>
  <si>
    <t>ul. Rektorska 4, 00-614 Warszawa</t>
  </si>
  <si>
    <t>Aneta Rzetelska</t>
  </si>
  <si>
    <t>22 234 14 22</t>
  </si>
  <si>
    <t>aneta.rzetelska@pw.edu.pl</t>
  </si>
  <si>
    <t>Centrum Zaawansowanych Materiałów i Technoligii CEZAMAT</t>
  </si>
  <si>
    <t>ul. Poleczki 19, 02-822 Warszawa</t>
  </si>
  <si>
    <t>Marek Marchut</t>
  </si>
  <si>
    <t>22 182 11 70</t>
  </si>
  <si>
    <t>m.marchut@cezamat.eu</t>
  </si>
  <si>
    <t>Szkoła Biznesu Politechniki Warszawskiej</t>
  </si>
  <si>
    <t>Janusz Dąbrowski</t>
  </si>
  <si>
    <t>22 234 70 21</t>
  </si>
  <si>
    <t>janusz.dabrowski@biznes.edu.pl</t>
  </si>
  <si>
    <t>Studium Wychowania Fizycznego i Sportu - Politechnika Warszawska</t>
  </si>
  <si>
    <t>ul. Ludwika Waryńskiego 12A, 00-631 Warszawa</t>
  </si>
  <si>
    <t>Bożena Granek</t>
  </si>
  <si>
    <t>22 234 53 75</t>
  </si>
  <si>
    <t xml:space="preserve">bozena.gronek@pw.edu.pl </t>
  </si>
  <si>
    <t xml:space="preserve">Teren Główny Politechniki Warszawskiej </t>
  </si>
  <si>
    <t>Tomasz Kruzel</t>
  </si>
  <si>
    <t>22 234 63 83</t>
  </si>
  <si>
    <t>tomasz.kruzel@pw.edu.pl</t>
  </si>
  <si>
    <t>Gmach Biurowy Politechniki Warszawskiej</t>
  </si>
  <si>
    <t>Michał Korlak</t>
  </si>
  <si>
    <t>22 234 65 10</t>
  </si>
  <si>
    <t>michal.korlak@pw.edu.pl</t>
  </si>
  <si>
    <t xml:space="preserve">Budynek Stołówki Politechniki Warszawskiej </t>
  </si>
  <si>
    <t>Krystyna Lipińska</t>
  </si>
  <si>
    <t>22 234 55 75</t>
  </si>
  <si>
    <t>krystyna.lipinska@pw.edu.pl</t>
  </si>
  <si>
    <t>Pałacyk Rektorski</t>
  </si>
  <si>
    <t>Centermed</t>
  </si>
  <si>
    <t>ul. Waryńskiego 10A, 00-631 Warszawa</t>
  </si>
  <si>
    <t>Piotr Mantewka</t>
  </si>
  <si>
    <t>pmontewka@centermed.pl</t>
  </si>
  <si>
    <t>Budynek Biurowy</t>
  </si>
  <si>
    <t>ul. Krasińskiego 69, 01-747 Warszawa</t>
  </si>
  <si>
    <t xml:space="preserve">Budynek SEZAM </t>
  </si>
  <si>
    <t xml:space="preserve">Oficyna Wydawnicza Politechniki Warszawskiej </t>
  </si>
  <si>
    <t>ul. Polna 50, 00-644 Warszawa</t>
  </si>
  <si>
    <t>Katarzyna Króliczak</t>
  </si>
  <si>
    <t>22 234 58 20</t>
  </si>
  <si>
    <t xml:space="preserve">katarzyna.kroliczak@pw.edu.pl </t>
  </si>
  <si>
    <t>Dom Studencki Politechniki Warszawskiej "Akademik"</t>
  </si>
  <si>
    <t>Tadeusz Wróblewski</t>
  </si>
  <si>
    <t>22 234 44 01</t>
  </si>
  <si>
    <t xml:space="preserve">tadeuszw@ds.pw.edu.pl </t>
  </si>
  <si>
    <t>Dom Studencki Politechniki Warszawskiej "Bratniak"</t>
  </si>
  <si>
    <t>Krzysztof Wilczyński</t>
  </si>
  <si>
    <t>22 234 44 70</t>
  </si>
  <si>
    <t xml:space="preserve">k.wilczynski@ds.pw.edu.pl </t>
  </si>
  <si>
    <t>Dom Studencki Politechniki Warszawskiej "Muszelka"</t>
  </si>
  <si>
    <t>Dom Studencki Politechniki Warszawskiej "Pineska"</t>
  </si>
  <si>
    <t>Dom Studencki Politechniki Warszawskiej "Tulipan"</t>
  </si>
  <si>
    <t>ul. Mochanckiego 8, 02-042 Warszawa</t>
  </si>
  <si>
    <t xml:space="preserve">Dom Studencki Politechniki Warszawskiej "Babilon" </t>
  </si>
  <si>
    <t>Rafał Byczot</t>
  </si>
  <si>
    <t>22 234 41 01</t>
  </si>
  <si>
    <t>rafal.byczot@pw.edu.pl</t>
  </si>
  <si>
    <t>Dom Studencki Politechniki Warszawskiej "Żaczek"</t>
  </si>
  <si>
    <t>ul. Wołoska 141a, 02-507 Warszawa</t>
  </si>
  <si>
    <t>Krzysztof Konopacki</t>
  </si>
  <si>
    <t>22 234 88 88</t>
  </si>
  <si>
    <t>krzysztof.konopacki@pw.edu.pl</t>
  </si>
  <si>
    <t>Dom Studencki Politechniki Warszawskiej "Riviera"</t>
  </si>
  <si>
    <t>Jacek Cieloch</t>
  </si>
  <si>
    <t>22 234 98 81</t>
  </si>
  <si>
    <t>jacek.cieloch@pw.edu.pl</t>
  </si>
  <si>
    <t>Dom Studencki Politechniki Warszawskiej "Mikrus"</t>
  </si>
  <si>
    <t xml:space="preserve">jacek.cieloch@pw.edu.pl </t>
  </si>
  <si>
    <t>Dom Studencki Politechniki Warszawskiej "Ustronie"</t>
  </si>
  <si>
    <t>Marcin Kos</t>
  </si>
  <si>
    <t>22 234 31 00</t>
  </si>
  <si>
    <t xml:space="preserve">marcin.kos@pw.edu.pl </t>
  </si>
  <si>
    <t>Dom Studencki Politechniki Warszawskiej "Tatrzańska"</t>
  </si>
  <si>
    <t>Beata Wieczorkowska,       Wojciech Syta</t>
  </si>
  <si>
    <t>22 234 34 04,                   22 234 34 01</t>
  </si>
  <si>
    <t>beata.wieczorkowska@pw.edu.pl, wojciech.syta@pw.edu.pl</t>
  </si>
  <si>
    <t>Ośrodek Wypoczynkowy w Wildze Politechniki Warszawskiej</t>
  </si>
  <si>
    <t>ul. Wiewiórek 6, 08-470 Wilga</t>
  </si>
  <si>
    <t>Marcinkowski Robert,                   Monika Guba</t>
  </si>
  <si>
    <t>887 778 032,                  887 778 033</t>
  </si>
  <si>
    <t>Robert.Marcinkowski@pw.edu.pl</t>
  </si>
  <si>
    <t xml:space="preserve">WGiK Obserwatorium Astronomiczno-Geodezyjne PW w Józefosławiu </t>
  </si>
  <si>
    <t>Tomasz Olszewski</t>
  </si>
  <si>
    <t>787-266-366</t>
  </si>
  <si>
    <t>tomasz.olszewski3@pw.edu.pl</t>
  </si>
  <si>
    <t xml:space="preserve">Załącznik nr 2 do SWZ </t>
  </si>
  <si>
    <t>Załącznik nr 2 do SWZ  Osoby upoważnione do kontaktów z Wykonawcą</t>
  </si>
  <si>
    <t>cena netto za pojemnik [PLN}</t>
  </si>
  <si>
    <t>stawka VAT</t>
  </si>
  <si>
    <t>cena brutto za pojemnik [PLN}</t>
  </si>
  <si>
    <t xml:space="preserve">cena brutto za pojemnik [PLN] </t>
  </si>
  <si>
    <r>
      <t xml:space="preserve">Załącznik nr 2 do SWZ Opis przedmiotu zamówienia na: Świadczenie usług sukcesywnego odbioru, transportu i utylizacji odpadów komunalnych i nieczystości stałych wstępne posegregowanych z jednostek Politechniki Warszawskiej  Cz. 1 Administracja Centralna Cz. 2 Domy Studenckie Cz. 3 Ośrodek Wypoczynkowy Politechniki Warszawskiej w Wildze Cz. 4 Obserwatorium Astronomiczno-Geodezyjne Politechniki Warszawskiej w Józefosławiu.
Przedmiotem zamówienia jest: 
1.	Sukcesywny odbiór, transport i utylizacja odpadów komunalnych i nieczystości stałych wstępnie posegregowanych (zmieszanych) oraz zbieranych selektywnie (papier, szkło, tworzywo sztuczne, BIO) zbieranych łącznie w pojemniku surowcowym przez okres od dnia podpisania umowy przez 24 miesiące w szacunkowych ilościach:
1.1.	Budynki dydaktyczne:
a.	pojemnik 120 l - 1688 szt.,
b.	pojemnik 240 l – 3171 szt.,
c.	pojemnik 660 l –1992 szt.,
d.	pojemnik 770 l – 1552 szt.,
e.	pojemnik 1100 l - 10436 szt.,
f.	pojemnik 7000 l – 306 szt.
1.2.	Domy studenckie:
a.	pojemnik 240 l – 212 szt.,
b.	pojemnik 660 l – 24 szt.,
c.	pojemnik 1100 l - 10 380 szt.,
d.	pojemnik 7000 l – 1250 szt.
1.3.	Ośrodek Wilga:
a.	pojemnik 660 l – 288 szt.,
b.	pojemnik 1100 l – 144 szt.
1.4.	Józefosław:
a.	pojemnik 120 l – 268 szt.
Podane wyżej ilości stanowią przybliżoną ilość, którą zamierza się realizować w okresie trwania umowy. Jeżeli ilości rzeczywiste będą mniejsze, Wykonawcy nie będą przysługiwały żadne roszczenia wobec Zamawiającego.
2.	Miejsce i szacunkowa częstotliwość wywozu nieczystości w Załączniku nr 2.
3.	Wykonawca zrealizuje zamówienie według ustalonego wcześniej harmonogramu odbioru i wywozu odpadów, a dodatkowo najpóźniej kolejnego dnia po zgłoszeniu telefonicznym/ e-mail takiej potrzeby przez osobę wskazaną w dokumentacji zamówienia lub kierownika jednostki.
4.	Wyposażenie przez Wykonawcę w kontenery nieodpłatnie w odpowiedniej ilości </t>
    </r>
    <r>
      <rPr>
        <b/>
        <sz val="8"/>
        <color theme="1"/>
        <rFont val="Calibri"/>
        <family val="2"/>
        <charset val="238"/>
        <scheme val="minor"/>
      </rPr>
      <t>możliw</t>
    </r>
    <r>
      <rPr>
        <sz val="8"/>
        <color theme="1"/>
        <rFont val="Calibri"/>
        <family val="2"/>
        <charset val="238"/>
        <scheme val="minor"/>
      </rPr>
      <t xml:space="preserve">a  jest wizja lokalna po wcześniejszym uzgodnieniu telefonicznym.
5.	Kontenery : estetyczne, trwałe w widocznych miejscach oznaczone zgodnie z ich przeznaczeniem.
6.	Załadunek odpadów,  w tym ewentualnych odpadów składanych przy kontenerach. 
7.	Wykonawca zobowiązany jest do zapewnienia właściwego stanu sanitarnego i technicznego pojemników zlokalizowanych w punktach zbiórki na terenach Politechniki Warszawskiej poprzez wykonanie usługi mycia i dezynfekcji pojemników z zachowaniem wymagań z zakresu ochrony środowiska i ochrony sanitarnej – co najmniej 3 razy w roku, w okresie letnim kwiecień – wrzesień.  (informacja e-mail do koordynatorów po wykonaniu czyszczenia).
8.	Umowa nie obejmuje odbioru odpadów niebezpiecznych wyszczególnionych w rozporządzeniu Ministra Środowiska z dnia 27 września 2001 w sprawie katalogu odpadów (Dz.U. z 2001 r. nr 112, poz. 1206), w tym w szczególności: b. rozpuszczalników, kwasów odczynników fotograficznych i farb, c. odpadów zawierających rtęć, d. baterii i akumulatorów, e. produktów spalania i termicznej obróbki w postaci gorącego żużla z kotłów oraz lokalnych c.o.
9.	 Wykonawca zobowiązuje się do zabezpieczenia pojemników w ilościach i na posesjach wskazanych w Załączniku nr 2  i udostępnia je Zamawiającemu na czas trwania niniejszej umowy.
10.	Wykonawca ustawi kontenery w miejscu, wskazanym przez Zamawiającego, zapewniającym dojazd samochodu Wykonawcy w celu wywozu odpadów, zgodnie z przedmiotem Umowy. Zamawiający w dwóch miejscach odbioru odpadów ma ograniczenia tonażowe pojazdów jest to 3,5 t i 5 t.
11.	W dniu wstawienia kontenerów na teren przyległy do jednostek i budynków Domów Studenckich zostanie sporządzony ilościowo-wartościowy protokół ich odbioru z wyszczególnieniem wartości poszczególnych kontenerów.
12.	Wykonawca zapewni załadunek odpadów wraz z ewentualnymi odpadami składanymi przy kontenerach tak, aby zapobiec ich rozsypaniu. W przypadku rozsypania się odpadów podczas załadunku, Wykonawca zobowiązuje się do ich uprzątnięcia.
13.	Zamawiający zobowiązuje się do zachowania staranności w zakresie użytkowania kontenerów stanowiących własność Wykonawcy, zgodnie z ich przeznaczeniem, zaś Wykonawca odpowiada za stan techniczny i konserwacje prawidłowo użytkowanych kontenerów, stanowiących jego własność.
14.	W przypadku niewłaściwego użytkowania kontenerów przez Zamawiającego, ich dewastacji lub zaginięcia, w szczególności w sytuacji palenia odpadów, składowania w nich soli, wapna, cementu, gipsu tj. odpadów mających wpływ na skrócenie okresu użytkowania prawidłowo wykorzystywanego kontenera, Wykonawcy przysługuje prawo naliczenia Zamawiającemu kary umownej w wysokości wartości kontenera wyszczególnionego w ilościowo-wartościowym protokole odbioru kontenerów.
15.	Wykonawca dysponuje bazą magazynowo - transportową spełniającą wymogi określone w rozporządzeniu Ministra Środowiska z dnia 11.01.2013 w sprawie szczegółowych wymagań w zakresie odbierania odpadów komunalnych od właścicieli nieruchomości (Dz.U. z 2013, poz. 122).
16.	Wykonawca będzie spełniał obowiązek sformułowany w art. 68 ust. 3 ustawy o elektromobilności i paliwach alternatywnych. Wykonanie zadania publicznego będzie realizowany przez łączny udział pojazdów elektrycznych lub pojazdów napędzanych gazem ziemnym we flocie pojazdów samochodowych używanych przy wykonywaniu tego zadania w ilości co najmniej  10 %. 
17.	Zamawiający wymaga potwierdzenia każdorazowo odbioru odpadów przez portiera lub pracownika danej jednostki 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</si>
</sst>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0" fontId="5" fillId="2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8" borderId="14" xfId="0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3" fontId="1" fillId="6" borderId="14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4" xfId="0" applyNumberFormat="1" applyBorder="1"/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4" fontId="0" fillId="0" borderId="6" xfId="0" applyNumberFormat="1" applyBorder="1"/>
    <xf numFmtId="3" fontId="0" fillId="6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/>
    <xf numFmtId="0" fontId="5" fillId="0" borderId="17" xfId="0" applyFont="1" applyBorder="1" applyAlignment="1">
      <alignment horizontal="right"/>
    </xf>
    <xf numFmtId="4" fontId="0" fillId="0" borderId="18" xfId="0" applyNumberForma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0" fontId="0" fillId="0" borderId="6" xfId="0" applyBorder="1"/>
    <xf numFmtId="0" fontId="1" fillId="7" borderId="6" xfId="0" applyFont="1" applyFill="1" applyBorder="1" applyAlignment="1">
      <alignment horizontal="center" vertical="center"/>
    </xf>
    <xf numFmtId="2" fontId="0" fillId="0" borderId="6" xfId="0" applyNumberFormat="1" applyBorder="1"/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1" fillId="7" borderId="10" xfId="0" applyFont="1" applyFill="1" applyBorder="1" applyAlignment="1">
      <alignment horizontal="center" vertical="center"/>
    </xf>
    <xf numFmtId="2" fontId="0" fillId="0" borderId="10" xfId="0" applyNumberFormat="1" applyBorder="1"/>
    <xf numFmtId="0" fontId="0" fillId="0" borderId="17" xfId="0" applyBorder="1"/>
    <xf numFmtId="2" fontId="0" fillId="0" borderId="18" xfId="0" applyNumberFormat="1" applyBorder="1"/>
    <xf numFmtId="0" fontId="0" fillId="3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3" fontId="0" fillId="6" borderId="14" xfId="0" applyNumberForma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3" fontId="7" fillId="0" borderId="27" xfId="0" applyNumberFormat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3" fontId="7" fillId="0" borderId="25" xfId="0" applyNumberFormat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center" vertical="center" wrapText="1"/>
    </xf>
    <xf numFmtId="0" fontId="14" fillId="0" borderId="29" xfId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" fillId="9" borderId="3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3" fontId="7" fillId="0" borderId="23" xfId="0" applyNumberFormat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3" fontId="7" fillId="0" borderId="30" xfId="0" applyNumberFormat="1" applyFont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3" fontId="19" fillId="0" borderId="22" xfId="0" applyNumberFormat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8" fillId="0" borderId="2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16" fillId="0" borderId="2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/>
    </xf>
    <xf numFmtId="0" fontId="5" fillId="7" borderId="42" xfId="0" applyFont="1" applyFill="1" applyBorder="1" applyAlignment="1">
      <alignment horizontal="center" vertical="center" wrapText="1"/>
    </xf>
    <xf numFmtId="3" fontId="1" fillId="6" borderId="43" xfId="0" applyNumberFormat="1" applyFont="1" applyFill="1" applyBorder="1" applyAlignment="1">
      <alignment horizontal="center"/>
    </xf>
    <xf numFmtId="3" fontId="0" fillId="7" borderId="43" xfId="0" applyNumberFormat="1" applyFill="1" applyBorder="1" applyAlignment="1">
      <alignment horizontal="center"/>
    </xf>
    <xf numFmtId="3" fontId="1" fillId="6" borderId="41" xfId="0" applyNumberFormat="1" applyFont="1" applyFill="1" applyBorder="1" applyAlignment="1">
      <alignment horizontal="center"/>
    </xf>
    <xf numFmtId="3" fontId="1" fillId="7" borderId="41" xfId="0" applyNumberFormat="1" applyFont="1" applyFill="1" applyBorder="1" applyAlignment="1">
      <alignment horizontal="center"/>
    </xf>
    <xf numFmtId="3" fontId="0" fillId="6" borderId="41" xfId="0" applyNumberFormat="1" applyFill="1" applyBorder="1" applyAlignment="1">
      <alignment horizontal="center"/>
    </xf>
    <xf numFmtId="3" fontId="0" fillId="7" borderId="41" xfId="0" applyNumberFormat="1" applyFill="1" applyBorder="1" applyAlignment="1">
      <alignment horizontal="center"/>
    </xf>
    <xf numFmtId="3" fontId="0" fillId="6" borderId="42" xfId="0" applyNumberFormat="1" applyFill="1" applyBorder="1" applyAlignment="1">
      <alignment horizontal="center"/>
    </xf>
    <xf numFmtId="3" fontId="1" fillId="7" borderId="42" xfId="0" applyNumberFormat="1" applyFont="1" applyFill="1" applyBorder="1" applyAlignment="1">
      <alignment horizontal="center"/>
    </xf>
    <xf numFmtId="0" fontId="6" fillId="7" borderId="19" xfId="0" applyFont="1" applyFill="1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1" fillId="7" borderId="2" xfId="0" applyFont="1" applyFill="1" applyBorder="1" applyAlignment="1">
      <alignment horizontal="center" vertical="center"/>
    </xf>
    <xf numFmtId="2" fontId="0" fillId="0" borderId="2" xfId="0" applyNumberFormat="1" applyBorder="1"/>
    <xf numFmtId="4" fontId="0" fillId="0" borderId="46" xfId="0" applyNumberFormat="1" applyBorder="1" applyAlignment="1">
      <alignment horizontal="center"/>
    </xf>
    <xf numFmtId="3" fontId="0" fillId="7" borderId="42" xfId="0" applyNumberForma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2" xfId="0" applyNumberFormat="1" applyBorder="1"/>
    <xf numFmtId="9" fontId="0" fillId="0" borderId="1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wrapText="1"/>
    </xf>
    <xf numFmtId="0" fontId="5" fillId="6" borderId="40" xfId="0" applyFont="1" applyFill="1" applyBorder="1" applyAlignment="1">
      <alignment horizont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aneta.rzetelska@pw.edu.pl" TargetMode="External"/><Relationship Id="rId18" Type="http://schemas.openxmlformats.org/officeDocument/2006/relationships/hyperlink" Target="mailto:bartlomiej.kossowski@pw.edu.pl" TargetMode="External"/><Relationship Id="rId26" Type="http://schemas.openxmlformats.org/officeDocument/2006/relationships/hyperlink" Target="mailto:tadeuszw@ds.pw.edu.pl" TargetMode="External"/><Relationship Id="rId39" Type="http://schemas.openxmlformats.org/officeDocument/2006/relationships/printerSettings" Target="../printerSettings/printerSettings6.bin"/><Relationship Id="rId21" Type="http://schemas.openxmlformats.org/officeDocument/2006/relationships/hyperlink" Target="mailto:aleksandra.krulikowska@pw.edu.pl" TargetMode="External"/><Relationship Id="rId34" Type="http://schemas.openxmlformats.org/officeDocument/2006/relationships/hyperlink" Target="mailto:m.radomska@wip.pw.edu.pl" TargetMode="External"/><Relationship Id="rId7" Type="http://schemas.openxmlformats.org/officeDocument/2006/relationships/hyperlink" Target="mailto:m.marchut@cezamat.eu" TargetMode="External"/><Relationship Id="rId12" Type="http://schemas.openxmlformats.org/officeDocument/2006/relationships/hyperlink" Target="mailto:piotr.szulc@pw.edu.pl" TargetMode="External"/><Relationship Id="rId17" Type="http://schemas.openxmlformats.org/officeDocument/2006/relationships/hyperlink" Target="mailto:rafal.byczot@pw.edu.pl" TargetMode="External"/><Relationship Id="rId25" Type="http://schemas.openxmlformats.org/officeDocument/2006/relationships/hyperlink" Target="mailto:jacek.cieloch@pw.edu.pl" TargetMode="External"/><Relationship Id="rId33" Type="http://schemas.openxmlformats.org/officeDocument/2006/relationships/hyperlink" Target="mailto:lukasz.iskra@pw.edu.pl" TargetMode="External"/><Relationship Id="rId38" Type="http://schemas.openxmlformats.org/officeDocument/2006/relationships/hyperlink" Target="mailto:tomasz.olszewski3@pw.edu.pl" TargetMode="External"/><Relationship Id="rId2" Type="http://schemas.openxmlformats.org/officeDocument/2006/relationships/hyperlink" Target="mailto:michal.korlak@pw.edu.pl" TargetMode="External"/><Relationship Id="rId16" Type="http://schemas.openxmlformats.org/officeDocument/2006/relationships/hyperlink" Target="mailto:beata.wieczorkowska@pw.edu.pl" TargetMode="External"/><Relationship Id="rId20" Type="http://schemas.openxmlformats.org/officeDocument/2006/relationships/hyperlink" Target="mailto:jacek.karnilowicz@pw.edu.pl" TargetMode="External"/><Relationship Id="rId29" Type="http://schemas.openxmlformats.org/officeDocument/2006/relationships/hyperlink" Target="mailto:k.wilczynski@ds.pw.edu.pl" TargetMode="External"/><Relationship Id="rId1" Type="http://schemas.openxmlformats.org/officeDocument/2006/relationships/hyperlink" Target="mailto:michal.korlak@pw.edu.pl" TargetMode="External"/><Relationship Id="rId6" Type="http://schemas.openxmlformats.org/officeDocument/2006/relationships/hyperlink" Target="mailto:wioletta.bartosiak@pw.edu.pl" TargetMode="External"/><Relationship Id="rId11" Type="http://schemas.openxmlformats.org/officeDocument/2006/relationships/hyperlink" Target="mailto:grazyna.jaworska@pw.edu.pl" TargetMode="External"/><Relationship Id="rId24" Type="http://schemas.openxmlformats.org/officeDocument/2006/relationships/hyperlink" Target="mailto:jacek.cieloch@pw.edu.pl" TargetMode="External"/><Relationship Id="rId32" Type="http://schemas.openxmlformats.org/officeDocument/2006/relationships/hyperlink" Target="mailto:l.rozek@il.pw.edu.pl," TargetMode="External"/><Relationship Id="rId37" Type="http://schemas.openxmlformats.org/officeDocument/2006/relationships/hyperlink" Target="mailto:krystyna.lipinska@pw.edu.pl" TargetMode="External"/><Relationship Id="rId5" Type="http://schemas.openxmlformats.org/officeDocument/2006/relationships/hyperlink" Target="mailto:krystyna.lipinska@pw.edu.pl" TargetMode="External"/><Relationship Id="rId15" Type="http://schemas.openxmlformats.org/officeDocument/2006/relationships/hyperlink" Target="mailto:marcin.kos@pw.edu.pl" TargetMode="External"/><Relationship Id="rId23" Type="http://schemas.openxmlformats.org/officeDocument/2006/relationships/hyperlink" Target="mailto:a.sliwonik@elka.pw.edu.pl" TargetMode="External"/><Relationship Id="rId28" Type="http://schemas.openxmlformats.org/officeDocument/2006/relationships/hyperlink" Target="mailto:k.wilczynski@ds.pw.edu.pl" TargetMode="External"/><Relationship Id="rId36" Type="http://schemas.openxmlformats.org/officeDocument/2006/relationships/hyperlink" Target="mailto:Robert.Marcinkowski@pw.edu.pl" TargetMode="External"/><Relationship Id="rId10" Type="http://schemas.openxmlformats.org/officeDocument/2006/relationships/hyperlink" Target="mailto:pmontewka@centermed.pl" TargetMode="External"/><Relationship Id="rId19" Type="http://schemas.openxmlformats.org/officeDocument/2006/relationships/hyperlink" Target="mailto:krzysztof.konopacki@pw.edu.pl" TargetMode="External"/><Relationship Id="rId31" Type="http://schemas.openxmlformats.org/officeDocument/2006/relationships/hyperlink" Target="mailto:bozena.gronek@pw.edu.pl" TargetMode="External"/><Relationship Id="rId4" Type="http://schemas.openxmlformats.org/officeDocument/2006/relationships/hyperlink" Target="mailto:krystyna.lipinska@pw.edu.pl" TargetMode="External"/><Relationship Id="rId9" Type="http://schemas.openxmlformats.org/officeDocument/2006/relationships/hyperlink" Target="mailto:katarzyna.kroliczak@pw.edu.pl" TargetMode="External"/><Relationship Id="rId14" Type="http://schemas.openxmlformats.org/officeDocument/2006/relationships/hyperlink" Target="mailto:m.duchlinska@mchtr.pw.edu.pl" TargetMode="External"/><Relationship Id="rId22" Type="http://schemas.openxmlformats.org/officeDocument/2006/relationships/hyperlink" Target="mailto:pawel.milczarek@pw.edu.pl" TargetMode="External"/><Relationship Id="rId27" Type="http://schemas.openxmlformats.org/officeDocument/2006/relationships/hyperlink" Target="mailto:k.wilczynski@ds.pw.edu.pl" TargetMode="External"/><Relationship Id="rId30" Type="http://schemas.openxmlformats.org/officeDocument/2006/relationships/hyperlink" Target="mailto:k.wilczynski@ds.pw.edu.pl" TargetMode="External"/><Relationship Id="rId35" Type="http://schemas.openxmlformats.org/officeDocument/2006/relationships/hyperlink" Target="mailto:m.radomska@wip.pw.edu.pl" TargetMode="External"/><Relationship Id="rId8" Type="http://schemas.openxmlformats.org/officeDocument/2006/relationships/hyperlink" Target="mailto:janusz.dabrowski@biznes.edu.pl" TargetMode="External"/><Relationship Id="rId3" Type="http://schemas.openxmlformats.org/officeDocument/2006/relationships/hyperlink" Target="mailto:tomasz.kruzel@pw.edu.p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C7FC-BE60-4E25-B996-A4495924BA1C}">
  <sheetPr>
    <pageSetUpPr fitToPage="1"/>
  </sheetPr>
  <dimension ref="A1:AG32"/>
  <sheetViews>
    <sheetView zoomScale="80" zoomScaleNormal="80" workbookViewId="0">
      <selection activeCell="M32" sqref="M32"/>
    </sheetView>
  </sheetViews>
  <sheetFormatPr defaultRowHeight="15" x14ac:dyDescent="0.25"/>
  <cols>
    <col min="2" max="2" width="10.85546875" customWidth="1"/>
    <col min="4" max="4" width="11.42578125" customWidth="1"/>
    <col min="6" max="6" width="12.140625" customWidth="1"/>
  </cols>
  <sheetData>
    <row r="1" spans="1:33" x14ac:dyDescent="0.25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4" spans="1:33" ht="15.75" thickBot="1" x14ac:dyDescent="0.3">
      <c r="B4" s="159" t="s">
        <v>26</v>
      </c>
      <c r="C4" s="160"/>
      <c r="D4" s="160"/>
      <c r="E4" s="160"/>
    </row>
    <row r="5" spans="1:33" x14ac:dyDescent="0.25">
      <c r="A5" s="161" t="s">
        <v>4</v>
      </c>
      <c r="B5" s="164" t="s">
        <v>5</v>
      </c>
      <c r="C5" s="167" t="s">
        <v>6</v>
      </c>
      <c r="D5" s="164" t="s">
        <v>267</v>
      </c>
      <c r="E5" s="169" t="s">
        <v>268</v>
      </c>
      <c r="F5" s="164" t="s">
        <v>269</v>
      </c>
      <c r="G5" s="172" t="s">
        <v>8</v>
      </c>
      <c r="H5" s="175" t="s">
        <v>9</v>
      </c>
      <c r="I5" s="172" t="s">
        <v>7</v>
      </c>
      <c r="J5" s="169" t="s">
        <v>268</v>
      </c>
      <c r="K5" s="164" t="s">
        <v>269</v>
      </c>
      <c r="L5" s="172" t="s">
        <v>8</v>
      </c>
      <c r="M5" s="177" t="s">
        <v>10</v>
      </c>
      <c r="N5" s="164" t="s">
        <v>7</v>
      </c>
      <c r="O5" s="169" t="s">
        <v>268</v>
      </c>
      <c r="P5" s="164" t="s">
        <v>269</v>
      </c>
      <c r="Q5" s="172" t="s">
        <v>8</v>
      </c>
      <c r="R5" s="179" t="s">
        <v>11</v>
      </c>
      <c r="S5" s="172" t="s">
        <v>7</v>
      </c>
      <c r="T5" s="169" t="s">
        <v>268</v>
      </c>
      <c r="U5" s="164" t="s">
        <v>269</v>
      </c>
      <c r="V5" s="172" t="s">
        <v>8</v>
      </c>
      <c r="W5" s="192" t="s">
        <v>12</v>
      </c>
      <c r="X5" s="169" t="s">
        <v>7</v>
      </c>
      <c r="Y5" s="169" t="s">
        <v>268</v>
      </c>
      <c r="Z5" s="164" t="s">
        <v>269</v>
      </c>
      <c r="AA5" s="172" t="s">
        <v>8</v>
      </c>
      <c r="AB5" s="190" t="s">
        <v>13</v>
      </c>
      <c r="AC5" s="164" t="s">
        <v>7</v>
      </c>
      <c r="AD5" s="169" t="s">
        <v>268</v>
      </c>
      <c r="AE5" s="164" t="s">
        <v>269</v>
      </c>
      <c r="AF5" s="183" t="s">
        <v>8</v>
      </c>
      <c r="AG5" s="186" t="s">
        <v>14</v>
      </c>
    </row>
    <row r="6" spans="1:33" x14ac:dyDescent="0.25">
      <c r="A6" s="162"/>
      <c r="B6" s="165"/>
      <c r="C6" s="168"/>
      <c r="D6" s="165"/>
      <c r="E6" s="170"/>
      <c r="F6" s="165"/>
      <c r="G6" s="173"/>
      <c r="H6" s="176"/>
      <c r="I6" s="173"/>
      <c r="J6" s="170"/>
      <c r="K6" s="165"/>
      <c r="L6" s="173"/>
      <c r="M6" s="178"/>
      <c r="N6" s="165"/>
      <c r="O6" s="170"/>
      <c r="P6" s="165"/>
      <c r="Q6" s="173"/>
      <c r="R6" s="180"/>
      <c r="S6" s="173"/>
      <c r="T6" s="170"/>
      <c r="U6" s="165"/>
      <c r="V6" s="173"/>
      <c r="W6" s="193"/>
      <c r="X6" s="170"/>
      <c r="Y6" s="170"/>
      <c r="Z6" s="165"/>
      <c r="AA6" s="173"/>
      <c r="AB6" s="191"/>
      <c r="AC6" s="165"/>
      <c r="AD6" s="170"/>
      <c r="AE6" s="165"/>
      <c r="AF6" s="184"/>
      <c r="AG6" s="187"/>
    </row>
    <row r="7" spans="1:33" ht="15" customHeight="1" thickBot="1" x14ac:dyDescent="0.35">
      <c r="A7" s="163"/>
      <c r="B7" s="166"/>
      <c r="C7" s="2" t="s">
        <v>15</v>
      </c>
      <c r="D7" s="166"/>
      <c r="E7" s="171"/>
      <c r="F7" s="166"/>
      <c r="G7" s="174"/>
      <c r="H7" s="3" t="s">
        <v>15</v>
      </c>
      <c r="I7" s="174"/>
      <c r="J7" s="171"/>
      <c r="K7" s="166"/>
      <c r="L7" s="174"/>
      <c r="M7" s="4" t="s">
        <v>15</v>
      </c>
      <c r="N7" s="166"/>
      <c r="O7" s="171"/>
      <c r="P7" s="166"/>
      <c r="Q7" s="174"/>
      <c r="R7" s="5" t="s">
        <v>15</v>
      </c>
      <c r="S7" s="174"/>
      <c r="T7" s="171"/>
      <c r="U7" s="166"/>
      <c r="V7" s="189"/>
      <c r="W7" s="127" t="s">
        <v>15</v>
      </c>
      <c r="X7" s="171"/>
      <c r="Y7" s="171"/>
      <c r="Z7" s="166"/>
      <c r="AA7" s="189"/>
      <c r="AB7" s="128" t="s">
        <v>15</v>
      </c>
      <c r="AC7" s="166"/>
      <c r="AD7" s="171"/>
      <c r="AE7" s="166"/>
      <c r="AF7" s="185"/>
      <c r="AG7" s="188"/>
    </row>
    <row r="8" spans="1:33" ht="15" customHeight="1" x14ac:dyDescent="0.25">
      <c r="A8" s="8">
        <v>1</v>
      </c>
      <c r="B8" s="9">
        <v>120</v>
      </c>
      <c r="C8" s="10">
        <v>0</v>
      </c>
      <c r="D8" s="11"/>
      <c r="E8" s="150">
        <v>0.08</v>
      </c>
      <c r="F8" s="11"/>
      <c r="G8" s="12">
        <f>C8*F8</f>
        <v>0</v>
      </c>
      <c r="H8" s="13">
        <v>280</v>
      </c>
      <c r="I8" s="12"/>
      <c r="J8" s="150">
        <v>0.08</v>
      </c>
      <c r="K8" s="11"/>
      <c r="L8" s="17">
        <f>H8*K8</f>
        <v>0</v>
      </c>
      <c r="M8" s="14">
        <v>48</v>
      </c>
      <c r="N8" s="11"/>
      <c r="O8" s="150">
        <v>0.08</v>
      </c>
      <c r="P8" s="11"/>
      <c r="Q8" s="12">
        <f>M8*P8</f>
        <v>0</v>
      </c>
      <c r="R8" s="15">
        <v>264</v>
      </c>
      <c r="S8" s="12"/>
      <c r="T8" s="150">
        <v>0.08</v>
      </c>
      <c r="U8" s="11"/>
      <c r="V8" s="17">
        <f>R8*U8</f>
        <v>0</v>
      </c>
      <c r="W8" s="129">
        <v>1096</v>
      </c>
      <c r="X8" s="12"/>
      <c r="Y8" s="150">
        <v>0.08</v>
      </c>
      <c r="Z8" s="11"/>
      <c r="AA8" s="17">
        <f>W8*Z8</f>
        <v>0</v>
      </c>
      <c r="AB8" s="130">
        <v>0</v>
      </c>
      <c r="AC8" s="11"/>
      <c r="AD8" s="150">
        <v>0.08</v>
      </c>
      <c r="AE8" s="11"/>
      <c r="AF8" s="18">
        <f>AB8*AE8</f>
        <v>0</v>
      </c>
      <c r="AG8" s="19">
        <f>G8+L8+Q8+V8+AA8+AF8</f>
        <v>0</v>
      </c>
    </row>
    <row r="9" spans="1:33" x14ac:dyDescent="0.25">
      <c r="A9" s="20">
        <v>2</v>
      </c>
      <c r="B9" s="21">
        <v>240</v>
      </c>
      <c r="C9" s="22">
        <v>176</v>
      </c>
      <c r="D9" s="23"/>
      <c r="E9" s="150">
        <v>0.08</v>
      </c>
      <c r="F9" s="23"/>
      <c r="G9" s="12">
        <f t="shared" ref="G9:G15" si="0">C9*F9</f>
        <v>0</v>
      </c>
      <c r="H9" s="25">
        <v>328</v>
      </c>
      <c r="I9" s="24"/>
      <c r="J9" s="150">
        <v>0.08</v>
      </c>
      <c r="K9" s="23"/>
      <c r="L9" s="12">
        <f t="shared" ref="L9:L15" si="1">H9*K9</f>
        <v>0</v>
      </c>
      <c r="M9" s="26">
        <v>520</v>
      </c>
      <c r="N9" s="23"/>
      <c r="O9" s="150">
        <v>0.08</v>
      </c>
      <c r="P9" s="23"/>
      <c r="Q9" s="12">
        <f t="shared" ref="Q9:Q15" si="2">M9*P9</f>
        <v>0</v>
      </c>
      <c r="R9" s="27">
        <v>400</v>
      </c>
      <c r="S9" s="24"/>
      <c r="T9" s="150">
        <v>0.08</v>
      </c>
      <c r="U9" s="23"/>
      <c r="V9" s="24">
        <f t="shared" ref="V9:V15" si="3">R9*U9</f>
        <v>0</v>
      </c>
      <c r="W9" s="131">
        <v>1736</v>
      </c>
      <c r="X9" s="24"/>
      <c r="Y9" s="150">
        <v>0.08</v>
      </c>
      <c r="Z9" s="23"/>
      <c r="AA9" s="24">
        <f t="shared" ref="AA9:AA15" si="4">W9*Z9</f>
        <v>0</v>
      </c>
      <c r="AB9" s="132">
        <v>11</v>
      </c>
      <c r="AC9" s="23"/>
      <c r="AD9" s="150">
        <v>0.08</v>
      </c>
      <c r="AE9" s="23"/>
      <c r="AF9" s="18">
        <f t="shared" ref="AF9:AF15" si="5">AB9*AE9</f>
        <v>0</v>
      </c>
      <c r="AG9" s="29">
        <f t="shared" ref="AG9:AG15" si="6">G9+L9+Q9+V9+AA9+AF9</f>
        <v>0</v>
      </c>
    </row>
    <row r="10" spans="1:33" x14ac:dyDescent="0.25">
      <c r="A10" s="20">
        <v>3</v>
      </c>
      <c r="B10" s="21">
        <v>660</v>
      </c>
      <c r="C10" s="22">
        <v>624</v>
      </c>
      <c r="D10" s="23"/>
      <c r="E10" s="150">
        <v>0.08</v>
      </c>
      <c r="F10" s="23"/>
      <c r="G10" s="12">
        <f t="shared" si="0"/>
        <v>0</v>
      </c>
      <c r="H10" s="25">
        <v>216</v>
      </c>
      <c r="I10" s="24"/>
      <c r="J10" s="150">
        <v>0.08</v>
      </c>
      <c r="K10" s="23"/>
      <c r="L10" s="12">
        <f t="shared" si="1"/>
        <v>0</v>
      </c>
      <c r="M10" s="26">
        <v>1056</v>
      </c>
      <c r="N10" s="23"/>
      <c r="O10" s="150">
        <v>0.08</v>
      </c>
      <c r="P10" s="23"/>
      <c r="Q10" s="12">
        <f t="shared" si="2"/>
        <v>0</v>
      </c>
      <c r="R10" s="27">
        <v>96</v>
      </c>
      <c r="S10" s="24"/>
      <c r="T10" s="150">
        <v>0.08</v>
      </c>
      <c r="U10" s="23"/>
      <c r="V10" s="24">
        <f t="shared" si="3"/>
        <v>0</v>
      </c>
      <c r="W10" s="133">
        <v>0</v>
      </c>
      <c r="X10" s="24"/>
      <c r="Y10" s="150">
        <v>0.08</v>
      </c>
      <c r="Z10" s="23"/>
      <c r="AA10" s="24">
        <f t="shared" si="4"/>
        <v>0</v>
      </c>
      <c r="AB10" s="134">
        <v>0</v>
      </c>
      <c r="AC10" s="23"/>
      <c r="AD10" s="150">
        <v>0.08</v>
      </c>
      <c r="AE10" s="23"/>
      <c r="AF10" s="18">
        <f t="shared" si="5"/>
        <v>0</v>
      </c>
      <c r="AG10" s="29">
        <f t="shared" si="6"/>
        <v>0</v>
      </c>
    </row>
    <row r="11" spans="1:33" x14ac:dyDescent="0.25">
      <c r="A11" s="20">
        <v>4</v>
      </c>
      <c r="B11" s="21">
        <v>770</v>
      </c>
      <c r="C11" s="22">
        <v>928</v>
      </c>
      <c r="D11" s="23"/>
      <c r="E11" s="150">
        <v>0.08</v>
      </c>
      <c r="F11" s="23"/>
      <c r="G11" s="12">
        <f t="shared" si="0"/>
        <v>0</v>
      </c>
      <c r="H11" s="25">
        <v>208</v>
      </c>
      <c r="I11" s="24"/>
      <c r="J11" s="150">
        <v>0.08</v>
      </c>
      <c r="K11" s="23"/>
      <c r="L11" s="12">
        <f t="shared" si="1"/>
        <v>0</v>
      </c>
      <c r="M11" s="26">
        <v>416</v>
      </c>
      <c r="N11" s="23"/>
      <c r="O11" s="150">
        <v>0.08</v>
      </c>
      <c r="P11" s="23"/>
      <c r="Q11" s="12">
        <f t="shared" si="2"/>
        <v>0</v>
      </c>
      <c r="R11" s="31">
        <v>0</v>
      </c>
      <c r="S11" s="24"/>
      <c r="T11" s="150">
        <v>0.08</v>
      </c>
      <c r="U11" s="23"/>
      <c r="V11" s="24">
        <f t="shared" si="3"/>
        <v>0</v>
      </c>
      <c r="W11" s="133">
        <v>0</v>
      </c>
      <c r="X11" s="24"/>
      <c r="Y11" s="150">
        <v>0.08</v>
      </c>
      <c r="Z11" s="23"/>
      <c r="AA11" s="24">
        <f t="shared" si="4"/>
        <v>0</v>
      </c>
      <c r="AB11" s="134">
        <v>0</v>
      </c>
      <c r="AC11" s="23"/>
      <c r="AD11" s="150">
        <v>0.08</v>
      </c>
      <c r="AE11" s="23"/>
      <c r="AF11" s="18">
        <f t="shared" si="5"/>
        <v>0</v>
      </c>
      <c r="AG11" s="29">
        <f t="shared" si="6"/>
        <v>0</v>
      </c>
    </row>
    <row r="12" spans="1:33" x14ac:dyDescent="0.25">
      <c r="A12" s="20">
        <v>5</v>
      </c>
      <c r="B12" s="21">
        <v>1100</v>
      </c>
      <c r="C12" s="22">
        <v>6640</v>
      </c>
      <c r="D12" s="23"/>
      <c r="E12" s="150">
        <v>0.08</v>
      </c>
      <c r="F12" s="23"/>
      <c r="G12" s="12">
        <f t="shared" si="0"/>
        <v>0</v>
      </c>
      <c r="H12" s="25">
        <v>1040</v>
      </c>
      <c r="I12" s="24"/>
      <c r="J12" s="150">
        <v>0.08</v>
      </c>
      <c r="K12" s="23"/>
      <c r="L12" s="12">
        <f t="shared" si="1"/>
        <v>0</v>
      </c>
      <c r="M12" s="26">
        <v>2624</v>
      </c>
      <c r="N12" s="23"/>
      <c r="O12" s="150">
        <v>0.08</v>
      </c>
      <c r="P12" s="23"/>
      <c r="Q12" s="12">
        <f t="shared" si="2"/>
        <v>0</v>
      </c>
      <c r="R12" s="27">
        <v>132</v>
      </c>
      <c r="S12" s="24"/>
      <c r="T12" s="150">
        <v>0.08</v>
      </c>
      <c r="U12" s="23"/>
      <c r="V12" s="24">
        <f t="shared" si="3"/>
        <v>0</v>
      </c>
      <c r="W12" s="133">
        <v>0</v>
      </c>
      <c r="X12" s="24"/>
      <c r="Y12" s="150">
        <v>0.08</v>
      </c>
      <c r="Z12" s="23"/>
      <c r="AA12" s="24">
        <f t="shared" si="4"/>
        <v>0</v>
      </c>
      <c r="AB12" s="134">
        <v>0</v>
      </c>
      <c r="AC12" s="23"/>
      <c r="AD12" s="150">
        <v>0.08</v>
      </c>
      <c r="AE12" s="23"/>
      <c r="AF12" s="18">
        <f t="shared" si="5"/>
        <v>0</v>
      </c>
      <c r="AG12" s="29">
        <f t="shared" si="6"/>
        <v>0</v>
      </c>
    </row>
    <row r="13" spans="1:33" x14ac:dyDescent="0.25">
      <c r="A13" s="20">
        <v>6</v>
      </c>
      <c r="B13" s="21">
        <v>2500</v>
      </c>
      <c r="C13" s="32">
        <v>0</v>
      </c>
      <c r="D13" s="23"/>
      <c r="E13" s="150">
        <v>0.08</v>
      </c>
      <c r="F13" s="23"/>
      <c r="G13" s="12">
        <f t="shared" si="0"/>
        <v>0</v>
      </c>
      <c r="H13" s="33">
        <v>0</v>
      </c>
      <c r="I13" s="24"/>
      <c r="J13" s="150">
        <v>0.08</v>
      </c>
      <c r="K13" s="23"/>
      <c r="L13" s="12">
        <f t="shared" si="1"/>
        <v>0</v>
      </c>
      <c r="M13" s="34">
        <v>0</v>
      </c>
      <c r="N13" s="23"/>
      <c r="O13" s="150">
        <v>0.08</v>
      </c>
      <c r="P13" s="23"/>
      <c r="Q13" s="12">
        <f t="shared" si="2"/>
        <v>0</v>
      </c>
      <c r="R13" s="31">
        <v>0</v>
      </c>
      <c r="S13" s="24"/>
      <c r="T13" s="150">
        <v>0.08</v>
      </c>
      <c r="U13" s="23"/>
      <c r="V13" s="24">
        <f t="shared" si="3"/>
        <v>0</v>
      </c>
      <c r="W13" s="133">
        <v>0</v>
      </c>
      <c r="X13" s="24"/>
      <c r="Y13" s="150">
        <v>0.08</v>
      </c>
      <c r="Z13" s="23"/>
      <c r="AA13" s="24">
        <f t="shared" si="4"/>
        <v>0</v>
      </c>
      <c r="AB13" s="134">
        <v>0</v>
      </c>
      <c r="AC13" s="23"/>
      <c r="AD13" s="150">
        <v>0.08</v>
      </c>
      <c r="AE13" s="23"/>
      <c r="AF13" s="18">
        <f t="shared" si="5"/>
        <v>0</v>
      </c>
      <c r="AG13" s="29">
        <f t="shared" si="6"/>
        <v>0</v>
      </c>
    </row>
    <row r="14" spans="1:33" x14ac:dyDescent="0.25">
      <c r="A14" s="20">
        <v>7</v>
      </c>
      <c r="B14" s="21">
        <v>4000</v>
      </c>
      <c r="C14" s="32">
        <v>0</v>
      </c>
      <c r="D14" s="23"/>
      <c r="E14" s="150">
        <v>0.08</v>
      </c>
      <c r="F14" s="23"/>
      <c r="G14" s="12">
        <f t="shared" si="0"/>
        <v>0</v>
      </c>
      <c r="H14" s="33">
        <v>0</v>
      </c>
      <c r="I14" s="24"/>
      <c r="J14" s="150">
        <v>0.08</v>
      </c>
      <c r="K14" s="23"/>
      <c r="L14" s="12">
        <f t="shared" si="1"/>
        <v>0</v>
      </c>
      <c r="M14" s="34">
        <v>0</v>
      </c>
      <c r="N14" s="23"/>
      <c r="O14" s="150">
        <v>0.08</v>
      </c>
      <c r="P14" s="23"/>
      <c r="Q14" s="12">
        <f t="shared" si="2"/>
        <v>0</v>
      </c>
      <c r="R14" s="31">
        <v>0</v>
      </c>
      <c r="S14" s="24"/>
      <c r="T14" s="150">
        <v>0.08</v>
      </c>
      <c r="U14" s="23"/>
      <c r="V14" s="24">
        <f t="shared" si="3"/>
        <v>0</v>
      </c>
      <c r="W14" s="133">
        <v>0</v>
      </c>
      <c r="X14" s="24"/>
      <c r="Y14" s="150">
        <v>0.08</v>
      </c>
      <c r="Z14" s="23"/>
      <c r="AA14" s="24">
        <f t="shared" si="4"/>
        <v>0</v>
      </c>
      <c r="AB14" s="134">
        <v>0</v>
      </c>
      <c r="AC14" s="23"/>
      <c r="AD14" s="150">
        <v>0.08</v>
      </c>
      <c r="AE14" s="23"/>
      <c r="AF14" s="18">
        <f t="shared" si="5"/>
        <v>0</v>
      </c>
      <c r="AG14" s="29">
        <f t="shared" si="6"/>
        <v>0</v>
      </c>
    </row>
    <row r="15" spans="1:33" ht="15.75" thickBot="1" x14ac:dyDescent="0.3">
      <c r="A15" s="35">
        <v>8</v>
      </c>
      <c r="B15" s="36">
        <v>7000</v>
      </c>
      <c r="C15" s="37">
        <v>296</v>
      </c>
      <c r="D15" s="38"/>
      <c r="E15" s="150">
        <v>0.08</v>
      </c>
      <c r="F15" s="38"/>
      <c r="G15" s="44">
        <f t="shared" si="0"/>
        <v>0</v>
      </c>
      <c r="H15" s="40">
        <v>0</v>
      </c>
      <c r="I15" s="39"/>
      <c r="J15" s="150">
        <v>0.08</v>
      </c>
      <c r="K15" s="38"/>
      <c r="L15" s="44">
        <f t="shared" si="1"/>
        <v>0</v>
      </c>
      <c r="M15" s="41">
        <v>0</v>
      </c>
      <c r="N15" s="38"/>
      <c r="O15" s="150">
        <v>0.08</v>
      </c>
      <c r="P15" s="38"/>
      <c r="Q15" s="44">
        <f t="shared" si="2"/>
        <v>0</v>
      </c>
      <c r="R15" s="42">
        <v>0</v>
      </c>
      <c r="S15" s="39"/>
      <c r="T15" s="150">
        <v>0.08</v>
      </c>
      <c r="U15" s="38"/>
      <c r="V15" s="39">
        <f t="shared" si="3"/>
        <v>0</v>
      </c>
      <c r="W15" s="135">
        <v>0</v>
      </c>
      <c r="X15" s="39"/>
      <c r="Y15" s="151">
        <v>0.08</v>
      </c>
      <c r="Z15" s="38"/>
      <c r="AA15" s="39">
        <f t="shared" si="4"/>
        <v>0</v>
      </c>
      <c r="AB15" s="136">
        <v>10</v>
      </c>
      <c r="AC15" s="38"/>
      <c r="AD15" s="150">
        <v>0.08</v>
      </c>
      <c r="AE15" s="38"/>
      <c r="AF15" s="18">
        <f t="shared" si="5"/>
        <v>0</v>
      </c>
      <c r="AG15" s="45">
        <f t="shared" si="6"/>
        <v>0</v>
      </c>
    </row>
    <row r="16" spans="1:33" ht="16.5" thickBot="1" x14ac:dyDescent="0.35">
      <c r="AF16" s="46" t="s">
        <v>16</v>
      </c>
      <c r="AG16" s="47">
        <f>SUM(AG8:AG15)</f>
        <v>0</v>
      </c>
    </row>
    <row r="18" spans="1:8" x14ac:dyDescent="0.25">
      <c r="A18" s="48" t="s">
        <v>17</v>
      </c>
      <c r="B18" s="48"/>
      <c r="C18" s="48"/>
      <c r="D18" s="48"/>
      <c r="E18" s="48"/>
      <c r="F18" s="48"/>
      <c r="G18" s="48"/>
      <c r="H18" s="48"/>
    </row>
    <row r="19" spans="1:8" ht="15.75" thickBot="1" x14ac:dyDescent="0.3"/>
    <row r="20" spans="1:8" ht="30" x14ac:dyDescent="0.25">
      <c r="A20" s="169" t="s">
        <v>4</v>
      </c>
      <c r="B20" s="169" t="s">
        <v>18</v>
      </c>
      <c r="C20" s="126" t="s">
        <v>13</v>
      </c>
      <c r="D20" s="169" t="s">
        <v>267</v>
      </c>
      <c r="E20" s="169" t="s">
        <v>268</v>
      </c>
      <c r="F20" s="169" t="s">
        <v>270</v>
      </c>
      <c r="G20" s="169" t="s">
        <v>8</v>
      </c>
      <c r="H20" s="1"/>
    </row>
    <row r="21" spans="1:8" ht="55.5" customHeight="1" thickBot="1" x14ac:dyDescent="0.3">
      <c r="A21" s="170"/>
      <c r="B21" s="170"/>
      <c r="C21" s="137" t="s">
        <v>15</v>
      </c>
      <c r="D21" s="170"/>
      <c r="E21" s="170"/>
      <c r="F21" s="170"/>
      <c r="G21" s="170"/>
    </row>
    <row r="22" spans="1:8" ht="15.75" thickBot="1" x14ac:dyDescent="0.3">
      <c r="A22" s="138">
        <v>1</v>
      </c>
      <c r="B22" s="139" t="s">
        <v>19</v>
      </c>
      <c r="C22" s="140">
        <v>2</v>
      </c>
      <c r="D22" s="139"/>
      <c r="E22" s="152">
        <v>0.08</v>
      </c>
      <c r="F22" s="139"/>
      <c r="G22" s="141">
        <f>C22*F22</f>
        <v>0</v>
      </c>
    </row>
    <row r="23" spans="1:8" ht="15.75" thickBot="1" x14ac:dyDescent="0.3">
      <c r="A23" s="49">
        <v>2</v>
      </c>
      <c r="B23" s="50" t="s">
        <v>20</v>
      </c>
      <c r="C23" s="51">
        <v>1</v>
      </c>
      <c r="D23" s="50"/>
      <c r="E23" s="152">
        <v>0.08</v>
      </c>
      <c r="F23" s="50"/>
      <c r="G23" s="52">
        <f t="shared" ref="G23:G25" si="7">C23*F23</f>
        <v>0</v>
      </c>
    </row>
    <row r="24" spans="1:8" ht="15.75" thickBot="1" x14ac:dyDescent="0.3">
      <c r="A24" s="49">
        <v>3</v>
      </c>
      <c r="B24" s="50" t="s">
        <v>21</v>
      </c>
      <c r="C24" s="51">
        <v>1</v>
      </c>
      <c r="D24" s="50"/>
      <c r="E24" s="152">
        <v>0.08</v>
      </c>
      <c r="F24" s="50"/>
      <c r="G24" s="52">
        <f t="shared" si="7"/>
        <v>0</v>
      </c>
    </row>
    <row r="25" spans="1:8" ht="15.75" thickBot="1" x14ac:dyDescent="0.3">
      <c r="A25" s="53">
        <v>4</v>
      </c>
      <c r="B25" s="54" t="s">
        <v>22</v>
      </c>
      <c r="C25" s="55">
        <v>7</v>
      </c>
      <c r="D25" s="54"/>
      <c r="E25" s="152">
        <v>0.08</v>
      </c>
      <c r="F25" s="54"/>
      <c r="G25" s="56">
        <f t="shared" si="7"/>
        <v>0</v>
      </c>
    </row>
    <row r="26" spans="1:8" ht="15.75" thickBot="1" x14ac:dyDescent="0.3">
      <c r="D26" s="57" t="s">
        <v>14</v>
      </c>
      <c r="E26" s="57"/>
      <c r="F26" s="57"/>
      <c r="G26" s="58">
        <f>SUM(G22:G25)</f>
        <v>0</v>
      </c>
    </row>
    <row r="30" spans="1:8" x14ac:dyDescent="0.25">
      <c r="B30" s="181" t="s">
        <v>28</v>
      </c>
      <c r="C30" s="182"/>
      <c r="D30" s="182"/>
    </row>
    <row r="31" spans="1:8" ht="48.75" customHeight="1" x14ac:dyDescent="0.25">
      <c r="B31" s="182"/>
      <c r="C31" s="182"/>
      <c r="D31" s="182"/>
    </row>
    <row r="32" spans="1:8" x14ac:dyDescent="0.25">
      <c r="B32" s="1"/>
      <c r="C32" s="1"/>
      <c r="D32" s="1"/>
    </row>
  </sheetData>
  <mergeCells count="42">
    <mergeCell ref="B30:D31"/>
    <mergeCell ref="AF5:AF7"/>
    <mergeCell ref="AG5:AG7"/>
    <mergeCell ref="A20:A21"/>
    <mergeCell ref="B20:B21"/>
    <mergeCell ref="D20:D21"/>
    <mergeCell ref="E20:E21"/>
    <mergeCell ref="F20:F21"/>
    <mergeCell ref="G20:G21"/>
    <mergeCell ref="AA5:AA7"/>
    <mergeCell ref="AB5:AB6"/>
    <mergeCell ref="AC5:AC7"/>
    <mergeCell ref="AD5:AD7"/>
    <mergeCell ref="AE5:AE7"/>
    <mergeCell ref="V5:V7"/>
    <mergeCell ref="W5:W6"/>
    <mergeCell ref="X5:X7"/>
    <mergeCell ref="Y5:Y7"/>
    <mergeCell ref="Z5:Z7"/>
    <mergeCell ref="K5:K7"/>
    <mergeCell ref="L5:L7"/>
    <mergeCell ref="M5:M6"/>
    <mergeCell ref="N5:N7"/>
    <mergeCell ref="O5:O7"/>
    <mergeCell ref="P5:P7"/>
    <mergeCell ref="Q5:Q7"/>
    <mergeCell ref="R5:R6"/>
    <mergeCell ref="S5:S7"/>
    <mergeCell ref="T5:T7"/>
    <mergeCell ref="U5:U7"/>
    <mergeCell ref="A1:U1"/>
    <mergeCell ref="B4:E4"/>
    <mergeCell ref="A5:A7"/>
    <mergeCell ref="B5:B7"/>
    <mergeCell ref="C5:C6"/>
    <mergeCell ref="D5:D7"/>
    <mergeCell ref="E5:E7"/>
    <mergeCell ref="F5:F7"/>
    <mergeCell ref="G5:G7"/>
    <mergeCell ref="H5:H6"/>
    <mergeCell ref="I5:I7"/>
    <mergeCell ref="J5:J7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8FDA-3B62-4250-BF31-E844965EF4B8}">
  <sheetPr>
    <pageSetUpPr fitToPage="1"/>
  </sheetPr>
  <dimension ref="A1:AG24"/>
  <sheetViews>
    <sheetView zoomScale="80" zoomScaleNormal="80" workbookViewId="0">
      <selection sqref="A1:AH24"/>
    </sheetView>
  </sheetViews>
  <sheetFormatPr defaultRowHeight="15" x14ac:dyDescent="0.25"/>
  <sheetData>
    <row r="1" spans="1:33" x14ac:dyDescent="0.25">
      <c r="A1" s="158" t="s">
        <v>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6" spans="1:33" x14ac:dyDescent="0.25">
      <c r="B6" s="159" t="s">
        <v>26</v>
      </c>
      <c r="C6" s="160"/>
      <c r="D6" s="160"/>
      <c r="E6" s="160"/>
    </row>
    <row r="8" spans="1:33" ht="15.75" thickBot="1" x14ac:dyDescent="0.3">
      <c r="A8" s="159" t="s">
        <v>23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</row>
    <row r="9" spans="1:33" ht="15" customHeight="1" x14ac:dyDescent="0.25">
      <c r="A9" s="161" t="s">
        <v>4</v>
      </c>
      <c r="B9" s="164" t="s">
        <v>5</v>
      </c>
      <c r="C9" s="167" t="s">
        <v>6</v>
      </c>
      <c r="D9" s="164" t="s">
        <v>267</v>
      </c>
      <c r="E9" s="169" t="s">
        <v>268</v>
      </c>
      <c r="F9" s="164" t="s">
        <v>269</v>
      </c>
      <c r="G9" s="172" t="s">
        <v>8</v>
      </c>
      <c r="H9" s="175" t="s">
        <v>9</v>
      </c>
      <c r="I9" s="172" t="s">
        <v>267</v>
      </c>
      <c r="J9" s="194" t="s">
        <v>268</v>
      </c>
      <c r="K9" s="172" t="s">
        <v>269</v>
      </c>
      <c r="L9" s="164" t="s">
        <v>8</v>
      </c>
      <c r="M9" s="177" t="s">
        <v>10</v>
      </c>
      <c r="N9" s="164" t="s">
        <v>267</v>
      </c>
      <c r="O9" s="169" t="s">
        <v>268</v>
      </c>
      <c r="P9" s="164" t="s">
        <v>269</v>
      </c>
      <c r="Q9" s="172" t="s">
        <v>8</v>
      </c>
      <c r="R9" s="179" t="s">
        <v>11</v>
      </c>
      <c r="S9" s="172" t="s">
        <v>267</v>
      </c>
      <c r="T9" s="169" t="s">
        <v>268</v>
      </c>
      <c r="U9" s="164" t="s">
        <v>269</v>
      </c>
      <c r="V9" s="183" t="s">
        <v>8</v>
      </c>
      <c r="W9" s="199" t="s">
        <v>12</v>
      </c>
      <c r="X9" s="164" t="s">
        <v>267</v>
      </c>
      <c r="Y9" s="169" t="s">
        <v>268</v>
      </c>
      <c r="Z9" s="164" t="s">
        <v>269</v>
      </c>
      <c r="AA9" s="169" t="s">
        <v>8</v>
      </c>
      <c r="AB9" s="197" t="s">
        <v>13</v>
      </c>
      <c r="AC9" s="164" t="s">
        <v>267</v>
      </c>
      <c r="AD9" s="169" t="s">
        <v>268</v>
      </c>
      <c r="AE9" s="164" t="s">
        <v>269</v>
      </c>
      <c r="AF9" s="183" t="s">
        <v>8</v>
      </c>
      <c r="AG9" s="186" t="s">
        <v>14</v>
      </c>
    </row>
    <row r="10" spans="1:33" ht="15" customHeight="1" x14ac:dyDescent="0.25">
      <c r="A10" s="162"/>
      <c r="B10" s="165"/>
      <c r="C10" s="168"/>
      <c r="D10" s="165"/>
      <c r="E10" s="170"/>
      <c r="F10" s="165"/>
      <c r="G10" s="173"/>
      <c r="H10" s="176"/>
      <c r="I10" s="173"/>
      <c r="J10" s="195"/>
      <c r="K10" s="173"/>
      <c r="L10" s="165"/>
      <c r="M10" s="178"/>
      <c r="N10" s="165"/>
      <c r="O10" s="170"/>
      <c r="P10" s="165"/>
      <c r="Q10" s="173"/>
      <c r="R10" s="180"/>
      <c r="S10" s="173"/>
      <c r="T10" s="170"/>
      <c r="U10" s="165"/>
      <c r="V10" s="184"/>
      <c r="W10" s="200"/>
      <c r="X10" s="165"/>
      <c r="Y10" s="170"/>
      <c r="Z10" s="165"/>
      <c r="AA10" s="170"/>
      <c r="AB10" s="198"/>
      <c r="AC10" s="165"/>
      <c r="AD10" s="170"/>
      <c r="AE10" s="165"/>
      <c r="AF10" s="184"/>
      <c r="AG10" s="187"/>
    </row>
    <row r="11" spans="1:33" ht="30.75" thickBot="1" x14ac:dyDescent="0.35">
      <c r="A11" s="163"/>
      <c r="B11" s="166"/>
      <c r="C11" s="2" t="s">
        <v>15</v>
      </c>
      <c r="D11" s="166"/>
      <c r="E11" s="171"/>
      <c r="F11" s="166"/>
      <c r="G11" s="174"/>
      <c r="H11" s="3" t="s">
        <v>15</v>
      </c>
      <c r="I11" s="174"/>
      <c r="J11" s="196"/>
      <c r="K11" s="174"/>
      <c r="L11" s="166"/>
      <c r="M11" s="4" t="s">
        <v>15</v>
      </c>
      <c r="N11" s="166"/>
      <c r="O11" s="171"/>
      <c r="P11" s="166"/>
      <c r="Q11" s="174"/>
      <c r="R11" s="5" t="s">
        <v>15</v>
      </c>
      <c r="S11" s="174"/>
      <c r="T11" s="171"/>
      <c r="U11" s="166"/>
      <c r="V11" s="185"/>
      <c r="W11" s="6" t="s">
        <v>15</v>
      </c>
      <c r="X11" s="166"/>
      <c r="Y11" s="171"/>
      <c r="Z11" s="166"/>
      <c r="AA11" s="170"/>
      <c r="AB11" s="7" t="s">
        <v>15</v>
      </c>
      <c r="AC11" s="166"/>
      <c r="AD11" s="171"/>
      <c r="AE11" s="166"/>
      <c r="AF11" s="185"/>
      <c r="AG11" s="188"/>
    </row>
    <row r="12" spans="1:33" ht="15.75" thickBot="1" x14ac:dyDescent="0.3">
      <c r="A12" s="8">
        <v>1</v>
      </c>
      <c r="B12" s="9">
        <v>120</v>
      </c>
      <c r="C12" s="10">
        <v>0</v>
      </c>
      <c r="D12" s="11"/>
      <c r="E12" s="150">
        <v>0.08</v>
      </c>
      <c r="F12" s="11"/>
      <c r="G12" s="17">
        <f>C12*F12</f>
        <v>0</v>
      </c>
      <c r="H12" s="59">
        <v>0</v>
      </c>
      <c r="I12" s="12"/>
      <c r="J12" s="153">
        <v>0.08</v>
      </c>
      <c r="K12" s="12"/>
      <c r="L12" s="17">
        <f>H12*K12</f>
        <v>0</v>
      </c>
      <c r="M12" s="60">
        <v>0</v>
      </c>
      <c r="N12" s="11"/>
      <c r="O12" s="155">
        <v>0.08</v>
      </c>
      <c r="P12" s="11"/>
      <c r="Q12" s="17">
        <f>M12*P12</f>
        <v>0</v>
      </c>
      <c r="R12" s="61">
        <v>0</v>
      </c>
      <c r="S12" s="12"/>
      <c r="T12" s="153">
        <v>0.08</v>
      </c>
      <c r="U12" s="17"/>
      <c r="V12" s="17">
        <f>R12*U12</f>
        <v>0</v>
      </c>
      <c r="W12" s="62">
        <v>0</v>
      </c>
      <c r="X12" s="12"/>
      <c r="Y12" s="150">
        <v>0.08</v>
      </c>
      <c r="Z12" s="18"/>
      <c r="AA12" s="17">
        <f>W12*Z12</f>
        <v>0</v>
      </c>
      <c r="AB12" s="130">
        <v>0</v>
      </c>
      <c r="AC12" s="11"/>
      <c r="AD12" s="155">
        <v>0.08</v>
      </c>
      <c r="AE12" s="11"/>
      <c r="AF12" s="18">
        <f>AB12*AE12</f>
        <v>0</v>
      </c>
      <c r="AG12" s="19">
        <f>G12+L12+Q12+V12+AA12+AF12</f>
        <v>0</v>
      </c>
    </row>
    <row r="13" spans="1:33" ht="15.75" thickBot="1" x14ac:dyDescent="0.3">
      <c r="A13" s="20">
        <v>2</v>
      </c>
      <c r="B13" s="21">
        <v>240</v>
      </c>
      <c r="C13" s="32">
        <v>0</v>
      </c>
      <c r="D13" s="23"/>
      <c r="E13" s="150">
        <v>0.08</v>
      </c>
      <c r="F13" s="23"/>
      <c r="G13" s="12">
        <f t="shared" ref="G13:G19" si="0">C13*F13</f>
        <v>0</v>
      </c>
      <c r="H13" s="33">
        <v>0</v>
      </c>
      <c r="I13" s="24"/>
      <c r="J13" s="153">
        <v>0.08</v>
      </c>
      <c r="K13" s="24"/>
      <c r="L13" s="12">
        <f t="shared" ref="L13:L19" si="1">H13*K13</f>
        <v>0</v>
      </c>
      <c r="M13" s="34">
        <v>0</v>
      </c>
      <c r="N13" s="23"/>
      <c r="O13" s="155">
        <v>0.08</v>
      </c>
      <c r="P13" s="23"/>
      <c r="Q13" s="12">
        <f t="shared" ref="Q13:Q19" si="2">M13*P13</f>
        <v>0</v>
      </c>
      <c r="R13" s="31">
        <v>0</v>
      </c>
      <c r="S13" s="24"/>
      <c r="T13" s="153">
        <v>0.08</v>
      </c>
      <c r="U13" s="24"/>
      <c r="V13" s="12">
        <f>R13*U13</f>
        <v>0</v>
      </c>
      <c r="W13" s="28">
        <v>212</v>
      </c>
      <c r="X13" s="24"/>
      <c r="Y13" s="150">
        <v>0.08</v>
      </c>
      <c r="Z13" s="18"/>
      <c r="AA13" s="24">
        <f t="shared" ref="AA13:AA19" si="3">W13*Z13</f>
        <v>0</v>
      </c>
      <c r="AB13" s="134">
        <v>0</v>
      </c>
      <c r="AC13" s="23"/>
      <c r="AD13" s="155">
        <v>0.08</v>
      </c>
      <c r="AE13" s="23"/>
      <c r="AF13" s="18">
        <f t="shared" ref="AF13:AF19" si="4">AB13*AE13</f>
        <v>0</v>
      </c>
      <c r="AG13" s="19">
        <f t="shared" ref="AG13:AG19" si="5">G13+L13+Q13+V13+AA13+AF13</f>
        <v>0</v>
      </c>
    </row>
    <row r="14" spans="1:33" ht="15.75" thickBot="1" x14ac:dyDescent="0.3">
      <c r="A14" s="20">
        <v>3</v>
      </c>
      <c r="B14" s="21">
        <v>660</v>
      </c>
      <c r="C14" s="32">
        <v>0</v>
      </c>
      <c r="D14" s="23"/>
      <c r="E14" s="150">
        <v>0.08</v>
      </c>
      <c r="F14" s="23"/>
      <c r="G14" s="12">
        <f t="shared" si="0"/>
        <v>0</v>
      </c>
      <c r="H14" s="33">
        <v>0</v>
      </c>
      <c r="I14" s="24"/>
      <c r="J14" s="153">
        <v>0.08</v>
      </c>
      <c r="K14" s="24"/>
      <c r="L14" s="12">
        <f t="shared" si="1"/>
        <v>0</v>
      </c>
      <c r="M14" s="34">
        <v>0</v>
      </c>
      <c r="N14" s="23"/>
      <c r="O14" s="155">
        <v>0.08</v>
      </c>
      <c r="P14" s="23"/>
      <c r="Q14" s="12">
        <f t="shared" si="2"/>
        <v>0</v>
      </c>
      <c r="R14" s="31">
        <v>0</v>
      </c>
      <c r="S14" s="24"/>
      <c r="T14" s="153">
        <v>0.08</v>
      </c>
      <c r="U14" s="24"/>
      <c r="V14" s="12">
        <f t="shared" ref="V14:V19" si="6">R14*U14</f>
        <v>0</v>
      </c>
      <c r="W14" s="28">
        <v>24</v>
      </c>
      <c r="X14" s="24"/>
      <c r="Y14" s="150">
        <v>0.08</v>
      </c>
      <c r="Z14" s="18"/>
      <c r="AA14" s="24">
        <f t="shared" si="3"/>
        <v>0</v>
      </c>
      <c r="AB14" s="134">
        <v>0</v>
      </c>
      <c r="AC14" s="23"/>
      <c r="AD14" s="155">
        <v>0.08</v>
      </c>
      <c r="AE14" s="23"/>
      <c r="AF14" s="18">
        <f t="shared" si="4"/>
        <v>0</v>
      </c>
      <c r="AG14" s="19">
        <f t="shared" si="5"/>
        <v>0</v>
      </c>
    </row>
    <row r="15" spans="1:33" ht="15.75" thickBot="1" x14ac:dyDescent="0.3">
      <c r="A15" s="20">
        <v>4</v>
      </c>
      <c r="B15" s="21">
        <v>770</v>
      </c>
      <c r="C15" s="32">
        <v>0</v>
      </c>
      <c r="D15" s="23"/>
      <c r="E15" s="150">
        <v>0.08</v>
      </c>
      <c r="F15" s="23"/>
      <c r="G15" s="12">
        <f t="shared" si="0"/>
        <v>0</v>
      </c>
      <c r="H15" s="33">
        <v>0</v>
      </c>
      <c r="I15" s="24"/>
      <c r="J15" s="153">
        <v>0.08</v>
      </c>
      <c r="K15" s="24"/>
      <c r="L15" s="12">
        <f>H15*K15</f>
        <v>0</v>
      </c>
      <c r="M15" s="34">
        <v>0</v>
      </c>
      <c r="N15" s="23"/>
      <c r="O15" s="155">
        <v>0.08</v>
      </c>
      <c r="P15" s="23"/>
      <c r="Q15" s="12">
        <f t="shared" si="2"/>
        <v>0</v>
      </c>
      <c r="R15" s="31">
        <v>0</v>
      </c>
      <c r="S15" s="24"/>
      <c r="T15" s="153">
        <v>0.08</v>
      </c>
      <c r="U15" s="24"/>
      <c r="V15" s="12">
        <f t="shared" si="6"/>
        <v>0</v>
      </c>
      <c r="W15" s="30">
        <v>0</v>
      </c>
      <c r="X15" s="24"/>
      <c r="Y15" s="150">
        <v>0.08</v>
      </c>
      <c r="Z15" s="18"/>
      <c r="AA15" s="24">
        <f t="shared" si="3"/>
        <v>0</v>
      </c>
      <c r="AB15" s="134">
        <v>0</v>
      </c>
      <c r="AC15" s="23"/>
      <c r="AD15" s="155">
        <v>0.08</v>
      </c>
      <c r="AE15" s="23"/>
      <c r="AF15" s="18">
        <f t="shared" si="4"/>
        <v>0</v>
      </c>
      <c r="AG15" s="19">
        <f t="shared" si="5"/>
        <v>0</v>
      </c>
    </row>
    <row r="16" spans="1:33" ht="15.75" thickBot="1" x14ac:dyDescent="0.3">
      <c r="A16" s="20">
        <v>5</v>
      </c>
      <c r="B16" s="21">
        <v>1100</v>
      </c>
      <c r="C16" s="22">
        <v>4816</v>
      </c>
      <c r="D16" s="23"/>
      <c r="E16" s="150">
        <v>0.08</v>
      </c>
      <c r="F16" s="23"/>
      <c r="G16" s="12">
        <f t="shared" si="0"/>
        <v>0</v>
      </c>
      <c r="H16" s="25">
        <v>2216</v>
      </c>
      <c r="I16" s="24"/>
      <c r="J16" s="153">
        <v>0.08</v>
      </c>
      <c r="K16" s="24"/>
      <c r="L16" s="12">
        <f t="shared" si="1"/>
        <v>0</v>
      </c>
      <c r="M16" s="26">
        <v>1792</v>
      </c>
      <c r="N16" s="23"/>
      <c r="O16" s="155">
        <v>0.08</v>
      </c>
      <c r="P16" s="23"/>
      <c r="Q16" s="12">
        <f t="shared" si="2"/>
        <v>0</v>
      </c>
      <c r="R16" s="27">
        <v>1556</v>
      </c>
      <c r="S16" s="24"/>
      <c r="T16" s="153">
        <v>0.08</v>
      </c>
      <c r="U16" s="24"/>
      <c r="V16" s="12">
        <f t="shared" si="6"/>
        <v>0</v>
      </c>
      <c r="W16" s="30">
        <v>0</v>
      </c>
      <c r="X16" s="24"/>
      <c r="Y16" s="150">
        <v>0.08</v>
      </c>
      <c r="Z16" s="18"/>
      <c r="AA16" s="24">
        <f t="shared" si="3"/>
        <v>0</v>
      </c>
      <c r="AB16" s="134">
        <v>0</v>
      </c>
      <c r="AC16" s="23"/>
      <c r="AD16" s="155">
        <v>0.08</v>
      </c>
      <c r="AE16" s="23"/>
      <c r="AF16" s="18">
        <f t="shared" si="4"/>
        <v>0</v>
      </c>
      <c r="AG16" s="19">
        <f>G16+L16+Q16+V16+AA16+AF16</f>
        <v>0</v>
      </c>
    </row>
    <row r="17" spans="1:33" ht="15.75" thickBot="1" x14ac:dyDescent="0.3">
      <c r="A17" s="20">
        <v>6</v>
      </c>
      <c r="B17" s="21">
        <v>2500</v>
      </c>
      <c r="C17" s="32">
        <v>0</v>
      </c>
      <c r="D17" s="23"/>
      <c r="E17" s="150">
        <v>0.08</v>
      </c>
      <c r="F17" s="23"/>
      <c r="G17" s="12">
        <f t="shared" si="0"/>
        <v>0</v>
      </c>
      <c r="H17" s="33">
        <v>0</v>
      </c>
      <c r="I17" s="24"/>
      <c r="J17" s="153">
        <v>0.08</v>
      </c>
      <c r="K17" s="24"/>
      <c r="L17" s="12">
        <f t="shared" si="1"/>
        <v>0</v>
      </c>
      <c r="M17" s="34">
        <v>0</v>
      </c>
      <c r="N17" s="23"/>
      <c r="O17" s="155">
        <v>0.08</v>
      </c>
      <c r="P17" s="23"/>
      <c r="Q17" s="12">
        <f t="shared" si="2"/>
        <v>0</v>
      </c>
      <c r="R17" s="31">
        <v>0</v>
      </c>
      <c r="S17" s="24"/>
      <c r="T17" s="153">
        <v>0.08</v>
      </c>
      <c r="U17" s="24"/>
      <c r="V17" s="12">
        <f t="shared" si="6"/>
        <v>0</v>
      </c>
      <c r="W17" s="30">
        <v>0</v>
      </c>
      <c r="X17" s="24"/>
      <c r="Y17" s="150">
        <v>0.08</v>
      </c>
      <c r="Z17" s="18"/>
      <c r="AA17" s="24">
        <f t="shared" si="3"/>
        <v>0</v>
      </c>
      <c r="AB17" s="134">
        <v>0</v>
      </c>
      <c r="AC17" s="23"/>
      <c r="AD17" s="155">
        <v>0.08</v>
      </c>
      <c r="AE17" s="23"/>
      <c r="AF17" s="18">
        <f t="shared" si="4"/>
        <v>0</v>
      </c>
      <c r="AG17" s="19">
        <f t="shared" si="5"/>
        <v>0</v>
      </c>
    </row>
    <row r="18" spans="1:33" ht="15.75" thickBot="1" x14ac:dyDescent="0.3">
      <c r="A18" s="20">
        <v>7</v>
      </c>
      <c r="B18" s="21">
        <v>4000</v>
      </c>
      <c r="C18" s="32">
        <v>0</v>
      </c>
      <c r="D18" s="23"/>
      <c r="E18" s="150">
        <v>0.08</v>
      </c>
      <c r="F18" s="23"/>
      <c r="G18" s="12">
        <f t="shared" si="0"/>
        <v>0</v>
      </c>
      <c r="H18" s="33">
        <v>0</v>
      </c>
      <c r="I18" s="24"/>
      <c r="J18" s="153">
        <v>0.08</v>
      </c>
      <c r="K18" s="24"/>
      <c r="L18" s="12">
        <f t="shared" si="1"/>
        <v>0</v>
      </c>
      <c r="M18" s="34">
        <v>0</v>
      </c>
      <c r="N18" s="23"/>
      <c r="O18" s="155">
        <v>0.08</v>
      </c>
      <c r="P18" s="23"/>
      <c r="Q18" s="12">
        <f t="shared" si="2"/>
        <v>0</v>
      </c>
      <c r="R18" s="31">
        <v>0</v>
      </c>
      <c r="S18" s="24"/>
      <c r="T18" s="153">
        <v>0.08</v>
      </c>
      <c r="U18" s="24"/>
      <c r="V18" s="12">
        <f t="shared" si="6"/>
        <v>0</v>
      </c>
      <c r="W18" s="30">
        <v>0</v>
      </c>
      <c r="X18" s="24"/>
      <c r="Y18" s="150">
        <v>0.08</v>
      </c>
      <c r="Z18" s="18"/>
      <c r="AA18" s="24">
        <f t="shared" si="3"/>
        <v>0</v>
      </c>
      <c r="AB18" s="134">
        <v>0</v>
      </c>
      <c r="AC18" s="23"/>
      <c r="AD18" s="155">
        <v>0.08</v>
      </c>
      <c r="AE18" s="23"/>
      <c r="AF18" s="18">
        <f t="shared" si="4"/>
        <v>0</v>
      </c>
      <c r="AG18" s="19">
        <f t="shared" si="5"/>
        <v>0</v>
      </c>
    </row>
    <row r="19" spans="1:33" ht="15.75" thickBot="1" x14ac:dyDescent="0.3">
      <c r="A19" s="35">
        <v>8</v>
      </c>
      <c r="B19" s="36">
        <v>7000</v>
      </c>
      <c r="C19" s="37">
        <v>1166</v>
      </c>
      <c r="D19" s="38"/>
      <c r="E19" s="150">
        <v>0.08</v>
      </c>
      <c r="F19" s="38"/>
      <c r="G19" s="44">
        <f t="shared" si="0"/>
        <v>0</v>
      </c>
      <c r="H19" s="40">
        <v>0</v>
      </c>
      <c r="I19" s="39"/>
      <c r="J19" s="154">
        <v>0.08</v>
      </c>
      <c r="K19" s="39"/>
      <c r="L19" s="44">
        <f t="shared" si="1"/>
        <v>0</v>
      </c>
      <c r="M19" s="41">
        <v>0</v>
      </c>
      <c r="N19" s="38"/>
      <c r="O19" s="155">
        <v>0.08</v>
      </c>
      <c r="P19" s="38"/>
      <c r="Q19" s="44">
        <f t="shared" si="2"/>
        <v>0</v>
      </c>
      <c r="R19" s="42">
        <v>0</v>
      </c>
      <c r="S19" s="39"/>
      <c r="T19" s="154">
        <v>0.08</v>
      </c>
      <c r="U19" s="39"/>
      <c r="V19" s="44">
        <f t="shared" si="6"/>
        <v>0</v>
      </c>
      <c r="W19" s="43">
        <v>0</v>
      </c>
      <c r="X19" s="39"/>
      <c r="Y19" s="150">
        <v>0.08</v>
      </c>
      <c r="Z19" s="142"/>
      <c r="AA19" s="39">
        <f t="shared" si="3"/>
        <v>0</v>
      </c>
      <c r="AB19" s="136">
        <v>84</v>
      </c>
      <c r="AC19" s="38"/>
      <c r="AD19" s="155">
        <v>0.08</v>
      </c>
      <c r="AE19" s="38"/>
      <c r="AF19" s="18">
        <f t="shared" si="4"/>
        <v>0</v>
      </c>
      <c r="AG19" s="19">
        <f t="shared" si="5"/>
        <v>0</v>
      </c>
    </row>
    <row r="20" spans="1:33" ht="16.5" thickBot="1" x14ac:dyDescent="0.35">
      <c r="AF20" s="46" t="s">
        <v>16</v>
      </c>
      <c r="AG20" s="47">
        <f>SUM(AG12:AG19)</f>
        <v>0</v>
      </c>
    </row>
    <row r="23" spans="1:33" x14ac:dyDescent="0.25">
      <c r="N23" s="181" t="s">
        <v>28</v>
      </c>
      <c r="O23" s="182"/>
      <c r="P23" s="182"/>
    </row>
    <row r="24" spans="1:33" ht="44.25" customHeight="1" x14ac:dyDescent="0.25">
      <c r="N24" s="182"/>
      <c r="O24" s="182"/>
      <c r="P24" s="182"/>
    </row>
  </sheetData>
  <mergeCells count="37">
    <mergeCell ref="AE9:AE11"/>
    <mergeCell ref="AF9:AF11"/>
    <mergeCell ref="AG9:AG11"/>
    <mergeCell ref="A8:AG8"/>
    <mergeCell ref="F9:F11"/>
    <mergeCell ref="H9:H10"/>
    <mergeCell ref="I9:I11"/>
    <mergeCell ref="L9:L11"/>
    <mergeCell ref="M9:M10"/>
    <mergeCell ref="O9:O11"/>
    <mergeCell ref="V9:V11"/>
    <mergeCell ref="W9:W10"/>
    <mergeCell ref="X9:X11"/>
    <mergeCell ref="Y9:Y11"/>
    <mergeCell ref="Z9:Z11"/>
    <mergeCell ref="AA9:AA11"/>
    <mergeCell ref="AB9:AB10"/>
    <mergeCell ref="AC9:AC11"/>
    <mergeCell ref="AD9:AD11"/>
    <mergeCell ref="T9:T11"/>
    <mergeCell ref="U9:U11"/>
    <mergeCell ref="N23:P24"/>
    <mergeCell ref="N9:N11"/>
    <mergeCell ref="P9:P11"/>
    <mergeCell ref="Q9:Q11"/>
    <mergeCell ref="R9:R10"/>
    <mergeCell ref="S9:S11"/>
    <mergeCell ref="A1:U1"/>
    <mergeCell ref="B6:E6"/>
    <mergeCell ref="A9:A11"/>
    <mergeCell ref="B9:B11"/>
    <mergeCell ref="C9:C10"/>
    <mergeCell ref="D9:D11"/>
    <mergeCell ref="E9:E11"/>
    <mergeCell ref="G9:G11"/>
    <mergeCell ref="J9:J11"/>
    <mergeCell ref="K9:K11"/>
  </mergeCells>
  <pageMargins left="0.25" right="0.25" top="0.75" bottom="0.75" header="0.3" footer="0.3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877A-1FBD-4323-A770-A3B57C3208DE}">
  <sheetPr>
    <pageSetUpPr fitToPage="1"/>
  </sheetPr>
  <dimension ref="A1:AG26"/>
  <sheetViews>
    <sheetView zoomScale="80" zoomScaleNormal="80" workbookViewId="0">
      <selection sqref="A1:AH26"/>
    </sheetView>
  </sheetViews>
  <sheetFormatPr defaultRowHeight="15" x14ac:dyDescent="0.25"/>
  <sheetData>
    <row r="1" spans="1:33" x14ac:dyDescent="0.25">
      <c r="A1" s="158" t="s">
        <v>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6" spans="1:33" x14ac:dyDescent="0.25">
      <c r="B6" s="159" t="s">
        <v>27</v>
      </c>
      <c r="C6" s="160"/>
      <c r="D6" s="160"/>
      <c r="E6" s="160"/>
    </row>
    <row r="8" spans="1:33" x14ac:dyDescent="0.25">
      <c r="A8" s="201" t="s">
        <v>25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33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</row>
    <row r="10" spans="1:33" x14ac:dyDescent="0.25">
      <c r="A10" s="202" t="s">
        <v>4</v>
      </c>
      <c r="B10" s="203" t="s">
        <v>5</v>
      </c>
      <c r="C10" s="204" t="s">
        <v>6</v>
      </c>
      <c r="D10" s="203" t="s">
        <v>267</v>
      </c>
      <c r="E10" s="203" t="s">
        <v>268</v>
      </c>
      <c r="F10" s="203" t="s">
        <v>269</v>
      </c>
      <c r="G10" s="203" t="s">
        <v>8</v>
      </c>
      <c r="H10" s="205" t="s">
        <v>9</v>
      </c>
      <c r="I10" s="203" t="s">
        <v>267</v>
      </c>
      <c r="J10" s="203" t="s">
        <v>268</v>
      </c>
      <c r="K10" s="203" t="s">
        <v>269</v>
      </c>
      <c r="L10" s="203" t="s">
        <v>8</v>
      </c>
      <c r="M10" s="206" t="s">
        <v>10</v>
      </c>
      <c r="N10" s="203" t="s">
        <v>267</v>
      </c>
      <c r="O10" s="203" t="s">
        <v>268</v>
      </c>
      <c r="P10" s="203" t="s">
        <v>269</v>
      </c>
      <c r="Q10" s="203" t="s">
        <v>8</v>
      </c>
      <c r="R10" s="210" t="s">
        <v>11</v>
      </c>
      <c r="S10" s="203" t="s">
        <v>267</v>
      </c>
      <c r="T10" s="203" t="s">
        <v>268</v>
      </c>
      <c r="U10" s="203" t="s">
        <v>269</v>
      </c>
      <c r="V10" s="203" t="s">
        <v>8</v>
      </c>
      <c r="W10" s="209" t="s">
        <v>12</v>
      </c>
      <c r="X10" s="203" t="s">
        <v>267</v>
      </c>
      <c r="Y10" s="203" t="s">
        <v>268</v>
      </c>
      <c r="Z10" s="203" t="s">
        <v>269</v>
      </c>
      <c r="AA10" s="203" t="s">
        <v>8</v>
      </c>
      <c r="AB10" s="208" t="s">
        <v>13</v>
      </c>
      <c r="AC10" s="203" t="s">
        <v>267</v>
      </c>
      <c r="AD10" s="203" t="s">
        <v>268</v>
      </c>
      <c r="AE10" s="203" t="s">
        <v>269</v>
      </c>
      <c r="AF10" s="203" t="s">
        <v>8</v>
      </c>
      <c r="AG10" s="207" t="s">
        <v>14</v>
      </c>
    </row>
    <row r="11" spans="1:33" x14ac:dyDescent="0.25">
      <c r="A11" s="202"/>
      <c r="B11" s="203"/>
      <c r="C11" s="204"/>
      <c r="D11" s="203"/>
      <c r="E11" s="203"/>
      <c r="F11" s="203"/>
      <c r="G11" s="203"/>
      <c r="H11" s="205"/>
      <c r="I11" s="203"/>
      <c r="J11" s="203"/>
      <c r="K11" s="203"/>
      <c r="L11" s="203"/>
      <c r="M11" s="206"/>
      <c r="N11" s="203"/>
      <c r="O11" s="203"/>
      <c r="P11" s="203"/>
      <c r="Q11" s="203"/>
      <c r="R11" s="210"/>
      <c r="S11" s="203"/>
      <c r="T11" s="203"/>
      <c r="U11" s="203"/>
      <c r="V11" s="203"/>
      <c r="W11" s="209"/>
      <c r="X11" s="203"/>
      <c r="Y11" s="203"/>
      <c r="Z11" s="203"/>
      <c r="AA11" s="203"/>
      <c r="AB11" s="208"/>
      <c r="AC11" s="203"/>
      <c r="AD11" s="203"/>
      <c r="AE11" s="203"/>
      <c r="AF11" s="203"/>
      <c r="AG11" s="207"/>
    </row>
    <row r="12" spans="1:33" ht="15" customHeight="1" x14ac:dyDescent="0.3">
      <c r="A12" s="202"/>
      <c r="B12" s="203"/>
      <c r="C12" s="144" t="s">
        <v>15</v>
      </c>
      <c r="D12" s="203"/>
      <c r="E12" s="203"/>
      <c r="F12" s="203"/>
      <c r="G12" s="203"/>
      <c r="H12" s="145" t="s">
        <v>15</v>
      </c>
      <c r="I12" s="203"/>
      <c r="J12" s="203"/>
      <c r="K12" s="203"/>
      <c r="L12" s="203"/>
      <c r="M12" s="146" t="s">
        <v>15</v>
      </c>
      <c r="N12" s="203"/>
      <c r="O12" s="203"/>
      <c r="P12" s="203"/>
      <c r="Q12" s="203"/>
      <c r="R12" s="147" t="s">
        <v>15</v>
      </c>
      <c r="S12" s="203"/>
      <c r="T12" s="203"/>
      <c r="U12" s="203"/>
      <c r="V12" s="203"/>
      <c r="W12" s="148" t="s">
        <v>15</v>
      </c>
      <c r="X12" s="203"/>
      <c r="Y12" s="203"/>
      <c r="Z12" s="203"/>
      <c r="AA12" s="203"/>
      <c r="AB12" s="149" t="s">
        <v>15</v>
      </c>
      <c r="AC12" s="203"/>
      <c r="AD12" s="203"/>
      <c r="AE12" s="203"/>
      <c r="AF12" s="203"/>
      <c r="AG12" s="207"/>
    </row>
    <row r="13" spans="1:33" x14ac:dyDescent="0.25">
      <c r="A13" s="8">
        <v>1</v>
      </c>
      <c r="B13" s="9">
        <v>120</v>
      </c>
      <c r="C13" s="10">
        <v>0</v>
      </c>
      <c r="D13" s="11"/>
      <c r="E13" s="150">
        <v>0.08</v>
      </c>
      <c r="F13" s="11"/>
      <c r="G13" s="12">
        <f>C13*F13</f>
        <v>0</v>
      </c>
      <c r="H13" s="59">
        <v>0</v>
      </c>
      <c r="I13" s="12"/>
      <c r="J13" s="153">
        <v>0.08</v>
      </c>
      <c r="K13" s="12"/>
      <c r="L13" s="12">
        <f>H13*K13</f>
        <v>0</v>
      </c>
      <c r="M13" s="60">
        <v>0</v>
      </c>
      <c r="N13" s="11"/>
      <c r="O13" s="150">
        <v>0.08</v>
      </c>
      <c r="P13" s="11"/>
      <c r="Q13" s="12">
        <f>M13*P13</f>
        <v>0</v>
      </c>
      <c r="R13" s="61">
        <v>0</v>
      </c>
      <c r="S13" s="12"/>
      <c r="T13" s="153">
        <v>0.08</v>
      </c>
      <c r="U13" s="12"/>
      <c r="V13" s="12">
        <f>R13*U13</f>
        <v>0</v>
      </c>
      <c r="W13" s="62">
        <v>0</v>
      </c>
      <c r="X13" s="12"/>
      <c r="Y13" s="150">
        <v>0.08</v>
      </c>
      <c r="Z13" s="18"/>
      <c r="AA13" s="12">
        <f>W13*Z13</f>
        <v>0</v>
      </c>
      <c r="AB13" s="130">
        <v>0</v>
      </c>
      <c r="AC13" s="11">
        <v>0</v>
      </c>
      <c r="AD13" s="157">
        <v>0.08</v>
      </c>
      <c r="AE13" s="12"/>
      <c r="AF13" s="18">
        <f>AB13*AE13</f>
        <v>0</v>
      </c>
      <c r="AG13" s="19">
        <f>AF13+AA13+V13+Q13+L13+G13</f>
        <v>0</v>
      </c>
    </row>
    <row r="14" spans="1:33" x14ac:dyDescent="0.25">
      <c r="A14" s="20">
        <v>2</v>
      </c>
      <c r="B14" s="21">
        <v>240</v>
      </c>
      <c r="C14" s="32">
        <v>0</v>
      </c>
      <c r="D14" s="23"/>
      <c r="E14" s="150">
        <v>0.08</v>
      </c>
      <c r="F14" s="23"/>
      <c r="G14" s="12">
        <f t="shared" ref="G14:G20" si="0">C14*F14</f>
        <v>0</v>
      </c>
      <c r="H14" s="33">
        <v>0</v>
      </c>
      <c r="I14" s="24"/>
      <c r="J14" s="153">
        <v>0.08</v>
      </c>
      <c r="K14" s="24"/>
      <c r="L14" s="12">
        <f t="shared" ref="L14:L20" si="1">H14*K14</f>
        <v>0</v>
      </c>
      <c r="M14" s="34">
        <v>0</v>
      </c>
      <c r="N14" s="23"/>
      <c r="O14" s="150">
        <v>0.08</v>
      </c>
      <c r="P14" s="23"/>
      <c r="Q14" s="12">
        <f t="shared" ref="Q14:Q20" si="2">M14*P14</f>
        <v>0</v>
      </c>
      <c r="R14" s="31">
        <v>0</v>
      </c>
      <c r="S14" s="24"/>
      <c r="T14" s="153">
        <v>0.08</v>
      </c>
      <c r="U14" s="24"/>
      <c r="V14" s="12">
        <f t="shared" ref="V14:V20" si="3">R14*U14</f>
        <v>0</v>
      </c>
      <c r="W14" s="30">
        <v>0</v>
      </c>
      <c r="X14" s="24"/>
      <c r="Y14" s="150">
        <v>0.08</v>
      </c>
      <c r="Z14" s="18"/>
      <c r="AA14" s="24">
        <f t="shared" ref="AA14:AA20" si="4">W14*Z14</f>
        <v>0</v>
      </c>
      <c r="AB14" s="134">
        <v>0</v>
      </c>
      <c r="AC14" s="23"/>
      <c r="AD14" s="157">
        <v>0.08</v>
      </c>
      <c r="AE14" s="12"/>
      <c r="AF14" s="18">
        <f t="shared" ref="AF14:AF20" si="5">AB14*AE14</f>
        <v>0</v>
      </c>
      <c r="AG14" s="19">
        <f>AF14+AA14+V14+Q14+L14+G14</f>
        <v>0</v>
      </c>
    </row>
    <row r="15" spans="1:33" x14ac:dyDescent="0.25">
      <c r="A15" s="20">
        <v>3</v>
      </c>
      <c r="B15" s="21">
        <v>660</v>
      </c>
      <c r="C15" s="32">
        <v>0</v>
      </c>
      <c r="D15" s="23"/>
      <c r="E15" s="150">
        <v>0.08</v>
      </c>
      <c r="F15" s="23"/>
      <c r="G15" s="12">
        <f t="shared" si="0"/>
        <v>0</v>
      </c>
      <c r="H15" s="25">
        <v>96</v>
      </c>
      <c r="I15" s="24"/>
      <c r="J15" s="153">
        <v>0.08</v>
      </c>
      <c r="K15" s="24"/>
      <c r="L15" s="12">
        <f t="shared" si="1"/>
        <v>0</v>
      </c>
      <c r="M15" s="26">
        <v>96</v>
      </c>
      <c r="N15" s="23"/>
      <c r="O15" s="150">
        <v>0.08</v>
      </c>
      <c r="P15" s="23"/>
      <c r="Q15" s="12">
        <f t="shared" si="2"/>
        <v>0</v>
      </c>
      <c r="R15" s="27">
        <v>96</v>
      </c>
      <c r="S15" s="24"/>
      <c r="T15" s="153">
        <v>0.08</v>
      </c>
      <c r="U15" s="24"/>
      <c r="V15" s="12">
        <f t="shared" si="3"/>
        <v>0</v>
      </c>
      <c r="W15" s="30">
        <v>0</v>
      </c>
      <c r="X15" s="24"/>
      <c r="Y15" s="150">
        <v>0.08</v>
      </c>
      <c r="Z15" s="18"/>
      <c r="AA15" s="24">
        <f t="shared" si="4"/>
        <v>0</v>
      </c>
      <c r="AB15" s="134">
        <v>0</v>
      </c>
      <c r="AC15" s="23"/>
      <c r="AD15" s="157">
        <v>0.08</v>
      </c>
      <c r="AE15" s="12"/>
      <c r="AF15" s="18">
        <f t="shared" si="5"/>
        <v>0</v>
      </c>
      <c r="AG15" s="19">
        <f t="shared" ref="AG15:AG19" si="6">AF15+AA15+V15+Q15+L15+G15</f>
        <v>0</v>
      </c>
    </row>
    <row r="16" spans="1:33" x14ac:dyDescent="0.25">
      <c r="A16" s="20">
        <v>4</v>
      </c>
      <c r="B16" s="21">
        <v>770</v>
      </c>
      <c r="C16" s="32">
        <v>0</v>
      </c>
      <c r="D16" s="23"/>
      <c r="E16" s="150">
        <v>0.08</v>
      </c>
      <c r="F16" s="23"/>
      <c r="G16" s="12">
        <f t="shared" si="0"/>
        <v>0</v>
      </c>
      <c r="H16" s="33">
        <v>0</v>
      </c>
      <c r="I16" s="24"/>
      <c r="J16" s="153">
        <v>0.08</v>
      </c>
      <c r="K16" s="24"/>
      <c r="L16" s="12">
        <f t="shared" si="1"/>
        <v>0</v>
      </c>
      <c r="M16" s="34">
        <v>0</v>
      </c>
      <c r="N16" s="23"/>
      <c r="O16" s="150">
        <v>0.08</v>
      </c>
      <c r="P16" s="23"/>
      <c r="Q16" s="12">
        <f t="shared" si="2"/>
        <v>0</v>
      </c>
      <c r="R16" s="31">
        <v>0</v>
      </c>
      <c r="S16" s="24"/>
      <c r="T16" s="153">
        <v>0.08</v>
      </c>
      <c r="U16" s="24"/>
      <c r="V16" s="12">
        <f t="shared" si="3"/>
        <v>0</v>
      </c>
      <c r="W16" s="30">
        <v>0</v>
      </c>
      <c r="X16" s="24"/>
      <c r="Y16" s="150">
        <v>0.08</v>
      </c>
      <c r="Z16" s="18"/>
      <c r="AA16" s="24">
        <f t="shared" si="4"/>
        <v>0</v>
      </c>
      <c r="AB16" s="134">
        <v>0</v>
      </c>
      <c r="AC16" s="23"/>
      <c r="AD16" s="157">
        <v>0.08</v>
      </c>
      <c r="AE16" s="12"/>
      <c r="AF16" s="18">
        <f t="shared" si="5"/>
        <v>0</v>
      </c>
      <c r="AG16" s="19">
        <f t="shared" si="6"/>
        <v>0</v>
      </c>
    </row>
    <row r="17" spans="1:33" x14ac:dyDescent="0.25">
      <c r="A17" s="20">
        <v>5</v>
      </c>
      <c r="B17" s="21">
        <v>1100</v>
      </c>
      <c r="C17" s="22">
        <v>144</v>
      </c>
      <c r="D17" s="23"/>
      <c r="E17" s="150">
        <v>0.08</v>
      </c>
      <c r="F17" s="23"/>
      <c r="G17" s="12">
        <f t="shared" si="0"/>
        <v>0</v>
      </c>
      <c r="H17" s="33">
        <v>0</v>
      </c>
      <c r="I17" s="24"/>
      <c r="J17" s="153">
        <v>0.08</v>
      </c>
      <c r="K17" s="24"/>
      <c r="L17" s="12">
        <f t="shared" si="1"/>
        <v>0</v>
      </c>
      <c r="M17" s="34">
        <v>0</v>
      </c>
      <c r="N17" s="23"/>
      <c r="O17" s="150">
        <v>0.08</v>
      </c>
      <c r="P17" s="23"/>
      <c r="Q17" s="12">
        <f t="shared" si="2"/>
        <v>0</v>
      </c>
      <c r="R17" s="31">
        <v>0</v>
      </c>
      <c r="S17" s="24"/>
      <c r="T17" s="153">
        <v>0.08</v>
      </c>
      <c r="U17" s="24"/>
      <c r="V17" s="12">
        <f t="shared" si="3"/>
        <v>0</v>
      </c>
      <c r="W17" s="30">
        <v>0</v>
      </c>
      <c r="X17" s="24"/>
      <c r="Y17" s="150">
        <v>0.08</v>
      </c>
      <c r="Z17" s="18"/>
      <c r="AA17" s="24">
        <f t="shared" si="4"/>
        <v>0</v>
      </c>
      <c r="AB17" s="134">
        <v>0</v>
      </c>
      <c r="AC17" s="23"/>
      <c r="AD17" s="157">
        <v>0.08</v>
      </c>
      <c r="AE17" s="12"/>
      <c r="AF17" s="18">
        <f t="shared" si="5"/>
        <v>0</v>
      </c>
      <c r="AG17" s="19">
        <f>AF17+AA17+V17+Q17+L17+G17</f>
        <v>0</v>
      </c>
    </row>
    <row r="18" spans="1:33" x14ac:dyDescent="0.25">
      <c r="A18" s="20">
        <v>6</v>
      </c>
      <c r="B18" s="21">
        <v>2500</v>
      </c>
      <c r="C18" s="32">
        <v>0</v>
      </c>
      <c r="D18" s="23"/>
      <c r="E18" s="150">
        <v>0.08</v>
      </c>
      <c r="F18" s="23"/>
      <c r="G18" s="12">
        <f t="shared" si="0"/>
        <v>0</v>
      </c>
      <c r="H18" s="33">
        <v>0</v>
      </c>
      <c r="I18" s="24"/>
      <c r="J18" s="153">
        <v>0.08</v>
      </c>
      <c r="K18" s="24"/>
      <c r="L18" s="12">
        <f t="shared" si="1"/>
        <v>0</v>
      </c>
      <c r="M18" s="34">
        <v>0</v>
      </c>
      <c r="N18" s="23"/>
      <c r="O18" s="150">
        <v>0.08</v>
      </c>
      <c r="P18" s="23"/>
      <c r="Q18" s="12">
        <f t="shared" si="2"/>
        <v>0</v>
      </c>
      <c r="R18" s="31">
        <v>0</v>
      </c>
      <c r="S18" s="24"/>
      <c r="T18" s="153">
        <v>0.08</v>
      </c>
      <c r="U18" s="24"/>
      <c r="V18" s="12">
        <f t="shared" si="3"/>
        <v>0</v>
      </c>
      <c r="W18" s="30">
        <v>0</v>
      </c>
      <c r="X18" s="24"/>
      <c r="Y18" s="150">
        <v>0.08</v>
      </c>
      <c r="Z18" s="18"/>
      <c r="AA18" s="24">
        <f t="shared" si="4"/>
        <v>0</v>
      </c>
      <c r="AB18" s="134">
        <v>0</v>
      </c>
      <c r="AC18" s="23"/>
      <c r="AD18" s="157">
        <v>0.08</v>
      </c>
      <c r="AE18" s="12"/>
      <c r="AF18" s="18">
        <f t="shared" si="5"/>
        <v>0</v>
      </c>
      <c r="AG18" s="19">
        <f t="shared" si="6"/>
        <v>0</v>
      </c>
    </row>
    <row r="19" spans="1:33" x14ac:dyDescent="0.25">
      <c r="A19" s="20">
        <v>7</v>
      </c>
      <c r="B19" s="21">
        <v>4000</v>
      </c>
      <c r="C19" s="32">
        <v>0</v>
      </c>
      <c r="D19" s="23"/>
      <c r="E19" s="150">
        <v>0.08</v>
      </c>
      <c r="F19" s="23"/>
      <c r="G19" s="12">
        <f t="shared" si="0"/>
        <v>0</v>
      </c>
      <c r="H19" s="33">
        <v>0</v>
      </c>
      <c r="I19" s="24"/>
      <c r="J19" s="153">
        <v>0.08</v>
      </c>
      <c r="K19" s="24"/>
      <c r="L19" s="12">
        <f t="shared" si="1"/>
        <v>0</v>
      </c>
      <c r="M19" s="34">
        <v>0</v>
      </c>
      <c r="N19" s="23"/>
      <c r="O19" s="150">
        <v>0.08</v>
      </c>
      <c r="P19" s="23"/>
      <c r="Q19" s="12">
        <f t="shared" si="2"/>
        <v>0</v>
      </c>
      <c r="R19" s="31">
        <v>0</v>
      </c>
      <c r="S19" s="24"/>
      <c r="T19" s="153">
        <v>0.08</v>
      </c>
      <c r="U19" s="24"/>
      <c r="V19" s="12">
        <f t="shared" si="3"/>
        <v>0</v>
      </c>
      <c r="W19" s="30">
        <v>0</v>
      </c>
      <c r="X19" s="24"/>
      <c r="Y19" s="150">
        <v>0.08</v>
      </c>
      <c r="Z19" s="18"/>
      <c r="AA19" s="24">
        <f t="shared" si="4"/>
        <v>0</v>
      </c>
      <c r="AB19" s="134">
        <v>0</v>
      </c>
      <c r="AC19" s="23"/>
      <c r="AD19" s="157">
        <v>0.08</v>
      </c>
      <c r="AE19" s="12"/>
      <c r="AF19" s="18">
        <f t="shared" si="5"/>
        <v>0</v>
      </c>
      <c r="AG19" s="19">
        <f t="shared" si="6"/>
        <v>0</v>
      </c>
    </row>
    <row r="20" spans="1:33" ht="15.75" thickBot="1" x14ac:dyDescent="0.3">
      <c r="A20" s="35">
        <v>8</v>
      </c>
      <c r="B20" s="36">
        <v>7000</v>
      </c>
      <c r="C20" s="68">
        <v>0</v>
      </c>
      <c r="D20" s="38"/>
      <c r="E20" s="151">
        <v>0.08</v>
      </c>
      <c r="F20" s="38"/>
      <c r="G20" s="44">
        <f t="shared" si="0"/>
        <v>0</v>
      </c>
      <c r="H20" s="40">
        <v>0</v>
      </c>
      <c r="I20" s="39"/>
      <c r="J20" s="153">
        <v>0.08</v>
      </c>
      <c r="K20" s="39"/>
      <c r="L20" s="44">
        <f t="shared" si="1"/>
        <v>0</v>
      </c>
      <c r="M20" s="41">
        <v>0</v>
      </c>
      <c r="N20" s="38"/>
      <c r="O20" s="150">
        <v>0.08</v>
      </c>
      <c r="P20" s="38"/>
      <c r="Q20" s="44">
        <f t="shared" si="2"/>
        <v>0</v>
      </c>
      <c r="R20" s="42">
        <v>0</v>
      </c>
      <c r="S20" s="39"/>
      <c r="T20" s="153">
        <v>0.08</v>
      </c>
      <c r="U20" s="39"/>
      <c r="V20" s="44">
        <f t="shared" si="3"/>
        <v>0</v>
      </c>
      <c r="W20" s="43">
        <v>0</v>
      </c>
      <c r="X20" s="39"/>
      <c r="Y20" s="150">
        <v>0.08</v>
      </c>
      <c r="Z20" s="142"/>
      <c r="AA20" s="39">
        <f t="shared" si="4"/>
        <v>0</v>
      </c>
      <c r="AB20" s="143">
        <v>0</v>
      </c>
      <c r="AC20" s="38"/>
      <c r="AD20" s="157">
        <v>0.08</v>
      </c>
      <c r="AE20" s="44"/>
      <c r="AF20" s="18">
        <f t="shared" si="5"/>
        <v>0</v>
      </c>
      <c r="AG20" s="19">
        <f>AF20+AA20+V20+Q20+L20+G20</f>
        <v>0</v>
      </c>
    </row>
    <row r="21" spans="1:33" ht="16.5" thickBot="1" x14ac:dyDescent="0.35">
      <c r="AF21" s="46" t="s">
        <v>16</v>
      </c>
      <c r="AG21" s="47">
        <f>SUM(AG13:AG20)</f>
        <v>0</v>
      </c>
    </row>
    <row r="25" spans="1:33" ht="36" customHeight="1" x14ac:dyDescent="0.25">
      <c r="E25" s="181" t="s">
        <v>28</v>
      </c>
      <c r="F25" s="182"/>
      <c r="G25" s="182"/>
    </row>
    <row r="26" spans="1:33" x14ac:dyDescent="0.25">
      <c r="E26" s="182"/>
      <c r="F26" s="182"/>
      <c r="G26" s="182"/>
    </row>
  </sheetData>
  <mergeCells count="38">
    <mergeCell ref="AF10:AF12"/>
    <mergeCell ref="AG10:AG12"/>
    <mergeCell ref="E25:G26"/>
    <mergeCell ref="AA10:AA12"/>
    <mergeCell ref="AB10:AB11"/>
    <mergeCell ref="AC10:AC12"/>
    <mergeCell ref="AD10:AD12"/>
    <mergeCell ref="AE10:AE12"/>
    <mergeCell ref="V10:V12"/>
    <mergeCell ref="W10:W11"/>
    <mergeCell ref="X10:X12"/>
    <mergeCell ref="Y10:Y12"/>
    <mergeCell ref="Z10:Z12"/>
    <mergeCell ref="Q10:Q12"/>
    <mergeCell ref="R10:R11"/>
    <mergeCell ref="S10:S12"/>
    <mergeCell ref="U10:U12"/>
    <mergeCell ref="L10:L12"/>
    <mergeCell ref="M10:M11"/>
    <mergeCell ref="N10:N12"/>
    <mergeCell ref="O10:O12"/>
    <mergeCell ref="P10:P12"/>
    <mergeCell ref="A1:U1"/>
    <mergeCell ref="B6:E6"/>
    <mergeCell ref="A8:U8"/>
    <mergeCell ref="A9:AG9"/>
    <mergeCell ref="A10:A12"/>
    <mergeCell ref="B10:B12"/>
    <mergeCell ref="C10:C11"/>
    <mergeCell ref="D10:D12"/>
    <mergeCell ref="E10:E12"/>
    <mergeCell ref="F10:F12"/>
    <mergeCell ref="G10:G12"/>
    <mergeCell ref="H10:H11"/>
    <mergeCell ref="I10:I12"/>
    <mergeCell ref="J10:J12"/>
    <mergeCell ref="K10:K12"/>
    <mergeCell ref="T10:T12"/>
  </mergeCells>
  <pageMargins left="0.25" right="0.25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7C887-D546-4597-9535-3237698225D7}">
  <sheetPr>
    <pageSetUpPr fitToPage="1"/>
  </sheetPr>
  <dimension ref="A1:AG24"/>
  <sheetViews>
    <sheetView zoomScale="70" zoomScaleNormal="70" workbookViewId="0">
      <selection activeCell="W27" sqref="W27"/>
    </sheetView>
  </sheetViews>
  <sheetFormatPr defaultRowHeight="15" x14ac:dyDescent="0.25"/>
  <sheetData>
    <row r="1" spans="1:33" x14ac:dyDescent="0.25">
      <c r="A1" s="158" t="s">
        <v>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</row>
    <row r="6" spans="1:33" ht="15.75" thickBot="1" x14ac:dyDescent="0.3">
      <c r="A6" s="211" t="s">
        <v>24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</row>
    <row r="7" spans="1:33" ht="15" customHeight="1" x14ac:dyDescent="0.25">
      <c r="A7" s="161" t="s">
        <v>4</v>
      </c>
      <c r="B7" s="164" t="s">
        <v>5</v>
      </c>
      <c r="C7" s="167" t="s">
        <v>6</v>
      </c>
      <c r="D7" s="172" t="s">
        <v>267</v>
      </c>
      <c r="E7" s="194" t="s">
        <v>268</v>
      </c>
      <c r="F7" s="172" t="s">
        <v>269</v>
      </c>
      <c r="G7" s="172" t="s">
        <v>8</v>
      </c>
      <c r="H7" s="175" t="s">
        <v>9</v>
      </c>
      <c r="I7" s="172" t="s">
        <v>267</v>
      </c>
      <c r="J7" s="194" t="s">
        <v>268</v>
      </c>
      <c r="K7" s="172" t="s">
        <v>269</v>
      </c>
      <c r="L7" s="164" t="s">
        <v>8</v>
      </c>
      <c r="M7" s="177" t="s">
        <v>10</v>
      </c>
      <c r="N7" s="172" t="s">
        <v>267</v>
      </c>
      <c r="O7" s="194" t="s">
        <v>268</v>
      </c>
      <c r="P7" s="172" t="s">
        <v>269</v>
      </c>
      <c r="Q7" s="172" t="s">
        <v>8</v>
      </c>
      <c r="R7" s="179" t="s">
        <v>11</v>
      </c>
      <c r="S7" s="172" t="s">
        <v>267</v>
      </c>
      <c r="T7" s="194" t="s">
        <v>268</v>
      </c>
      <c r="U7" s="172" t="s">
        <v>269</v>
      </c>
      <c r="V7" s="183" t="s">
        <v>8</v>
      </c>
      <c r="W7" s="199" t="s">
        <v>12</v>
      </c>
      <c r="X7" s="172" t="s">
        <v>267</v>
      </c>
      <c r="Y7" s="194" t="s">
        <v>268</v>
      </c>
      <c r="Z7" s="172" t="s">
        <v>269</v>
      </c>
      <c r="AA7" s="169" t="s">
        <v>8</v>
      </c>
      <c r="AB7" s="197" t="s">
        <v>13</v>
      </c>
      <c r="AC7" s="172" t="s">
        <v>267</v>
      </c>
      <c r="AD7" s="194" t="s">
        <v>268</v>
      </c>
      <c r="AE7" s="172" t="s">
        <v>269</v>
      </c>
      <c r="AF7" s="183" t="s">
        <v>8</v>
      </c>
      <c r="AG7" s="186" t="s">
        <v>14</v>
      </c>
    </row>
    <row r="8" spans="1:33" ht="15" customHeight="1" x14ac:dyDescent="0.25">
      <c r="A8" s="162"/>
      <c r="B8" s="165"/>
      <c r="C8" s="168"/>
      <c r="D8" s="173"/>
      <c r="E8" s="195"/>
      <c r="F8" s="173"/>
      <c r="G8" s="173"/>
      <c r="H8" s="176"/>
      <c r="I8" s="173"/>
      <c r="J8" s="195"/>
      <c r="K8" s="173"/>
      <c r="L8" s="165"/>
      <c r="M8" s="178"/>
      <c r="N8" s="173"/>
      <c r="O8" s="195"/>
      <c r="P8" s="173"/>
      <c r="Q8" s="173"/>
      <c r="R8" s="180"/>
      <c r="S8" s="173"/>
      <c r="T8" s="195"/>
      <c r="U8" s="173"/>
      <c r="V8" s="184"/>
      <c r="W8" s="200"/>
      <c r="X8" s="173"/>
      <c r="Y8" s="195"/>
      <c r="Z8" s="173"/>
      <c r="AA8" s="170"/>
      <c r="AB8" s="198"/>
      <c r="AC8" s="173"/>
      <c r="AD8" s="195"/>
      <c r="AE8" s="173"/>
      <c r="AF8" s="184"/>
      <c r="AG8" s="187"/>
    </row>
    <row r="9" spans="1:33" ht="30.75" thickBot="1" x14ac:dyDescent="0.35">
      <c r="A9" s="163"/>
      <c r="B9" s="166"/>
      <c r="C9" s="2" t="s">
        <v>15</v>
      </c>
      <c r="D9" s="174"/>
      <c r="E9" s="196"/>
      <c r="F9" s="174"/>
      <c r="G9" s="174"/>
      <c r="H9" s="3" t="s">
        <v>15</v>
      </c>
      <c r="I9" s="174"/>
      <c r="J9" s="196"/>
      <c r="K9" s="174"/>
      <c r="L9" s="166"/>
      <c r="M9" s="4" t="s">
        <v>15</v>
      </c>
      <c r="N9" s="174"/>
      <c r="O9" s="196"/>
      <c r="P9" s="174"/>
      <c r="Q9" s="174"/>
      <c r="R9" s="5" t="s">
        <v>15</v>
      </c>
      <c r="S9" s="174"/>
      <c r="T9" s="196"/>
      <c r="U9" s="174"/>
      <c r="V9" s="185"/>
      <c r="W9" s="6" t="s">
        <v>15</v>
      </c>
      <c r="X9" s="174"/>
      <c r="Y9" s="196"/>
      <c r="Z9" s="174"/>
      <c r="AA9" s="170"/>
      <c r="AB9" s="7" t="s">
        <v>15</v>
      </c>
      <c r="AC9" s="174"/>
      <c r="AD9" s="196"/>
      <c r="AE9" s="174"/>
      <c r="AF9" s="185"/>
      <c r="AG9" s="188"/>
    </row>
    <row r="10" spans="1:33" ht="15" customHeight="1" thickBot="1" x14ac:dyDescent="0.3">
      <c r="A10" s="8">
        <v>1</v>
      </c>
      <c r="B10" s="9">
        <v>120</v>
      </c>
      <c r="C10" s="63">
        <v>88</v>
      </c>
      <c r="D10" s="11"/>
      <c r="E10" s="155">
        <v>0.08</v>
      </c>
      <c r="F10" s="11"/>
      <c r="G10" s="17">
        <f>C10*F10</f>
        <v>0</v>
      </c>
      <c r="H10" s="13">
        <v>48</v>
      </c>
      <c r="I10" s="12"/>
      <c r="J10" s="153">
        <v>0.08</v>
      </c>
      <c r="K10" s="17"/>
      <c r="L10" s="17">
        <f>H10*K10</f>
        <v>0</v>
      </c>
      <c r="M10" s="14">
        <v>44</v>
      </c>
      <c r="N10" s="11"/>
      <c r="O10" s="155">
        <v>0.08</v>
      </c>
      <c r="P10" s="11"/>
      <c r="Q10" s="17">
        <f>M10*P10</f>
        <v>0</v>
      </c>
      <c r="R10" s="15">
        <v>44</v>
      </c>
      <c r="S10" s="12"/>
      <c r="T10" s="153">
        <v>0.08</v>
      </c>
      <c r="U10" s="17"/>
      <c r="V10" s="17">
        <f>R10*U10</f>
        <v>0</v>
      </c>
      <c r="W10" s="16">
        <v>44</v>
      </c>
      <c r="X10" s="12"/>
      <c r="Y10" s="150">
        <v>0.08</v>
      </c>
      <c r="Z10" s="18"/>
      <c r="AA10" s="17">
        <f>W10*Z10</f>
        <v>0</v>
      </c>
      <c r="AB10" s="130">
        <v>0</v>
      </c>
      <c r="AC10" s="11"/>
      <c r="AD10" s="155">
        <v>0.08</v>
      </c>
      <c r="AE10" s="17"/>
      <c r="AF10" s="18">
        <f>AB10*AE10</f>
        <v>0</v>
      </c>
      <c r="AG10" s="19">
        <f>AF10+AA10+V10+Q10+L10+G10</f>
        <v>0</v>
      </c>
    </row>
    <row r="11" spans="1:33" ht="15.75" thickBot="1" x14ac:dyDescent="0.3">
      <c r="A11" s="20">
        <v>2</v>
      </c>
      <c r="B11" s="21">
        <v>240</v>
      </c>
      <c r="C11" s="32">
        <v>0</v>
      </c>
      <c r="D11" s="23"/>
      <c r="E11" s="155">
        <v>0.08</v>
      </c>
      <c r="F11" s="23"/>
      <c r="G11" s="12">
        <f t="shared" ref="G11:G17" si="0">C11*F11</f>
        <v>0</v>
      </c>
      <c r="H11" s="64">
        <v>0</v>
      </c>
      <c r="I11" s="24"/>
      <c r="J11" s="153">
        <v>0.08</v>
      </c>
      <c r="K11" s="24"/>
      <c r="L11" s="12">
        <f t="shared" ref="L11:L17" si="1">H11*K11</f>
        <v>0</v>
      </c>
      <c r="M11" s="34">
        <v>0</v>
      </c>
      <c r="N11" s="23"/>
      <c r="O11" s="155">
        <v>0.08</v>
      </c>
      <c r="P11" s="23"/>
      <c r="Q11" s="12">
        <f t="shared" ref="Q11:Q17" si="2">M11*P11</f>
        <v>0</v>
      </c>
      <c r="R11" s="65">
        <v>0</v>
      </c>
      <c r="S11" s="24"/>
      <c r="T11" s="153">
        <v>0.08</v>
      </c>
      <c r="U11" s="24"/>
      <c r="V11" s="12">
        <f t="shared" ref="V11:V17" si="3">R11*U11</f>
        <v>0</v>
      </c>
      <c r="W11" s="30">
        <v>0</v>
      </c>
      <c r="X11" s="24"/>
      <c r="Y11" s="150">
        <v>0.08</v>
      </c>
      <c r="Z11" s="18"/>
      <c r="AA11" s="24">
        <f t="shared" ref="AA11:AA17" si="4">W11*Z11</f>
        <v>0</v>
      </c>
      <c r="AB11" s="134">
        <v>0</v>
      </c>
      <c r="AC11" s="23"/>
      <c r="AD11" s="155">
        <v>0.08</v>
      </c>
      <c r="AE11" s="12"/>
      <c r="AF11" s="18">
        <f t="shared" ref="AF11:AF17" si="5">AB11*AE11</f>
        <v>0</v>
      </c>
      <c r="AG11" s="19">
        <f>AF11+AA11+V11+Q11+L11+G11</f>
        <v>0</v>
      </c>
    </row>
    <row r="12" spans="1:33" ht="15.75" thickBot="1" x14ac:dyDescent="0.3">
      <c r="A12" s="20">
        <v>3</v>
      </c>
      <c r="B12" s="21">
        <v>660</v>
      </c>
      <c r="C12" s="32">
        <v>0</v>
      </c>
      <c r="D12" s="23"/>
      <c r="E12" s="155">
        <v>0.08</v>
      </c>
      <c r="F12" s="23"/>
      <c r="G12" s="12">
        <f t="shared" si="0"/>
        <v>0</v>
      </c>
      <c r="H12" s="64">
        <v>0</v>
      </c>
      <c r="I12" s="24"/>
      <c r="J12" s="153">
        <v>0.08</v>
      </c>
      <c r="K12" s="24"/>
      <c r="L12" s="12">
        <f t="shared" si="1"/>
        <v>0</v>
      </c>
      <c r="M12" s="66">
        <v>0</v>
      </c>
      <c r="N12" s="23"/>
      <c r="O12" s="155">
        <v>0.08</v>
      </c>
      <c r="P12" s="23"/>
      <c r="Q12" s="12">
        <f t="shared" si="2"/>
        <v>0</v>
      </c>
      <c r="R12" s="65">
        <v>0</v>
      </c>
      <c r="S12" s="24"/>
      <c r="T12" s="153">
        <v>0.08</v>
      </c>
      <c r="U12" s="24"/>
      <c r="V12" s="12">
        <f t="shared" si="3"/>
        <v>0</v>
      </c>
      <c r="W12" s="30">
        <v>0</v>
      </c>
      <c r="X12" s="24"/>
      <c r="Y12" s="150">
        <v>0.08</v>
      </c>
      <c r="Z12" s="18"/>
      <c r="AA12" s="24">
        <f t="shared" si="4"/>
        <v>0</v>
      </c>
      <c r="AB12" s="134">
        <v>0</v>
      </c>
      <c r="AC12" s="23"/>
      <c r="AD12" s="155">
        <v>0.08</v>
      </c>
      <c r="AE12" s="12"/>
      <c r="AF12" s="18">
        <f t="shared" si="5"/>
        <v>0</v>
      </c>
      <c r="AG12" s="19">
        <f t="shared" ref="AG12:AG16" si="6">AF12+AA12+V12+Q12+L12+G12</f>
        <v>0</v>
      </c>
    </row>
    <row r="13" spans="1:33" ht="15.75" thickBot="1" x14ac:dyDescent="0.3">
      <c r="A13" s="20">
        <v>4</v>
      </c>
      <c r="B13" s="21">
        <v>770</v>
      </c>
      <c r="C13" s="32">
        <v>0</v>
      </c>
      <c r="D13" s="23"/>
      <c r="E13" s="155">
        <v>0.08</v>
      </c>
      <c r="F13" s="23"/>
      <c r="G13" s="12">
        <f t="shared" si="0"/>
        <v>0</v>
      </c>
      <c r="H13" s="64">
        <v>0</v>
      </c>
      <c r="I13" s="24"/>
      <c r="J13" s="153">
        <v>0.08</v>
      </c>
      <c r="K13" s="24"/>
      <c r="L13" s="12">
        <f t="shared" si="1"/>
        <v>0</v>
      </c>
      <c r="M13" s="66">
        <v>0</v>
      </c>
      <c r="N13" s="23"/>
      <c r="O13" s="155">
        <v>0.08</v>
      </c>
      <c r="P13" s="23"/>
      <c r="Q13" s="12">
        <f t="shared" si="2"/>
        <v>0</v>
      </c>
      <c r="R13" s="31">
        <v>0</v>
      </c>
      <c r="S13" s="24"/>
      <c r="T13" s="153">
        <v>0.08</v>
      </c>
      <c r="U13" s="24"/>
      <c r="V13" s="12">
        <f t="shared" si="3"/>
        <v>0</v>
      </c>
      <c r="W13" s="30">
        <v>0</v>
      </c>
      <c r="X13" s="24"/>
      <c r="Y13" s="150">
        <v>0.08</v>
      </c>
      <c r="Z13" s="18"/>
      <c r="AA13" s="24">
        <f t="shared" si="4"/>
        <v>0</v>
      </c>
      <c r="AB13" s="134">
        <v>0</v>
      </c>
      <c r="AC13" s="23"/>
      <c r="AD13" s="155">
        <v>0.08</v>
      </c>
      <c r="AE13" s="12"/>
      <c r="AF13" s="18">
        <f t="shared" si="5"/>
        <v>0</v>
      </c>
      <c r="AG13" s="19">
        <f t="shared" si="6"/>
        <v>0</v>
      </c>
    </row>
    <row r="14" spans="1:33" ht="15.75" thickBot="1" x14ac:dyDescent="0.3">
      <c r="A14" s="20">
        <v>5</v>
      </c>
      <c r="B14" s="21">
        <v>1100</v>
      </c>
      <c r="C14" s="67">
        <v>0</v>
      </c>
      <c r="D14" s="23"/>
      <c r="E14" s="155">
        <v>0.08</v>
      </c>
      <c r="F14" s="23"/>
      <c r="G14" s="12">
        <f t="shared" si="0"/>
        <v>0</v>
      </c>
      <c r="H14" s="33">
        <v>0</v>
      </c>
      <c r="I14" s="24"/>
      <c r="J14" s="153">
        <v>0.08</v>
      </c>
      <c r="K14" s="24"/>
      <c r="L14" s="12">
        <f t="shared" si="1"/>
        <v>0</v>
      </c>
      <c r="M14" s="34">
        <v>0</v>
      </c>
      <c r="N14" s="23"/>
      <c r="O14" s="155">
        <v>0.08</v>
      </c>
      <c r="P14" s="23"/>
      <c r="Q14" s="12">
        <f t="shared" si="2"/>
        <v>0</v>
      </c>
      <c r="R14" s="31">
        <v>0</v>
      </c>
      <c r="S14" s="24"/>
      <c r="T14" s="153">
        <v>0.08</v>
      </c>
      <c r="U14" s="24"/>
      <c r="V14" s="12">
        <f t="shared" si="3"/>
        <v>0</v>
      </c>
      <c r="W14" s="30">
        <v>0</v>
      </c>
      <c r="X14" s="24"/>
      <c r="Y14" s="150">
        <v>0.08</v>
      </c>
      <c r="Z14" s="18"/>
      <c r="AA14" s="24">
        <f t="shared" si="4"/>
        <v>0</v>
      </c>
      <c r="AB14" s="134">
        <v>0</v>
      </c>
      <c r="AC14" s="23"/>
      <c r="AD14" s="155">
        <v>0.08</v>
      </c>
      <c r="AE14" s="12"/>
      <c r="AF14" s="18">
        <f t="shared" si="5"/>
        <v>0</v>
      </c>
      <c r="AG14" s="19">
        <f>AF14+AA14+V14+Q14+L14+G14</f>
        <v>0</v>
      </c>
    </row>
    <row r="15" spans="1:33" ht="15.75" thickBot="1" x14ac:dyDescent="0.3">
      <c r="A15" s="20">
        <v>6</v>
      </c>
      <c r="B15" s="21">
        <v>2500</v>
      </c>
      <c r="C15" s="32">
        <v>0</v>
      </c>
      <c r="D15" s="23"/>
      <c r="E15" s="155">
        <v>0.08</v>
      </c>
      <c r="F15" s="23"/>
      <c r="G15" s="12">
        <f t="shared" si="0"/>
        <v>0</v>
      </c>
      <c r="H15" s="33">
        <v>0</v>
      </c>
      <c r="I15" s="24"/>
      <c r="J15" s="153">
        <v>0.08</v>
      </c>
      <c r="K15" s="24"/>
      <c r="L15" s="12">
        <f t="shared" si="1"/>
        <v>0</v>
      </c>
      <c r="M15" s="34">
        <v>0</v>
      </c>
      <c r="N15" s="23"/>
      <c r="O15" s="155">
        <v>0.08</v>
      </c>
      <c r="P15" s="23"/>
      <c r="Q15" s="12">
        <f t="shared" si="2"/>
        <v>0</v>
      </c>
      <c r="R15" s="31">
        <v>0</v>
      </c>
      <c r="S15" s="24"/>
      <c r="T15" s="153">
        <v>0.08</v>
      </c>
      <c r="U15" s="24"/>
      <c r="V15" s="12">
        <f t="shared" si="3"/>
        <v>0</v>
      </c>
      <c r="W15" s="30">
        <v>0</v>
      </c>
      <c r="X15" s="24"/>
      <c r="Y15" s="150">
        <v>0.08</v>
      </c>
      <c r="Z15" s="18"/>
      <c r="AA15" s="24">
        <f t="shared" si="4"/>
        <v>0</v>
      </c>
      <c r="AB15" s="134">
        <v>0</v>
      </c>
      <c r="AC15" s="23"/>
      <c r="AD15" s="155">
        <v>0.08</v>
      </c>
      <c r="AE15" s="12"/>
      <c r="AF15" s="18">
        <f t="shared" si="5"/>
        <v>0</v>
      </c>
      <c r="AG15" s="19">
        <f t="shared" si="6"/>
        <v>0</v>
      </c>
    </row>
    <row r="16" spans="1:33" ht="15.75" thickBot="1" x14ac:dyDescent="0.3">
      <c r="A16" s="20">
        <v>7</v>
      </c>
      <c r="B16" s="21">
        <v>4000</v>
      </c>
      <c r="C16" s="32">
        <v>0</v>
      </c>
      <c r="D16" s="23"/>
      <c r="E16" s="155">
        <v>0.08</v>
      </c>
      <c r="F16" s="23"/>
      <c r="G16" s="12">
        <f t="shared" si="0"/>
        <v>0</v>
      </c>
      <c r="H16" s="33">
        <v>0</v>
      </c>
      <c r="I16" s="24"/>
      <c r="J16" s="153">
        <v>0.08</v>
      </c>
      <c r="K16" s="24"/>
      <c r="L16" s="12">
        <f t="shared" si="1"/>
        <v>0</v>
      </c>
      <c r="M16" s="34">
        <v>0</v>
      </c>
      <c r="N16" s="23"/>
      <c r="O16" s="155">
        <v>0.08</v>
      </c>
      <c r="P16" s="23"/>
      <c r="Q16" s="12">
        <f t="shared" si="2"/>
        <v>0</v>
      </c>
      <c r="R16" s="31">
        <v>0</v>
      </c>
      <c r="S16" s="24"/>
      <c r="T16" s="153">
        <v>0.08</v>
      </c>
      <c r="U16" s="24"/>
      <c r="V16" s="12">
        <f t="shared" si="3"/>
        <v>0</v>
      </c>
      <c r="W16" s="30">
        <v>0</v>
      </c>
      <c r="X16" s="24"/>
      <c r="Y16" s="150">
        <v>0.08</v>
      </c>
      <c r="Z16" s="18"/>
      <c r="AA16" s="24">
        <f t="shared" si="4"/>
        <v>0</v>
      </c>
      <c r="AB16" s="134">
        <v>0</v>
      </c>
      <c r="AC16" s="23"/>
      <c r="AD16" s="155">
        <v>0.08</v>
      </c>
      <c r="AE16" s="12"/>
      <c r="AF16" s="18">
        <f t="shared" si="5"/>
        <v>0</v>
      </c>
      <c r="AG16" s="19">
        <f t="shared" si="6"/>
        <v>0</v>
      </c>
    </row>
    <row r="17" spans="1:33" ht="15.75" thickBot="1" x14ac:dyDescent="0.3">
      <c r="A17" s="35">
        <v>8</v>
      </c>
      <c r="B17" s="36">
        <v>7000</v>
      </c>
      <c r="C17" s="68">
        <v>0</v>
      </c>
      <c r="D17" s="38"/>
      <c r="E17" s="155">
        <v>0.08</v>
      </c>
      <c r="F17" s="38"/>
      <c r="G17" s="44">
        <f t="shared" si="0"/>
        <v>0</v>
      </c>
      <c r="H17" s="40">
        <v>0</v>
      </c>
      <c r="I17" s="39"/>
      <c r="J17" s="153">
        <v>0.08</v>
      </c>
      <c r="K17" s="39"/>
      <c r="L17" s="44">
        <f t="shared" si="1"/>
        <v>0</v>
      </c>
      <c r="M17" s="41">
        <v>0</v>
      </c>
      <c r="N17" s="38"/>
      <c r="O17" s="155">
        <v>0.08</v>
      </c>
      <c r="P17" s="38"/>
      <c r="Q17" s="44">
        <f t="shared" si="2"/>
        <v>0</v>
      </c>
      <c r="R17" s="42">
        <v>0</v>
      </c>
      <c r="S17" s="39"/>
      <c r="T17" s="154">
        <v>0.08</v>
      </c>
      <c r="U17" s="39"/>
      <c r="V17" s="44">
        <f t="shared" si="3"/>
        <v>0</v>
      </c>
      <c r="W17" s="43">
        <v>0</v>
      </c>
      <c r="X17" s="39"/>
      <c r="Y17" s="156">
        <v>0.08</v>
      </c>
      <c r="Z17" s="142"/>
      <c r="AA17" s="39">
        <f t="shared" si="4"/>
        <v>0</v>
      </c>
      <c r="AB17" s="143">
        <v>0</v>
      </c>
      <c r="AC17" s="38"/>
      <c r="AD17" s="155">
        <v>0.08</v>
      </c>
      <c r="AE17" s="44"/>
      <c r="AF17" s="18">
        <f t="shared" si="5"/>
        <v>0</v>
      </c>
      <c r="AG17" s="19">
        <f>AF17+AA17+V17+Q17+L17+G17</f>
        <v>0</v>
      </c>
    </row>
    <row r="18" spans="1:33" ht="16.5" thickBot="1" x14ac:dyDescent="0.35">
      <c r="AF18" s="46" t="s">
        <v>16</v>
      </c>
      <c r="AG18" s="47">
        <f>SUM(AG10:AG17)</f>
        <v>0</v>
      </c>
    </row>
    <row r="21" spans="1:33" x14ac:dyDescent="0.25">
      <c r="F21" s="181" t="s">
        <v>28</v>
      </c>
      <c r="G21" s="182"/>
      <c r="H21" s="182"/>
    </row>
    <row r="22" spans="1:33" ht="42.75" customHeight="1" x14ac:dyDescent="0.25">
      <c r="F22" s="182"/>
      <c r="G22" s="182"/>
      <c r="H22" s="182"/>
    </row>
    <row r="23" spans="1:33" x14ac:dyDescent="0.25">
      <c r="F23" s="181"/>
      <c r="G23" s="182"/>
      <c r="H23" s="182"/>
    </row>
    <row r="24" spans="1:33" x14ac:dyDescent="0.25">
      <c r="F24" s="182"/>
      <c r="G24" s="182"/>
      <c r="H24" s="182"/>
    </row>
  </sheetData>
  <mergeCells count="37">
    <mergeCell ref="AF7:AF9"/>
    <mergeCell ref="AG7:AG9"/>
    <mergeCell ref="A6:AG6"/>
    <mergeCell ref="F21:H22"/>
    <mergeCell ref="F23:H24"/>
    <mergeCell ref="AA7:AA9"/>
    <mergeCell ref="AB7:AB8"/>
    <mergeCell ref="AC7:AC9"/>
    <mergeCell ref="AD7:AD9"/>
    <mergeCell ref="AE7:AE9"/>
    <mergeCell ref="V7:V9"/>
    <mergeCell ref="W7:W8"/>
    <mergeCell ref="X7:X9"/>
    <mergeCell ref="Y7:Y9"/>
    <mergeCell ref="Z7:Z9"/>
    <mergeCell ref="K7:K9"/>
    <mergeCell ref="F7:F9"/>
    <mergeCell ref="G7:G9"/>
    <mergeCell ref="H7:H8"/>
    <mergeCell ref="I7:I9"/>
    <mergeCell ref="J7:J9"/>
    <mergeCell ref="U7:U9"/>
    <mergeCell ref="A1:U1"/>
    <mergeCell ref="P7:P9"/>
    <mergeCell ref="Q7:Q9"/>
    <mergeCell ref="R7:R8"/>
    <mergeCell ref="S7:S9"/>
    <mergeCell ref="T7:T9"/>
    <mergeCell ref="A7:A9"/>
    <mergeCell ref="B7:B9"/>
    <mergeCell ref="C7:C8"/>
    <mergeCell ref="D7:D9"/>
    <mergeCell ref="E7:E9"/>
    <mergeCell ref="L7:L9"/>
    <mergeCell ref="M7:M8"/>
    <mergeCell ref="N7:N9"/>
    <mergeCell ref="O7:O9"/>
  </mergeCells>
  <pageMargins left="0.25" right="0.25" top="0.75" bottom="0.75" header="0.3" footer="0.3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75696-9548-4C37-A216-A0F59778BDF8}">
  <sheetPr>
    <pageSetUpPr fitToPage="1"/>
  </sheetPr>
  <dimension ref="A1:D38"/>
  <sheetViews>
    <sheetView topLeftCell="A12" workbookViewId="0">
      <selection sqref="A1:D42"/>
    </sheetView>
  </sheetViews>
  <sheetFormatPr defaultRowHeight="15" x14ac:dyDescent="0.25"/>
  <cols>
    <col min="1" max="1" width="5.42578125" customWidth="1"/>
    <col min="2" max="2" width="67.42578125" customWidth="1"/>
    <col min="3" max="3" width="60.7109375" customWidth="1"/>
    <col min="4" max="4" width="105.5703125" customWidth="1"/>
  </cols>
  <sheetData>
    <row r="1" spans="1:4" x14ac:dyDescent="0.25">
      <c r="A1" s="215" t="s">
        <v>265</v>
      </c>
      <c r="B1" s="215"/>
    </row>
    <row r="3" spans="1:4" x14ac:dyDescent="0.25">
      <c r="A3" s="69" t="s">
        <v>92</v>
      </c>
      <c r="B3" s="70" t="s">
        <v>29</v>
      </c>
      <c r="C3" s="70" t="s">
        <v>30</v>
      </c>
      <c r="D3" s="70" t="s">
        <v>31</v>
      </c>
    </row>
    <row r="4" spans="1:4" x14ac:dyDescent="0.25">
      <c r="A4" s="69">
        <v>1</v>
      </c>
      <c r="B4" s="70">
        <v>2</v>
      </c>
      <c r="C4" s="70">
        <v>3</v>
      </c>
      <c r="D4" s="70">
        <v>4</v>
      </c>
    </row>
    <row r="5" spans="1:4" x14ac:dyDescent="0.25">
      <c r="A5" s="212">
        <v>1</v>
      </c>
      <c r="B5" s="213" t="s">
        <v>32</v>
      </c>
      <c r="C5" s="69" t="s">
        <v>33</v>
      </c>
      <c r="D5" s="214" t="s">
        <v>34</v>
      </c>
    </row>
    <row r="6" spans="1:4" x14ac:dyDescent="0.25">
      <c r="A6" s="212"/>
      <c r="B6" s="213"/>
      <c r="C6" s="69" t="s">
        <v>35</v>
      </c>
      <c r="D6" s="214"/>
    </row>
    <row r="7" spans="1:4" x14ac:dyDescent="0.25">
      <c r="A7" s="212"/>
      <c r="B7" s="213"/>
      <c r="C7" s="69" t="s">
        <v>36</v>
      </c>
      <c r="D7" s="214"/>
    </row>
    <row r="8" spans="1:4" x14ac:dyDescent="0.25">
      <c r="A8" s="212"/>
      <c r="B8" s="213"/>
      <c r="C8" s="69" t="s">
        <v>37</v>
      </c>
      <c r="D8" s="214"/>
    </row>
    <row r="9" spans="1:4" x14ac:dyDescent="0.25">
      <c r="A9" s="212"/>
      <c r="B9" s="213"/>
      <c r="C9" s="69" t="s">
        <v>38</v>
      </c>
      <c r="D9" s="214"/>
    </row>
    <row r="10" spans="1:4" x14ac:dyDescent="0.25">
      <c r="A10" s="212"/>
      <c r="B10" s="213"/>
      <c r="C10" s="69" t="s">
        <v>39</v>
      </c>
      <c r="D10" s="214"/>
    </row>
    <row r="11" spans="1:4" x14ac:dyDescent="0.25">
      <c r="A11" s="212"/>
      <c r="B11" s="213"/>
      <c r="C11" s="69" t="s">
        <v>40</v>
      </c>
      <c r="D11" s="214"/>
    </row>
    <row r="12" spans="1:4" x14ac:dyDescent="0.25">
      <c r="A12" s="69">
        <v>2</v>
      </c>
      <c r="B12" s="72" t="s">
        <v>41</v>
      </c>
      <c r="C12" s="69" t="s">
        <v>42</v>
      </c>
      <c r="D12" s="71" t="s">
        <v>118</v>
      </c>
    </row>
    <row r="13" spans="1:4" ht="14.25" customHeight="1" x14ac:dyDescent="0.25">
      <c r="A13" s="69">
        <v>3</v>
      </c>
      <c r="B13" s="72" t="s">
        <v>43</v>
      </c>
      <c r="C13" s="69" t="s">
        <v>44</v>
      </c>
      <c r="D13" s="71" t="s">
        <v>117</v>
      </c>
    </row>
    <row r="14" spans="1:4" ht="18" customHeight="1" x14ac:dyDescent="0.25">
      <c r="A14" s="69">
        <v>4</v>
      </c>
      <c r="B14" s="72" t="s">
        <v>45</v>
      </c>
      <c r="C14" s="69" t="s">
        <v>46</v>
      </c>
      <c r="D14" s="71" t="s">
        <v>93</v>
      </c>
    </row>
    <row r="15" spans="1:4" x14ac:dyDescent="0.25">
      <c r="A15" s="69">
        <v>5</v>
      </c>
      <c r="B15" s="72" t="s">
        <v>47</v>
      </c>
      <c r="C15" s="69" t="s">
        <v>48</v>
      </c>
      <c r="D15" s="71" t="s">
        <v>116</v>
      </c>
    </row>
    <row r="16" spans="1:4" x14ac:dyDescent="0.25">
      <c r="A16" s="69">
        <v>6</v>
      </c>
      <c r="B16" s="72" t="s">
        <v>49</v>
      </c>
      <c r="C16" s="69" t="s">
        <v>50</v>
      </c>
      <c r="D16" s="71" t="s">
        <v>115</v>
      </c>
    </row>
    <row r="17" spans="1:4" x14ac:dyDescent="0.25">
      <c r="A17" s="69">
        <v>7</v>
      </c>
      <c r="B17" s="72" t="s">
        <v>49</v>
      </c>
      <c r="C17" s="69" t="s">
        <v>51</v>
      </c>
      <c r="D17" s="71" t="s">
        <v>115</v>
      </c>
    </row>
    <row r="18" spans="1:4" ht="11.25" customHeight="1" x14ac:dyDescent="0.25">
      <c r="A18" s="69">
        <v>8</v>
      </c>
      <c r="B18" s="72" t="s">
        <v>52</v>
      </c>
      <c r="C18" s="69" t="s">
        <v>53</v>
      </c>
      <c r="D18" s="71" t="s">
        <v>114</v>
      </c>
    </row>
    <row r="19" spans="1:4" ht="15" customHeight="1" x14ac:dyDescent="0.25">
      <c r="A19" s="69">
        <v>9</v>
      </c>
      <c r="B19" s="72" t="s">
        <v>52</v>
      </c>
      <c r="C19" s="69" t="s">
        <v>54</v>
      </c>
      <c r="D19" s="71" t="s">
        <v>113</v>
      </c>
    </row>
    <row r="20" spans="1:4" ht="15" customHeight="1" x14ac:dyDescent="0.25">
      <c r="A20" s="69">
        <v>10</v>
      </c>
      <c r="B20" s="72" t="s">
        <v>52</v>
      </c>
      <c r="C20" s="69" t="s">
        <v>55</v>
      </c>
      <c r="D20" s="71" t="s">
        <v>112</v>
      </c>
    </row>
    <row r="21" spans="1:4" ht="15.75" customHeight="1" x14ac:dyDescent="0.25">
      <c r="A21" s="69">
        <v>11</v>
      </c>
      <c r="B21" s="72" t="s">
        <v>56</v>
      </c>
      <c r="C21" s="69" t="s">
        <v>57</v>
      </c>
      <c r="D21" s="71" t="s">
        <v>111</v>
      </c>
    </row>
    <row r="22" spans="1:4" ht="16.5" customHeight="1" x14ac:dyDescent="0.25">
      <c r="A22" s="69">
        <v>12</v>
      </c>
      <c r="B22" s="72" t="s">
        <v>58</v>
      </c>
      <c r="C22" s="69" t="s">
        <v>59</v>
      </c>
      <c r="D22" s="71" t="s">
        <v>110</v>
      </c>
    </row>
    <row r="23" spans="1:4" x14ac:dyDescent="0.25">
      <c r="A23" s="69">
        <v>13</v>
      </c>
      <c r="B23" s="72" t="s">
        <v>60</v>
      </c>
      <c r="C23" s="69" t="s">
        <v>61</v>
      </c>
      <c r="D23" s="71" t="s">
        <v>109</v>
      </c>
    </row>
    <row r="24" spans="1:4" ht="15" customHeight="1" x14ac:dyDescent="0.25">
      <c r="A24" s="69">
        <v>14</v>
      </c>
      <c r="B24" s="72" t="s">
        <v>62</v>
      </c>
      <c r="C24" s="69" t="s">
        <v>63</v>
      </c>
      <c r="D24" s="71" t="s">
        <v>108</v>
      </c>
    </row>
    <row r="25" spans="1:4" ht="15" customHeight="1" x14ac:dyDescent="0.25">
      <c r="A25" s="69">
        <v>15</v>
      </c>
      <c r="B25" s="72" t="s">
        <v>64</v>
      </c>
      <c r="C25" s="69" t="s">
        <v>65</v>
      </c>
      <c r="D25" s="71" t="s">
        <v>107</v>
      </c>
    </row>
    <row r="26" spans="1:4" ht="14.25" customHeight="1" x14ac:dyDescent="0.25">
      <c r="A26" s="69">
        <v>16</v>
      </c>
      <c r="B26" s="72" t="s">
        <v>66</v>
      </c>
      <c r="C26" s="69" t="s">
        <v>67</v>
      </c>
      <c r="D26" s="71" t="s">
        <v>106</v>
      </c>
    </row>
    <row r="27" spans="1:4" ht="14.25" customHeight="1" x14ac:dyDescent="0.25">
      <c r="A27" s="69">
        <v>17</v>
      </c>
      <c r="B27" s="72" t="s">
        <v>68</v>
      </c>
      <c r="C27" s="69" t="s">
        <v>69</v>
      </c>
      <c r="D27" s="71" t="s">
        <v>105</v>
      </c>
    </row>
    <row r="28" spans="1:4" x14ac:dyDescent="0.25">
      <c r="A28" s="69">
        <v>18</v>
      </c>
      <c r="B28" s="73" t="s">
        <v>70</v>
      </c>
      <c r="C28" s="69" t="s">
        <v>71</v>
      </c>
      <c r="D28" s="71" t="s">
        <v>104</v>
      </c>
    </row>
    <row r="29" spans="1:4" x14ac:dyDescent="0.25">
      <c r="A29" s="69">
        <v>19</v>
      </c>
      <c r="B29" s="73" t="s">
        <v>72</v>
      </c>
      <c r="C29" s="69" t="s">
        <v>73</v>
      </c>
      <c r="D29" s="71" t="s">
        <v>103</v>
      </c>
    </row>
    <row r="30" spans="1:4" ht="17.25" customHeight="1" x14ac:dyDescent="0.25">
      <c r="A30" s="69">
        <v>20</v>
      </c>
      <c r="B30" s="73" t="s">
        <v>74</v>
      </c>
      <c r="C30" s="69" t="s">
        <v>75</v>
      </c>
      <c r="D30" s="71" t="s">
        <v>102</v>
      </c>
    </row>
    <row r="31" spans="1:4" x14ac:dyDescent="0.25">
      <c r="A31" s="69">
        <v>21</v>
      </c>
      <c r="B31" s="73" t="s">
        <v>76</v>
      </c>
      <c r="C31" s="69" t="s">
        <v>77</v>
      </c>
      <c r="D31" s="71" t="s">
        <v>101</v>
      </c>
    </row>
    <row r="32" spans="1:4" ht="13.5" customHeight="1" x14ac:dyDescent="0.25">
      <c r="A32" s="69">
        <v>22</v>
      </c>
      <c r="B32" s="73" t="s">
        <v>78</v>
      </c>
      <c r="C32" s="69" t="s">
        <v>79</v>
      </c>
      <c r="D32" s="71" t="s">
        <v>100</v>
      </c>
    </row>
    <row r="33" spans="1:4" x14ac:dyDescent="0.25">
      <c r="A33" s="69">
        <v>23</v>
      </c>
      <c r="B33" s="74" t="s">
        <v>80</v>
      </c>
      <c r="C33" s="69" t="s">
        <v>81</v>
      </c>
      <c r="D33" s="71" t="s">
        <v>99</v>
      </c>
    </row>
    <row r="34" spans="1:4" x14ac:dyDescent="0.25">
      <c r="A34" s="69">
        <v>24</v>
      </c>
      <c r="B34" s="74" t="s">
        <v>82</v>
      </c>
      <c r="C34" s="69" t="s">
        <v>83</v>
      </c>
      <c r="D34" s="71" t="s">
        <v>98</v>
      </c>
    </row>
    <row r="35" spans="1:4" x14ac:dyDescent="0.25">
      <c r="A35" s="69">
        <v>25</v>
      </c>
      <c r="B35" s="73" t="s">
        <v>84</v>
      </c>
      <c r="C35" s="69" t="s">
        <v>85</v>
      </c>
      <c r="D35" s="71" t="s">
        <v>97</v>
      </c>
    </row>
    <row r="36" spans="1:4" x14ac:dyDescent="0.25">
      <c r="A36" s="69">
        <v>26</v>
      </c>
      <c r="B36" s="73" t="s">
        <v>86</v>
      </c>
      <c r="C36" s="69" t="s">
        <v>87</v>
      </c>
      <c r="D36" s="71" t="s">
        <v>96</v>
      </c>
    </row>
    <row r="37" spans="1:4" x14ac:dyDescent="0.25">
      <c r="A37" s="69">
        <v>27</v>
      </c>
      <c r="B37" s="74" t="s">
        <v>88</v>
      </c>
      <c r="C37" s="69" t="s">
        <v>89</v>
      </c>
      <c r="D37" s="71" t="s">
        <v>95</v>
      </c>
    </row>
    <row r="38" spans="1:4" x14ac:dyDescent="0.25">
      <c r="A38" s="69">
        <v>28</v>
      </c>
      <c r="B38" s="72" t="s">
        <v>90</v>
      </c>
      <c r="C38" s="69" t="s">
        <v>91</v>
      </c>
      <c r="D38" s="71" t="s">
        <v>94</v>
      </c>
    </row>
  </sheetData>
  <mergeCells count="4">
    <mergeCell ref="A5:A11"/>
    <mergeCell ref="B5:B11"/>
    <mergeCell ref="D5:D11"/>
    <mergeCell ref="A1:B1"/>
  </mergeCells>
  <pageMargins left="0.25" right="0.25" top="0.75" bottom="0.75" header="0.3" footer="0.3"/>
  <pageSetup paperSize="9" scale="5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77A40-08CC-4842-947F-8C96AA2BC195}">
  <sheetPr>
    <pageSetUpPr fitToPage="1"/>
  </sheetPr>
  <dimension ref="A1:F44"/>
  <sheetViews>
    <sheetView topLeftCell="A16" workbookViewId="0">
      <selection sqref="A1:F1"/>
    </sheetView>
  </sheetViews>
  <sheetFormatPr defaultRowHeight="15" x14ac:dyDescent="0.25"/>
  <cols>
    <col min="1" max="1" width="9.7109375" style="75" customWidth="1"/>
    <col min="2" max="2" width="35.7109375" style="125" customWidth="1"/>
    <col min="3" max="3" width="45.42578125" style="125" customWidth="1"/>
    <col min="4" max="4" width="30.7109375" style="75" customWidth="1"/>
    <col min="5" max="5" width="20.7109375" style="75" customWidth="1"/>
    <col min="6" max="6" width="35.7109375" style="125" customWidth="1"/>
    <col min="7" max="16384" width="9.140625" style="75"/>
  </cols>
  <sheetData>
    <row r="1" spans="1:6" x14ac:dyDescent="0.25">
      <c r="A1" s="217" t="s">
        <v>266</v>
      </c>
      <c r="B1" s="217"/>
      <c r="C1" s="217"/>
      <c r="D1" s="217"/>
      <c r="E1" s="217"/>
      <c r="F1" s="217"/>
    </row>
    <row r="2" spans="1:6" ht="18.75" thickBot="1" x14ac:dyDescent="0.3">
      <c r="A2" s="76"/>
      <c r="B2" s="216"/>
      <c r="C2" s="216"/>
      <c r="D2" s="216"/>
      <c r="E2" s="216"/>
      <c r="F2" s="216"/>
    </row>
    <row r="3" spans="1:6" ht="15.75" thickBot="1" x14ac:dyDescent="0.3">
      <c r="A3" s="77" t="s">
        <v>4</v>
      </c>
      <c r="B3" s="78" t="s">
        <v>119</v>
      </c>
      <c r="C3" s="78" t="s">
        <v>124</v>
      </c>
      <c r="D3" s="78" t="s">
        <v>125</v>
      </c>
      <c r="E3" s="78" t="s">
        <v>126</v>
      </c>
      <c r="F3" s="79" t="s">
        <v>127</v>
      </c>
    </row>
    <row r="4" spans="1:6" ht="30" x14ac:dyDescent="0.25">
      <c r="A4" s="80">
        <v>1</v>
      </c>
      <c r="B4" s="81" t="s">
        <v>128</v>
      </c>
      <c r="C4" s="82" t="s">
        <v>42</v>
      </c>
      <c r="D4" s="83" t="s">
        <v>129</v>
      </c>
      <c r="E4" s="84" t="s">
        <v>130</v>
      </c>
      <c r="F4" s="85" t="s">
        <v>131</v>
      </c>
    </row>
    <row r="5" spans="1:6" ht="45" x14ac:dyDescent="0.25">
      <c r="A5" s="86">
        <v>2</v>
      </c>
      <c r="B5" s="87" t="s">
        <v>132</v>
      </c>
      <c r="C5" s="88" t="s">
        <v>133</v>
      </c>
      <c r="D5" s="89" t="s">
        <v>134</v>
      </c>
      <c r="E5" s="90" t="s">
        <v>135</v>
      </c>
      <c r="F5" s="91" t="s">
        <v>136</v>
      </c>
    </row>
    <row r="6" spans="1:6" ht="30" x14ac:dyDescent="0.25">
      <c r="A6" s="86">
        <v>3</v>
      </c>
      <c r="B6" s="87" t="s">
        <v>137</v>
      </c>
      <c r="C6" s="88" t="s">
        <v>46</v>
      </c>
      <c r="D6" s="87" t="s">
        <v>138</v>
      </c>
      <c r="E6" s="90" t="s">
        <v>139</v>
      </c>
      <c r="F6" s="92" t="s">
        <v>140</v>
      </c>
    </row>
    <row r="7" spans="1:6" ht="30" x14ac:dyDescent="0.25">
      <c r="A7" s="86">
        <v>4</v>
      </c>
      <c r="B7" s="87" t="s">
        <v>141</v>
      </c>
      <c r="C7" s="88" t="s">
        <v>48</v>
      </c>
      <c r="D7" s="87" t="s">
        <v>142</v>
      </c>
      <c r="E7" s="90" t="s">
        <v>143</v>
      </c>
      <c r="F7" s="92" t="s">
        <v>144</v>
      </c>
    </row>
    <row r="8" spans="1:6" ht="30" x14ac:dyDescent="0.25">
      <c r="A8" s="86">
        <v>5</v>
      </c>
      <c r="B8" s="87" t="s">
        <v>145</v>
      </c>
      <c r="C8" s="88" t="s">
        <v>146</v>
      </c>
      <c r="D8" s="89" t="s">
        <v>147</v>
      </c>
      <c r="E8" s="90" t="s">
        <v>148</v>
      </c>
      <c r="F8" s="91" t="s">
        <v>149</v>
      </c>
    </row>
    <row r="9" spans="1:6" ht="30" x14ac:dyDescent="0.25">
      <c r="A9" s="86">
        <v>6</v>
      </c>
      <c r="B9" s="87" t="s">
        <v>145</v>
      </c>
      <c r="C9" s="88" t="s">
        <v>150</v>
      </c>
      <c r="D9" s="89" t="s">
        <v>151</v>
      </c>
      <c r="E9" s="90">
        <v>791771797</v>
      </c>
      <c r="F9" s="91" t="s">
        <v>152</v>
      </c>
    </row>
    <row r="10" spans="1:6" ht="30" x14ac:dyDescent="0.25">
      <c r="A10" s="86">
        <v>7</v>
      </c>
      <c r="B10" s="87" t="s">
        <v>153</v>
      </c>
      <c r="C10" s="88" t="s">
        <v>53</v>
      </c>
      <c r="D10" s="89" t="s">
        <v>154</v>
      </c>
      <c r="E10" s="90" t="s">
        <v>155</v>
      </c>
      <c r="F10" s="91" t="s">
        <v>156</v>
      </c>
    </row>
    <row r="11" spans="1:6" ht="30" x14ac:dyDescent="0.25">
      <c r="A11" s="86">
        <v>8</v>
      </c>
      <c r="B11" s="87" t="s">
        <v>153</v>
      </c>
      <c r="C11" s="88" t="s">
        <v>54</v>
      </c>
      <c r="D11" s="89" t="s">
        <v>154</v>
      </c>
      <c r="E11" s="90" t="s">
        <v>155</v>
      </c>
      <c r="F11" s="91" t="s">
        <v>156</v>
      </c>
    </row>
    <row r="12" spans="1:6" ht="30" x14ac:dyDescent="0.25">
      <c r="A12" s="86">
        <v>9</v>
      </c>
      <c r="B12" s="87" t="s">
        <v>153</v>
      </c>
      <c r="C12" s="88" t="s">
        <v>55</v>
      </c>
      <c r="D12" s="89" t="s">
        <v>157</v>
      </c>
      <c r="E12" s="90" t="s">
        <v>158</v>
      </c>
      <c r="F12" s="91" t="s">
        <v>159</v>
      </c>
    </row>
    <row r="13" spans="1:6" ht="45" x14ac:dyDescent="0.25">
      <c r="A13" s="86">
        <v>10</v>
      </c>
      <c r="B13" s="87" t="s">
        <v>160</v>
      </c>
      <c r="C13" s="88" t="s">
        <v>57</v>
      </c>
      <c r="D13" s="87" t="s">
        <v>161</v>
      </c>
      <c r="E13" s="93" t="s">
        <v>162</v>
      </c>
      <c r="F13" s="92" t="s">
        <v>163</v>
      </c>
    </row>
    <row r="14" spans="1:6" ht="30" x14ac:dyDescent="0.25">
      <c r="A14" s="86">
        <v>11</v>
      </c>
      <c r="B14" s="87" t="s">
        <v>164</v>
      </c>
      <c r="C14" s="88" t="s">
        <v>165</v>
      </c>
      <c r="D14" s="89" t="s">
        <v>166</v>
      </c>
      <c r="E14" s="90" t="s">
        <v>167</v>
      </c>
      <c r="F14" s="91" t="s">
        <v>168</v>
      </c>
    </row>
    <row r="15" spans="1:6" ht="30" x14ac:dyDescent="0.25">
      <c r="A15" s="86">
        <v>12</v>
      </c>
      <c r="B15" s="87" t="s">
        <v>169</v>
      </c>
      <c r="C15" s="88" t="s">
        <v>61</v>
      </c>
      <c r="D15" s="89" t="s">
        <v>170</v>
      </c>
      <c r="E15" s="90" t="s">
        <v>171</v>
      </c>
      <c r="F15" s="91" t="s">
        <v>172</v>
      </c>
    </row>
    <row r="16" spans="1:6" ht="30" x14ac:dyDescent="0.25">
      <c r="A16" s="86">
        <v>13</v>
      </c>
      <c r="B16" s="87" t="s">
        <v>173</v>
      </c>
      <c r="C16" s="88" t="s">
        <v>63</v>
      </c>
      <c r="D16" s="89" t="s">
        <v>174</v>
      </c>
      <c r="E16" s="90" t="s">
        <v>175</v>
      </c>
      <c r="F16" s="91" t="s">
        <v>176</v>
      </c>
    </row>
    <row r="17" spans="1:6" ht="45" x14ac:dyDescent="0.25">
      <c r="A17" s="86">
        <v>14</v>
      </c>
      <c r="B17" s="87" t="s">
        <v>177</v>
      </c>
      <c r="C17" s="88" t="s">
        <v>178</v>
      </c>
      <c r="D17" s="89" t="s">
        <v>179</v>
      </c>
      <c r="E17" s="90" t="s">
        <v>180</v>
      </c>
      <c r="F17" s="91" t="s">
        <v>181</v>
      </c>
    </row>
    <row r="18" spans="1:6" ht="30" x14ac:dyDescent="0.25">
      <c r="A18" s="86">
        <v>15</v>
      </c>
      <c r="B18" s="87" t="s">
        <v>182</v>
      </c>
      <c r="C18" s="88" t="s">
        <v>183</v>
      </c>
      <c r="D18" s="89" t="s">
        <v>184</v>
      </c>
      <c r="E18" s="90" t="s">
        <v>185</v>
      </c>
      <c r="F18" s="91" t="s">
        <v>186</v>
      </c>
    </row>
    <row r="19" spans="1:6" ht="30" x14ac:dyDescent="0.25">
      <c r="A19" s="86">
        <v>16</v>
      </c>
      <c r="B19" s="87" t="s">
        <v>187</v>
      </c>
      <c r="C19" s="88" t="s">
        <v>67</v>
      </c>
      <c r="D19" s="89" t="s">
        <v>188</v>
      </c>
      <c r="E19" s="90" t="s">
        <v>189</v>
      </c>
      <c r="F19" s="91" t="s">
        <v>190</v>
      </c>
    </row>
    <row r="20" spans="1:6" ht="30" x14ac:dyDescent="0.25">
      <c r="A20" s="86">
        <v>17</v>
      </c>
      <c r="B20" s="87" t="s">
        <v>191</v>
      </c>
      <c r="C20" s="88" t="s">
        <v>192</v>
      </c>
      <c r="D20" s="89" t="s">
        <v>193</v>
      </c>
      <c r="E20" s="90" t="s">
        <v>194</v>
      </c>
      <c r="F20" s="91" t="s">
        <v>195</v>
      </c>
    </row>
    <row r="21" spans="1:6" ht="30" x14ac:dyDescent="0.25">
      <c r="A21" s="86">
        <v>18</v>
      </c>
      <c r="B21" s="87" t="s">
        <v>196</v>
      </c>
      <c r="C21" s="88" t="s">
        <v>35</v>
      </c>
      <c r="D21" s="89" t="s">
        <v>197</v>
      </c>
      <c r="E21" s="90" t="s">
        <v>198</v>
      </c>
      <c r="F21" s="94" t="s">
        <v>199</v>
      </c>
    </row>
    <row r="22" spans="1:6" ht="30" x14ac:dyDescent="0.25">
      <c r="A22" s="86">
        <v>19</v>
      </c>
      <c r="B22" s="87" t="s">
        <v>200</v>
      </c>
      <c r="C22" s="88" t="s">
        <v>33</v>
      </c>
      <c r="D22" s="89" t="s">
        <v>201</v>
      </c>
      <c r="E22" s="90" t="s">
        <v>202</v>
      </c>
      <c r="F22" s="91" t="s">
        <v>203</v>
      </c>
    </row>
    <row r="23" spans="1:6" ht="30" x14ac:dyDescent="0.25">
      <c r="A23" s="86">
        <v>20</v>
      </c>
      <c r="B23" s="87" t="s">
        <v>204</v>
      </c>
      <c r="C23" s="88" t="s">
        <v>36</v>
      </c>
      <c r="D23" s="89" t="s">
        <v>205</v>
      </c>
      <c r="E23" s="90" t="s">
        <v>206</v>
      </c>
      <c r="F23" s="91" t="s">
        <v>207</v>
      </c>
    </row>
    <row r="24" spans="1:6" x14ac:dyDescent="0.25">
      <c r="A24" s="86">
        <v>21</v>
      </c>
      <c r="B24" s="87" t="s">
        <v>208</v>
      </c>
      <c r="C24" s="88" t="s">
        <v>37</v>
      </c>
      <c r="D24" s="89" t="s">
        <v>205</v>
      </c>
      <c r="E24" s="90" t="s">
        <v>206</v>
      </c>
      <c r="F24" s="91" t="s">
        <v>207</v>
      </c>
    </row>
    <row r="25" spans="1:6" x14ac:dyDescent="0.25">
      <c r="A25" s="86">
        <v>22</v>
      </c>
      <c r="B25" s="87" t="s">
        <v>209</v>
      </c>
      <c r="C25" s="88" t="s">
        <v>210</v>
      </c>
      <c r="D25" s="89" t="s">
        <v>211</v>
      </c>
      <c r="E25" s="90">
        <v>506071213</v>
      </c>
      <c r="F25" s="91" t="s">
        <v>212</v>
      </c>
    </row>
    <row r="26" spans="1:6" x14ac:dyDescent="0.25">
      <c r="A26" s="86">
        <v>23</v>
      </c>
      <c r="B26" s="87" t="s">
        <v>213</v>
      </c>
      <c r="C26" s="88" t="s">
        <v>214</v>
      </c>
      <c r="D26" s="89" t="s">
        <v>201</v>
      </c>
      <c r="E26" s="90" t="s">
        <v>202</v>
      </c>
      <c r="F26" s="91" t="s">
        <v>203</v>
      </c>
    </row>
    <row r="27" spans="1:6" x14ac:dyDescent="0.25">
      <c r="A27" s="86">
        <v>24</v>
      </c>
      <c r="B27" s="88" t="s">
        <v>215</v>
      </c>
      <c r="C27" s="88" t="s">
        <v>40</v>
      </c>
      <c r="D27" s="89" t="s">
        <v>205</v>
      </c>
      <c r="E27" s="90" t="s">
        <v>206</v>
      </c>
      <c r="F27" s="91" t="s">
        <v>207</v>
      </c>
    </row>
    <row r="28" spans="1:6" ht="30.75" thickBot="1" x14ac:dyDescent="0.3">
      <c r="A28" s="95">
        <v>25</v>
      </c>
      <c r="B28" s="96" t="s">
        <v>216</v>
      </c>
      <c r="C28" s="97" t="s">
        <v>217</v>
      </c>
      <c r="D28" s="98" t="s">
        <v>218</v>
      </c>
      <c r="E28" s="99" t="s">
        <v>219</v>
      </c>
      <c r="F28" s="100" t="s">
        <v>220</v>
      </c>
    </row>
    <row r="29" spans="1:6" ht="15.75" thickBot="1" x14ac:dyDescent="0.3">
      <c r="A29" s="101"/>
      <c r="B29" s="102"/>
      <c r="C29" s="102"/>
      <c r="D29" s="102"/>
      <c r="E29" s="103"/>
      <c r="F29" s="104"/>
    </row>
    <row r="30" spans="1:6" ht="30" x14ac:dyDescent="0.25">
      <c r="A30" s="105">
        <v>1</v>
      </c>
      <c r="B30" s="106" t="s">
        <v>221</v>
      </c>
      <c r="C30" s="107" t="s">
        <v>73</v>
      </c>
      <c r="D30" s="107" t="s">
        <v>222</v>
      </c>
      <c r="E30" s="108" t="s">
        <v>223</v>
      </c>
      <c r="F30" s="109" t="s">
        <v>224</v>
      </c>
    </row>
    <row r="31" spans="1:6" ht="30" x14ac:dyDescent="0.25">
      <c r="A31" s="86">
        <v>2</v>
      </c>
      <c r="B31" s="88" t="s">
        <v>225</v>
      </c>
      <c r="C31" s="89" t="s">
        <v>121</v>
      </c>
      <c r="D31" s="110" t="s">
        <v>226</v>
      </c>
      <c r="E31" s="90" t="s">
        <v>227</v>
      </c>
      <c r="F31" s="91" t="s">
        <v>228</v>
      </c>
    </row>
    <row r="32" spans="1:6" ht="30" x14ac:dyDescent="0.25">
      <c r="A32" s="86">
        <v>3</v>
      </c>
      <c r="B32" s="88" t="s">
        <v>229</v>
      </c>
      <c r="C32" s="89" t="s">
        <v>120</v>
      </c>
      <c r="D32" s="110" t="s">
        <v>226</v>
      </c>
      <c r="E32" s="90" t="s">
        <v>227</v>
      </c>
      <c r="F32" s="91" t="s">
        <v>228</v>
      </c>
    </row>
    <row r="33" spans="1:6" ht="30" x14ac:dyDescent="0.25">
      <c r="A33" s="86">
        <v>4</v>
      </c>
      <c r="B33" s="88" t="s">
        <v>230</v>
      </c>
      <c r="C33" s="89" t="s">
        <v>75</v>
      </c>
      <c r="D33" s="110" t="s">
        <v>226</v>
      </c>
      <c r="E33" s="90" t="s">
        <v>227</v>
      </c>
      <c r="F33" s="91" t="s">
        <v>228</v>
      </c>
    </row>
    <row r="34" spans="1:6" ht="30" x14ac:dyDescent="0.25">
      <c r="A34" s="86">
        <v>5</v>
      </c>
      <c r="B34" s="88" t="s">
        <v>231</v>
      </c>
      <c r="C34" s="89" t="s">
        <v>232</v>
      </c>
      <c r="D34" s="110" t="s">
        <v>226</v>
      </c>
      <c r="E34" s="90" t="s">
        <v>227</v>
      </c>
      <c r="F34" s="91" t="s">
        <v>228</v>
      </c>
    </row>
    <row r="35" spans="1:6" ht="30" x14ac:dyDescent="0.25">
      <c r="A35" s="86">
        <v>6</v>
      </c>
      <c r="B35" s="88" t="s">
        <v>233</v>
      </c>
      <c r="C35" s="110" t="s">
        <v>122</v>
      </c>
      <c r="D35" s="110" t="s">
        <v>234</v>
      </c>
      <c r="E35" s="90" t="s">
        <v>235</v>
      </c>
      <c r="F35" s="91" t="s">
        <v>236</v>
      </c>
    </row>
    <row r="36" spans="1:6" ht="30" x14ac:dyDescent="0.25">
      <c r="A36" s="86">
        <v>7</v>
      </c>
      <c r="B36" s="88" t="s">
        <v>237</v>
      </c>
      <c r="C36" s="110" t="s">
        <v>238</v>
      </c>
      <c r="D36" s="110" t="s">
        <v>239</v>
      </c>
      <c r="E36" s="90" t="s">
        <v>240</v>
      </c>
      <c r="F36" s="91" t="s">
        <v>241</v>
      </c>
    </row>
    <row r="37" spans="1:6" ht="30" x14ac:dyDescent="0.25">
      <c r="A37" s="86">
        <v>8</v>
      </c>
      <c r="B37" s="88" t="s">
        <v>242</v>
      </c>
      <c r="C37" s="110" t="s">
        <v>83</v>
      </c>
      <c r="D37" s="110" t="s">
        <v>243</v>
      </c>
      <c r="E37" s="90" t="s">
        <v>244</v>
      </c>
      <c r="F37" s="91" t="s">
        <v>245</v>
      </c>
    </row>
    <row r="38" spans="1:6" ht="30" x14ac:dyDescent="0.25">
      <c r="A38" s="86">
        <v>9</v>
      </c>
      <c r="B38" s="88" t="s">
        <v>246</v>
      </c>
      <c r="C38" s="110" t="s">
        <v>81</v>
      </c>
      <c r="D38" s="110" t="s">
        <v>243</v>
      </c>
      <c r="E38" s="90" t="s">
        <v>244</v>
      </c>
      <c r="F38" s="91" t="s">
        <v>247</v>
      </c>
    </row>
    <row r="39" spans="1:6" ht="30" x14ac:dyDescent="0.25">
      <c r="A39" s="86">
        <v>10</v>
      </c>
      <c r="B39" s="88" t="s">
        <v>248</v>
      </c>
      <c r="C39" s="110" t="s">
        <v>123</v>
      </c>
      <c r="D39" s="110" t="s">
        <v>249</v>
      </c>
      <c r="E39" s="90" t="s">
        <v>250</v>
      </c>
      <c r="F39" s="91" t="s">
        <v>251</v>
      </c>
    </row>
    <row r="40" spans="1:6" ht="30.75" thickBot="1" x14ac:dyDescent="0.3">
      <c r="A40" s="95">
        <v>11</v>
      </c>
      <c r="B40" s="97" t="s">
        <v>252</v>
      </c>
      <c r="C40" s="111" t="s">
        <v>87</v>
      </c>
      <c r="D40" s="97" t="s">
        <v>253</v>
      </c>
      <c r="E40" s="112" t="s">
        <v>254</v>
      </c>
      <c r="F40" s="113" t="s">
        <v>255</v>
      </c>
    </row>
    <row r="41" spans="1:6" ht="15.75" thickBot="1" x14ac:dyDescent="0.3">
      <c r="A41" s="101"/>
      <c r="B41" s="102"/>
      <c r="C41" s="102"/>
      <c r="D41" s="102"/>
      <c r="E41" s="103"/>
      <c r="F41" s="104"/>
    </row>
    <row r="42" spans="1:6" ht="32.25" thickBot="1" x14ac:dyDescent="0.3">
      <c r="A42" s="114">
        <v>1</v>
      </c>
      <c r="B42" s="115" t="s">
        <v>256</v>
      </c>
      <c r="C42" s="116" t="s">
        <v>257</v>
      </c>
      <c r="D42" s="117" t="s">
        <v>258</v>
      </c>
      <c r="E42" s="118" t="s">
        <v>259</v>
      </c>
      <c r="F42" s="119" t="s">
        <v>260</v>
      </c>
    </row>
    <row r="43" spans="1:6" ht="15.75" thickBot="1" x14ac:dyDescent="0.3">
      <c r="A43" s="101"/>
      <c r="B43" s="102"/>
      <c r="C43" s="102"/>
      <c r="D43" s="120"/>
      <c r="E43" s="120"/>
      <c r="F43" s="121"/>
    </row>
    <row r="44" spans="1:6" ht="30.75" thickBot="1" x14ac:dyDescent="0.3">
      <c r="A44" s="122">
        <v>1</v>
      </c>
      <c r="B44" s="123" t="s">
        <v>261</v>
      </c>
      <c r="C44" s="102" t="s">
        <v>91</v>
      </c>
      <c r="D44" s="120" t="s">
        <v>262</v>
      </c>
      <c r="E44" s="103" t="s">
        <v>263</v>
      </c>
      <c r="F44" s="124" t="s">
        <v>264</v>
      </c>
    </row>
  </sheetData>
  <mergeCells count="2">
    <mergeCell ref="B2:F2"/>
    <mergeCell ref="A1:F1"/>
  </mergeCells>
  <hyperlinks>
    <hyperlink ref="F22" r:id="rId1" xr:uid="{B26F0A3A-EF21-423E-A371-D75066C10085}"/>
    <hyperlink ref="F26" r:id="rId2" xr:uid="{BC140A6B-F3CB-4D64-92A9-44DB5E517FFA}"/>
    <hyperlink ref="F21" r:id="rId3" xr:uid="{8AA93BE9-C49D-4D8B-9FFD-D24745C82822}"/>
    <hyperlink ref="F23" r:id="rId4" xr:uid="{ED250222-C790-48FC-89C3-40EBAD700B51}"/>
    <hyperlink ref="F24" r:id="rId5" xr:uid="{32A5FEE1-1360-40DC-B250-A1F5E5BD3A21}"/>
    <hyperlink ref="F16" r:id="rId6" xr:uid="{F12D0D36-4809-44B5-A7B5-EB4FCF2C8D36}"/>
    <hyperlink ref="F18" r:id="rId7" xr:uid="{26F62E6A-2BF2-479B-BA13-99E2F981462B}"/>
    <hyperlink ref="F19" r:id="rId8" xr:uid="{8F9C6D79-9748-46CE-ABB7-C284B838541C}"/>
    <hyperlink ref="F28" r:id="rId9" xr:uid="{7F978468-48DE-4A99-917A-A61882F5CDFF}"/>
    <hyperlink ref="F25" r:id="rId10" xr:uid="{884C585C-3B36-4820-B9C7-8E0284438C1F}"/>
    <hyperlink ref="F4" r:id="rId11" xr:uid="{C97E6A8C-859B-4D7B-8C26-CD06598F0E0B}"/>
    <hyperlink ref="F14" r:id="rId12" xr:uid="{F0B9B2F7-C6F9-4241-92D3-561B8A0EA535}"/>
    <hyperlink ref="F17" r:id="rId13" xr:uid="{695EC06F-0FFE-47EC-AEBD-BBFC3A375209}"/>
    <hyperlink ref="F15" r:id="rId14" xr:uid="{70CD06EC-C9CA-4AF0-886C-B71638E9D51A}"/>
    <hyperlink ref="F39" r:id="rId15" xr:uid="{40EBC469-BAED-469A-91B8-04389487C6B6}"/>
    <hyperlink ref="F40" r:id="rId16" display="mailto:beata.wieczorkowska@pw.edu.pl" xr:uid="{7FE95805-D8E3-49AD-8E9C-0C46D4EB6498}"/>
    <hyperlink ref="F35" r:id="rId17" xr:uid="{41196F91-2A14-4F03-A30C-9B1B9C432C13}"/>
    <hyperlink ref="F6" r:id="rId18" display="bartlomiej.kossowski@pw.edu.pl" xr:uid="{958D7040-B750-4BB0-AACC-B79622D427ED}"/>
    <hyperlink ref="F36" r:id="rId19" xr:uid="{E1475C19-6907-4E88-970F-6945C8DB6390}"/>
    <hyperlink ref="F8" r:id="rId20" xr:uid="{BF853DBA-2EAC-4377-871F-E42BB45FD8A3}"/>
    <hyperlink ref="F12" r:id="rId21" xr:uid="{51FF62E6-AB03-4E42-B123-16D173F8379F}"/>
    <hyperlink ref="F13" r:id="rId22" display="pawel.milczarek@pw.edu.pl " xr:uid="{542BF06D-51DF-4C21-B75E-4AB7E9384953}"/>
    <hyperlink ref="F5" r:id="rId23" xr:uid="{E1B924C1-F996-4CD4-B388-C8E903E8F009}"/>
    <hyperlink ref="F37" r:id="rId24" xr:uid="{2EEA7E87-1FE2-4791-B6E4-168BF90CEB36}"/>
    <hyperlink ref="F38" r:id="rId25" xr:uid="{FB3EAE17-9BAF-4162-AE34-592101BA0F40}"/>
    <hyperlink ref="F30" r:id="rId26" xr:uid="{F30F7C20-FCDA-4299-A885-1EABA5708E41}"/>
    <hyperlink ref="F31" r:id="rId27" xr:uid="{E628A5C3-168B-484F-8542-CFDBB7B5FBE4}"/>
    <hyperlink ref="F32" r:id="rId28" xr:uid="{42FAF53F-9047-4DF9-82FB-6CE9D71C9506}"/>
    <hyperlink ref="F33" r:id="rId29" xr:uid="{D63E221C-F24B-4729-8AF8-DC17B391175E}"/>
    <hyperlink ref="F34" r:id="rId30" xr:uid="{555FB3F9-B029-437E-85DE-0423AA018209}"/>
    <hyperlink ref="F20" r:id="rId31" xr:uid="{86D5DC3D-FA10-4AD3-A1B9-BEA13E389B6A}"/>
    <hyperlink ref="F7" r:id="rId32" display="l.rozek@il.pw.edu.pl, " xr:uid="{5B010D45-8EE5-488B-9B55-CE0AF781ADA2}"/>
    <hyperlink ref="F9" r:id="rId33" xr:uid="{ED47AE84-CCA7-41DC-A6B2-08ABE895CF7B}"/>
    <hyperlink ref="F10" r:id="rId34" xr:uid="{7958123F-75AF-4F3F-A79C-B9029F6A7542}"/>
    <hyperlink ref="F11" r:id="rId35" xr:uid="{DFC686DA-B6F5-4B34-A624-83E34A8842F2}"/>
    <hyperlink ref="F42" r:id="rId36" xr:uid="{2EEDEAC2-24D6-4ACE-9718-A3A8C57E129B}"/>
    <hyperlink ref="F27" r:id="rId37" xr:uid="{D966A360-9EE2-4F57-AEE1-92776C4326B5}"/>
    <hyperlink ref="F44" r:id="rId38" xr:uid="{A98AF716-9958-435B-AB64-5F8632CA656E}"/>
  </hyperlinks>
  <pageMargins left="0.25" right="0.25" top="0.75" bottom="0.75" header="0.3" footer="0.3"/>
  <pageSetup paperSize="9" scale="55" orientation="portrait" r:id="rId3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D3023-2652-4F51-8E45-91E83FAF17AB}">
  <sheetPr>
    <pageSetUpPr fitToPage="1"/>
  </sheetPr>
  <dimension ref="A1:S33"/>
  <sheetViews>
    <sheetView tabSelected="1" topLeftCell="A4" workbookViewId="0">
      <selection sqref="A1:S33"/>
    </sheetView>
  </sheetViews>
  <sheetFormatPr defaultRowHeight="15" x14ac:dyDescent="0.25"/>
  <sheetData>
    <row r="1" spans="1:19" x14ac:dyDescent="0.25">
      <c r="A1" s="218" t="s">
        <v>271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x14ac:dyDescent="0.2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19" x14ac:dyDescent="0.25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x14ac:dyDescent="0.25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19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19" x14ac:dyDescent="0.2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</row>
    <row r="7" spans="1:19" x14ac:dyDescent="0.2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</row>
    <row r="8" spans="1:19" x14ac:dyDescent="0.2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</row>
    <row r="9" spans="1:19" x14ac:dyDescent="0.2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</row>
    <row r="10" spans="1:19" x14ac:dyDescent="0.2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</row>
    <row r="11" spans="1:19" x14ac:dyDescent="0.2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</row>
    <row r="12" spans="1:19" x14ac:dyDescent="0.25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</row>
    <row r="13" spans="1:19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</row>
    <row r="14" spans="1:19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</row>
    <row r="15" spans="1:19" x14ac:dyDescent="0.2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</row>
    <row r="16" spans="1:19" x14ac:dyDescent="0.2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</row>
    <row r="17" spans="1:19" x14ac:dyDescent="0.25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</row>
    <row r="18" spans="1:19" x14ac:dyDescent="0.25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</row>
    <row r="19" spans="1:19" x14ac:dyDescent="0.25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</row>
    <row r="20" spans="1:19" x14ac:dyDescent="0.25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x14ac:dyDescent="0.2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</row>
    <row r="22" spans="1:19" x14ac:dyDescent="0.2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</row>
    <row r="23" spans="1:19" x14ac:dyDescent="0.2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</row>
    <row r="24" spans="1:19" x14ac:dyDescent="0.25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</row>
    <row r="25" spans="1:19" x14ac:dyDescent="0.25">
      <c r="A25" s="218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</row>
    <row r="26" spans="1:19" x14ac:dyDescent="0.2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</row>
    <row r="27" spans="1:19" x14ac:dyDescent="0.25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</row>
    <row r="28" spans="1:19" x14ac:dyDescent="0.25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</row>
    <row r="29" spans="1:19" x14ac:dyDescent="0.25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</row>
    <row r="30" spans="1:19" x14ac:dyDescent="0.25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</row>
    <row r="31" spans="1:19" x14ac:dyDescent="0.25">
      <c r="A31" s="218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</row>
    <row r="32" spans="1:19" x14ac:dyDescent="0.25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</row>
    <row r="33" spans="1:19" ht="86.25" customHeight="1" x14ac:dyDescent="0.25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</row>
  </sheetData>
  <mergeCells count="1">
    <mergeCell ref="A1:S33"/>
  </mergeCells>
  <pageMargins left="0.7" right="0.7" top="0.75" bottom="0.75" header="0.3" footer="0.3"/>
  <pageSetup paperSize="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436DB212989045842B6E0DA8D69116" ma:contentTypeVersion="14" ma:contentTypeDescription="Utwórz nowy dokument." ma:contentTypeScope="" ma:versionID="0f5ff78784d7a2b185744aa6c794f116">
  <xsd:schema xmlns:xsd="http://www.w3.org/2001/XMLSchema" xmlns:xs="http://www.w3.org/2001/XMLSchema" xmlns:p="http://schemas.microsoft.com/office/2006/metadata/properties" xmlns:ns3="3bc08efe-0735-408f-a57e-74cc17362593" xmlns:ns4="cf935a04-1105-44b2-8e35-52ed1962f88a" targetNamespace="http://schemas.microsoft.com/office/2006/metadata/properties" ma:root="true" ma:fieldsID="930cda991b61e11217041c28700b6c3d" ns3:_="" ns4:_="">
    <xsd:import namespace="3bc08efe-0735-408f-a57e-74cc17362593"/>
    <xsd:import namespace="cf935a04-1105-44b2-8e35-52ed1962f8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08efe-0735-408f-a57e-74cc17362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35a04-1105-44b2-8e35-52ed1962f8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DC037C-8767-493B-9AEA-4F5FABAA1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08efe-0735-408f-a57e-74cc17362593"/>
    <ds:schemaRef ds:uri="cf935a04-1105-44b2-8e35-52ed1962f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CF6F2-5B38-4D36-9E36-6C3FA3837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3EFD5B-1531-4BDC-9EC7-3BB4A25DF8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Cz. 1 AC</vt:lpstr>
      <vt:lpstr>CZ. 2 DS</vt:lpstr>
      <vt:lpstr>CZ. 3 Wilga</vt:lpstr>
      <vt:lpstr>CZ. 4 Józefosław </vt:lpstr>
      <vt:lpstr>Dane do Faktur</vt:lpstr>
      <vt:lpstr>Osoby do kontaktu</vt:lpstr>
      <vt:lpstr>OPZ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Szafrańska-Słoboda Ewa</dc:creator>
  <cp:lastModifiedBy>Szafrańska-Słoboda Ewa</cp:lastModifiedBy>
  <cp:lastPrinted>2022-12-07T10:49:35Z</cp:lastPrinted>
  <dcterms:created xsi:type="dcterms:W3CDTF">2022-12-01T10:12:05Z</dcterms:created>
  <dcterms:modified xsi:type="dcterms:W3CDTF">2022-12-14T07:10:59Z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0x01010072436DB212989045842B6E0DA8D69116</vt:lpwstr>
  </property>
</Properties>
</file>