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POWIAT PAJĘCZAŃSKI\2021 -\"/>
    </mc:Choice>
  </mc:AlternateContent>
  <workbookProtection workbookPassword="DCEA" lockStructure="1"/>
  <bookViews>
    <workbookView xWindow="14190" yWindow="0" windowWidth="14625" windowHeight="12615"/>
  </bookViews>
  <sheets>
    <sheet name="Załącznik 2B" sheetId="1" r:id="rId1"/>
  </sheets>
  <definedNames>
    <definedName name="_xlnm.Print_Area" localSheetId="0">'Załącznik 2B'!$A$1:$J$61</definedName>
  </definedNames>
  <calcPr calcId="152511"/>
</workbook>
</file>

<file path=xl/calcChain.xml><?xml version="1.0" encoding="utf-8"?>
<calcChain xmlns="http://schemas.openxmlformats.org/spreadsheetml/2006/main">
  <c r="G51" i="1" l="1"/>
  <c r="G50" i="1"/>
  <c r="E51" i="1"/>
  <c r="E50" i="1"/>
  <c r="E48" i="1"/>
  <c r="I48" i="1" s="1"/>
  <c r="J48" i="1" s="1"/>
  <c r="E47" i="1"/>
  <c r="I47" i="1" s="1"/>
  <c r="J47" i="1" s="1"/>
  <c r="E46" i="1"/>
  <c r="I46" i="1" s="1"/>
  <c r="J46" i="1" s="1"/>
  <c r="E45" i="1"/>
  <c r="I45" i="1" s="1"/>
  <c r="J45" i="1" s="1"/>
  <c r="E44" i="1"/>
  <c r="I44" i="1" s="1"/>
  <c r="J44" i="1" s="1"/>
  <c r="G42" i="1"/>
  <c r="E42" i="1"/>
  <c r="G40" i="1"/>
  <c r="E40" i="1"/>
  <c r="I50" i="1" l="1"/>
  <c r="J50" i="1" s="1"/>
  <c r="I51" i="1"/>
  <c r="J51" i="1" s="1"/>
  <c r="I42" i="1"/>
  <c r="J42" i="1" s="1"/>
  <c r="I40" i="1"/>
  <c r="J40" i="1" s="1"/>
  <c r="H38" i="1"/>
  <c r="H37" i="1"/>
  <c r="H36" i="1"/>
  <c r="H35" i="1"/>
  <c r="H34" i="1"/>
  <c r="H33" i="1"/>
  <c r="H32" i="1"/>
  <c r="H31" i="1"/>
  <c r="H30" i="1"/>
  <c r="H25" i="1"/>
  <c r="H24" i="1"/>
  <c r="G32" i="1"/>
  <c r="G38" i="1"/>
  <c r="G37" i="1"/>
  <c r="G36" i="1"/>
  <c r="G35" i="1"/>
  <c r="G34" i="1"/>
  <c r="G33" i="1"/>
  <c r="G31" i="1"/>
  <c r="G30" i="1"/>
  <c r="G27" i="1"/>
  <c r="G29" i="1"/>
  <c r="G24" i="1"/>
  <c r="F38" i="1"/>
  <c r="F37" i="1"/>
  <c r="F36" i="1"/>
  <c r="F35" i="1"/>
  <c r="F34" i="1"/>
  <c r="F33" i="1"/>
  <c r="F32" i="1"/>
  <c r="F31" i="1"/>
  <c r="F30" i="1"/>
  <c r="F24" i="1"/>
  <c r="F25" i="1"/>
  <c r="E38" i="1"/>
  <c r="E37" i="1"/>
  <c r="E36" i="1"/>
  <c r="E35" i="1"/>
  <c r="E34" i="1"/>
  <c r="E33" i="1"/>
  <c r="E32" i="1"/>
  <c r="E31" i="1"/>
  <c r="E30" i="1"/>
  <c r="E28" i="1"/>
  <c r="E29" i="1"/>
  <c r="I29" i="1" s="1"/>
  <c r="E27" i="1"/>
  <c r="E26" i="1"/>
  <c r="E25" i="1"/>
  <c r="E24" i="1"/>
  <c r="I31" i="1" l="1"/>
  <c r="J31" i="1" s="1"/>
  <c r="I34" i="1"/>
  <c r="J34" i="1" s="1"/>
  <c r="I32" i="1"/>
  <c r="J32" i="1" s="1"/>
  <c r="I33" i="1"/>
  <c r="J33" i="1" s="1"/>
  <c r="I38" i="1"/>
  <c r="J38" i="1" s="1"/>
  <c r="I37" i="1"/>
  <c r="J37" i="1" s="1"/>
  <c r="I24" i="1"/>
  <c r="J24" i="1" s="1"/>
  <c r="I35" i="1"/>
  <c r="J35" i="1" s="1"/>
  <c r="I30" i="1"/>
  <c r="J30" i="1" s="1"/>
  <c r="I36" i="1"/>
  <c r="J36" i="1" s="1"/>
  <c r="I25" i="1"/>
  <c r="G28" i="1"/>
  <c r="G26" i="1"/>
  <c r="G25" i="1"/>
  <c r="I27" i="1" l="1"/>
  <c r="I28" i="1"/>
  <c r="J28" i="1" s="1"/>
  <c r="I26" i="1"/>
  <c r="J29" i="1" l="1"/>
  <c r="J27" i="1"/>
  <c r="J25" i="1"/>
  <c r="J26" i="1"/>
  <c r="G54" i="1" l="1"/>
  <c r="G55" i="1"/>
</calcChain>
</file>

<file path=xl/sharedStrings.xml><?xml version="1.0" encoding="utf-8"?>
<sst xmlns="http://schemas.openxmlformats.org/spreadsheetml/2006/main" count="142" uniqueCount="87">
  <si>
    <t>Miejscowość i data</t>
  </si>
  <si>
    <t>Pieczęć(cie) Wykonawcy (ów)</t>
  </si>
  <si>
    <t>Podpis(y) osoby(osób) upoważnionej(ych) do podpisania niniejszej oferty w imieniu Wykonawcy(ów)</t>
  </si>
  <si>
    <t>Nazwisko i imię osoby (osób) upoważnionej(ych) do podpisania niniejszej oferty w imieniu Wykonawcy(ów)</t>
  </si>
  <si>
    <t>Nazwa(y) Wykonawców</t>
  </si>
  <si>
    <t>Lp</t>
  </si>
  <si>
    <t>Oferta cenowa za ubezpieczenie pojazdów</t>
  </si>
  <si>
    <t>2.</t>
  </si>
  <si>
    <t>Marka</t>
  </si>
  <si>
    <t>Suma ubezpieczenia</t>
  </si>
  <si>
    <t>1.2.</t>
  </si>
  <si>
    <t>1.1.</t>
  </si>
  <si>
    <t>Ubezpieczenie pojazdów</t>
  </si>
  <si>
    <t>1.</t>
  </si>
  <si>
    <t>SZCZEGÓŁOWA KALKULACJA OFEROWANEJ CENY - FORMULARZ CENOWY</t>
  </si>
  <si>
    <t>(pieczęć Wykonawcy)</t>
  </si>
  <si>
    <t>Załącznik nr 2B. Wzór załącznika do formularza ofertowego „szczegółowa kalkulacja oferowanej ceny”</t>
  </si>
  <si>
    <t>Składka za okres obowiązywania Umowy Generalnej Ubezpieczenia</t>
  </si>
  <si>
    <t>PRZYCZEPY</t>
  </si>
  <si>
    <t>L.p.</t>
  </si>
  <si>
    <t>Kategoria pojazdów</t>
  </si>
  <si>
    <t>3.</t>
  </si>
  <si>
    <t>4.</t>
  </si>
  <si>
    <t>pozostałe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</si>
  <si>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</si>
  <si>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</si>
  <si>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</si>
  <si>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Stopa składki za ubezpieczenie pojazdu od uszkodzeń i kradzieży (%)</t>
  </si>
  <si>
    <t>Łączna składka za roczny okres ochrony ubezpieczeniowej</t>
  </si>
  <si>
    <t>Roczna składka za ubezpieczenie NNW kierowcy i pasażerów</t>
  </si>
  <si>
    <t>Roczna składka za ubezpieczenie pojazdu od uszkodzeń i kradzieży</t>
  </si>
  <si>
    <t>Roczna składka za obowiązkowe ubezpieczenie OC posiadacza pojazdu</t>
  </si>
  <si>
    <t>Oferta cenowa za ubezpieczenie pojazdów Ubezpieczającego w okresie obowiązywania Umowy Generalnej Ubezpieczenia:</t>
  </si>
  <si>
    <t>Roczna składka za assistance (w zł)</t>
  </si>
  <si>
    <t>samochody osobowe i ciężarowe do 3,5 t DMC</t>
  </si>
  <si>
    <t>samochody ciężarowe pow. 3,5 t DMC</t>
  </si>
  <si>
    <t>samochody specjalne</t>
  </si>
  <si>
    <t>SAMOCHODY OSOBOWE I CIĘŻAROWE DO 3,5 T DMC</t>
  </si>
  <si>
    <t>SAMOCHODY SPECJALNE</t>
  </si>
  <si>
    <t>POZOSTAŁE</t>
  </si>
  <si>
    <t>-</t>
  </si>
  <si>
    <t>Roczna składka za ubezpieczenie assistance</t>
  </si>
  <si>
    <t>VOLKSWAGEN</t>
  </si>
  <si>
    <t>RENAULT</t>
  </si>
  <si>
    <t>PRONAR</t>
  </si>
  <si>
    <t>Nr rejestracyjny</t>
  </si>
  <si>
    <t>5.</t>
  </si>
  <si>
    <t>pojazdy przejęte na podstawie orzeczenia sądu</t>
  </si>
  <si>
    <t>6.</t>
  </si>
  <si>
    <t>przyczepy, naczepy</t>
  </si>
  <si>
    <t>SUZUKI</t>
  </si>
  <si>
    <t>SKODA</t>
  </si>
  <si>
    <t>DAEWOO</t>
  </si>
  <si>
    <t>OPEL</t>
  </si>
  <si>
    <t>FORD</t>
  </si>
  <si>
    <t>CITROEN</t>
  </si>
  <si>
    <t>EPJ 66GY</t>
  </si>
  <si>
    <t>EPJ 99KK</t>
  </si>
  <si>
    <t>EPJ S888</t>
  </si>
  <si>
    <t>EPJ 55HT</t>
  </si>
  <si>
    <t>EPJ FW55</t>
  </si>
  <si>
    <t>EPJ G998</t>
  </si>
  <si>
    <t>EPJ CC55</t>
  </si>
  <si>
    <t>EPJ 01WK</t>
  </si>
  <si>
    <t>EPJ 01CL</t>
  </si>
  <si>
    <t>EPJ 55RA</t>
  </si>
  <si>
    <t>EPJ C777</t>
  </si>
  <si>
    <t>EPJ 94EC</t>
  </si>
  <si>
    <t>EPJ FL17</t>
  </si>
  <si>
    <t>EPJ 57SS</t>
  </si>
  <si>
    <t>EPJ FL37</t>
  </si>
  <si>
    <t>EPJ 09FM</t>
  </si>
  <si>
    <t>SAMOCHODY CIĘŻAROWE POW. 3,5 T DMC</t>
  </si>
  <si>
    <t>AUTOSAN</t>
  </si>
  <si>
    <t>Przyczepa samochodowa lekka</t>
  </si>
  <si>
    <t>LZU 8613</t>
  </si>
  <si>
    <t>EPJ J282</t>
  </si>
  <si>
    <t>EPJ P660</t>
  </si>
  <si>
    <t>EPJ P583</t>
  </si>
  <si>
    <t>EPJ P580</t>
  </si>
  <si>
    <t>LAMBORGHINI</t>
  </si>
  <si>
    <t>CRYSTAL</t>
  </si>
  <si>
    <t>EPJ T210</t>
  </si>
  <si>
    <t>EPJ L999</t>
  </si>
  <si>
    <t>MAN</t>
  </si>
  <si>
    <t>EPJ JJ11</t>
  </si>
  <si>
    <t>Maksymalnie zaoferowana cena z uwzględnieniem 20% przewidywanego wzrostu składki z tytułu doubezpieczeń i dokonanych inwestycji (do przeniesienia do oferty - pkt 4 - Część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</si>
</sst>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16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0" borderId="1" xfId="0" applyFont="1" applyBorder="1" applyProtection="1"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locked="0" hidden="1"/>
    </xf>
    <xf numFmtId="10" fontId="1" fillId="0" borderId="0" xfId="0" applyNumberFormat="1" applyFont="1" applyFill="1" applyBorder="1" applyAlignment="1" applyProtection="1">
      <alignment horizontal="right" vertical="center"/>
      <protection hidden="1"/>
    </xf>
    <xf numFmtId="164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164" fontId="9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10" fontId="1" fillId="0" borderId="1" xfId="0" applyNumberFormat="1" applyFont="1" applyFill="1" applyBorder="1" applyAlignment="1" applyProtection="1">
      <alignment horizontal="right" vertical="center"/>
      <protection locked="0" hidden="1"/>
    </xf>
    <xf numFmtId="164" fontId="1" fillId="0" borderId="1" xfId="0" applyNumberFormat="1" applyFont="1" applyFill="1" applyBorder="1" applyAlignment="1" applyProtection="1">
      <alignment horizontal="right" vertical="center"/>
      <protection locked="0"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locked="0" hidden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/>
    </xf>
    <xf numFmtId="164" fontId="4" fillId="2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right" vertical="center" wrapText="1"/>
    </xf>
    <xf numFmtId="0" fontId="12" fillId="2" borderId="5" xfId="0" applyFont="1" applyFill="1" applyBorder="1" applyAlignment="1" applyProtection="1">
      <alignment horizontal="right" vertical="center" wrapText="1"/>
    </xf>
    <xf numFmtId="0" fontId="12" fillId="2" borderId="2" xfId="0" applyFont="1" applyFill="1" applyBorder="1" applyAlignment="1" applyProtection="1">
      <alignment horizontal="right" vertical="center" wrapText="1"/>
    </xf>
  </cellXfs>
  <cellStyles count="7">
    <cellStyle name="Hiperłącze 2" xfId="2"/>
    <cellStyle name="Normalny" xfId="0" builtinId="0"/>
    <cellStyle name="Normalny 2" xfId="3"/>
    <cellStyle name="Normalny 3" xfId="1"/>
    <cellStyle name="Normalny 4" xfId="4"/>
    <cellStyle name="Walutowy 2" xfId="5"/>
    <cellStyle name="Walutowy 3" xfId="6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zoomScale="80" zoomScaleNormal="80" zoomScaleSheetLayoutView="100" workbookViewId="0">
      <selection activeCell="E16" sqref="E16"/>
    </sheetView>
  </sheetViews>
  <sheetFormatPr defaultRowHeight="11.25"/>
  <cols>
    <col min="1" max="1" width="5.85546875" style="1" customWidth="1"/>
    <col min="2" max="2" width="11.42578125" style="1" customWidth="1"/>
    <col min="3" max="3" width="9.7109375" style="1" customWidth="1"/>
    <col min="4" max="4" width="17" style="1" customWidth="1"/>
    <col min="5" max="5" width="14.140625" style="1" customWidth="1"/>
    <col min="6" max="6" width="12.85546875" style="1" customWidth="1"/>
    <col min="7" max="7" width="12.7109375" style="1" customWidth="1"/>
    <col min="8" max="8" width="13.8554687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2" ht="15" customHeight="1">
      <c r="A1" s="11" t="s">
        <v>16</v>
      </c>
      <c r="B1" s="11"/>
      <c r="C1" s="11"/>
      <c r="D1" s="11"/>
      <c r="E1" s="11"/>
      <c r="F1" s="11"/>
      <c r="G1" s="11"/>
      <c r="H1" s="10"/>
      <c r="I1" s="9"/>
      <c r="J1" s="9"/>
      <c r="K1" s="9"/>
      <c r="L1" s="9"/>
    </row>
    <row r="2" spans="1:12">
      <c r="A2" s="10"/>
      <c r="B2" s="10"/>
      <c r="C2" s="10"/>
      <c r="D2" s="10"/>
      <c r="E2" s="10"/>
      <c r="F2" s="10"/>
      <c r="G2" s="10"/>
      <c r="H2" s="10"/>
      <c r="I2" s="9"/>
      <c r="J2" s="9"/>
      <c r="K2" s="9"/>
      <c r="L2" s="9"/>
    </row>
    <row r="4" spans="1:12" ht="108.75" customHeight="1">
      <c r="C4" s="54" t="s">
        <v>15</v>
      </c>
      <c r="D4" s="54"/>
      <c r="E4" s="8"/>
    </row>
    <row r="5" spans="1:12">
      <c r="C5" s="24"/>
      <c r="D5" s="8"/>
      <c r="E5" s="8"/>
    </row>
    <row r="6" spans="1:12">
      <c r="C6" s="8"/>
      <c r="D6" s="8"/>
      <c r="E6" s="8"/>
    </row>
    <row r="7" spans="1:12" ht="15" customHeight="1">
      <c r="A7" s="55" t="s">
        <v>14</v>
      </c>
      <c r="B7" s="55"/>
      <c r="C7" s="55"/>
      <c r="D7" s="55"/>
      <c r="E7" s="55"/>
      <c r="F7" s="55"/>
      <c r="G7" s="55"/>
      <c r="H7" s="55"/>
      <c r="I7" s="7"/>
      <c r="J7" s="7"/>
      <c r="K7" s="7"/>
      <c r="L7" s="7"/>
    </row>
    <row r="8" spans="1:1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>
      <c r="A9" s="4" t="s">
        <v>13</v>
      </c>
      <c r="B9" s="4" t="s">
        <v>12</v>
      </c>
      <c r="C9" s="4"/>
      <c r="D9" s="4"/>
      <c r="E9" s="4"/>
      <c r="F9" s="4"/>
      <c r="G9" s="4"/>
      <c r="H9" s="4"/>
      <c r="I9" s="5"/>
      <c r="J9" s="5"/>
      <c r="K9" s="5"/>
      <c r="L9" s="5"/>
    </row>
    <row r="10" spans="1: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3" customHeight="1">
      <c r="A11" s="6"/>
      <c r="B11" s="3" t="s">
        <v>11</v>
      </c>
      <c r="C11" s="62" t="s">
        <v>24</v>
      </c>
      <c r="D11" s="62"/>
      <c r="E11" s="62"/>
      <c r="F11" s="62"/>
      <c r="G11" s="62"/>
      <c r="H11" s="62"/>
      <c r="I11" s="62"/>
      <c r="J11" s="5"/>
      <c r="K11" s="5"/>
      <c r="L11" s="5"/>
    </row>
    <row r="12" spans="1:12" ht="92.25" customHeight="1">
      <c r="A12" s="6"/>
      <c r="B12" s="3"/>
      <c r="C12" s="2" t="s">
        <v>19</v>
      </c>
      <c r="D12" s="2" t="s">
        <v>20</v>
      </c>
      <c r="E12" s="2" t="s">
        <v>25</v>
      </c>
      <c r="F12" s="2" t="s">
        <v>27</v>
      </c>
      <c r="G12" s="2" t="s">
        <v>26</v>
      </c>
      <c r="H12" s="2" t="s">
        <v>33</v>
      </c>
      <c r="I12" s="5"/>
      <c r="J12" s="5"/>
      <c r="K12" s="5"/>
    </row>
    <row r="13" spans="1:12" ht="44.25" customHeight="1">
      <c r="A13" s="6"/>
      <c r="B13" s="3"/>
      <c r="C13" s="48" t="s">
        <v>13</v>
      </c>
      <c r="D13" s="47" t="s">
        <v>47</v>
      </c>
      <c r="E13" s="53"/>
      <c r="F13" s="2"/>
      <c r="G13" s="2"/>
      <c r="H13" s="2"/>
      <c r="I13" s="5"/>
      <c r="J13" s="5"/>
      <c r="K13" s="5"/>
    </row>
    <row r="14" spans="1:12" ht="33" customHeight="1">
      <c r="A14" s="6"/>
      <c r="B14" s="3"/>
      <c r="C14" s="25" t="s">
        <v>7</v>
      </c>
      <c r="D14" s="26" t="s">
        <v>34</v>
      </c>
      <c r="E14" s="27"/>
      <c r="F14" s="39"/>
      <c r="G14" s="40"/>
      <c r="H14" s="40"/>
      <c r="I14" s="5"/>
      <c r="J14" s="5"/>
      <c r="K14" s="5"/>
    </row>
    <row r="15" spans="1:12" ht="33" customHeight="1">
      <c r="A15" s="6"/>
      <c r="B15" s="3"/>
      <c r="C15" s="25" t="s">
        <v>21</v>
      </c>
      <c r="D15" s="26" t="s">
        <v>35</v>
      </c>
      <c r="E15" s="29"/>
      <c r="F15" s="39"/>
      <c r="G15" s="40"/>
      <c r="H15" s="42"/>
      <c r="I15" s="5"/>
      <c r="J15" s="5"/>
      <c r="K15" s="5"/>
    </row>
    <row r="16" spans="1:12" ht="33" customHeight="1">
      <c r="A16" s="6"/>
      <c r="B16" s="3"/>
      <c r="C16" s="48" t="s">
        <v>22</v>
      </c>
      <c r="D16" s="26" t="s">
        <v>36</v>
      </c>
      <c r="E16" s="29"/>
      <c r="F16" s="39"/>
      <c r="G16" s="40"/>
      <c r="H16" s="28"/>
      <c r="I16" s="5"/>
      <c r="J16" s="5"/>
      <c r="K16" s="5"/>
    </row>
    <row r="17" spans="1:10" ht="32.25" customHeight="1">
      <c r="C17" s="25" t="s">
        <v>46</v>
      </c>
      <c r="D17" s="26" t="s">
        <v>49</v>
      </c>
      <c r="E17" s="29"/>
      <c r="F17" s="39"/>
      <c r="G17" s="34"/>
      <c r="H17" s="28"/>
    </row>
    <row r="18" spans="1:10" ht="29.25" customHeight="1">
      <c r="C18" s="25" t="s">
        <v>48</v>
      </c>
      <c r="D18" s="26" t="s">
        <v>23</v>
      </c>
      <c r="E18" s="29"/>
      <c r="F18" s="39"/>
      <c r="G18" s="40"/>
      <c r="H18" s="28"/>
    </row>
    <row r="19" spans="1:10">
      <c r="C19" s="32"/>
      <c r="D19" s="33"/>
      <c r="E19" s="38"/>
      <c r="F19" s="30"/>
      <c r="G19" s="31"/>
      <c r="H19" s="31"/>
    </row>
    <row r="20" spans="1:10" ht="12.75" customHeight="1">
      <c r="A20" s="4"/>
      <c r="B20" s="3" t="s">
        <v>10</v>
      </c>
      <c r="C20" s="62" t="s">
        <v>32</v>
      </c>
      <c r="D20" s="62"/>
      <c r="E20" s="62"/>
      <c r="F20" s="62"/>
      <c r="G20" s="62"/>
      <c r="H20" s="62"/>
      <c r="I20" s="62"/>
    </row>
    <row r="21" spans="1:10" ht="12.75">
      <c r="A21" s="4"/>
      <c r="C21" s="23"/>
      <c r="D21" s="23"/>
      <c r="E21" s="23"/>
      <c r="F21" s="23"/>
      <c r="G21" s="23"/>
      <c r="H21" s="23"/>
    </row>
    <row r="22" spans="1:10" ht="56.25">
      <c r="A22" s="15" t="s">
        <v>5</v>
      </c>
      <c r="B22" s="15" t="s">
        <v>8</v>
      </c>
      <c r="C22" s="15" t="s">
        <v>45</v>
      </c>
      <c r="D22" s="15" t="s">
        <v>9</v>
      </c>
      <c r="E22" s="2" t="s">
        <v>31</v>
      </c>
      <c r="F22" s="35" t="s">
        <v>30</v>
      </c>
      <c r="G22" s="35" t="s">
        <v>29</v>
      </c>
      <c r="H22" s="35" t="s">
        <v>41</v>
      </c>
      <c r="I22" s="16" t="s">
        <v>28</v>
      </c>
      <c r="J22" s="16" t="s">
        <v>17</v>
      </c>
    </row>
    <row r="23" spans="1:10" ht="11.25" customHeight="1">
      <c r="A23" s="67" t="s">
        <v>37</v>
      </c>
      <c r="B23" s="68"/>
      <c r="C23" s="68"/>
      <c r="D23" s="68"/>
      <c r="E23" s="68"/>
      <c r="F23" s="68"/>
      <c r="G23" s="68"/>
      <c r="H23" s="68"/>
      <c r="I23" s="68"/>
      <c r="J23" s="69"/>
    </row>
    <row r="24" spans="1:10" ht="22.5" customHeight="1">
      <c r="A24" s="17">
        <v>1</v>
      </c>
      <c r="B24" s="49" t="s">
        <v>50</v>
      </c>
      <c r="C24" s="49" t="s">
        <v>56</v>
      </c>
      <c r="D24" s="50">
        <v>9400</v>
      </c>
      <c r="E24" s="14">
        <f>E14</f>
        <v>0</v>
      </c>
      <c r="F24" s="28">
        <f>ROUND(D24*$F$14,2)</f>
        <v>0</v>
      </c>
      <c r="G24" s="28">
        <f>G14</f>
        <v>0</v>
      </c>
      <c r="H24" s="36">
        <f>H14</f>
        <v>0</v>
      </c>
      <c r="I24" s="28">
        <f>SUM(E24:H24)</f>
        <v>0</v>
      </c>
      <c r="J24" s="28">
        <f>I24*3</f>
        <v>0</v>
      </c>
    </row>
    <row r="25" spans="1:10" ht="22.5" customHeight="1">
      <c r="A25" s="17">
        <v>3</v>
      </c>
      <c r="B25" s="49" t="s">
        <v>51</v>
      </c>
      <c r="C25" s="49" t="s">
        <v>57</v>
      </c>
      <c r="D25" s="50">
        <v>8400</v>
      </c>
      <c r="E25" s="14">
        <f>E14</f>
        <v>0</v>
      </c>
      <c r="F25" s="28">
        <f>ROUND(D25*$F$14,2)</f>
        <v>0</v>
      </c>
      <c r="G25" s="28">
        <f>G14</f>
        <v>0</v>
      </c>
      <c r="H25" s="36">
        <f>H14</f>
        <v>0</v>
      </c>
      <c r="I25" s="28">
        <f>SUM(E25:H25)</f>
        <v>0</v>
      </c>
      <c r="J25" s="28">
        <f t="shared" ref="J25:J37" si="0">I25*3</f>
        <v>0</v>
      </c>
    </row>
    <row r="26" spans="1:10" ht="22.5" customHeight="1">
      <c r="A26" s="17">
        <v>4</v>
      </c>
      <c r="B26" s="49" t="s">
        <v>51</v>
      </c>
      <c r="C26" s="49" t="s">
        <v>58</v>
      </c>
      <c r="D26" s="50" t="s">
        <v>40</v>
      </c>
      <c r="E26" s="14">
        <f>E14</f>
        <v>0</v>
      </c>
      <c r="F26" s="28" t="s">
        <v>40</v>
      </c>
      <c r="G26" s="28">
        <f>G14</f>
        <v>0</v>
      </c>
      <c r="H26" s="28" t="s">
        <v>40</v>
      </c>
      <c r="I26" s="28">
        <f t="shared" ref="I26:I38" si="1">SUM(E26:H26)</f>
        <v>0</v>
      </c>
      <c r="J26" s="28">
        <f t="shared" si="0"/>
        <v>0</v>
      </c>
    </row>
    <row r="27" spans="1:10" ht="22.5" customHeight="1">
      <c r="A27" s="17">
        <v>5</v>
      </c>
      <c r="B27" s="49" t="s">
        <v>42</v>
      </c>
      <c r="C27" s="49" t="s">
        <v>59</v>
      </c>
      <c r="D27" s="50" t="s">
        <v>40</v>
      </c>
      <c r="E27" s="14">
        <f>E14</f>
        <v>0</v>
      </c>
      <c r="F27" s="28" t="s">
        <v>40</v>
      </c>
      <c r="G27" s="28">
        <f>G14</f>
        <v>0</v>
      </c>
      <c r="H27" s="28" t="s">
        <v>40</v>
      </c>
      <c r="I27" s="28">
        <f t="shared" si="1"/>
        <v>0</v>
      </c>
      <c r="J27" s="28">
        <f t="shared" si="0"/>
        <v>0</v>
      </c>
    </row>
    <row r="28" spans="1:10" ht="22.5" customHeight="1">
      <c r="A28" s="17">
        <v>6</v>
      </c>
      <c r="B28" s="49" t="s">
        <v>52</v>
      </c>
      <c r="C28" s="49" t="s">
        <v>60</v>
      </c>
      <c r="D28" s="50" t="s">
        <v>40</v>
      </c>
      <c r="E28" s="14">
        <f>E14</f>
        <v>0</v>
      </c>
      <c r="F28" s="28" t="s">
        <v>40</v>
      </c>
      <c r="G28" s="28">
        <f>G14</f>
        <v>0</v>
      </c>
      <c r="H28" s="28" t="s">
        <v>40</v>
      </c>
      <c r="I28" s="28">
        <f t="shared" si="1"/>
        <v>0</v>
      </c>
      <c r="J28" s="28">
        <f t="shared" si="0"/>
        <v>0</v>
      </c>
    </row>
    <row r="29" spans="1:10" ht="22.5" customHeight="1">
      <c r="A29" s="17">
        <v>7</v>
      </c>
      <c r="B29" s="49" t="s">
        <v>53</v>
      </c>
      <c r="C29" s="49" t="s">
        <v>61</v>
      </c>
      <c r="D29" s="50" t="s">
        <v>40</v>
      </c>
      <c r="E29" s="14">
        <f>E14</f>
        <v>0</v>
      </c>
      <c r="F29" s="28" t="s">
        <v>40</v>
      </c>
      <c r="G29" s="28">
        <f>G14</f>
        <v>0</v>
      </c>
      <c r="H29" s="28" t="s">
        <v>40</v>
      </c>
      <c r="I29" s="28">
        <f t="shared" ref="I29:I34" si="2">SUM(E29:H29)</f>
        <v>0</v>
      </c>
      <c r="J29" s="28">
        <f t="shared" si="0"/>
        <v>0</v>
      </c>
    </row>
    <row r="30" spans="1:10" ht="22.5" customHeight="1">
      <c r="A30" s="17">
        <v>8</v>
      </c>
      <c r="B30" s="49" t="s">
        <v>54</v>
      </c>
      <c r="C30" s="49" t="s">
        <v>62</v>
      </c>
      <c r="D30" s="50">
        <v>26500</v>
      </c>
      <c r="E30" s="14">
        <f>E14</f>
        <v>0</v>
      </c>
      <c r="F30" s="28">
        <f t="shared" ref="F30:F38" si="3">ROUND(D30*$F$14,2)</f>
        <v>0</v>
      </c>
      <c r="G30" s="28">
        <f>G14</f>
        <v>0</v>
      </c>
      <c r="H30" s="36">
        <f>H14</f>
        <v>0</v>
      </c>
      <c r="I30" s="28">
        <f t="shared" si="2"/>
        <v>0</v>
      </c>
      <c r="J30" s="28">
        <f t="shared" si="0"/>
        <v>0</v>
      </c>
    </row>
    <row r="31" spans="1:10" ht="22.5" customHeight="1">
      <c r="A31" s="17">
        <v>9</v>
      </c>
      <c r="B31" s="49" t="s">
        <v>53</v>
      </c>
      <c r="C31" s="49" t="s">
        <v>63</v>
      </c>
      <c r="D31" s="50">
        <v>22100</v>
      </c>
      <c r="E31" s="14">
        <f>E14</f>
        <v>0</v>
      </c>
      <c r="F31" s="28">
        <f t="shared" si="3"/>
        <v>0</v>
      </c>
      <c r="G31" s="28">
        <f>G14</f>
        <v>0</v>
      </c>
      <c r="H31" s="36">
        <f>H14</f>
        <v>0</v>
      </c>
      <c r="I31" s="28">
        <f t="shared" si="2"/>
        <v>0</v>
      </c>
      <c r="J31" s="28">
        <f t="shared" si="0"/>
        <v>0</v>
      </c>
    </row>
    <row r="32" spans="1:10" ht="22.5" customHeight="1">
      <c r="A32" s="17">
        <v>10</v>
      </c>
      <c r="B32" s="49" t="s">
        <v>43</v>
      </c>
      <c r="C32" s="49" t="s">
        <v>64</v>
      </c>
      <c r="D32" s="50">
        <v>6100</v>
      </c>
      <c r="E32" s="14">
        <f>E14</f>
        <v>0</v>
      </c>
      <c r="F32" s="28">
        <f t="shared" si="3"/>
        <v>0</v>
      </c>
      <c r="G32" s="28">
        <f>G14</f>
        <v>0</v>
      </c>
      <c r="H32" s="36">
        <f>H14</f>
        <v>0</v>
      </c>
      <c r="I32" s="28">
        <f t="shared" si="2"/>
        <v>0</v>
      </c>
      <c r="J32" s="28">
        <f>I32*3</f>
        <v>0</v>
      </c>
    </row>
    <row r="33" spans="1:10" ht="22.5" customHeight="1">
      <c r="A33" s="17">
        <v>11</v>
      </c>
      <c r="B33" s="49" t="s">
        <v>54</v>
      </c>
      <c r="C33" s="49" t="s">
        <v>65</v>
      </c>
      <c r="D33" s="50">
        <v>17700</v>
      </c>
      <c r="E33" s="14">
        <f>E14</f>
        <v>0</v>
      </c>
      <c r="F33" s="28">
        <f t="shared" si="3"/>
        <v>0</v>
      </c>
      <c r="G33" s="28">
        <f>G14</f>
        <v>0</v>
      </c>
      <c r="H33" s="36">
        <f>H14</f>
        <v>0</v>
      </c>
      <c r="I33" s="28">
        <f t="shared" si="2"/>
        <v>0</v>
      </c>
      <c r="J33" s="28">
        <f t="shared" si="0"/>
        <v>0</v>
      </c>
    </row>
    <row r="34" spans="1:10" ht="22.5" customHeight="1">
      <c r="A34" s="17">
        <v>12</v>
      </c>
      <c r="B34" s="49" t="s">
        <v>42</v>
      </c>
      <c r="C34" s="49" t="s">
        <v>66</v>
      </c>
      <c r="D34" s="50">
        <v>9700</v>
      </c>
      <c r="E34" s="14">
        <f>E14</f>
        <v>0</v>
      </c>
      <c r="F34" s="28">
        <f t="shared" si="3"/>
        <v>0</v>
      </c>
      <c r="G34" s="28">
        <f>G14</f>
        <v>0</v>
      </c>
      <c r="H34" s="36">
        <f>H14</f>
        <v>0</v>
      </c>
      <c r="I34" s="28">
        <f t="shared" si="2"/>
        <v>0</v>
      </c>
      <c r="J34" s="28">
        <f>I34*3</f>
        <v>0</v>
      </c>
    </row>
    <row r="35" spans="1:10" ht="22.5" customHeight="1">
      <c r="A35" s="17">
        <v>13</v>
      </c>
      <c r="B35" s="51" t="s">
        <v>55</v>
      </c>
      <c r="C35" s="51" t="s">
        <v>67</v>
      </c>
      <c r="D35" s="52">
        <v>11000</v>
      </c>
      <c r="E35" s="14">
        <f>E14</f>
        <v>0</v>
      </c>
      <c r="F35" s="28">
        <f t="shared" si="3"/>
        <v>0</v>
      </c>
      <c r="G35" s="28">
        <f>G14</f>
        <v>0</v>
      </c>
      <c r="H35" s="36">
        <f>H14</f>
        <v>0</v>
      </c>
      <c r="I35" s="28">
        <f t="shared" si="1"/>
        <v>0</v>
      </c>
      <c r="J35" s="28">
        <f t="shared" si="0"/>
        <v>0</v>
      </c>
    </row>
    <row r="36" spans="1:10" ht="22.5" customHeight="1">
      <c r="A36" s="17">
        <v>14</v>
      </c>
      <c r="B36" s="49" t="s">
        <v>42</v>
      </c>
      <c r="C36" s="49" t="s">
        <v>68</v>
      </c>
      <c r="D36" s="50">
        <v>100642</v>
      </c>
      <c r="E36" s="14">
        <f>E14</f>
        <v>0</v>
      </c>
      <c r="F36" s="28">
        <f t="shared" si="3"/>
        <v>0</v>
      </c>
      <c r="G36" s="28">
        <f>G14</f>
        <v>0</v>
      </c>
      <c r="H36" s="36">
        <f>H14</f>
        <v>0</v>
      </c>
      <c r="I36" s="28">
        <f t="shared" si="1"/>
        <v>0</v>
      </c>
      <c r="J36" s="28">
        <f t="shared" si="0"/>
        <v>0</v>
      </c>
    </row>
    <row r="37" spans="1:10" ht="22.5" customHeight="1">
      <c r="A37" s="17">
        <v>15</v>
      </c>
      <c r="B37" s="49" t="s">
        <v>42</v>
      </c>
      <c r="C37" s="49" t="s">
        <v>69</v>
      </c>
      <c r="D37" s="50">
        <v>45500</v>
      </c>
      <c r="E37" s="14">
        <f>E14</f>
        <v>0</v>
      </c>
      <c r="F37" s="28">
        <f t="shared" si="3"/>
        <v>0</v>
      </c>
      <c r="G37" s="28">
        <f>G14</f>
        <v>0</v>
      </c>
      <c r="H37" s="36">
        <f>H14</f>
        <v>0</v>
      </c>
      <c r="I37" s="28">
        <f t="shared" si="1"/>
        <v>0</v>
      </c>
      <c r="J37" s="28">
        <f t="shared" si="0"/>
        <v>0</v>
      </c>
    </row>
    <row r="38" spans="1:10" ht="22.5" customHeight="1">
      <c r="A38" s="17">
        <v>16</v>
      </c>
      <c r="B38" s="49" t="s">
        <v>42</v>
      </c>
      <c r="C38" s="49" t="s">
        <v>70</v>
      </c>
      <c r="D38" s="50">
        <v>97005</v>
      </c>
      <c r="E38" s="14">
        <f>E14</f>
        <v>0</v>
      </c>
      <c r="F38" s="28">
        <f t="shared" si="3"/>
        <v>0</v>
      </c>
      <c r="G38" s="28">
        <f>G14</f>
        <v>0</v>
      </c>
      <c r="H38" s="36">
        <f>H14</f>
        <v>0</v>
      </c>
      <c r="I38" s="28">
        <f t="shared" si="1"/>
        <v>0</v>
      </c>
      <c r="J38" s="28">
        <f>I38*3</f>
        <v>0</v>
      </c>
    </row>
    <row r="39" spans="1:10" ht="11.25" customHeight="1">
      <c r="A39" s="56" t="s">
        <v>38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2.5" customHeight="1">
      <c r="A40" s="17">
        <v>1</v>
      </c>
      <c r="B40" s="43" t="s">
        <v>43</v>
      </c>
      <c r="C40" s="49" t="s">
        <v>71</v>
      </c>
      <c r="D40" s="44" t="s">
        <v>40</v>
      </c>
      <c r="E40" s="14">
        <f>E16</f>
        <v>0</v>
      </c>
      <c r="F40" s="28" t="s">
        <v>40</v>
      </c>
      <c r="G40" s="28">
        <f>G16</f>
        <v>0</v>
      </c>
      <c r="H40" s="41" t="s">
        <v>40</v>
      </c>
      <c r="I40" s="28">
        <f>SUM(E40+G40)</f>
        <v>0</v>
      </c>
      <c r="J40" s="28">
        <f>I40*3</f>
        <v>0</v>
      </c>
    </row>
    <row r="41" spans="1:10" ht="11.25" customHeight="1">
      <c r="A41" s="56" t="s">
        <v>72</v>
      </c>
      <c r="B41" s="57"/>
      <c r="C41" s="57"/>
      <c r="D41" s="57"/>
      <c r="E41" s="57"/>
      <c r="F41" s="57"/>
      <c r="G41" s="57"/>
      <c r="H41" s="57"/>
      <c r="I41" s="57"/>
      <c r="J41" s="58"/>
    </row>
    <row r="42" spans="1:10" ht="22.5" customHeight="1">
      <c r="A42" s="17">
        <v>1</v>
      </c>
      <c r="B42" s="43" t="s">
        <v>84</v>
      </c>
      <c r="C42" s="49" t="s">
        <v>85</v>
      </c>
      <c r="D42" s="44" t="s">
        <v>40</v>
      </c>
      <c r="E42" s="21">
        <f>E15</f>
        <v>0</v>
      </c>
      <c r="F42" s="28" t="s">
        <v>40</v>
      </c>
      <c r="G42" s="28">
        <f>G15</f>
        <v>0</v>
      </c>
      <c r="H42" s="41" t="s">
        <v>40</v>
      </c>
      <c r="I42" s="28">
        <f>SUM(E42+G42)</f>
        <v>0</v>
      </c>
      <c r="J42" s="28">
        <f>I42*3</f>
        <v>0</v>
      </c>
    </row>
    <row r="43" spans="1:10" ht="15" customHeight="1">
      <c r="A43" s="56" t="s">
        <v>18</v>
      </c>
      <c r="B43" s="57"/>
      <c r="C43" s="57"/>
      <c r="D43" s="57"/>
      <c r="E43" s="57"/>
      <c r="F43" s="57"/>
      <c r="G43" s="57"/>
      <c r="H43" s="57"/>
      <c r="I43" s="57"/>
      <c r="J43" s="58"/>
    </row>
    <row r="44" spans="1:10" ht="22.5" customHeight="1">
      <c r="A44" s="17">
        <v>1</v>
      </c>
      <c r="B44" s="49" t="s">
        <v>73</v>
      </c>
      <c r="C44" s="49" t="s">
        <v>75</v>
      </c>
      <c r="D44" s="44" t="s">
        <v>40</v>
      </c>
      <c r="E44" s="21">
        <f>E17</f>
        <v>0</v>
      </c>
      <c r="F44" s="28" t="s">
        <v>40</v>
      </c>
      <c r="G44" s="41" t="s">
        <v>40</v>
      </c>
      <c r="H44" s="41" t="s">
        <v>40</v>
      </c>
      <c r="I44" s="28">
        <f>E44</f>
        <v>0</v>
      </c>
      <c r="J44" s="28">
        <f>I44*3</f>
        <v>0</v>
      </c>
    </row>
    <row r="45" spans="1:10" ht="27" customHeight="1">
      <c r="A45" s="17">
        <v>2</v>
      </c>
      <c r="B45" s="49" t="s">
        <v>73</v>
      </c>
      <c r="C45" s="49" t="s">
        <v>76</v>
      </c>
      <c r="D45" s="44" t="s">
        <v>40</v>
      </c>
      <c r="E45" s="21">
        <f>E17</f>
        <v>0</v>
      </c>
      <c r="F45" s="28" t="s">
        <v>40</v>
      </c>
      <c r="G45" s="41" t="s">
        <v>40</v>
      </c>
      <c r="H45" s="41" t="s">
        <v>40</v>
      </c>
      <c r="I45" s="28">
        <f>E45</f>
        <v>0</v>
      </c>
      <c r="J45" s="28">
        <f>I45*3</f>
        <v>0</v>
      </c>
    </row>
    <row r="46" spans="1:10" ht="22.5" customHeight="1">
      <c r="A46" s="17">
        <v>3</v>
      </c>
      <c r="B46" s="49" t="s">
        <v>44</v>
      </c>
      <c r="C46" s="49" t="s">
        <v>77</v>
      </c>
      <c r="D46" s="44" t="s">
        <v>40</v>
      </c>
      <c r="E46" s="21">
        <f>E17</f>
        <v>0</v>
      </c>
      <c r="F46" s="28" t="s">
        <v>40</v>
      </c>
      <c r="G46" s="41" t="s">
        <v>40</v>
      </c>
      <c r="H46" s="41" t="s">
        <v>40</v>
      </c>
      <c r="I46" s="28">
        <f>E46</f>
        <v>0</v>
      </c>
      <c r="J46" s="28">
        <f>I46*3</f>
        <v>0</v>
      </c>
    </row>
    <row r="47" spans="1:10" ht="29.25" customHeight="1">
      <c r="A47" s="17">
        <v>4</v>
      </c>
      <c r="B47" s="49" t="s">
        <v>74</v>
      </c>
      <c r="C47" s="49" t="s">
        <v>78</v>
      </c>
      <c r="D47" s="44" t="s">
        <v>40</v>
      </c>
      <c r="E47" s="21">
        <f>E17</f>
        <v>0</v>
      </c>
      <c r="F47" s="28" t="s">
        <v>40</v>
      </c>
      <c r="G47" s="41" t="s">
        <v>40</v>
      </c>
      <c r="H47" s="41" t="s">
        <v>40</v>
      </c>
      <c r="I47" s="28">
        <f>E47</f>
        <v>0</v>
      </c>
      <c r="J47" s="28">
        <f>I47*3</f>
        <v>0</v>
      </c>
    </row>
    <row r="48" spans="1:10" ht="27" customHeight="1">
      <c r="A48" s="17">
        <v>5</v>
      </c>
      <c r="B48" s="49" t="s">
        <v>74</v>
      </c>
      <c r="C48" s="49" t="s">
        <v>79</v>
      </c>
      <c r="D48" s="44" t="s">
        <v>40</v>
      </c>
      <c r="E48" s="21">
        <f>E17</f>
        <v>0</v>
      </c>
      <c r="F48" s="28" t="s">
        <v>40</v>
      </c>
      <c r="G48" s="41" t="s">
        <v>40</v>
      </c>
      <c r="H48" s="41" t="s">
        <v>40</v>
      </c>
      <c r="I48" s="28">
        <f>E48</f>
        <v>0</v>
      </c>
      <c r="J48" s="28">
        <f>I48*3</f>
        <v>0</v>
      </c>
    </row>
    <row r="49" spans="1:10" ht="11.25" customHeight="1">
      <c r="A49" s="56" t="s">
        <v>39</v>
      </c>
      <c r="B49" s="57"/>
      <c r="C49" s="57"/>
      <c r="D49" s="57"/>
      <c r="E49" s="57"/>
      <c r="F49" s="57"/>
      <c r="G49" s="57"/>
      <c r="H49" s="57"/>
      <c r="I49" s="57"/>
      <c r="J49" s="58"/>
    </row>
    <row r="50" spans="1:10" ht="22.5" customHeight="1">
      <c r="A50" s="17">
        <v>1</v>
      </c>
      <c r="B50" s="49" t="s">
        <v>80</v>
      </c>
      <c r="C50" s="49" t="s">
        <v>82</v>
      </c>
      <c r="D50" s="44" t="s">
        <v>40</v>
      </c>
      <c r="E50" s="21">
        <f>E18</f>
        <v>0</v>
      </c>
      <c r="F50" s="28" t="s">
        <v>40</v>
      </c>
      <c r="G50" s="36">
        <f>G18</f>
        <v>0</v>
      </c>
      <c r="H50" s="41" t="s">
        <v>40</v>
      </c>
      <c r="I50" s="28">
        <f>SUM(E50+G50)</f>
        <v>0</v>
      </c>
      <c r="J50" s="28">
        <f>I50*3</f>
        <v>0</v>
      </c>
    </row>
    <row r="51" spans="1:10" ht="22.5" customHeight="1">
      <c r="A51" s="17">
        <v>2</v>
      </c>
      <c r="B51" s="49" t="s">
        <v>81</v>
      </c>
      <c r="C51" s="49" t="s">
        <v>83</v>
      </c>
      <c r="D51" s="44" t="s">
        <v>40</v>
      </c>
      <c r="E51" s="21">
        <f>E18</f>
        <v>0</v>
      </c>
      <c r="F51" s="28" t="s">
        <v>40</v>
      </c>
      <c r="G51" s="36">
        <f>G18</f>
        <v>0</v>
      </c>
      <c r="H51" s="41" t="s">
        <v>40</v>
      </c>
      <c r="I51" s="28">
        <f>SUM(E51+G51)</f>
        <v>0</v>
      </c>
      <c r="J51" s="28">
        <f>I51*3</f>
        <v>0</v>
      </c>
    </row>
    <row r="52" spans="1:10" ht="12.75">
      <c r="A52" s="4"/>
      <c r="C52" s="18"/>
      <c r="D52" s="19"/>
      <c r="E52" s="19"/>
      <c r="F52" s="20"/>
      <c r="G52" s="20"/>
    </row>
    <row r="53" spans="1:10" ht="12.75">
      <c r="A53" s="4"/>
      <c r="C53" s="18"/>
      <c r="D53" s="19"/>
      <c r="E53" s="19"/>
      <c r="F53" s="20"/>
      <c r="G53" s="20"/>
    </row>
    <row r="54" spans="1:10" ht="26.25" customHeight="1">
      <c r="A54" s="4"/>
      <c r="C54" s="64" t="s">
        <v>6</v>
      </c>
      <c r="D54" s="65"/>
      <c r="E54" s="65"/>
      <c r="F54" s="66"/>
      <c r="G54" s="46">
        <f>SUM(J24:J38)+SUM(J40:J40)+SUM(J42:J48)+SUM(J50:J51)</f>
        <v>0</v>
      </c>
    </row>
    <row r="55" spans="1:10" ht="64.5" customHeight="1">
      <c r="C55" s="70" t="s">
        <v>86</v>
      </c>
      <c r="D55" s="71"/>
      <c r="E55" s="71"/>
      <c r="F55" s="72"/>
      <c r="G55" s="45">
        <f>G54*1.2</f>
        <v>0</v>
      </c>
    </row>
    <row r="59" spans="1:10" ht="78.75">
      <c r="A59" s="13" t="s">
        <v>5</v>
      </c>
      <c r="B59" s="59" t="s">
        <v>4</v>
      </c>
      <c r="C59" s="61"/>
      <c r="D59" s="61"/>
      <c r="E59" s="60"/>
      <c r="F59" s="13" t="s">
        <v>3</v>
      </c>
      <c r="G59" s="13" t="s">
        <v>2</v>
      </c>
      <c r="H59" s="59" t="s">
        <v>1</v>
      </c>
      <c r="I59" s="60"/>
      <c r="J59" s="13" t="s">
        <v>0</v>
      </c>
    </row>
    <row r="60" spans="1:10" ht="81" customHeight="1">
      <c r="A60" s="13">
        <v>1</v>
      </c>
      <c r="B60" s="63"/>
      <c r="C60" s="63"/>
      <c r="D60" s="63"/>
      <c r="E60" s="63"/>
      <c r="F60" s="37"/>
      <c r="G60" s="22"/>
      <c r="H60" s="59"/>
      <c r="I60" s="60"/>
      <c r="J60" s="12"/>
    </row>
    <row r="61" spans="1:10" ht="81" customHeight="1">
      <c r="A61" s="13">
        <v>2</v>
      </c>
      <c r="B61" s="63"/>
      <c r="C61" s="63"/>
      <c r="D61" s="63"/>
      <c r="E61" s="63"/>
      <c r="F61" s="37"/>
      <c r="G61" s="22"/>
      <c r="H61" s="59"/>
      <c r="I61" s="60"/>
      <c r="J61" s="12"/>
    </row>
  </sheetData>
  <sheetProtection password="CA4F" sheet="1" objects="1" scenarios="1" selectLockedCells="1"/>
  <mergeCells count="17">
    <mergeCell ref="H60:I60"/>
    <mergeCell ref="H61:I61"/>
    <mergeCell ref="B60:E60"/>
    <mergeCell ref="B61:E61"/>
    <mergeCell ref="C11:I11"/>
    <mergeCell ref="C54:F54"/>
    <mergeCell ref="A23:J23"/>
    <mergeCell ref="C55:F55"/>
    <mergeCell ref="C4:D4"/>
    <mergeCell ref="A7:H7"/>
    <mergeCell ref="A41:J41"/>
    <mergeCell ref="H59:I59"/>
    <mergeCell ref="B59:E59"/>
    <mergeCell ref="C20:I20"/>
    <mergeCell ref="A39:J39"/>
    <mergeCell ref="A49:J49"/>
    <mergeCell ref="A43:J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0" max="9" man="1"/>
  </rowBreaks>
  <ignoredErrors>
    <ignoredError sqref="F24 F30:F38 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Daria Pietruszka</cp:lastModifiedBy>
  <cp:lastPrinted>2016-02-25T09:21:51Z</cp:lastPrinted>
  <dcterms:created xsi:type="dcterms:W3CDTF">2013-11-27T08:47:05Z</dcterms:created>
  <dcterms:modified xsi:type="dcterms:W3CDTF">2021-07-27T07:49:41Z</dcterms:modified>
</cp:coreProperties>
</file>