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M:\2023\krajowe\DZ.260.25.2023-środki czystości\Do Ogłoszenia\"/>
    </mc:Choice>
  </mc:AlternateContent>
  <xr:revisionPtr revIDLastSave="0" documentId="13_ncr:1_{789F7D0D-B92D-4747-A468-D0144ACF7E2D}" xr6:coauthVersionLast="47" xr6:coauthVersionMax="47" xr10:uidLastSave="{00000000-0000-0000-0000-000000000000}"/>
  <bookViews>
    <workbookView xWindow="-120" yWindow="-120" windowWidth="25440" windowHeight="15390" tabRatio="500" xr2:uid="{00000000-000D-0000-FFFF-FFFF00000000}"/>
  </bookViews>
  <sheets>
    <sheet name="Arkusz1" sheetId="1" r:id="rId1"/>
  </sheets>
  <calcPr calcId="18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10" i="1" l="1"/>
  <c r="K10" i="1" s="1"/>
  <c r="I11" i="1"/>
  <c r="I12" i="1"/>
  <c r="K12" i="1" s="1"/>
  <c r="L12" i="1" s="1"/>
  <c r="I13" i="1"/>
  <c r="K13" i="1" s="1"/>
  <c r="L13" i="1" s="1"/>
  <c r="I14" i="1"/>
  <c r="K14" i="1" s="1"/>
  <c r="L14" i="1" s="1"/>
  <c r="I15" i="1"/>
  <c r="I16" i="1"/>
  <c r="K16" i="1" s="1"/>
  <c r="I17" i="1"/>
  <c r="K17" i="1" s="1"/>
  <c r="I18" i="1"/>
  <c r="I19" i="1"/>
  <c r="K19" i="1" s="1"/>
  <c r="L19" i="1" s="1"/>
  <c r="I20" i="1"/>
  <c r="K20" i="1" s="1"/>
  <c r="L20" i="1" s="1"/>
  <c r="I21" i="1"/>
  <c r="I22" i="1"/>
  <c r="K22" i="1" s="1"/>
  <c r="L22" i="1" s="1"/>
  <c r="I23" i="1"/>
  <c r="K23" i="1" s="1"/>
  <c r="I24" i="1"/>
  <c r="K24" i="1" s="1"/>
  <c r="L24" i="1" s="1"/>
  <c r="I25" i="1"/>
  <c r="K25" i="1" s="1"/>
  <c r="I26" i="1"/>
  <c r="K26" i="1" s="1"/>
  <c r="L26" i="1" s="1"/>
  <c r="I27" i="1"/>
  <c r="K27" i="1" s="1"/>
  <c r="I28" i="1"/>
  <c r="K28" i="1" s="1"/>
  <c r="L28" i="1" s="1"/>
  <c r="I29" i="1"/>
  <c r="K29" i="1" s="1"/>
  <c r="L29" i="1" s="1"/>
  <c r="I30" i="1"/>
  <c r="K30" i="1" s="1"/>
  <c r="I31" i="1"/>
  <c r="K31" i="1" s="1"/>
  <c r="I32" i="1"/>
  <c r="K32" i="1" s="1"/>
  <c r="L32" i="1" s="1"/>
  <c r="I33" i="1"/>
  <c r="K33" i="1" s="1"/>
  <c r="I34" i="1"/>
  <c r="K34" i="1" s="1"/>
  <c r="I35" i="1"/>
  <c r="K35" i="1" s="1"/>
  <c r="L35" i="1" s="1"/>
  <c r="I36" i="1"/>
  <c r="K36" i="1" s="1"/>
  <c r="L36" i="1" s="1"/>
  <c r="I37" i="1"/>
  <c r="I38" i="1"/>
  <c r="K38" i="1" s="1"/>
  <c r="L38" i="1" s="1"/>
  <c r="I39" i="1"/>
  <c r="K39" i="1" s="1"/>
  <c r="I40" i="1"/>
  <c r="K40" i="1" s="1"/>
  <c r="I41" i="1"/>
  <c r="I42" i="1"/>
  <c r="I43" i="1"/>
  <c r="K43" i="1" s="1"/>
  <c r="L43" i="1" s="1"/>
  <c r="I44" i="1"/>
  <c r="K44" i="1" s="1"/>
  <c r="L44" i="1" s="1"/>
  <c r="I45" i="1"/>
  <c r="K45" i="1" s="1"/>
  <c r="L45" i="1" s="1"/>
  <c r="I46" i="1"/>
  <c r="K46" i="1" s="1"/>
  <c r="I47" i="1"/>
  <c r="K47" i="1" s="1"/>
  <c r="I48" i="1"/>
  <c r="K48" i="1" s="1"/>
  <c r="L48" i="1" s="1"/>
  <c r="I49" i="1"/>
  <c r="K49" i="1" s="1"/>
  <c r="I50" i="1"/>
  <c r="K50" i="1" s="1"/>
  <c r="L50" i="1" s="1"/>
  <c r="I51" i="1"/>
  <c r="K51" i="1" s="1"/>
  <c r="I52" i="1"/>
  <c r="K52" i="1" s="1"/>
  <c r="I53" i="1"/>
  <c r="K53" i="1" s="1"/>
  <c r="I54" i="1"/>
  <c r="I55" i="1"/>
  <c r="K55" i="1" s="1"/>
  <c r="I56" i="1"/>
  <c r="K56" i="1" s="1"/>
  <c r="L56" i="1" s="1"/>
  <c r="I57" i="1"/>
  <c r="K57" i="1" s="1"/>
  <c r="I58" i="1"/>
  <c r="K58" i="1" s="1"/>
  <c r="I59" i="1"/>
  <c r="I60" i="1"/>
  <c r="K60" i="1" s="1"/>
  <c r="L60" i="1" s="1"/>
  <c r="I61" i="1"/>
  <c r="K61" i="1" s="1"/>
  <c r="L61" i="1" s="1"/>
  <c r="I62" i="1"/>
  <c r="K62" i="1" s="1"/>
  <c r="L62" i="1" s="1"/>
  <c r="I63" i="1"/>
  <c r="K63" i="1" s="1"/>
  <c r="I64" i="1"/>
  <c r="K64" i="1" s="1"/>
  <c r="L64" i="1" s="1"/>
  <c r="I65" i="1"/>
  <c r="K65" i="1" s="1"/>
  <c r="I66" i="1"/>
  <c r="K66" i="1" s="1"/>
  <c r="I67" i="1"/>
  <c r="K67" i="1" s="1"/>
  <c r="L67" i="1" s="1"/>
  <c r="I68" i="1"/>
  <c r="K68" i="1" s="1"/>
  <c r="L68" i="1" s="1"/>
  <c r="I69" i="1"/>
  <c r="K69" i="1" s="1"/>
  <c r="L69" i="1" s="1"/>
  <c r="I70" i="1"/>
  <c r="K70" i="1" s="1"/>
  <c r="I71" i="1"/>
  <c r="K71" i="1" s="1"/>
  <c r="I72" i="1"/>
  <c r="K72" i="1" s="1"/>
  <c r="L72" i="1" s="1"/>
  <c r="I73" i="1"/>
  <c r="K73" i="1" s="1"/>
  <c r="L73" i="1" s="1"/>
  <c r="I74" i="1"/>
  <c r="K74" i="1" s="1"/>
  <c r="I75" i="1"/>
  <c r="K75" i="1" s="1"/>
  <c r="I76" i="1"/>
  <c r="K76" i="1" s="1"/>
  <c r="L76" i="1" s="1"/>
  <c r="I77" i="1"/>
  <c r="I78" i="1"/>
  <c r="K78" i="1" s="1"/>
  <c r="I79" i="1"/>
  <c r="K79" i="1" s="1"/>
  <c r="I80" i="1"/>
  <c r="K80" i="1" s="1"/>
  <c r="L80" i="1" s="1"/>
  <c r="I81" i="1"/>
  <c r="K81" i="1" s="1"/>
  <c r="L81" i="1" s="1"/>
  <c r="I82" i="1"/>
  <c r="K82" i="1" s="1"/>
  <c r="I83" i="1"/>
  <c r="I84" i="1"/>
  <c r="K84" i="1" s="1"/>
  <c r="L84" i="1" s="1"/>
  <c r="I85" i="1"/>
  <c r="K85" i="1" s="1"/>
  <c r="L85" i="1" s="1"/>
  <c r="I86" i="1"/>
  <c r="I87" i="1"/>
  <c r="I88" i="1"/>
  <c r="I89" i="1"/>
  <c r="I9" i="1"/>
  <c r="K9" i="1" s="1"/>
  <c r="L9" i="1" s="1"/>
  <c r="I8" i="1"/>
  <c r="K8" i="1" s="1"/>
  <c r="A71" i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63" i="1"/>
  <c r="A64" i="1" s="1"/>
  <c r="A65" i="1" s="1"/>
  <c r="A66" i="1" s="1"/>
  <c r="A67" i="1" s="1"/>
  <c r="A68" i="1" s="1"/>
  <c r="A69" i="1" s="1"/>
  <c r="A40" i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K83" i="1" l="1"/>
  <c r="L83" i="1" s="1"/>
  <c r="K59" i="1"/>
  <c r="L59" i="1" s="1"/>
  <c r="K86" i="1"/>
  <c r="L86" i="1" s="1"/>
  <c r="K18" i="1"/>
  <c r="L18" i="1" s="1"/>
  <c r="K11" i="1"/>
  <c r="K37" i="1"/>
  <c r="L37" i="1" s="1"/>
  <c r="L66" i="1"/>
  <c r="L25" i="1"/>
  <c r="K21" i="1"/>
  <c r="L21" i="1" s="1"/>
  <c r="L51" i="1"/>
  <c r="L78" i="1"/>
  <c r="L30" i="1"/>
  <c r="L16" i="1"/>
  <c r="L46" i="1"/>
  <c r="L49" i="1"/>
  <c r="L52" i="1"/>
  <c r="L71" i="1"/>
  <c r="L47" i="1"/>
  <c r="L23" i="1"/>
  <c r="L53" i="1"/>
  <c r="K54" i="1"/>
  <c r="L54" i="1" s="1"/>
  <c r="K42" i="1"/>
  <c r="L42" i="1" s="1"/>
  <c r="L57" i="1"/>
  <c r="L40" i="1"/>
  <c r="K88" i="1"/>
  <c r="L88" i="1" s="1"/>
  <c r="L70" i="1"/>
  <c r="L33" i="1"/>
  <c r="K89" i="1"/>
  <c r="L89" i="1" s="1"/>
  <c r="K77" i="1"/>
  <c r="L77" i="1" s="1"/>
  <c r="K41" i="1"/>
  <c r="L41" i="1" s="1"/>
  <c r="L10" i="1"/>
  <c r="L27" i="1"/>
  <c r="L58" i="1"/>
  <c r="L75" i="1"/>
  <c r="L79" i="1"/>
  <c r="L55" i="1"/>
  <c r="L31" i="1"/>
  <c r="K87" i="1"/>
  <c r="L87" i="1" s="1"/>
  <c r="K15" i="1"/>
  <c r="L15" i="1" s="1"/>
  <c r="L65" i="1"/>
  <c r="L17" i="1"/>
  <c r="L82" i="1"/>
  <c r="L63" i="1"/>
  <c r="L39" i="1"/>
  <c r="L34" i="1"/>
  <c r="I90" i="1"/>
  <c r="L8" i="1"/>
  <c r="K90" i="1" l="1"/>
  <c r="L11" i="1"/>
  <c r="L90" i="1"/>
</calcChain>
</file>

<file path=xl/sharedStrings.xml><?xml version="1.0" encoding="utf-8"?>
<sst xmlns="http://schemas.openxmlformats.org/spreadsheetml/2006/main" count="259" uniqueCount="184">
  <si>
    <t>LP.</t>
  </si>
  <si>
    <t>Grupa asortymentowa</t>
  </si>
  <si>
    <t>Przedmiot zamówienia</t>
  </si>
  <si>
    <t xml:space="preserve">Jednostka miary/opakowanie jednostkowe </t>
  </si>
  <si>
    <t>Cena jednostkowa netto (zł)</t>
  </si>
  <si>
    <t>ilość</t>
  </si>
  <si>
    <t>wartość netto (zł)</t>
  </si>
  <si>
    <t>VAT (%)</t>
  </si>
  <si>
    <t>kwota VAT ( zł )</t>
  </si>
  <si>
    <t>Worki na śmieci</t>
  </si>
  <si>
    <t>Worki jednorazowe z tworzywa sztucznego, HDPE, czarne, grubość folii nie mniej niż 0,007 µm, wymiar 50x60 cm, 35 l, pakowane w rolkę po 50 szt.</t>
  </si>
  <si>
    <t xml:space="preserve">Worki jednorazowe z tworzywa sztucznego, LDPE, czarne, grubość folii nie mniej niż 27 µm, wymiar min. 60x80, 60 l, pakowane w rolkę po 50 szt.  </t>
  </si>
  <si>
    <t xml:space="preserve">Worki jednorazowe z tworzywa sztucznego, LDPE, czarne, grubość folii nie mniej niż 25 µm, wymiar 50x60, 35 l, pakowane w rolkę po 50 szt.  </t>
  </si>
  <si>
    <t>Artykuły gospodarstwa domowego - zmywaki, gąbki, ścierki, druciaki, szczotki, mopy, wiadra, rękawice, ręczniki</t>
  </si>
  <si>
    <t>Ścierka uniwersalna (kuchenna)</t>
  </si>
  <si>
    <t xml:space="preserve">Ścierka z mikrowłókna           </t>
  </si>
  <si>
    <t xml:space="preserve">ścierka do wycierania kurzu, nie śliska, wykluczony biały kolor, wymiary 60x50 cm (+/- 5 cm) skład: 70% poliester, 30% poliamid gramatura 320-340 g/m²           </t>
  </si>
  <si>
    <t>szt.</t>
  </si>
  <si>
    <t xml:space="preserve">ścierka do mycia okien, wymiary 40x40 cm (+/- 5 cm) skład: 70 %-80% poliester, 20%-30 %poliamid  gramatura 220-240 g/m²                                          </t>
  </si>
  <si>
    <t>Ścierka gąbczasta</t>
  </si>
  <si>
    <t>ścierka wielokrotnego użytku,wykonana z celulozy, pakowana po min. 3 szt.</t>
  </si>
  <si>
    <t>Ścierka do podłogi</t>
  </si>
  <si>
    <t>wymiary 60x70 cm (+/- 5 cm), skład: bawełna min. 80%, gramatura: 220-240 g/m² włóknina biała</t>
  </si>
  <si>
    <t>Zmywak kuchenny / gąbka</t>
  </si>
  <si>
    <t>dwustronna (z jednej strony gąbka, z drugiej powierzchnia usztywniona, służąca do szorowania - usuwania silniejszych zabrudzeń), gąbka z profilowanym uchwytem, pad szorujący powinien być zgrzany i dodatkowo sklejony z powierzchnią gąbki,     o wymiarach 10x7x4 cm (+/- 2 cm);produkt wykonany z mocnej chłonnej gąbki z włókninową warstwą do usuwania zabrudzeń, pakowana min po 5 szt.</t>
  </si>
  <si>
    <t>mop płaski przeznaczony do czyszczenia i pielęgnacji powierzchni podłogowych; odpowiedni do stosowania na wilgotno i na mokro; gramatura: nie mniej niż 130 g; materiał: paski - poliester, bawełna, wiskoza; maks.temp. prania 60 °C</t>
  </si>
  <si>
    <t>Wkład do mopa mikrofibra</t>
  </si>
  <si>
    <t>Stelaż do mopa płaskiego  + trzonek teleskopowy</t>
  </si>
  <si>
    <t>stelaż z tworzywa sztucznego o wymiarach 35x14 cm; uniwersalny,teledkopowy trzonek, kompatybilny ze stelażem do mopa o długości 120 - 150 cm</t>
  </si>
  <si>
    <t>komplet</t>
  </si>
  <si>
    <t>Stelaż do mopa płaskiego  + trzonek teleskopowy do mopa XL</t>
  </si>
  <si>
    <t>Wiadro z wyciskarką do mopów paskowych</t>
  </si>
  <si>
    <t>wiadro z tworzywa sztucznego z wyciskarką lejkową - koszem, stalową rączką, pojemność 10 -12 l, wyprofilowanie wiadra umozliwoające kontrolę strumieia wody</t>
  </si>
  <si>
    <t>1 komplet               (wiadro + wyciskarka)</t>
  </si>
  <si>
    <t xml:space="preserve">trzonek do mopa teleskopowy </t>
  </si>
  <si>
    <t>uniwersalny , teleskopowy trzonek, kompatybilny  ze stelażem do mopa o długości 120 - 150 cm</t>
  </si>
  <si>
    <t>Komplet do WC</t>
  </si>
  <si>
    <t xml:space="preserve">szczotka do czyszczenia toalet wraz pojemnikiem </t>
  </si>
  <si>
    <t xml:space="preserve">Szczotka do zamiatania </t>
  </si>
  <si>
    <t>szczotka do zamiatania o szerokości 30 cm, z gwintem do wkręcenia kija, włosie z tworzywa sztucznego, nie miękkie, osadzone w drewnianym korpusie, nie PCV; do wnętrz</t>
  </si>
  <si>
    <t>szczotka do podłogi ze średnio twrdym włosiem; z gwintem; mocna konstrukcja; do zamiatania wszelkiego rodzaju powierzchni; korpus szczotki z drewna,  z mocno osadzonym  włosiem. wymiary: szer. 40cm x głęb.4,5cm x wys. 11cm, samego włosia min.5cm</t>
  </si>
  <si>
    <t>Kij z gwintem do szczotki</t>
  </si>
  <si>
    <t>Szczotka do zamiatania</t>
  </si>
  <si>
    <t>Szczotka zamiatacz,miotła ulicówka , szer. 50 cm sztuczne dlugie wlosie, z metalowym uchwytem</t>
  </si>
  <si>
    <t>Szczotka zamiatacz,miotła ulicówka , szer. 80 cm sztuczne dlugie wlosie, z metalowym uchwytem</t>
  </si>
  <si>
    <t>Zmiotka + szufelka</t>
  </si>
  <si>
    <t>Szczotka typu żelazko</t>
  </si>
  <si>
    <t>szczotka z tworzywa sztucznego do szorowania ręcznego 20 cm</t>
  </si>
  <si>
    <t>Miotła bambusowa</t>
  </si>
  <si>
    <t>Rękawice gospodarcze</t>
  </si>
  <si>
    <t>rękawice gumowe, flokowane z wydłużonym mankietem, wykonane z naturalnego lateksu, część chwytna i palców moletowana, zróżnicowane na prawą  i lewą, wewnętrzna powierzchnia rękawic pokryta flokiem bawełnianym, grubość około 0,40 mm, różne rozmiary, Norma EN 388</t>
  </si>
  <si>
    <t>para</t>
  </si>
  <si>
    <t>rękawice jednorazowe, elastyczne, wykonane z naturalnego lateksu, pudrowane mączką kukurydzianą, o równomiernie rolowanych brzegach mankietu, oburęczne - pasujące na lewą i prawą dłoń, texturowane końcówki palców, długość 240 mm, grubość ścianki części chwytnej 0,16  (+/- 0,03 mm), kolor biały, dopuszczone do kontaktu z żywnością, okres przechowywania min. 3 lata, pakowane po 100 szt.</t>
  </si>
  <si>
    <t>Zmywak i ściągaczka osuszającą (kompatybilne z kijem teleskopowym)</t>
  </si>
  <si>
    <t>Kij teleskopowy do mycia okien (kompatybilne ze zmywakiem i ściągaczką osuszającą)</t>
  </si>
  <si>
    <t>kij teleskopowy z redukcją 2x2,00m, dwuczęściowy kij rozsuwany i blokowany w dowolnej długości, aluminiowy, lekki o dużej sztywności, wyposażony w redukcję do mocownia zbieraków, zmywaków, szczotek</t>
  </si>
  <si>
    <t>Sciagacz podłogowy + kij</t>
  </si>
  <si>
    <t>Zasłony prysznicowe do brodzika</t>
  </si>
  <si>
    <t>wodoodporna zasłona prysznicowa wykonana z materiału poliestrowego, posiadająca ekologiczne i zdrowotne certyfikaty OEKO-TEX 100, o kurczliwości    1-3 %, z oczkami do zawieszenia na karniszu, o wymiarach: wys.220 cm, szer. 180 cm , kolor: nie biały</t>
  </si>
  <si>
    <t>Cerata kuchenna</t>
  </si>
  <si>
    <t xml:space="preserve">obrus z ceraty PCV na flizelinie o wymiarach min. 160cm x 140 cm, nieprzeźroczysta </t>
  </si>
  <si>
    <t xml:space="preserve">Maty prysznicowe z  antypoślizgową strukturą </t>
  </si>
  <si>
    <t>mata o kształcie kwadratu o wymiarach 54 x 54 cm, przeznaczona do użytku w kabinach prysznicowych, z przyssawkami umieszczonymi na spodzie produktu, wykonana z kauczuku, kolor transparentny, nie biały</t>
  </si>
  <si>
    <t>Ręczniki frotte</t>
  </si>
  <si>
    <t>Chemia gospodarcza do łazienek, kuchni i pomieszczeń ogólnodostępnych  oraz chemia samochodowa</t>
  </si>
  <si>
    <t xml:space="preserve">Płyn do mycia WC </t>
  </si>
  <si>
    <t>Płyn do naczyń</t>
  </si>
  <si>
    <t>Płyn do zatłuszczonych powierzchni</t>
  </si>
  <si>
    <t>Płyn do mycia okien z rozpylaczem</t>
  </si>
  <si>
    <t>Mleczko do czyszczenia</t>
  </si>
  <si>
    <t>Proszek do czyszczenia</t>
  </si>
  <si>
    <t>Kostka do WC w koszyczku</t>
  </si>
  <si>
    <t>Odświeżacz powietrza</t>
  </si>
  <si>
    <t>Żel wyciskany do wc z aplikatorem 12 krążków 75 ml</t>
  </si>
  <si>
    <t>Neutralizator odorów</t>
  </si>
  <si>
    <t>tabletki na bazie aktywnego chloru, skoncentrowany preparat dezynfekacyjny na bazie stabilizowanego, aktywnego chloru w postaci tabletek. Używany do dezynfekcji wszelkich zmywalnych powierzchni i przedmiotów niezanieczyszczonych jak i zanieczyszczonych substancjami organicznymi - 4 szt. w opakowaniu</t>
  </si>
  <si>
    <t>Lep na muchy</t>
  </si>
  <si>
    <t>Aerozol przeciw komarom i kleszczom</t>
  </si>
  <si>
    <t>Aerozol do mebli</t>
  </si>
  <si>
    <t>Granulki do udrażniania rur</t>
  </si>
  <si>
    <t>Środek do czyszczenia płyt betonowych</t>
  </si>
  <si>
    <t>Środek do czyszczenia kokpitu w samochodach</t>
  </si>
  <si>
    <t>Płyn do odmrażania szyb samochodowych</t>
  </si>
  <si>
    <t>Emulsja do czyszczenia tworzyw sztucznych</t>
  </si>
  <si>
    <t>Kapsułki do zmywarki</t>
  </si>
  <si>
    <t>Sól do zmywarki</t>
  </si>
  <si>
    <t>Odświeżacz do zmywarki</t>
  </si>
  <si>
    <t>Nabłyszczacz do zmywarki</t>
  </si>
  <si>
    <t>Środki do higieny osobistej</t>
  </si>
  <si>
    <t>Pasta BHP</t>
  </si>
  <si>
    <t>Proszek do prania kolorowego</t>
  </si>
  <si>
    <t>Żel do rąk BHP</t>
  </si>
  <si>
    <t>Żel do mycia silnie zbrudzonych rąk.olejami, smarami, usuwa silne zabrudzenia. Pojemność 500 ml</t>
  </si>
  <si>
    <t>Mydło w płynie</t>
  </si>
  <si>
    <t>Mydło w kostce</t>
  </si>
  <si>
    <t>Krem do rąk</t>
  </si>
  <si>
    <t>Krem przeznaczony do codziennej pielęgnacji skóry dłoni, zawiera glicerynę oraz oleje naturalne o właściwościach nawilżających i ochronnych. Chroniący przed szkodliwym działaniem detergentów i środków niszczących naturalną barierę lipidową skóry. Krem o  lekkiej konsystencji szybko się wchłaniajacy i  zmiękczający naskórek. Pojemność 100 ml</t>
  </si>
  <si>
    <t xml:space="preserve">Torba reklamówka max. </t>
  </si>
  <si>
    <t>Torba odzieżowa duża do produktów lekkich moletowana HDPE 37/12 x 75; 200 szt. w opakowaniu</t>
  </si>
  <si>
    <t>Papier toaletowy Jumbo</t>
  </si>
  <si>
    <t>Papier toaletowy, ręczniki papierowe do systemów dozujących, ręczniki papierowe "kuchenne"</t>
  </si>
  <si>
    <t>Ręczniki składane ZZ</t>
  </si>
  <si>
    <t>Ręcznik papierowy, biały, makulatorowy, gofrowany, jednowarstwowy, wodotrwały, dł. listka 23cm, szer. listka  25cm, gramatura: 36gr/m²; opakowanie handlowe - karton zawierający 4000 szt. ręczników;
w kartonie jest 20 paczek po 200 szt. gotowych do użycia ręczników papierowych</t>
  </si>
  <si>
    <t>Ręcznik papierowy, biały, z celulozy, gofrowany, jednowarstwowy, wodotrwały, dł. listka 23cm,                  szer. listka  25cm, gramatura: 36gr/m²; opakowanie handlowe - karton zawierający 4000 szt. ręczników;
w kartonie jest 20 paczek po 200 szt. gotowych do użycia ręczników papierowych</t>
  </si>
  <si>
    <t>Ręcznik papierowy, jasnozielony, makulatorowy, gofrowany, jednowarstwowy, wodotrwały, dł. listka 23cm, szer. listka  25cm, gramatura: 40gr/m²; opakowanie handlowe - karton zawierający 4000 szt. ręczników; w kartonie jest 20 paczek po 200 szt. gotowych do użycia ręczników papierowych</t>
  </si>
  <si>
    <t>Ręcznik papierowy "kuchenny"</t>
  </si>
  <si>
    <t xml:space="preserve">Płyn czyszcząco - dezynfekujący </t>
  </si>
  <si>
    <t>Środek do usuwania silnych zabrudzeń</t>
  </si>
  <si>
    <t xml:space="preserve"> Płyn do mycia szyb; skład:  &lt;5% anionowe środki powierzchniowo czynne, kompozycje zapachowe, lactic acid; pojemność 500 ml</t>
  </si>
  <si>
    <t>Płyny do mycia podłóg</t>
  </si>
  <si>
    <t>Proszek do szorowania  wielozadaniowy; różne kompozycje zapachowe, pojemność 500 g</t>
  </si>
  <si>
    <t>Kostki toaletowae  zawieszane w specjalnym koszyczku; odświeżające i czyszczące wnętrze muszli oraz zapobiegające osadzaniu się kamienia; zapewniające higienę, świeżość i czyszczącą pianę;</t>
  </si>
  <si>
    <t>Skoncentrowany, antybakteryjny preparat rozkładający szkodliwe związki siarkowodorowe, zachodzące w procesach gnilnych; pojemność 1 l</t>
  </si>
  <si>
    <t>Aerozol przeciw kurzowi  do mebli, szkła i plastiku; skład: &lt;5% niejonowe środki powierzchniowo czynne 5-15% węglowodory alifatyczne  różne kompozycje zapachowe; pojemność 300 ml</t>
  </si>
  <si>
    <t>pasta do mycia rąk detergentowo - mydlana ze ścierniwem i gliceryną, do usuwania uporczywych zabrudzeń, takich jak: smary, farby, lakiery, sadza, pył węglowy, produkty bitumiczne, itp.; neutralne pH; pojemność: 500 gr</t>
  </si>
  <si>
    <t xml:space="preserve">Papier toaletowy </t>
  </si>
  <si>
    <t xml:space="preserve">Papier toaletowy ; biały, 100 % celulozy,  dwuwarstwowy, gramatura 2x 18g/m²,gofrowany, perforowany co 25 cm, miękki, dł. wstęgi min. 120 cm, szer. wstęgi 9 cm; Ø 19 cm; opakowanie handlowe zawierające 12 rolek papieru </t>
  </si>
  <si>
    <t xml:space="preserve">Papier toaletowy; szary, 100 % makulaturowy,  jednowarstwowy, gramatura 2x 18g/m²,gofrowany, perforowany co 25 cm, miękki, dł. wstęgi min. 120 cm, szer. wstęgi 9 cm; Ø 19 cm; opakowanie handlowe zawierające 12 rolek papieru </t>
  </si>
  <si>
    <t>Marka ( znak firmowy producenta lub towaru )</t>
  </si>
  <si>
    <t xml:space="preserve">Żel do usuwania osadów z kamienia i rdzy </t>
  </si>
  <si>
    <t xml:space="preserve">Tabletki chlorowe dezynfekujace </t>
  </si>
  <si>
    <t>Mop płaski - wkład</t>
  </si>
  <si>
    <t>Mop płaski do zestawu XL - wkład</t>
  </si>
  <si>
    <t>stelaż z tworzywa sztucznego o wymiarach dostosowanych do mopa płaskiego XL z pozycji nr 11; uniwersalny,teledkopowy trzonek, kompatybilny ze stelażem do mopa o długości 120 - 150 cm</t>
  </si>
  <si>
    <t>Płyn  do zatłuszczonych powierzchniI 750 ml; preparat pianowy do czyszczenia powierzchni kuchennych; skład :&lt;5% niejonowe środki powierzchniowo czynne, &lt;5% anionowe środki powierzchniowo czynne, &lt;5% edta i jego sole, konserwant (tris [n-hydroksypropyl] hexahydrotriazine), różne kompozycje zapachowe</t>
  </si>
  <si>
    <t xml:space="preserve">Żel wyciskany do wc </t>
  </si>
  <si>
    <t xml:space="preserve">butelka o poj. min. 500 ml z rozpylaczem, odmrażacz zawierający glicerynę, bezpieczny dla gum i wycieraczek, skuteczność w temp. do - 40°C
</t>
  </si>
  <si>
    <t>Płyn do zmywarki</t>
  </si>
  <si>
    <t>preparat neutralizujący nieprzyjemny zapach w zmywarce, zapach cytrynowy, 4 ml</t>
  </si>
  <si>
    <t>Mydło w płynie do dozowników, kremowe, przeznaczone do mycia rąk, o delikatnym zapachu, zawierające glicerynę, lanolinę i wyciąg z aloesu, wartość pH 6,5. Pojemność 5 litrów</t>
  </si>
  <si>
    <t>wymiary 50x34 cm (+/- 5 cm),  preforowana bawełna, pakowana po 10 szt.</t>
  </si>
  <si>
    <t>spray max 90 ml, zawierający składnik DEET dobrany tak,aby był bezpieczny dla ludzi, a jednocześnie miał wysoką skuteczność działania, zapewniający ochronę do 8 godzin</t>
  </si>
  <si>
    <t>Zapas do mopa MIKROFIBRA Z GĄBKĄ SZORUJĄCĄ, pakowana po 5 szt.</t>
  </si>
  <si>
    <t>kij z mocnego tworzywa sztucznego z gwintem, o długości min 150 cm, kompatybilny ze szczotką z pozycji 17, 18</t>
  </si>
  <si>
    <t>zmywak do okien szerokość 25cm, zbierak szerokość 25cm</t>
  </si>
  <si>
    <t>szerokość 610 mm , ściagaczka z olejoodporną gumą, usuwa wode i olej, materiał polipropylen, TPE Rubber 610 x 60 x 95 mm, kolor czarny</t>
  </si>
  <si>
    <t>Skład: 100 % bawełny, rozmiar: 50x100 cm, gramatura 550g/m²</t>
  </si>
  <si>
    <t>środek do usuwania silnych zabrudzeń  750 ml, np.pleśń i czarne osady, tłuszcz i smugi</t>
  </si>
  <si>
    <t>balsam do mycia naczyń; 5-15% anionowe środki powierzchniowo czynne, &lt;5% niejonowe środki powierzchniowo czynne/amphoteric, konserwanty; pojemność 5 l</t>
  </si>
  <si>
    <t xml:space="preserve">odświeżacz powietrza, aerozol 400 ml, różne zapachy </t>
  </si>
  <si>
    <t>stojący odświeżacz powietrza, żel 150 g, różne zapachy</t>
  </si>
  <si>
    <t>sól ochronna do zmywarki 4kg, chlorek sodu (NaCl) w postaci granul i czystości &gt;98%</t>
  </si>
  <si>
    <t>płyn do czyszczenia zmywarek 250 ml, płyn do usuwa tłuszcz i pozostawia świeży zapach, usuwa tłuszcz i inne nieczystości, neutralizuje nieprzyjemne zapachy, w składzie 5-15% niejonowanych środków powierzchniowo-czynnych</t>
  </si>
  <si>
    <t>Nabłyszczacz do zmywarki 400ml, zapach cytrynowy</t>
  </si>
  <si>
    <t>płyn  bakteriobójczy,zawierający: substancję czynną kwas glikolowy 1,5 g/kg; 5% lub więcej, lecz nie mniej niż 15% - niejonowych środków powierzchniowoczynnych; mniej niż 5 % - anionowych środków powierzchniowoczynnych; opakowanie 500 ml</t>
  </si>
  <si>
    <t>płyn do naczyń, skoncentrowana formuła płynu; skład: 5-15% anionowe środki powierzchniowo czynne, &lt;5% niejonowe środki powierzchniowo czynne, metyloizotiazolinon, fenoksyetanol, kompozycja zapachowa, pojemność 900 ml - 1000 ml</t>
  </si>
  <si>
    <t>Płyn do mycia podłóg :&lt; 5 % anionowe środki powierzchniowo czynne, niejonowe środki powierzchniowo czynne, różne kompozycje zapachowe, pojemność 1000 ml</t>
  </si>
  <si>
    <t>Koncentrat do mycia podłóg. Skoncentrowany, antystatyczny środek do mycia wszelkich powierzchni odpornych na działanie wody, posiadający orzeźwiający zapach. Pojemność 1000 ml</t>
  </si>
  <si>
    <t xml:space="preserve">Mydło w płynie do dozowników,  przeznaczone do mycia rąk, konsystencja gęstego żelu, pH neutralne dla skóry. Pojemność 5 litrów </t>
  </si>
  <si>
    <t xml:space="preserve">Środek do gruntownego mycia i usuwania tłustych zabrudzeń </t>
  </si>
  <si>
    <t>Ręcznik papierowy, 100% celulozy, dwuwarstwowy, perforowany co 25 cm, miękki, wodotrwały, średnica 19 cm, długość wstęgi 156m, szer. wstęgi 21 cm; gramatura 2x18 g/m², opakowanie handlowe zawierające 6 rolek ręczników</t>
  </si>
  <si>
    <t>komplet z mocnego tworzywa sztucznego PCV: szufelka zakończona gumą z możliwością nasadzenia na kij i szczotka zmiotka do zamiatania i usuwania kurzu, włosie syntetyczne o długości min. 6-8 cm</t>
  </si>
  <si>
    <t>Miotła z gałązek bambusowych z trzonkiem bambusowym, Długość całkowita: 170-180 cm, waga produktu: 1000 -1100 g</t>
  </si>
  <si>
    <t>zagęszczony płyn czyszcząco-dezynfekujący: podchloryn sodu roztwór zawierający ok. 5 % aktywnego Cl: gęstość 1,082g/cm³; ph 13; rozpuszczalny w wodzie; pojemność od 1000 ml do 1250 ml</t>
  </si>
  <si>
    <t>Skoncentrowany środek do gruntownego czyszczenia pomieszczeń i urządzeń sanitarnych. Zawiera 5 - 15% wagowych kwasu fosforowego, do 0,15% kwasu glikoowego (substancja czynna).  Pojemność: 700-1000 ml</t>
  </si>
  <si>
    <t>środek do usuwania kamienia i rdzy w żelu; skład: &lt; 5% niejonowe środki powierzchniowo czynne; pojemność od 420 do 1000 ml</t>
  </si>
  <si>
    <t>Uniwersalne mleczko z mikrogranulkami, do czyszczenia wszelkich powierzchni, skutecznie usuwające uporczywy brud - tłuszcz, przypalenia czy rdzę, zapewniający jednocześnie ochronę czyszczonej powierzchni, pojemność od 680 do 1000 g</t>
  </si>
  <si>
    <t>Atraktantowa taśma lepna, długość: 60 - 80 cm</t>
  </si>
  <si>
    <t>środek do chemicznego udrożniania rur i syfonów w instalacjach kanalizacyjnych, samoczynnie usuwajacy wszelkie zanieczyszczenia stałe i organiczne; Skład: Sodium hydroxide sodium chloride urea aluminium; pojemność:  400 - 1000 g</t>
  </si>
  <si>
    <t>środek w koncentracie do gruntownego mycia silnie zabrudzonych powierzchni, do 5% aniononowych i niejonowych środków powierzchniowo czynnych,butelka o poj. 800 - 1000 ml</t>
  </si>
  <si>
    <t>środek w koncentracie do gruntownego mycia i usuwania tłustych zabrudzeń, pH 10,5 -11, butelka o poj. 750- 1000 ml</t>
  </si>
  <si>
    <t>preparat do czyszczenia wnętrza samochodu, środek mający właściwości czyszczące i antystatyczne w areozolu, propan, butan mniej niż 15% ,węglowodory, C6, izoalkany, mniej niż 5% n-heksanu, mniej niż 50%,pojemnik o poj. 750-1000 ml</t>
  </si>
  <si>
    <t>ekologiczna emulsja wysokopołyskowa do tworzyw sztucznych; pH 5-8,5, gęstość względna 0,8 g/cm3, plastikowa butelka o pojemności 450-1000 g</t>
  </si>
  <si>
    <t>skoncentrowany proszek do prania w pralkach automatycznych, postać granulatu, kompozycja zapachowa, pojemność: 500 g - 1000 g</t>
  </si>
  <si>
    <t>Mydło toaletowe w kostce; kremowe, oczyszczające, zawierające nawilżającą glicerynę roślinną, waga: 100 g</t>
  </si>
  <si>
    <t>opak. (5szt)</t>
  </si>
  <si>
    <t>opak. (50 szt)</t>
  </si>
  <si>
    <t>opak. (10 szt)</t>
  </si>
  <si>
    <t>opak. (100 szt)</t>
  </si>
  <si>
    <t>opak. (12 szt)</t>
  </si>
  <si>
    <t>opak. (6 szt)</t>
  </si>
  <si>
    <t>opak. (4 szt)</t>
  </si>
  <si>
    <r>
      <t>Opis przedmiotu zamówienia</t>
    </r>
    <r>
      <rPr>
        <sz val="10"/>
        <rFont val="Arial"/>
        <family val="2"/>
        <charset val="238"/>
      </rPr>
      <t xml:space="preserve">                                                      określenie cech jakościowych asortymentu</t>
    </r>
  </si>
  <si>
    <t>RAZEM wartość brutto ( zł )</t>
  </si>
  <si>
    <t xml:space="preserve"> Kapsułki do zmywarki All In One 70 szt, zapach cytrynowy</t>
  </si>
  <si>
    <t>opak. (70 szt)</t>
  </si>
  <si>
    <t>opak.(3 szt.)</t>
  </si>
  <si>
    <t>opak. (5 szt.)</t>
  </si>
  <si>
    <t>opak.(4kg)</t>
  </si>
  <si>
    <t>kij drewniany/tworzywo sztuczne z gwintem, o długości min. 150 cm, kompatybilny ze szczotką z pozycji powyżej 20, 21</t>
  </si>
  <si>
    <t>Załącznik nr 4</t>
  </si>
  <si>
    <t>Formularz cenowy - plik należy opatrzyć kwalifikowanym podpisem elektronicznym, podpisem zaufanym lub podpisem osobistym ( podpisem osobistym jest zaawansowany podpis elektroniczny z dowodu osobistego, weryfikowany za pomocą certyfikatu)</t>
  </si>
  <si>
    <t>DZ.260.25.2023</t>
  </si>
  <si>
    <t>" Sukcesywne dostawy środków czystości dla Zakładu Gospodarki Komunalnej Sp. z o.o. w Zielonej Górze"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</si>
</sst>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rgb="FF000000"/>
      <name val="Calibri"/>
      <family val="2"/>
      <charset val="238"/>
    </font>
    <font>
      <sz val="11"/>
      <name val="Calibri"/>
      <family val="2"/>
      <charset val="238"/>
    </font>
    <font>
      <sz val="10"/>
      <name val="Calibri"/>
      <family val="2"/>
      <charset val="238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color rgb="FF000000"/>
      <name val="Calibri"/>
      <family val="2"/>
      <charset val="238"/>
    </font>
    <font>
      <sz val="10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name val="Arial"/>
      <family val="2"/>
      <charset val="238"/>
    </font>
    <font>
      <sz val="12"/>
      <name val="Arial"/>
      <family val="2"/>
      <charset val="238"/>
    </font>
    <font>
      <b/>
      <sz val="12"/>
      <name val="Calibri"/>
      <family val="2"/>
      <charset val="238"/>
    </font>
    <font>
      <sz val="9"/>
      <color rgb="FFFF0000"/>
      <name val="Calibri"/>
      <family val="2"/>
      <charset val="238"/>
    </font>
    <font>
      <b/>
      <sz val="11"/>
      <name val="Calibri"/>
      <family val="2"/>
      <charset val="238"/>
    </font>
    <font>
      <b/>
      <sz val="14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</fills>
  <borders count="1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9" fontId="8" fillId="0" borderId="0" applyBorder="0" applyProtection="0"/>
    <xf numFmtId="0" fontId="8" fillId="0" borderId="0" applyBorder="0" applyProtection="0"/>
  </cellStyleXfs>
  <cellXfs count="66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2" fillId="0" borderId="0" xfId="0" applyFont="1"/>
    <xf numFmtId="2" fontId="1" fillId="0" borderId="0" xfId="0" applyNumberFormat="1" applyFont="1"/>
    <xf numFmtId="0" fontId="3" fillId="0" borderId="0" xfId="0" applyFont="1"/>
    <xf numFmtId="2" fontId="3" fillId="0" borderId="0" xfId="0" applyNumberFormat="1" applyFont="1"/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2" fontId="5" fillId="0" borderId="2" xfId="2" applyNumberFormat="1" applyFont="1" applyBorder="1" applyAlignment="1" applyProtection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5" fillId="0" borderId="3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 wrapText="1"/>
    </xf>
    <xf numFmtId="2" fontId="4" fillId="0" borderId="5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2" fontId="4" fillId="0" borderId="7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left" vertical="center" wrapText="1"/>
    </xf>
    <xf numFmtId="2" fontId="4" fillId="0" borderId="7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4" fillId="2" borderId="7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left" vertical="center" wrapText="1"/>
    </xf>
    <xf numFmtId="9" fontId="4" fillId="0" borderId="7" xfId="1" applyFont="1" applyBorder="1" applyAlignment="1" applyProtection="1">
      <alignment horizontal="center" vertical="center"/>
    </xf>
    <xf numFmtId="0" fontId="6" fillId="0" borderId="7" xfId="2" applyFont="1" applyBorder="1" applyAlignment="1" applyProtection="1">
      <alignment horizontal="left" vertical="center" wrapText="1"/>
    </xf>
    <xf numFmtId="2" fontId="4" fillId="2" borderId="7" xfId="0" applyNumberFormat="1" applyFont="1" applyFill="1" applyBorder="1" applyAlignment="1">
      <alignment horizontal="center" vertical="center"/>
    </xf>
    <xf numFmtId="2" fontId="4" fillId="0" borderId="8" xfId="0" applyNumberFormat="1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2" fontId="9" fillId="0" borderId="7" xfId="0" applyNumberFormat="1" applyFont="1" applyBorder="1" applyAlignment="1">
      <alignment horizontal="center" vertical="center"/>
    </xf>
    <xf numFmtId="0" fontId="4" fillId="3" borderId="7" xfId="0" applyFont="1" applyFill="1" applyBorder="1" applyAlignment="1">
      <alignment horizontal="left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left" vertical="center" wrapText="1"/>
    </xf>
    <xf numFmtId="0" fontId="9" fillId="3" borderId="7" xfId="0" applyFont="1" applyFill="1" applyBorder="1" applyAlignment="1">
      <alignment horizontal="left" vertical="center" wrapText="1"/>
    </xf>
    <xf numFmtId="0" fontId="9" fillId="0" borderId="7" xfId="0" applyFont="1" applyBorder="1" applyAlignment="1">
      <alignment vertical="center" wrapText="1"/>
    </xf>
    <xf numFmtId="0" fontId="9" fillId="2" borderId="7" xfId="0" applyFont="1" applyFill="1" applyBorder="1" applyAlignment="1">
      <alignment horizontal="left" vertical="center" wrapText="1"/>
    </xf>
    <xf numFmtId="0" fontId="11" fillId="0" borderId="0" xfId="0" applyFont="1"/>
    <xf numFmtId="9" fontId="4" fillId="0" borderId="5" xfId="0" applyNumberFormat="1" applyFont="1" applyBorder="1" applyAlignment="1">
      <alignment horizontal="center" vertical="center"/>
    </xf>
    <xf numFmtId="9" fontId="4" fillId="0" borderId="7" xfId="0" applyNumberFormat="1" applyFont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 vertical="center"/>
    </xf>
    <xf numFmtId="2" fontId="6" fillId="0" borderId="7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2" fillId="0" borderId="0" xfId="0" applyFont="1"/>
    <xf numFmtId="0" fontId="13" fillId="0" borderId="0" xfId="0" applyFont="1"/>
    <xf numFmtId="0" fontId="4" fillId="0" borderId="0" xfId="0" applyFont="1"/>
    <xf numFmtId="2" fontId="12" fillId="0" borderId="0" xfId="0" applyNumberFormat="1" applyFont="1"/>
    <xf numFmtId="2" fontId="12" fillId="0" borderId="9" xfId="0" applyNumberFormat="1" applyFont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2" fontId="12" fillId="0" borderId="11" xfId="0" applyNumberFormat="1" applyFont="1" applyBorder="1" applyAlignment="1">
      <alignment horizontal="center" vertical="center"/>
    </xf>
    <xf numFmtId="2" fontId="12" fillId="0" borderId="7" xfId="0" applyNumberFormat="1" applyFont="1" applyBorder="1"/>
    <xf numFmtId="2" fontId="14" fillId="0" borderId="0" xfId="0" applyNumberFormat="1" applyFont="1"/>
    <xf numFmtId="2" fontId="16" fillId="0" borderId="0" xfId="0" applyNumberFormat="1" applyFont="1"/>
    <xf numFmtId="0" fontId="15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7" fillId="0" borderId="0" xfId="0" applyFont="1" applyAlignment="1">
      <alignment horizontal="center" wrapText="1"/>
    </xf>
  </cellXfs>
  <cellStyles count="3">
    <cellStyle name="Normalny" xfId="0" builtinId="0"/>
    <cellStyle name="Procentowy" xfId="1" builtinId="5"/>
    <cellStyle name="Tekst objaśnienia" xfId="2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96"/>
  <sheetViews>
    <sheetView tabSelected="1" zoomScale="90" zoomScaleNormal="90" workbookViewId="0">
      <selection activeCell="B3" sqref="B3:J4"/>
    </sheetView>
  </sheetViews>
  <sheetFormatPr defaultRowHeight="15" x14ac:dyDescent="0.25"/>
  <cols>
    <col min="1" max="1" width="6.140625" style="1" customWidth="1"/>
    <col min="2" max="2" width="28.42578125" style="2" customWidth="1"/>
    <col min="3" max="3" width="38.5703125" style="2" customWidth="1"/>
    <col min="4" max="4" width="49.140625" style="3" customWidth="1"/>
    <col min="5" max="5" width="13.5703125" style="3" customWidth="1"/>
    <col min="6" max="6" width="16.28515625" style="2" customWidth="1"/>
    <col min="7" max="7" width="12.28515625" style="4" customWidth="1"/>
    <col min="8" max="8" width="8.5703125" style="2" customWidth="1"/>
    <col min="9" max="9" width="14.42578125" style="4" customWidth="1"/>
    <col min="10" max="10" width="12.85546875" style="4" customWidth="1"/>
    <col min="11" max="11" width="17" style="4" customWidth="1"/>
    <col min="12" max="12" width="25.28515625" style="4" customWidth="1"/>
    <col min="13" max="1025" width="8.7109375" customWidth="1"/>
  </cols>
  <sheetData>
    <row r="1" spans="1:12" x14ac:dyDescent="0.25">
      <c r="K1" s="59" t="s">
        <v>182</v>
      </c>
    </row>
    <row r="2" spans="1:12" ht="15.75" x14ac:dyDescent="0.25">
      <c r="K2" s="58" t="s">
        <v>180</v>
      </c>
    </row>
    <row r="3" spans="1:12" x14ac:dyDescent="0.25">
      <c r="B3" s="65" t="s">
        <v>183</v>
      </c>
      <c r="C3" s="61"/>
      <c r="D3" s="61"/>
      <c r="E3" s="61"/>
      <c r="F3" s="61"/>
      <c r="G3" s="61"/>
      <c r="H3" s="61"/>
      <c r="I3" s="61"/>
      <c r="J3" s="61"/>
    </row>
    <row r="4" spans="1:12" x14ac:dyDescent="0.25">
      <c r="B4" s="61"/>
      <c r="C4" s="61"/>
      <c r="D4" s="61"/>
      <c r="E4" s="61"/>
      <c r="F4" s="61"/>
      <c r="G4" s="61"/>
      <c r="H4" s="61"/>
      <c r="I4" s="61"/>
      <c r="J4" s="61"/>
    </row>
    <row r="6" spans="1:12" ht="18.75" thickBot="1" x14ac:dyDescent="0.3">
      <c r="A6" s="5"/>
      <c r="B6" s="5"/>
      <c r="C6" s="5"/>
      <c r="D6" s="5"/>
      <c r="E6" s="5"/>
      <c r="F6" s="5"/>
      <c r="G6" s="6"/>
      <c r="H6" s="5"/>
      <c r="I6" s="6"/>
    </row>
    <row r="7" spans="1:12" ht="62.25" customHeight="1" thickBot="1" x14ac:dyDescent="0.3">
      <c r="A7" s="7" t="s">
        <v>0</v>
      </c>
      <c r="B7" s="48" t="s">
        <v>1</v>
      </c>
      <c r="C7" s="49" t="s">
        <v>2</v>
      </c>
      <c r="D7" s="8" t="s">
        <v>172</v>
      </c>
      <c r="E7" s="8" t="s">
        <v>118</v>
      </c>
      <c r="F7" s="8" t="s">
        <v>3</v>
      </c>
      <c r="G7" s="9" t="s">
        <v>4</v>
      </c>
      <c r="H7" s="8" t="s">
        <v>5</v>
      </c>
      <c r="I7" s="10" t="s">
        <v>6</v>
      </c>
      <c r="J7" s="11" t="s">
        <v>7</v>
      </c>
      <c r="K7" s="9" t="s">
        <v>8</v>
      </c>
      <c r="L7" s="12" t="s">
        <v>173</v>
      </c>
    </row>
    <row r="8" spans="1:12" ht="40.5" customHeight="1" x14ac:dyDescent="0.25">
      <c r="A8" s="13">
        <v>1</v>
      </c>
      <c r="B8" s="63" t="s">
        <v>9</v>
      </c>
      <c r="C8" s="63" t="s">
        <v>9</v>
      </c>
      <c r="D8" s="14" t="s">
        <v>10</v>
      </c>
      <c r="E8" s="14"/>
      <c r="F8" s="19" t="s">
        <v>166</v>
      </c>
      <c r="G8" s="15"/>
      <c r="H8" s="30">
        <v>62</v>
      </c>
      <c r="I8" s="46">
        <f>G8*H8</f>
        <v>0</v>
      </c>
      <c r="J8" s="44"/>
      <c r="K8" s="46">
        <f>I8*J8</f>
        <v>0</v>
      </c>
      <c r="L8" s="15">
        <f t="shared" ref="L8:L39" si="0">I8+K8</f>
        <v>0</v>
      </c>
    </row>
    <row r="9" spans="1:12" ht="41.25" customHeight="1" x14ac:dyDescent="0.25">
      <c r="A9" s="16">
        <f t="shared" ref="A9:A20" si="1">A8+1</f>
        <v>2</v>
      </c>
      <c r="B9" s="63"/>
      <c r="C9" s="63"/>
      <c r="D9" s="17" t="s">
        <v>11</v>
      </c>
      <c r="E9" s="17"/>
      <c r="F9" s="19" t="s">
        <v>166</v>
      </c>
      <c r="G9" s="20"/>
      <c r="H9" s="31">
        <v>48</v>
      </c>
      <c r="I9" s="47">
        <f>G9*H9</f>
        <v>0</v>
      </c>
      <c r="J9" s="45"/>
      <c r="K9" s="47">
        <f>I9*J9</f>
        <v>0</v>
      </c>
      <c r="L9" s="20">
        <f t="shared" si="0"/>
        <v>0</v>
      </c>
    </row>
    <row r="10" spans="1:12" ht="38.25" x14ac:dyDescent="0.25">
      <c r="A10" s="16">
        <f t="shared" si="1"/>
        <v>3</v>
      </c>
      <c r="B10" s="63"/>
      <c r="C10" s="63"/>
      <c r="D10" s="17" t="s">
        <v>12</v>
      </c>
      <c r="E10" s="17"/>
      <c r="F10" s="19" t="s">
        <v>166</v>
      </c>
      <c r="G10" s="20"/>
      <c r="H10" s="31">
        <v>110</v>
      </c>
      <c r="I10" s="47">
        <f t="shared" ref="I10:I73" si="2">G10*H10</f>
        <v>0</v>
      </c>
      <c r="J10" s="45"/>
      <c r="K10" s="47">
        <f t="shared" ref="K10:K73" si="3">I10*J10</f>
        <v>0</v>
      </c>
      <c r="L10" s="20">
        <f t="shared" si="0"/>
        <v>0</v>
      </c>
    </row>
    <row r="11" spans="1:12" ht="30" customHeight="1" x14ac:dyDescent="0.25">
      <c r="A11" s="16">
        <f t="shared" si="1"/>
        <v>4</v>
      </c>
      <c r="B11" s="62" t="s">
        <v>13</v>
      </c>
      <c r="C11" s="18" t="s">
        <v>14</v>
      </c>
      <c r="D11" s="17" t="s">
        <v>130</v>
      </c>
      <c r="E11" s="17"/>
      <c r="F11" s="19" t="s">
        <v>167</v>
      </c>
      <c r="G11" s="20"/>
      <c r="H11" s="31">
        <v>50</v>
      </c>
      <c r="I11" s="47">
        <f t="shared" si="2"/>
        <v>0</v>
      </c>
      <c r="J11" s="45"/>
      <c r="K11" s="47">
        <f t="shared" si="3"/>
        <v>0</v>
      </c>
      <c r="L11" s="20">
        <f t="shared" si="0"/>
        <v>0</v>
      </c>
    </row>
    <row r="12" spans="1:12" ht="38.25" customHeight="1" x14ac:dyDescent="0.25">
      <c r="A12" s="16">
        <f t="shared" si="1"/>
        <v>5</v>
      </c>
      <c r="B12" s="62"/>
      <c r="C12" s="62" t="s">
        <v>15</v>
      </c>
      <c r="D12" s="17" t="s">
        <v>16</v>
      </c>
      <c r="E12" s="17"/>
      <c r="F12" s="19" t="s">
        <v>17</v>
      </c>
      <c r="G12" s="20"/>
      <c r="H12" s="31">
        <v>370</v>
      </c>
      <c r="I12" s="47">
        <f t="shared" si="2"/>
        <v>0</v>
      </c>
      <c r="J12" s="45"/>
      <c r="K12" s="47">
        <f t="shared" si="3"/>
        <v>0</v>
      </c>
      <c r="L12" s="20">
        <f t="shared" si="0"/>
        <v>0</v>
      </c>
    </row>
    <row r="13" spans="1:12" ht="46.5" customHeight="1" x14ac:dyDescent="0.25">
      <c r="A13" s="16">
        <f t="shared" si="1"/>
        <v>6</v>
      </c>
      <c r="B13" s="62"/>
      <c r="C13" s="62"/>
      <c r="D13" s="17" t="s">
        <v>18</v>
      </c>
      <c r="E13" s="17"/>
      <c r="F13" s="19" t="s">
        <v>17</v>
      </c>
      <c r="G13" s="20"/>
      <c r="H13" s="31">
        <v>201</v>
      </c>
      <c r="I13" s="47">
        <f t="shared" si="2"/>
        <v>0</v>
      </c>
      <c r="J13" s="45"/>
      <c r="K13" s="47">
        <f t="shared" si="3"/>
        <v>0</v>
      </c>
      <c r="L13" s="20">
        <f t="shared" si="0"/>
        <v>0</v>
      </c>
    </row>
    <row r="14" spans="1:12" ht="30" customHeight="1" x14ac:dyDescent="0.25">
      <c r="A14" s="16">
        <f t="shared" si="1"/>
        <v>7</v>
      </c>
      <c r="B14" s="62"/>
      <c r="C14" s="18" t="s">
        <v>19</v>
      </c>
      <c r="D14" s="17" t="s">
        <v>20</v>
      </c>
      <c r="E14" s="17"/>
      <c r="F14" s="55" t="s">
        <v>176</v>
      </c>
      <c r="G14" s="20"/>
      <c r="H14" s="31">
        <v>50</v>
      </c>
      <c r="I14" s="47">
        <f t="shared" si="2"/>
        <v>0</v>
      </c>
      <c r="J14" s="45"/>
      <c r="K14" s="47">
        <f t="shared" si="3"/>
        <v>0</v>
      </c>
      <c r="L14" s="20">
        <f t="shared" si="0"/>
        <v>0</v>
      </c>
    </row>
    <row r="15" spans="1:12" ht="30.75" customHeight="1" x14ac:dyDescent="0.25">
      <c r="A15" s="16">
        <f t="shared" si="1"/>
        <v>8</v>
      </c>
      <c r="B15" s="62"/>
      <c r="C15" s="19" t="s">
        <v>21</v>
      </c>
      <c r="D15" s="17" t="s">
        <v>22</v>
      </c>
      <c r="E15" s="17"/>
      <c r="F15" s="19" t="s">
        <v>17</v>
      </c>
      <c r="G15" s="20"/>
      <c r="H15" s="31">
        <v>400</v>
      </c>
      <c r="I15" s="47">
        <f t="shared" si="2"/>
        <v>0</v>
      </c>
      <c r="J15" s="45"/>
      <c r="K15" s="47">
        <f t="shared" si="3"/>
        <v>0</v>
      </c>
      <c r="L15" s="20">
        <f t="shared" si="0"/>
        <v>0</v>
      </c>
    </row>
    <row r="16" spans="1:12" ht="108.75" customHeight="1" x14ac:dyDescent="0.25">
      <c r="A16" s="16">
        <f t="shared" si="1"/>
        <v>9</v>
      </c>
      <c r="B16" s="62"/>
      <c r="C16" s="19" t="s">
        <v>23</v>
      </c>
      <c r="D16" s="17" t="s">
        <v>24</v>
      </c>
      <c r="E16" s="17"/>
      <c r="F16" s="55" t="s">
        <v>177</v>
      </c>
      <c r="G16" s="20"/>
      <c r="H16" s="31">
        <v>170</v>
      </c>
      <c r="I16" s="47">
        <f t="shared" si="2"/>
        <v>0</v>
      </c>
      <c r="J16" s="45"/>
      <c r="K16" s="47">
        <f t="shared" si="3"/>
        <v>0</v>
      </c>
      <c r="L16" s="20">
        <f t="shared" si="0"/>
        <v>0</v>
      </c>
    </row>
    <row r="17" spans="1:12" ht="69.75" customHeight="1" x14ac:dyDescent="0.25">
      <c r="A17" s="16">
        <f t="shared" si="1"/>
        <v>10</v>
      </c>
      <c r="B17" s="62"/>
      <c r="C17" s="19" t="s">
        <v>121</v>
      </c>
      <c r="D17" s="17" t="s">
        <v>25</v>
      </c>
      <c r="E17" s="21"/>
      <c r="F17" s="19" t="s">
        <v>17</v>
      </c>
      <c r="G17" s="20"/>
      <c r="H17" s="31">
        <v>94</v>
      </c>
      <c r="I17" s="47">
        <f t="shared" si="2"/>
        <v>0</v>
      </c>
      <c r="J17" s="45"/>
      <c r="K17" s="47">
        <f t="shared" si="3"/>
        <v>0</v>
      </c>
      <c r="L17" s="20">
        <f t="shared" si="0"/>
        <v>0</v>
      </c>
    </row>
    <row r="18" spans="1:12" ht="63.75" x14ac:dyDescent="0.25">
      <c r="A18" s="16">
        <f t="shared" si="1"/>
        <v>11</v>
      </c>
      <c r="B18" s="62"/>
      <c r="C18" s="19" t="s">
        <v>122</v>
      </c>
      <c r="D18" s="17" t="s">
        <v>25</v>
      </c>
      <c r="E18" s="21"/>
      <c r="F18" s="19" t="s">
        <v>17</v>
      </c>
      <c r="G18" s="20"/>
      <c r="H18" s="31">
        <v>54</v>
      </c>
      <c r="I18" s="47">
        <f t="shared" si="2"/>
        <v>0</v>
      </c>
      <c r="J18" s="45"/>
      <c r="K18" s="47">
        <f t="shared" si="3"/>
        <v>0</v>
      </c>
      <c r="L18" s="20">
        <f t="shared" si="0"/>
        <v>0</v>
      </c>
    </row>
    <row r="19" spans="1:12" ht="33.75" customHeight="1" x14ac:dyDescent="0.25">
      <c r="A19" s="16">
        <f t="shared" si="1"/>
        <v>12</v>
      </c>
      <c r="B19" s="62"/>
      <c r="C19" s="19" t="s">
        <v>26</v>
      </c>
      <c r="D19" s="17" t="s">
        <v>132</v>
      </c>
      <c r="E19" s="17"/>
      <c r="F19" s="19" t="s">
        <v>165</v>
      </c>
      <c r="G19" s="20"/>
      <c r="H19" s="31">
        <v>6</v>
      </c>
      <c r="I19" s="47">
        <f t="shared" si="2"/>
        <v>0</v>
      </c>
      <c r="J19" s="45"/>
      <c r="K19" s="47">
        <f t="shared" si="3"/>
        <v>0</v>
      </c>
      <c r="L19" s="20">
        <f t="shared" si="0"/>
        <v>0</v>
      </c>
    </row>
    <row r="20" spans="1:12" ht="38.25" x14ac:dyDescent="0.25">
      <c r="A20" s="16">
        <f t="shared" si="1"/>
        <v>13</v>
      </c>
      <c r="B20" s="62"/>
      <c r="C20" s="18" t="s">
        <v>27</v>
      </c>
      <c r="D20" s="17" t="s">
        <v>28</v>
      </c>
      <c r="E20" s="17"/>
      <c r="F20" s="19" t="s">
        <v>29</v>
      </c>
      <c r="G20" s="20"/>
      <c r="H20" s="31">
        <v>25</v>
      </c>
      <c r="I20" s="47">
        <f t="shared" si="2"/>
        <v>0</v>
      </c>
      <c r="J20" s="45"/>
      <c r="K20" s="47">
        <f t="shared" si="3"/>
        <v>0</v>
      </c>
      <c r="L20" s="20">
        <f t="shared" si="0"/>
        <v>0</v>
      </c>
    </row>
    <row r="21" spans="1:12" ht="59.25" customHeight="1" x14ac:dyDescent="0.25">
      <c r="A21" s="16"/>
      <c r="B21" s="62"/>
      <c r="C21" s="18" t="s">
        <v>30</v>
      </c>
      <c r="D21" s="17" t="s">
        <v>123</v>
      </c>
      <c r="E21" s="17"/>
      <c r="F21" s="19" t="s">
        <v>29</v>
      </c>
      <c r="G21" s="20"/>
      <c r="H21" s="31">
        <v>15</v>
      </c>
      <c r="I21" s="47">
        <f t="shared" si="2"/>
        <v>0</v>
      </c>
      <c r="J21" s="45"/>
      <c r="K21" s="47">
        <f t="shared" si="3"/>
        <v>0</v>
      </c>
      <c r="L21" s="20">
        <f t="shared" si="0"/>
        <v>0</v>
      </c>
    </row>
    <row r="22" spans="1:12" ht="51" x14ac:dyDescent="0.25">
      <c r="A22" s="16">
        <f>A20+1</f>
        <v>14</v>
      </c>
      <c r="B22" s="62"/>
      <c r="C22" s="18" t="s">
        <v>31</v>
      </c>
      <c r="D22" s="17" t="s">
        <v>32</v>
      </c>
      <c r="E22" s="17"/>
      <c r="F22" s="18" t="s">
        <v>33</v>
      </c>
      <c r="G22" s="22"/>
      <c r="H22" s="32">
        <v>20</v>
      </c>
      <c r="I22" s="47">
        <f t="shared" si="2"/>
        <v>0</v>
      </c>
      <c r="J22" s="45"/>
      <c r="K22" s="47">
        <f t="shared" si="3"/>
        <v>0</v>
      </c>
      <c r="L22" s="20">
        <f t="shared" si="0"/>
        <v>0</v>
      </c>
    </row>
    <row r="23" spans="1:12" ht="25.5" x14ac:dyDescent="0.25">
      <c r="A23" s="16">
        <f t="shared" ref="A23:A37" si="4">A22+1</f>
        <v>15</v>
      </c>
      <c r="B23" s="62"/>
      <c r="C23" s="19" t="s">
        <v>34</v>
      </c>
      <c r="D23" s="23" t="s">
        <v>35</v>
      </c>
      <c r="E23" s="23"/>
      <c r="F23" s="19" t="s">
        <v>17</v>
      </c>
      <c r="G23" s="20"/>
      <c r="H23" s="31">
        <v>15</v>
      </c>
      <c r="I23" s="47">
        <f t="shared" si="2"/>
        <v>0</v>
      </c>
      <c r="J23" s="45"/>
      <c r="K23" s="47">
        <f t="shared" si="3"/>
        <v>0</v>
      </c>
      <c r="L23" s="20">
        <f t="shared" si="0"/>
        <v>0</v>
      </c>
    </row>
    <row r="24" spans="1:12" ht="24.75" customHeight="1" x14ac:dyDescent="0.25">
      <c r="A24" s="16">
        <f t="shared" si="4"/>
        <v>16</v>
      </c>
      <c r="B24" s="62"/>
      <c r="C24" s="19" t="s">
        <v>36</v>
      </c>
      <c r="D24" s="23" t="s">
        <v>37</v>
      </c>
      <c r="E24" s="23"/>
      <c r="F24" s="19" t="s">
        <v>17</v>
      </c>
      <c r="G24" s="20"/>
      <c r="H24" s="31">
        <v>50</v>
      </c>
      <c r="I24" s="47">
        <f t="shared" si="2"/>
        <v>0</v>
      </c>
      <c r="J24" s="45"/>
      <c r="K24" s="47">
        <f t="shared" si="3"/>
        <v>0</v>
      </c>
      <c r="L24" s="20">
        <f t="shared" si="0"/>
        <v>0</v>
      </c>
    </row>
    <row r="25" spans="1:12" ht="57" customHeight="1" x14ac:dyDescent="0.25">
      <c r="A25" s="16">
        <f t="shared" si="4"/>
        <v>17</v>
      </c>
      <c r="B25" s="62"/>
      <c r="C25" s="19" t="s">
        <v>38</v>
      </c>
      <c r="D25" s="17" t="s">
        <v>39</v>
      </c>
      <c r="E25" s="17"/>
      <c r="F25" s="19" t="s">
        <v>17</v>
      </c>
      <c r="G25" s="20"/>
      <c r="H25" s="31">
        <v>54</v>
      </c>
      <c r="I25" s="47">
        <f t="shared" si="2"/>
        <v>0</v>
      </c>
      <c r="J25" s="45"/>
      <c r="K25" s="47">
        <f t="shared" si="3"/>
        <v>0</v>
      </c>
      <c r="L25" s="20">
        <f t="shared" si="0"/>
        <v>0</v>
      </c>
    </row>
    <row r="26" spans="1:12" ht="63.75" x14ac:dyDescent="0.25">
      <c r="A26" s="16">
        <f t="shared" si="4"/>
        <v>18</v>
      </c>
      <c r="B26" s="62"/>
      <c r="C26" s="24" t="s">
        <v>38</v>
      </c>
      <c r="D26" s="25" t="s">
        <v>40</v>
      </c>
      <c r="E26" s="25"/>
      <c r="F26" s="19" t="s">
        <v>17</v>
      </c>
      <c r="G26" s="20"/>
      <c r="H26" s="31">
        <v>116</v>
      </c>
      <c r="I26" s="47">
        <f t="shared" si="2"/>
        <v>0</v>
      </c>
      <c r="J26" s="45"/>
      <c r="K26" s="47">
        <f t="shared" si="3"/>
        <v>0</v>
      </c>
      <c r="L26" s="20">
        <f t="shared" si="0"/>
        <v>0</v>
      </c>
    </row>
    <row r="27" spans="1:12" ht="45" customHeight="1" x14ac:dyDescent="0.25">
      <c r="A27" s="16">
        <f t="shared" si="4"/>
        <v>19</v>
      </c>
      <c r="B27" s="62"/>
      <c r="C27" s="19" t="s">
        <v>41</v>
      </c>
      <c r="D27" s="17" t="s">
        <v>133</v>
      </c>
      <c r="E27" s="17"/>
      <c r="F27" s="19" t="s">
        <v>17</v>
      </c>
      <c r="G27" s="20"/>
      <c r="H27" s="31">
        <v>42</v>
      </c>
      <c r="I27" s="47">
        <f t="shared" si="2"/>
        <v>0</v>
      </c>
      <c r="J27" s="45"/>
      <c r="K27" s="47">
        <f t="shared" si="3"/>
        <v>0</v>
      </c>
      <c r="L27" s="20">
        <f t="shared" si="0"/>
        <v>0</v>
      </c>
    </row>
    <row r="28" spans="1:12" ht="30.75" customHeight="1" x14ac:dyDescent="0.25">
      <c r="A28" s="16">
        <f t="shared" si="4"/>
        <v>20</v>
      </c>
      <c r="B28" s="62"/>
      <c r="C28" s="19" t="s">
        <v>42</v>
      </c>
      <c r="D28" s="17" t="s">
        <v>43</v>
      </c>
      <c r="E28" s="17"/>
      <c r="F28" s="19" t="s">
        <v>17</v>
      </c>
      <c r="G28" s="20"/>
      <c r="H28" s="31">
        <v>175</v>
      </c>
      <c r="I28" s="47">
        <f t="shared" si="2"/>
        <v>0</v>
      </c>
      <c r="J28" s="45"/>
      <c r="K28" s="47">
        <f t="shared" si="3"/>
        <v>0</v>
      </c>
      <c r="L28" s="20">
        <f t="shared" si="0"/>
        <v>0</v>
      </c>
    </row>
    <row r="29" spans="1:12" ht="32.25" customHeight="1" x14ac:dyDescent="0.25">
      <c r="A29" s="16">
        <f t="shared" si="4"/>
        <v>21</v>
      </c>
      <c r="B29" s="62"/>
      <c r="C29" s="19" t="s">
        <v>38</v>
      </c>
      <c r="D29" s="17" t="s">
        <v>44</v>
      </c>
      <c r="E29" s="17"/>
      <c r="F29" s="19" t="s">
        <v>17</v>
      </c>
      <c r="G29" s="20"/>
      <c r="H29" s="31">
        <v>175</v>
      </c>
      <c r="I29" s="47">
        <f t="shared" si="2"/>
        <v>0</v>
      </c>
      <c r="J29" s="45"/>
      <c r="K29" s="47">
        <f t="shared" si="3"/>
        <v>0</v>
      </c>
      <c r="L29" s="20">
        <f t="shared" si="0"/>
        <v>0</v>
      </c>
    </row>
    <row r="30" spans="1:12" ht="43.5" customHeight="1" x14ac:dyDescent="0.25">
      <c r="A30" s="16">
        <f t="shared" si="4"/>
        <v>22</v>
      </c>
      <c r="B30" s="62"/>
      <c r="C30" s="19" t="s">
        <v>41</v>
      </c>
      <c r="D30" s="17" t="s">
        <v>179</v>
      </c>
      <c r="E30" s="17"/>
      <c r="F30" s="19" t="s">
        <v>17</v>
      </c>
      <c r="G30" s="20"/>
      <c r="H30" s="31">
        <v>60</v>
      </c>
      <c r="I30" s="47">
        <f t="shared" si="2"/>
        <v>0</v>
      </c>
      <c r="J30" s="45"/>
      <c r="K30" s="47">
        <f t="shared" si="3"/>
        <v>0</v>
      </c>
      <c r="L30" s="20">
        <f t="shared" si="0"/>
        <v>0</v>
      </c>
    </row>
    <row r="31" spans="1:12" ht="74.25" customHeight="1" x14ac:dyDescent="0.25">
      <c r="A31" s="16">
        <f t="shared" si="4"/>
        <v>23</v>
      </c>
      <c r="B31" s="62"/>
      <c r="C31" s="19" t="s">
        <v>45</v>
      </c>
      <c r="D31" s="40" t="s">
        <v>151</v>
      </c>
      <c r="E31" s="17"/>
      <c r="F31" s="19" t="s">
        <v>29</v>
      </c>
      <c r="G31" s="20"/>
      <c r="H31" s="31">
        <v>39</v>
      </c>
      <c r="I31" s="47">
        <f t="shared" si="2"/>
        <v>0</v>
      </c>
      <c r="J31" s="45"/>
      <c r="K31" s="47">
        <f t="shared" si="3"/>
        <v>0</v>
      </c>
      <c r="L31" s="20">
        <f t="shared" si="0"/>
        <v>0</v>
      </c>
    </row>
    <row r="32" spans="1:12" ht="37.5" customHeight="1" x14ac:dyDescent="0.25">
      <c r="A32" s="16">
        <f t="shared" si="4"/>
        <v>24</v>
      </c>
      <c r="B32" s="62"/>
      <c r="C32" s="19" t="s">
        <v>46</v>
      </c>
      <c r="D32" s="40" t="s">
        <v>47</v>
      </c>
      <c r="E32" s="17"/>
      <c r="F32" s="19" t="s">
        <v>17</v>
      </c>
      <c r="G32" s="20"/>
      <c r="H32" s="31">
        <v>54</v>
      </c>
      <c r="I32" s="47">
        <f t="shared" si="2"/>
        <v>0</v>
      </c>
      <c r="J32" s="45"/>
      <c r="K32" s="47">
        <f t="shared" si="3"/>
        <v>0</v>
      </c>
      <c r="L32" s="20">
        <f t="shared" si="0"/>
        <v>0</v>
      </c>
    </row>
    <row r="33" spans="1:12" ht="47.25" customHeight="1" x14ac:dyDescent="0.25">
      <c r="A33" s="16">
        <f t="shared" si="4"/>
        <v>25</v>
      </c>
      <c r="B33" s="62"/>
      <c r="C33" s="19" t="s">
        <v>48</v>
      </c>
      <c r="D33" s="40" t="s">
        <v>152</v>
      </c>
      <c r="E33" s="17"/>
      <c r="F33" s="19" t="s">
        <v>17</v>
      </c>
      <c r="G33" s="20"/>
      <c r="H33" s="31">
        <v>200</v>
      </c>
      <c r="I33" s="47">
        <f t="shared" si="2"/>
        <v>0</v>
      </c>
      <c r="J33" s="45"/>
      <c r="K33" s="47">
        <f t="shared" si="3"/>
        <v>0</v>
      </c>
      <c r="L33" s="20">
        <f t="shared" si="0"/>
        <v>0</v>
      </c>
    </row>
    <row r="34" spans="1:12" ht="81.75" customHeight="1" x14ac:dyDescent="0.25">
      <c r="A34" s="16">
        <f t="shared" si="4"/>
        <v>26</v>
      </c>
      <c r="B34" s="62"/>
      <c r="C34" s="26" t="s">
        <v>49</v>
      </c>
      <c r="D34" s="17" t="s">
        <v>50</v>
      </c>
      <c r="E34" s="17"/>
      <c r="F34" s="19" t="s">
        <v>51</v>
      </c>
      <c r="G34" s="20"/>
      <c r="H34" s="31">
        <v>150</v>
      </c>
      <c r="I34" s="47">
        <f t="shared" si="2"/>
        <v>0</v>
      </c>
      <c r="J34" s="45"/>
      <c r="K34" s="47">
        <f t="shared" si="3"/>
        <v>0</v>
      </c>
      <c r="L34" s="20">
        <f t="shared" si="0"/>
        <v>0</v>
      </c>
    </row>
    <row r="35" spans="1:12" ht="119.25" customHeight="1" x14ac:dyDescent="0.25">
      <c r="A35" s="16">
        <f t="shared" si="4"/>
        <v>27</v>
      </c>
      <c r="B35" s="62"/>
      <c r="C35" s="19" t="s">
        <v>49</v>
      </c>
      <c r="D35" s="17" t="s">
        <v>52</v>
      </c>
      <c r="E35" s="17"/>
      <c r="F35" s="19" t="s">
        <v>168</v>
      </c>
      <c r="G35" s="20"/>
      <c r="H35" s="31">
        <v>404</v>
      </c>
      <c r="I35" s="47">
        <f t="shared" si="2"/>
        <v>0</v>
      </c>
      <c r="J35" s="45"/>
      <c r="K35" s="47">
        <f t="shared" si="3"/>
        <v>0</v>
      </c>
      <c r="L35" s="20">
        <f t="shared" si="0"/>
        <v>0</v>
      </c>
    </row>
    <row r="36" spans="1:12" ht="33.75" customHeight="1" x14ac:dyDescent="0.25">
      <c r="A36" s="16">
        <f t="shared" si="4"/>
        <v>28</v>
      </c>
      <c r="B36" s="62"/>
      <c r="C36" s="18" t="s">
        <v>53</v>
      </c>
      <c r="D36" s="17" t="s">
        <v>134</v>
      </c>
      <c r="E36" s="17"/>
      <c r="F36" s="19" t="s">
        <v>17</v>
      </c>
      <c r="G36" s="20"/>
      <c r="H36" s="31">
        <v>31</v>
      </c>
      <c r="I36" s="47">
        <f t="shared" si="2"/>
        <v>0</v>
      </c>
      <c r="J36" s="45"/>
      <c r="K36" s="47">
        <f t="shared" si="3"/>
        <v>0</v>
      </c>
      <c r="L36" s="20">
        <f t="shared" si="0"/>
        <v>0</v>
      </c>
    </row>
    <row r="37" spans="1:12" ht="67.5" customHeight="1" x14ac:dyDescent="0.25">
      <c r="A37" s="16">
        <f t="shared" si="4"/>
        <v>29</v>
      </c>
      <c r="B37" s="62"/>
      <c r="C37" s="18" t="s">
        <v>54</v>
      </c>
      <c r="D37" s="17" t="s">
        <v>55</v>
      </c>
      <c r="E37" s="17"/>
      <c r="F37" s="19" t="s">
        <v>17</v>
      </c>
      <c r="G37" s="20"/>
      <c r="H37" s="31">
        <v>31</v>
      </c>
      <c r="I37" s="47">
        <f t="shared" si="2"/>
        <v>0</v>
      </c>
      <c r="J37" s="45"/>
      <c r="K37" s="47">
        <f t="shared" si="3"/>
        <v>0</v>
      </c>
      <c r="L37" s="20">
        <f t="shared" si="0"/>
        <v>0</v>
      </c>
    </row>
    <row r="38" spans="1:12" ht="48" customHeight="1" x14ac:dyDescent="0.25">
      <c r="A38" s="16">
        <v>30</v>
      </c>
      <c r="B38" s="62"/>
      <c r="C38" s="18" t="s">
        <v>56</v>
      </c>
      <c r="D38" s="17" t="s">
        <v>135</v>
      </c>
      <c r="E38" s="17"/>
      <c r="F38" s="19" t="s">
        <v>17</v>
      </c>
      <c r="G38" s="20"/>
      <c r="H38" s="31">
        <v>80</v>
      </c>
      <c r="I38" s="47">
        <f t="shared" si="2"/>
        <v>0</v>
      </c>
      <c r="J38" s="45"/>
      <c r="K38" s="47">
        <f t="shared" si="3"/>
        <v>0</v>
      </c>
      <c r="L38" s="20">
        <f t="shared" si="0"/>
        <v>0</v>
      </c>
    </row>
    <row r="39" spans="1:12" ht="78.75" customHeight="1" x14ac:dyDescent="0.25">
      <c r="A39" s="16">
        <v>31</v>
      </c>
      <c r="B39" s="62"/>
      <c r="C39" s="18" t="s">
        <v>57</v>
      </c>
      <c r="D39" s="17" t="s">
        <v>58</v>
      </c>
      <c r="E39" s="17"/>
      <c r="F39" s="19" t="s">
        <v>17</v>
      </c>
      <c r="G39" s="20"/>
      <c r="H39" s="31">
        <v>25</v>
      </c>
      <c r="I39" s="47">
        <f t="shared" si="2"/>
        <v>0</v>
      </c>
      <c r="J39" s="45"/>
      <c r="K39" s="47">
        <f t="shared" si="3"/>
        <v>0</v>
      </c>
      <c r="L39" s="20">
        <f t="shared" si="0"/>
        <v>0</v>
      </c>
    </row>
    <row r="40" spans="1:12" ht="32.25" customHeight="1" x14ac:dyDescent="0.25">
      <c r="A40" s="16">
        <f t="shared" ref="A40:A61" si="5">A39+1</f>
        <v>32</v>
      </c>
      <c r="B40" s="62"/>
      <c r="C40" s="18" t="s">
        <v>59</v>
      </c>
      <c r="D40" s="17" t="s">
        <v>60</v>
      </c>
      <c r="E40" s="17"/>
      <c r="F40" s="19" t="s">
        <v>17</v>
      </c>
      <c r="G40" s="20"/>
      <c r="H40" s="31">
        <v>20</v>
      </c>
      <c r="I40" s="47">
        <f t="shared" si="2"/>
        <v>0</v>
      </c>
      <c r="J40" s="45"/>
      <c r="K40" s="47">
        <f t="shared" si="3"/>
        <v>0</v>
      </c>
      <c r="L40" s="20">
        <f t="shared" ref="L40:L71" si="6">I40+K40</f>
        <v>0</v>
      </c>
    </row>
    <row r="41" spans="1:12" ht="60.75" customHeight="1" x14ac:dyDescent="0.25">
      <c r="A41" s="16">
        <f t="shared" si="5"/>
        <v>33</v>
      </c>
      <c r="B41" s="62"/>
      <c r="C41" s="18" t="s">
        <v>61</v>
      </c>
      <c r="D41" s="17" t="s">
        <v>62</v>
      </c>
      <c r="E41" s="17"/>
      <c r="F41" s="19" t="s">
        <v>17</v>
      </c>
      <c r="G41" s="20"/>
      <c r="H41" s="31">
        <v>28</v>
      </c>
      <c r="I41" s="47">
        <f t="shared" si="2"/>
        <v>0</v>
      </c>
      <c r="J41" s="45"/>
      <c r="K41" s="47">
        <f t="shared" si="3"/>
        <v>0</v>
      </c>
      <c r="L41" s="20">
        <f t="shared" si="6"/>
        <v>0</v>
      </c>
    </row>
    <row r="42" spans="1:12" ht="45" customHeight="1" x14ac:dyDescent="0.25">
      <c r="A42" s="16">
        <f t="shared" si="5"/>
        <v>34</v>
      </c>
      <c r="B42" s="62"/>
      <c r="C42" s="19" t="s">
        <v>63</v>
      </c>
      <c r="D42" s="17" t="s">
        <v>136</v>
      </c>
      <c r="E42" s="17"/>
      <c r="F42" s="19" t="s">
        <v>17</v>
      </c>
      <c r="G42" s="20"/>
      <c r="H42" s="31">
        <v>999</v>
      </c>
      <c r="I42" s="47">
        <f t="shared" si="2"/>
        <v>0</v>
      </c>
      <c r="J42" s="45"/>
      <c r="K42" s="47">
        <f t="shared" si="3"/>
        <v>0</v>
      </c>
      <c r="L42" s="20">
        <f t="shared" si="6"/>
        <v>0</v>
      </c>
    </row>
    <row r="43" spans="1:12" ht="63.75" customHeight="1" x14ac:dyDescent="0.25">
      <c r="A43" s="16">
        <f t="shared" si="5"/>
        <v>35</v>
      </c>
      <c r="B43" s="62" t="s">
        <v>64</v>
      </c>
      <c r="C43" s="18" t="s">
        <v>106</v>
      </c>
      <c r="D43" s="41" t="s">
        <v>153</v>
      </c>
      <c r="E43" s="23"/>
      <c r="F43" s="19" t="s">
        <v>17</v>
      </c>
      <c r="G43" s="20"/>
      <c r="H43" s="31">
        <v>390</v>
      </c>
      <c r="I43" s="47">
        <f t="shared" si="2"/>
        <v>0</v>
      </c>
      <c r="J43" s="45"/>
      <c r="K43" s="47">
        <f t="shared" si="3"/>
        <v>0</v>
      </c>
      <c r="L43" s="20">
        <f t="shared" si="6"/>
        <v>0</v>
      </c>
    </row>
    <row r="44" spans="1:12" ht="76.5" customHeight="1" x14ac:dyDescent="0.25">
      <c r="A44" s="16">
        <f t="shared" si="5"/>
        <v>36</v>
      </c>
      <c r="B44" s="62"/>
      <c r="C44" s="62" t="s">
        <v>65</v>
      </c>
      <c r="D44" s="40" t="s">
        <v>154</v>
      </c>
      <c r="E44" s="17"/>
      <c r="F44" s="19" t="s">
        <v>17</v>
      </c>
      <c r="G44" s="20"/>
      <c r="H44" s="31">
        <v>55</v>
      </c>
      <c r="I44" s="47">
        <f t="shared" si="2"/>
        <v>0</v>
      </c>
      <c r="J44" s="45"/>
      <c r="K44" s="47">
        <f t="shared" si="3"/>
        <v>0</v>
      </c>
      <c r="L44" s="20">
        <f t="shared" si="6"/>
        <v>0</v>
      </c>
    </row>
    <row r="45" spans="1:12" ht="81" customHeight="1" x14ac:dyDescent="0.25">
      <c r="A45" s="16">
        <f t="shared" si="5"/>
        <v>37</v>
      </c>
      <c r="B45" s="62"/>
      <c r="C45" s="62"/>
      <c r="D45" s="17" t="s">
        <v>144</v>
      </c>
      <c r="E45" s="17"/>
      <c r="F45" s="19" t="s">
        <v>17</v>
      </c>
      <c r="G45" s="20"/>
      <c r="H45" s="31">
        <v>120</v>
      </c>
      <c r="I45" s="47">
        <f t="shared" si="2"/>
        <v>0</v>
      </c>
      <c r="J45" s="45"/>
      <c r="K45" s="47">
        <f t="shared" si="3"/>
        <v>0</v>
      </c>
      <c r="L45" s="20">
        <f t="shared" si="6"/>
        <v>0</v>
      </c>
    </row>
    <row r="46" spans="1:12" ht="42.75" customHeight="1" x14ac:dyDescent="0.25">
      <c r="A46" s="16">
        <f t="shared" si="5"/>
        <v>38</v>
      </c>
      <c r="B46" s="62"/>
      <c r="C46" s="18" t="s">
        <v>107</v>
      </c>
      <c r="D46" s="17" t="s">
        <v>137</v>
      </c>
      <c r="E46" s="17"/>
      <c r="F46" s="19" t="s">
        <v>17</v>
      </c>
      <c r="G46" s="20"/>
      <c r="H46" s="31">
        <v>40</v>
      </c>
      <c r="I46" s="47">
        <f t="shared" si="2"/>
        <v>0</v>
      </c>
      <c r="J46" s="45"/>
      <c r="K46" s="47">
        <f t="shared" si="3"/>
        <v>0</v>
      </c>
      <c r="L46" s="20">
        <f t="shared" si="6"/>
        <v>0</v>
      </c>
    </row>
    <row r="47" spans="1:12" ht="42.75" customHeight="1" x14ac:dyDescent="0.25">
      <c r="A47" s="16">
        <f t="shared" si="5"/>
        <v>39</v>
      </c>
      <c r="B47" s="62"/>
      <c r="C47" s="18" t="s">
        <v>119</v>
      </c>
      <c r="D47" s="42" t="s">
        <v>155</v>
      </c>
      <c r="E47" s="25"/>
      <c r="F47" s="19" t="s">
        <v>17</v>
      </c>
      <c r="G47" s="20"/>
      <c r="H47" s="31">
        <v>250</v>
      </c>
      <c r="I47" s="47">
        <f t="shared" si="2"/>
        <v>0</v>
      </c>
      <c r="J47" s="45"/>
      <c r="K47" s="47">
        <f t="shared" si="3"/>
        <v>0</v>
      </c>
      <c r="L47" s="20">
        <f t="shared" si="6"/>
        <v>0</v>
      </c>
    </row>
    <row r="48" spans="1:12" ht="80.25" customHeight="1" x14ac:dyDescent="0.25">
      <c r="A48" s="16">
        <f t="shared" si="5"/>
        <v>40</v>
      </c>
      <c r="B48" s="62"/>
      <c r="C48" s="64" t="s">
        <v>66</v>
      </c>
      <c r="D48" s="23" t="s">
        <v>145</v>
      </c>
      <c r="E48" s="23"/>
      <c r="F48" s="19" t="s">
        <v>17</v>
      </c>
      <c r="G48" s="20"/>
      <c r="H48" s="31">
        <v>142</v>
      </c>
      <c r="I48" s="47">
        <f t="shared" si="2"/>
        <v>0</v>
      </c>
      <c r="J48" s="45"/>
      <c r="K48" s="47">
        <f t="shared" si="3"/>
        <v>0</v>
      </c>
      <c r="L48" s="20">
        <f t="shared" si="6"/>
        <v>0</v>
      </c>
    </row>
    <row r="49" spans="1:12" ht="58.5" customHeight="1" x14ac:dyDescent="0.25">
      <c r="A49" s="16">
        <f t="shared" si="5"/>
        <v>41</v>
      </c>
      <c r="B49" s="62"/>
      <c r="C49" s="64"/>
      <c r="D49" s="23" t="s">
        <v>138</v>
      </c>
      <c r="E49" s="23"/>
      <c r="F49" s="19" t="s">
        <v>17</v>
      </c>
      <c r="G49" s="20"/>
      <c r="H49" s="31">
        <v>10</v>
      </c>
      <c r="I49" s="47">
        <f t="shared" si="2"/>
        <v>0</v>
      </c>
      <c r="J49" s="45"/>
      <c r="K49" s="47">
        <f t="shared" si="3"/>
        <v>0</v>
      </c>
      <c r="L49" s="20">
        <f t="shared" si="6"/>
        <v>0</v>
      </c>
    </row>
    <row r="50" spans="1:12" ht="92.25" customHeight="1" x14ac:dyDescent="0.25">
      <c r="A50" s="16">
        <f t="shared" si="5"/>
        <v>42</v>
      </c>
      <c r="B50" s="62"/>
      <c r="C50" s="18" t="s">
        <v>67</v>
      </c>
      <c r="D50" s="23" t="s">
        <v>124</v>
      </c>
      <c r="E50" s="23"/>
      <c r="F50" s="19" t="s">
        <v>17</v>
      </c>
      <c r="G50" s="20"/>
      <c r="H50" s="31">
        <v>300</v>
      </c>
      <c r="I50" s="47">
        <f t="shared" si="2"/>
        <v>0</v>
      </c>
      <c r="J50" s="45"/>
      <c r="K50" s="47">
        <f t="shared" si="3"/>
        <v>0</v>
      </c>
      <c r="L50" s="20">
        <f t="shared" si="6"/>
        <v>0</v>
      </c>
    </row>
    <row r="51" spans="1:12" ht="51.75" customHeight="1" x14ac:dyDescent="0.25">
      <c r="A51" s="16">
        <f t="shared" si="5"/>
        <v>43</v>
      </c>
      <c r="B51" s="62"/>
      <c r="C51" s="18" t="s">
        <v>68</v>
      </c>
      <c r="D51" s="17" t="s">
        <v>108</v>
      </c>
      <c r="E51" s="17"/>
      <c r="F51" s="19" t="s">
        <v>17</v>
      </c>
      <c r="G51" s="20"/>
      <c r="H51" s="31">
        <v>570</v>
      </c>
      <c r="I51" s="47">
        <f t="shared" si="2"/>
        <v>0</v>
      </c>
      <c r="J51" s="45"/>
      <c r="K51" s="47">
        <f t="shared" si="3"/>
        <v>0</v>
      </c>
      <c r="L51" s="20">
        <f t="shared" si="6"/>
        <v>0</v>
      </c>
    </row>
    <row r="52" spans="1:12" ht="54" customHeight="1" x14ac:dyDescent="0.25">
      <c r="A52" s="16">
        <f t="shared" si="5"/>
        <v>44</v>
      </c>
      <c r="B52" s="62"/>
      <c r="C52" s="62" t="s">
        <v>109</v>
      </c>
      <c r="D52" s="17" t="s">
        <v>146</v>
      </c>
      <c r="E52" s="17"/>
      <c r="F52" s="19" t="s">
        <v>17</v>
      </c>
      <c r="G52" s="20"/>
      <c r="H52" s="31">
        <v>580</v>
      </c>
      <c r="I52" s="47">
        <f t="shared" si="2"/>
        <v>0</v>
      </c>
      <c r="J52" s="45"/>
      <c r="K52" s="47">
        <f t="shared" si="3"/>
        <v>0</v>
      </c>
      <c r="L52" s="20">
        <f t="shared" si="6"/>
        <v>0</v>
      </c>
    </row>
    <row r="53" spans="1:12" ht="51" x14ac:dyDescent="0.25">
      <c r="A53" s="16">
        <f t="shared" si="5"/>
        <v>45</v>
      </c>
      <c r="B53" s="62"/>
      <c r="C53" s="62"/>
      <c r="D53" s="17" t="s">
        <v>147</v>
      </c>
      <c r="E53" s="17"/>
      <c r="F53" s="19" t="s">
        <v>17</v>
      </c>
      <c r="G53" s="20"/>
      <c r="H53" s="31">
        <v>55</v>
      </c>
      <c r="I53" s="47">
        <f t="shared" si="2"/>
        <v>0</v>
      </c>
      <c r="J53" s="45"/>
      <c r="K53" s="47">
        <f t="shared" si="3"/>
        <v>0</v>
      </c>
      <c r="L53" s="20">
        <f t="shared" si="6"/>
        <v>0</v>
      </c>
    </row>
    <row r="54" spans="1:12" ht="63.75" x14ac:dyDescent="0.25">
      <c r="A54" s="16">
        <f t="shared" si="5"/>
        <v>46</v>
      </c>
      <c r="B54" s="62"/>
      <c r="C54" s="19" t="s">
        <v>69</v>
      </c>
      <c r="D54" s="41" t="s">
        <v>156</v>
      </c>
      <c r="E54" s="23"/>
      <c r="F54" s="19" t="s">
        <v>17</v>
      </c>
      <c r="G54" s="20"/>
      <c r="H54" s="31">
        <v>205</v>
      </c>
      <c r="I54" s="47">
        <f t="shared" si="2"/>
        <v>0</v>
      </c>
      <c r="J54" s="45"/>
      <c r="K54" s="47">
        <f t="shared" si="3"/>
        <v>0</v>
      </c>
      <c r="L54" s="20">
        <f t="shared" si="6"/>
        <v>0</v>
      </c>
    </row>
    <row r="55" spans="1:12" ht="29.25" customHeight="1" x14ac:dyDescent="0.25">
      <c r="A55" s="16">
        <f t="shared" si="5"/>
        <v>47</v>
      </c>
      <c r="B55" s="62"/>
      <c r="C55" s="19" t="s">
        <v>70</v>
      </c>
      <c r="D55" s="23" t="s">
        <v>110</v>
      </c>
      <c r="E55" s="23"/>
      <c r="F55" s="19" t="s">
        <v>17</v>
      </c>
      <c r="G55" s="20"/>
      <c r="H55" s="31">
        <v>30</v>
      </c>
      <c r="I55" s="47">
        <f t="shared" si="2"/>
        <v>0</v>
      </c>
      <c r="J55" s="45"/>
      <c r="K55" s="47">
        <f t="shared" si="3"/>
        <v>0</v>
      </c>
      <c r="L55" s="20">
        <f t="shared" si="6"/>
        <v>0</v>
      </c>
    </row>
    <row r="56" spans="1:12" ht="60" customHeight="1" x14ac:dyDescent="0.25">
      <c r="A56" s="16">
        <f t="shared" si="5"/>
        <v>48</v>
      </c>
      <c r="B56" s="62"/>
      <c r="C56" s="19" t="s">
        <v>71</v>
      </c>
      <c r="D56" s="23" t="s">
        <v>111</v>
      </c>
      <c r="E56" s="23"/>
      <c r="F56" s="19" t="s">
        <v>17</v>
      </c>
      <c r="G56" s="20"/>
      <c r="H56" s="31">
        <v>348</v>
      </c>
      <c r="I56" s="47">
        <f t="shared" si="2"/>
        <v>0</v>
      </c>
      <c r="J56" s="45"/>
      <c r="K56" s="47">
        <f t="shared" si="3"/>
        <v>0</v>
      </c>
      <c r="L56" s="20">
        <f t="shared" si="6"/>
        <v>0</v>
      </c>
    </row>
    <row r="57" spans="1:12" ht="34.5" customHeight="1" x14ac:dyDescent="0.25">
      <c r="A57" s="16">
        <f t="shared" si="5"/>
        <v>49</v>
      </c>
      <c r="B57" s="62"/>
      <c r="C57" s="19" t="s">
        <v>72</v>
      </c>
      <c r="D57" s="17" t="s">
        <v>139</v>
      </c>
      <c r="E57" s="17"/>
      <c r="F57" s="19" t="s">
        <v>17</v>
      </c>
      <c r="G57" s="20"/>
      <c r="H57" s="31">
        <v>220</v>
      </c>
      <c r="I57" s="47">
        <f t="shared" si="2"/>
        <v>0</v>
      </c>
      <c r="J57" s="45"/>
      <c r="K57" s="47">
        <f t="shared" si="3"/>
        <v>0</v>
      </c>
      <c r="L57" s="20">
        <f t="shared" si="6"/>
        <v>0</v>
      </c>
    </row>
    <row r="58" spans="1:12" ht="31.5" customHeight="1" x14ac:dyDescent="0.25">
      <c r="A58" s="16">
        <f t="shared" si="5"/>
        <v>50</v>
      </c>
      <c r="B58" s="62"/>
      <c r="C58" s="19" t="s">
        <v>72</v>
      </c>
      <c r="D58" s="17" t="s">
        <v>140</v>
      </c>
      <c r="E58" s="17"/>
      <c r="F58" s="19" t="s">
        <v>17</v>
      </c>
      <c r="G58" s="20"/>
      <c r="H58" s="31">
        <v>95</v>
      </c>
      <c r="I58" s="47">
        <f t="shared" si="2"/>
        <v>0</v>
      </c>
      <c r="J58" s="45"/>
      <c r="K58" s="47">
        <f t="shared" si="3"/>
        <v>0</v>
      </c>
      <c r="L58" s="20">
        <f t="shared" si="6"/>
        <v>0</v>
      </c>
    </row>
    <row r="59" spans="1:12" ht="29.25" customHeight="1" x14ac:dyDescent="0.25">
      <c r="A59" s="16">
        <f t="shared" si="5"/>
        <v>51</v>
      </c>
      <c r="B59" s="62"/>
      <c r="C59" s="19" t="s">
        <v>125</v>
      </c>
      <c r="D59" s="17" t="s">
        <v>73</v>
      </c>
      <c r="E59" s="17"/>
      <c r="F59" s="19" t="s">
        <v>169</v>
      </c>
      <c r="G59" s="20"/>
      <c r="H59" s="31">
        <v>330</v>
      </c>
      <c r="I59" s="47">
        <f t="shared" si="2"/>
        <v>0</v>
      </c>
      <c r="J59" s="45"/>
      <c r="K59" s="47">
        <f t="shared" si="3"/>
        <v>0</v>
      </c>
      <c r="L59" s="20">
        <f t="shared" si="6"/>
        <v>0</v>
      </c>
    </row>
    <row r="60" spans="1:12" ht="43.5" customHeight="1" x14ac:dyDescent="0.25">
      <c r="A60" s="16">
        <f t="shared" si="5"/>
        <v>52</v>
      </c>
      <c r="B60" s="62"/>
      <c r="C60" s="19" t="s">
        <v>74</v>
      </c>
      <c r="D60" s="17" t="s">
        <v>112</v>
      </c>
      <c r="E60" s="17"/>
      <c r="F60" s="19" t="s">
        <v>17</v>
      </c>
      <c r="G60" s="20"/>
      <c r="H60" s="31">
        <v>10</v>
      </c>
      <c r="I60" s="47">
        <f t="shared" si="2"/>
        <v>0</v>
      </c>
      <c r="J60" s="45"/>
      <c r="K60" s="47">
        <f t="shared" si="3"/>
        <v>0</v>
      </c>
      <c r="L60" s="20">
        <f t="shared" si="6"/>
        <v>0</v>
      </c>
    </row>
    <row r="61" spans="1:12" ht="93.75" customHeight="1" x14ac:dyDescent="0.25">
      <c r="A61" s="16">
        <f t="shared" si="5"/>
        <v>53</v>
      </c>
      <c r="B61" s="62"/>
      <c r="C61" s="19" t="s">
        <v>120</v>
      </c>
      <c r="D61" s="27" t="s">
        <v>75</v>
      </c>
      <c r="E61" s="27"/>
      <c r="F61" s="19" t="s">
        <v>171</v>
      </c>
      <c r="G61" s="20"/>
      <c r="H61" s="31">
        <v>16</v>
      </c>
      <c r="I61" s="47">
        <f t="shared" si="2"/>
        <v>0</v>
      </c>
      <c r="J61" s="45"/>
      <c r="K61" s="47">
        <f t="shared" si="3"/>
        <v>0</v>
      </c>
      <c r="L61" s="20">
        <f t="shared" si="6"/>
        <v>0</v>
      </c>
    </row>
    <row r="62" spans="1:12" ht="20.25" customHeight="1" x14ac:dyDescent="0.25">
      <c r="A62" s="16">
        <v>56</v>
      </c>
      <c r="B62" s="62"/>
      <c r="C62" s="19" t="s">
        <v>76</v>
      </c>
      <c r="D62" s="39" t="s">
        <v>157</v>
      </c>
      <c r="E62" s="17"/>
      <c r="F62" s="19" t="s">
        <v>17</v>
      </c>
      <c r="G62" s="20"/>
      <c r="H62" s="31">
        <v>330</v>
      </c>
      <c r="I62" s="47">
        <f t="shared" si="2"/>
        <v>0</v>
      </c>
      <c r="J62" s="45"/>
      <c r="K62" s="47">
        <f t="shared" si="3"/>
        <v>0</v>
      </c>
      <c r="L62" s="20">
        <f t="shared" si="6"/>
        <v>0</v>
      </c>
    </row>
    <row r="63" spans="1:12" ht="61.5" customHeight="1" x14ac:dyDescent="0.25">
      <c r="A63" s="16">
        <f t="shared" ref="A63:A69" si="7">A62+1</f>
        <v>57</v>
      </c>
      <c r="B63" s="62"/>
      <c r="C63" s="19" t="s">
        <v>77</v>
      </c>
      <c r="D63" s="37" t="s">
        <v>131</v>
      </c>
      <c r="E63" s="17"/>
      <c r="F63" s="19" t="s">
        <v>17</v>
      </c>
      <c r="G63" s="20"/>
      <c r="H63" s="31">
        <v>102</v>
      </c>
      <c r="I63" s="47">
        <f t="shared" si="2"/>
        <v>0</v>
      </c>
      <c r="J63" s="45"/>
      <c r="K63" s="47">
        <f t="shared" si="3"/>
        <v>0</v>
      </c>
      <c r="L63" s="20">
        <f t="shared" si="6"/>
        <v>0</v>
      </c>
    </row>
    <row r="64" spans="1:12" ht="56.25" customHeight="1" x14ac:dyDescent="0.25">
      <c r="A64" s="16">
        <f t="shared" si="7"/>
        <v>58</v>
      </c>
      <c r="B64" s="62"/>
      <c r="C64" s="19" t="s">
        <v>78</v>
      </c>
      <c r="D64" s="17" t="s">
        <v>113</v>
      </c>
      <c r="E64" s="17"/>
      <c r="F64" s="19" t="s">
        <v>17</v>
      </c>
      <c r="G64" s="22"/>
      <c r="H64" s="31">
        <v>38</v>
      </c>
      <c r="I64" s="47">
        <f t="shared" si="2"/>
        <v>0</v>
      </c>
      <c r="J64" s="45"/>
      <c r="K64" s="47">
        <f t="shared" si="3"/>
        <v>0</v>
      </c>
      <c r="L64" s="20">
        <f t="shared" si="6"/>
        <v>0</v>
      </c>
    </row>
    <row r="65" spans="1:12" ht="69" customHeight="1" x14ac:dyDescent="0.25">
      <c r="A65" s="16">
        <f t="shared" si="7"/>
        <v>59</v>
      </c>
      <c r="B65" s="62"/>
      <c r="C65" s="18" t="s">
        <v>79</v>
      </c>
      <c r="D65" s="39" t="s">
        <v>158</v>
      </c>
      <c r="E65" s="17"/>
      <c r="F65" s="18" t="s">
        <v>17</v>
      </c>
      <c r="G65" s="22"/>
      <c r="H65" s="32">
        <v>40</v>
      </c>
      <c r="I65" s="47">
        <f t="shared" si="2"/>
        <v>0</v>
      </c>
      <c r="J65" s="45"/>
      <c r="K65" s="47">
        <f t="shared" si="3"/>
        <v>0</v>
      </c>
      <c r="L65" s="20">
        <f t="shared" si="6"/>
        <v>0</v>
      </c>
    </row>
    <row r="66" spans="1:12" ht="57.75" customHeight="1" x14ac:dyDescent="0.25">
      <c r="A66" s="16">
        <f t="shared" si="7"/>
        <v>60</v>
      </c>
      <c r="B66" s="62"/>
      <c r="C66" s="18" t="s">
        <v>80</v>
      </c>
      <c r="D66" s="40" t="s">
        <v>159</v>
      </c>
      <c r="E66" s="17"/>
      <c r="F66" s="18" t="s">
        <v>17</v>
      </c>
      <c r="G66" s="22"/>
      <c r="H66" s="32">
        <v>336</v>
      </c>
      <c r="I66" s="47">
        <f t="shared" si="2"/>
        <v>0</v>
      </c>
      <c r="J66" s="45"/>
      <c r="K66" s="47">
        <f t="shared" si="3"/>
        <v>0</v>
      </c>
      <c r="L66" s="20">
        <f t="shared" si="6"/>
        <v>0</v>
      </c>
    </row>
    <row r="67" spans="1:12" ht="53.25" customHeight="1" x14ac:dyDescent="0.25">
      <c r="A67" s="16">
        <f t="shared" si="7"/>
        <v>61</v>
      </c>
      <c r="B67" s="62"/>
      <c r="C67" s="38" t="s">
        <v>149</v>
      </c>
      <c r="D67" s="40" t="s">
        <v>160</v>
      </c>
      <c r="E67" s="17"/>
      <c r="F67" s="18" t="s">
        <v>17</v>
      </c>
      <c r="G67" s="22"/>
      <c r="H67" s="32">
        <v>335</v>
      </c>
      <c r="I67" s="47">
        <f t="shared" si="2"/>
        <v>0</v>
      </c>
      <c r="J67" s="45"/>
      <c r="K67" s="47">
        <f t="shared" si="3"/>
        <v>0</v>
      </c>
      <c r="L67" s="20">
        <f t="shared" si="6"/>
        <v>0</v>
      </c>
    </row>
    <row r="68" spans="1:12" ht="73.5" customHeight="1" x14ac:dyDescent="0.25">
      <c r="A68" s="16">
        <f t="shared" si="7"/>
        <v>62</v>
      </c>
      <c r="B68" s="62"/>
      <c r="C68" s="18" t="s">
        <v>81</v>
      </c>
      <c r="D68" s="40" t="s">
        <v>161</v>
      </c>
      <c r="E68" s="17"/>
      <c r="F68" s="18" t="s">
        <v>17</v>
      </c>
      <c r="G68" s="22"/>
      <c r="H68" s="32">
        <v>183</v>
      </c>
      <c r="I68" s="47">
        <f t="shared" si="2"/>
        <v>0</v>
      </c>
      <c r="J68" s="45"/>
      <c r="K68" s="47">
        <f t="shared" si="3"/>
        <v>0</v>
      </c>
      <c r="L68" s="20">
        <f t="shared" si="6"/>
        <v>0</v>
      </c>
    </row>
    <row r="69" spans="1:12" ht="51" x14ac:dyDescent="0.25">
      <c r="A69" s="16">
        <f t="shared" si="7"/>
        <v>63</v>
      </c>
      <c r="B69" s="62"/>
      <c r="C69" s="18" t="s">
        <v>82</v>
      </c>
      <c r="D69" s="17" t="s">
        <v>126</v>
      </c>
      <c r="E69" s="17"/>
      <c r="F69" s="18" t="s">
        <v>17</v>
      </c>
      <c r="G69" s="22"/>
      <c r="H69" s="32">
        <v>295</v>
      </c>
      <c r="I69" s="47">
        <f t="shared" si="2"/>
        <v>0</v>
      </c>
      <c r="J69" s="45"/>
      <c r="K69" s="47">
        <f t="shared" si="3"/>
        <v>0</v>
      </c>
      <c r="L69" s="20">
        <f t="shared" si="6"/>
        <v>0</v>
      </c>
    </row>
    <row r="70" spans="1:12" ht="52.5" customHeight="1" x14ac:dyDescent="0.25">
      <c r="A70" s="16">
        <v>64</v>
      </c>
      <c r="B70" s="62"/>
      <c r="C70" s="18" t="s">
        <v>83</v>
      </c>
      <c r="D70" s="40" t="s">
        <v>162</v>
      </c>
      <c r="E70" s="17"/>
      <c r="F70" s="19" t="s">
        <v>17</v>
      </c>
      <c r="G70" s="20"/>
      <c r="H70" s="31">
        <v>90</v>
      </c>
      <c r="I70" s="47">
        <f t="shared" si="2"/>
        <v>0</v>
      </c>
      <c r="J70" s="45"/>
      <c r="K70" s="47">
        <f t="shared" si="3"/>
        <v>0</v>
      </c>
      <c r="L70" s="20">
        <f t="shared" si="6"/>
        <v>0</v>
      </c>
    </row>
    <row r="71" spans="1:12" ht="36.75" customHeight="1" x14ac:dyDescent="0.25">
      <c r="A71" s="16">
        <f t="shared" ref="A71:A89" si="8">A70+1</f>
        <v>65</v>
      </c>
      <c r="B71" s="62"/>
      <c r="C71" s="18" t="s">
        <v>84</v>
      </c>
      <c r="D71" s="17" t="s">
        <v>174</v>
      </c>
      <c r="E71" s="17"/>
      <c r="F71" s="19" t="s">
        <v>175</v>
      </c>
      <c r="G71" s="20"/>
      <c r="H71" s="31">
        <v>10</v>
      </c>
      <c r="I71" s="47">
        <f t="shared" si="2"/>
        <v>0</v>
      </c>
      <c r="J71" s="45"/>
      <c r="K71" s="47">
        <f t="shared" si="3"/>
        <v>0</v>
      </c>
      <c r="L71" s="20">
        <f t="shared" si="6"/>
        <v>0</v>
      </c>
    </row>
    <row r="72" spans="1:12" ht="30" customHeight="1" x14ac:dyDescent="0.25">
      <c r="A72" s="16">
        <f t="shared" si="8"/>
        <v>66</v>
      </c>
      <c r="B72" s="62"/>
      <c r="C72" s="18" t="s">
        <v>85</v>
      </c>
      <c r="D72" s="37" t="s">
        <v>141</v>
      </c>
      <c r="E72" s="17"/>
      <c r="F72" s="55" t="s">
        <v>178</v>
      </c>
      <c r="G72" s="20"/>
      <c r="H72" s="33">
        <v>5</v>
      </c>
      <c r="I72" s="47">
        <f t="shared" si="2"/>
        <v>0</v>
      </c>
      <c r="J72" s="45"/>
      <c r="K72" s="47">
        <f t="shared" si="3"/>
        <v>0</v>
      </c>
      <c r="L72" s="20">
        <f t="shared" ref="L72:L89" si="9">I72+K72</f>
        <v>0</v>
      </c>
    </row>
    <row r="73" spans="1:12" ht="65.25" customHeight="1" x14ac:dyDescent="0.25">
      <c r="A73" s="16">
        <f t="shared" si="8"/>
        <v>67</v>
      </c>
      <c r="B73" s="62"/>
      <c r="C73" s="18" t="s">
        <v>127</v>
      </c>
      <c r="D73" s="37" t="s">
        <v>142</v>
      </c>
      <c r="E73" s="17"/>
      <c r="F73" s="55" t="s">
        <v>17</v>
      </c>
      <c r="G73" s="20"/>
      <c r="H73" s="33">
        <v>10</v>
      </c>
      <c r="I73" s="47">
        <f t="shared" si="2"/>
        <v>0</v>
      </c>
      <c r="J73" s="45"/>
      <c r="K73" s="47">
        <f t="shared" si="3"/>
        <v>0</v>
      </c>
      <c r="L73" s="20">
        <f t="shared" si="9"/>
        <v>0</v>
      </c>
    </row>
    <row r="74" spans="1:12" ht="30.75" customHeight="1" x14ac:dyDescent="0.25">
      <c r="A74" s="16">
        <f t="shared" si="8"/>
        <v>68</v>
      </c>
      <c r="B74" s="62"/>
      <c r="C74" s="18" t="s">
        <v>86</v>
      </c>
      <c r="D74" s="37" t="s">
        <v>128</v>
      </c>
      <c r="E74" s="17"/>
      <c r="F74" s="55" t="s">
        <v>17</v>
      </c>
      <c r="G74" s="20"/>
      <c r="H74" s="33">
        <v>10</v>
      </c>
      <c r="I74" s="47">
        <f t="shared" ref="I74:I89" si="10">G74*H74</f>
        <v>0</v>
      </c>
      <c r="J74" s="45"/>
      <c r="K74" s="47">
        <f t="shared" ref="K74:K89" si="11">I74*J74</f>
        <v>0</v>
      </c>
      <c r="L74" s="20"/>
    </row>
    <row r="75" spans="1:12" ht="26.25" customHeight="1" x14ac:dyDescent="0.25">
      <c r="A75" s="16">
        <f t="shared" si="8"/>
        <v>69</v>
      </c>
      <c r="B75" s="62"/>
      <c r="C75" s="18" t="s">
        <v>87</v>
      </c>
      <c r="D75" s="17" t="s">
        <v>143</v>
      </c>
      <c r="E75" s="17"/>
      <c r="F75" s="19" t="s">
        <v>17</v>
      </c>
      <c r="G75" s="20"/>
      <c r="H75" s="33">
        <v>10</v>
      </c>
      <c r="I75" s="47">
        <f t="shared" si="10"/>
        <v>0</v>
      </c>
      <c r="J75" s="45"/>
      <c r="K75" s="47">
        <f t="shared" si="11"/>
        <v>0</v>
      </c>
      <c r="L75" s="20">
        <f t="shared" si="9"/>
        <v>0</v>
      </c>
    </row>
    <row r="76" spans="1:12" ht="72" customHeight="1" x14ac:dyDescent="0.25">
      <c r="A76" s="16">
        <f t="shared" si="8"/>
        <v>70</v>
      </c>
      <c r="B76" s="62" t="s">
        <v>88</v>
      </c>
      <c r="C76" s="19" t="s">
        <v>89</v>
      </c>
      <c r="D76" s="17" t="s">
        <v>114</v>
      </c>
      <c r="E76" s="17"/>
      <c r="F76" s="19" t="s">
        <v>17</v>
      </c>
      <c r="G76" s="20"/>
      <c r="H76" s="33">
        <v>262</v>
      </c>
      <c r="I76" s="47">
        <f t="shared" si="10"/>
        <v>0</v>
      </c>
      <c r="J76" s="45"/>
      <c r="K76" s="47">
        <f t="shared" si="11"/>
        <v>0</v>
      </c>
      <c r="L76" s="20">
        <f t="shared" si="9"/>
        <v>0</v>
      </c>
    </row>
    <row r="77" spans="1:12" ht="44.25" customHeight="1" x14ac:dyDescent="0.25">
      <c r="A77" s="16">
        <f t="shared" si="8"/>
        <v>71</v>
      </c>
      <c r="B77" s="62"/>
      <c r="C77" s="19" t="s">
        <v>90</v>
      </c>
      <c r="D77" s="39" t="s">
        <v>163</v>
      </c>
      <c r="E77" s="17"/>
      <c r="F77" s="19" t="s">
        <v>17</v>
      </c>
      <c r="G77" s="20"/>
      <c r="H77" s="33">
        <v>30</v>
      </c>
      <c r="I77" s="47">
        <f t="shared" si="10"/>
        <v>0</v>
      </c>
      <c r="J77" s="45"/>
      <c r="K77" s="47">
        <f t="shared" si="11"/>
        <v>0</v>
      </c>
      <c r="L77" s="20">
        <f t="shared" si="9"/>
        <v>0</v>
      </c>
    </row>
    <row r="78" spans="1:12" ht="25.5" x14ac:dyDescent="0.25">
      <c r="A78" s="16">
        <f t="shared" si="8"/>
        <v>72</v>
      </c>
      <c r="B78" s="62"/>
      <c r="C78" s="19" t="s">
        <v>91</v>
      </c>
      <c r="D78" s="17" t="s">
        <v>92</v>
      </c>
      <c r="E78" s="17"/>
      <c r="F78" s="19" t="s">
        <v>17</v>
      </c>
      <c r="G78" s="28"/>
      <c r="H78" s="33">
        <v>3094</v>
      </c>
      <c r="I78" s="47">
        <f t="shared" si="10"/>
        <v>0</v>
      </c>
      <c r="J78" s="45"/>
      <c r="K78" s="47">
        <f t="shared" si="11"/>
        <v>0</v>
      </c>
      <c r="L78" s="20">
        <f t="shared" si="9"/>
        <v>0</v>
      </c>
    </row>
    <row r="79" spans="1:12" ht="63.75" customHeight="1" x14ac:dyDescent="0.25">
      <c r="A79" s="16">
        <f t="shared" si="8"/>
        <v>73</v>
      </c>
      <c r="B79" s="62"/>
      <c r="C79" s="62" t="s">
        <v>93</v>
      </c>
      <c r="D79" s="25" t="s">
        <v>129</v>
      </c>
      <c r="E79" s="25"/>
      <c r="F79" s="24" t="s">
        <v>17</v>
      </c>
      <c r="G79" s="20"/>
      <c r="H79" s="34">
        <v>8</v>
      </c>
      <c r="I79" s="47">
        <f t="shared" si="10"/>
        <v>0</v>
      </c>
      <c r="J79" s="45"/>
      <c r="K79" s="47">
        <f t="shared" si="11"/>
        <v>0</v>
      </c>
      <c r="L79" s="20">
        <f t="shared" si="9"/>
        <v>0</v>
      </c>
    </row>
    <row r="80" spans="1:12" ht="57.75" customHeight="1" x14ac:dyDescent="0.25">
      <c r="A80" s="16">
        <f t="shared" si="8"/>
        <v>74</v>
      </c>
      <c r="B80" s="62"/>
      <c r="C80" s="62"/>
      <c r="D80" s="25" t="s">
        <v>148</v>
      </c>
      <c r="E80" s="25"/>
      <c r="F80" s="35" t="s">
        <v>17</v>
      </c>
      <c r="G80" s="36"/>
      <c r="H80" s="31">
        <v>143</v>
      </c>
      <c r="I80" s="47">
        <f t="shared" si="10"/>
        <v>0</v>
      </c>
      <c r="J80" s="45"/>
      <c r="K80" s="47">
        <f t="shared" si="11"/>
        <v>0</v>
      </c>
      <c r="L80" s="20">
        <f t="shared" si="9"/>
        <v>0</v>
      </c>
    </row>
    <row r="81" spans="1:12" ht="48.75" customHeight="1" x14ac:dyDescent="0.25">
      <c r="A81" s="16">
        <f t="shared" si="8"/>
        <v>75</v>
      </c>
      <c r="B81" s="62"/>
      <c r="C81" s="19" t="s">
        <v>94</v>
      </c>
      <c r="D81" s="42" t="s">
        <v>164</v>
      </c>
      <c r="E81" s="25"/>
      <c r="F81" s="35" t="s">
        <v>17</v>
      </c>
      <c r="G81" s="36"/>
      <c r="H81" s="31">
        <v>9070</v>
      </c>
      <c r="I81" s="47">
        <f t="shared" si="10"/>
        <v>0</v>
      </c>
      <c r="J81" s="45"/>
      <c r="K81" s="47">
        <f t="shared" si="11"/>
        <v>0</v>
      </c>
      <c r="L81" s="20">
        <f>I81+K81</f>
        <v>0</v>
      </c>
    </row>
    <row r="82" spans="1:12" ht="105" customHeight="1" x14ac:dyDescent="0.25">
      <c r="A82" s="16">
        <f t="shared" si="8"/>
        <v>76</v>
      </c>
      <c r="B82" s="62"/>
      <c r="C82" s="19" t="s">
        <v>95</v>
      </c>
      <c r="D82" s="17" t="s">
        <v>96</v>
      </c>
      <c r="E82" s="17"/>
      <c r="F82" s="19" t="s">
        <v>17</v>
      </c>
      <c r="G82" s="20"/>
      <c r="H82" s="31">
        <v>4948</v>
      </c>
      <c r="I82" s="47">
        <f t="shared" si="10"/>
        <v>0</v>
      </c>
      <c r="J82" s="45"/>
      <c r="K82" s="47">
        <f t="shared" si="11"/>
        <v>0</v>
      </c>
      <c r="L82" s="20">
        <f t="shared" si="9"/>
        <v>0</v>
      </c>
    </row>
    <row r="83" spans="1:12" ht="57" customHeight="1" x14ac:dyDescent="0.25">
      <c r="A83" s="16">
        <f t="shared" si="8"/>
        <v>77</v>
      </c>
      <c r="B83" s="18" t="s">
        <v>97</v>
      </c>
      <c r="C83" s="18" t="s">
        <v>97</v>
      </c>
      <c r="D83" s="17" t="s">
        <v>98</v>
      </c>
      <c r="E83" s="17"/>
      <c r="F83" s="19" t="s">
        <v>17</v>
      </c>
      <c r="G83" s="20"/>
      <c r="H83" s="31">
        <v>2</v>
      </c>
      <c r="I83" s="47">
        <f t="shared" si="10"/>
        <v>0</v>
      </c>
      <c r="J83" s="45"/>
      <c r="K83" s="47">
        <f t="shared" si="11"/>
        <v>0</v>
      </c>
      <c r="L83" s="20">
        <f t="shared" si="9"/>
        <v>0</v>
      </c>
    </row>
    <row r="84" spans="1:12" ht="68.25" customHeight="1" x14ac:dyDescent="0.25">
      <c r="A84" s="16">
        <f t="shared" si="8"/>
        <v>78</v>
      </c>
      <c r="B84" s="18"/>
      <c r="C84" s="19" t="s">
        <v>115</v>
      </c>
      <c r="D84" s="23" t="s">
        <v>116</v>
      </c>
      <c r="E84" s="23"/>
      <c r="F84" s="19" t="s">
        <v>169</v>
      </c>
      <c r="G84" s="20"/>
      <c r="H84" s="31">
        <v>80</v>
      </c>
      <c r="I84" s="47">
        <f t="shared" si="10"/>
        <v>0</v>
      </c>
      <c r="J84" s="45"/>
      <c r="K84" s="47">
        <f t="shared" si="11"/>
        <v>0</v>
      </c>
      <c r="L84" s="20">
        <f t="shared" si="9"/>
        <v>0</v>
      </c>
    </row>
    <row r="85" spans="1:12" ht="69" customHeight="1" x14ac:dyDescent="0.25">
      <c r="A85" s="16">
        <f t="shared" si="8"/>
        <v>79</v>
      </c>
      <c r="B85" s="62" t="s">
        <v>100</v>
      </c>
      <c r="C85" s="19" t="s">
        <v>99</v>
      </c>
      <c r="D85" s="23" t="s">
        <v>117</v>
      </c>
      <c r="E85" s="23"/>
      <c r="F85" s="19" t="s">
        <v>17</v>
      </c>
      <c r="G85" s="20"/>
      <c r="H85" s="31">
        <v>360</v>
      </c>
      <c r="I85" s="47">
        <f t="shared" si="10"/>
        <v>0</v>
      </c>
      <c r="J85" s="45"/>
      <c r="K85" s="47">
        <f t="shared" si="11"/>
        <v>0</v>
      </c>
      <c r="L85" s="20">
        <f t="shared" si="9"/>
        <v>0</v>
      </c>
    </row>
    <row r="86" spans="1:12" ht="76.5" x14ac:dyDescent="0.25">
      <c r="A86" s="16">
        <f t="shared" si="8"/>
        <v>80</v>
      </c>
      <c r="B86" s="62"/>
      <c r="C86" s="62" t="s">
        <v>101</v>
      </c>
      <c r="D86" s="23" t="s">
        <v>102</v>
      </c>
      <c r="E86" s="23"/>
      <c r="F86" s="19" t="s">
        <v>17</v>
      </c>
      <c r="G86" s="20"/>
      <c r="H86" s="31">
        <v>10</v>
      </c>
      <c r="I86" s="47">
        <f t="shared" si="10"/>
        <v>0</v>
      </c>
      <c r="J86" s="45"/>
      <c r="K86" s="47">
        <f t="shared" si="11"/>
        <v>0</v>
      </c>
      <c r="L86" s="20">
        <f t="shared" si="9"/>
        <v>0</v>
      </c>
    </row>
    <row r="87" spans="1:12" ht="76.5" x14ac:dyDescent="0.25">
      <c r="A87" s="16">
        <f t="shared" si="8"/>
        <v>81</v>
      </c>
      <c r="B87" s="62"/>
      <c r="C87" s="62"/>
      <c r="D87" s="23" t="s">
        <v>103</v>
      </c>
      <c r="E87" s="23"/>
      <c r="F87" s="19" t="s">
        <v>17</v>
      </c>
      <c r="G87" s="20"/>
      <c r="H87" s="31">
        <v>8</v>
      </c>
      <c r="I87" s="47">
        <f t="shared" si="10"/>
        <v>0</v>
      </c>
      <c r="J87" s="45"/>
      <c r="K87" s="47">
        <f t="shared" si="11"/>
        <v>0</v>
      </c>
      <c r="L87" s="20">
        <f t="shared" si="9"/>
        <v>0</v>
      </c>
    </row>
    <row r="88" spans="1:12" ht="84" customHeight="1" x14ac:dyDescent="0.25">
      <c r="A88" s="16">
        <f t="shared" si="8"/>
        <v>82</v>
      </c>
      <c r="B88" s="62"/>
      <c r="C88" s="62"/>
      <c r="D88" s="17" t="s">
        <v>104</v>
      </c>
      <c r="E88" s="17"/>
      <c r="F88" s="19" t="s">
        <v>17</v>
      </c>
      <c r="G88" s="20"/>
      <c r="H88" s="31">
        <v>255</v>
      </c>
      <c r="I88" s="47">
        <f t="shared" si="10"/>
        <v>0</v>
      </c>
      <c r="J88" s="45"/>
      <c r="K88" s="47">
        <f t="shared" si="11"/>
        <v>0</v>
      </c>
      <c r="L88" s="20">
        <f t="shared" si="9"/>
        <v>0</v>
      </c>
    </row>
    <row r="89" spans="1:12" ht="69.75" customHeight="1" thickBot="1" x14ac:dyDescent="0.3">
      <c r="A89" s="16">
        <f t="shared" si="8"/>
        <v>83</v>
      </c>
      <c r="B89" s="62"/>
      <c r="C89" s="19" t="s">
        <v>105</v>
      </c>
      <c r="D89" s="17" t="s">
        <v>150</v>
      </c>
      <c r="E89" s="17"/>
      <c r="F89" s="19" t="s">
        <v>170</v>
      </c>
      <c r="G89" s="20"/>
      <c r="H89" s="31">
        <v>11</v>
      </c>
      <c r="I89" s="47">
        <f t="shared" si="10"/>
        <v>0</v>
      </c>
      <c r="J89" s="45"/>
      <c r="K89" s="47">
        <f t="shared" si="11"/>
        <v>0</v>
      </c>
      <c r="L89" s="29">
        <f t="shared" si="9"/>
        <v>0</v>
      </c>
    </row>
    <row r="90" spans="1:12" s="43" customFormat="1" ht="15.75" thickBot="1" x14ac:dyDescent="0.25">
      <c r="A90" s="16"/>
      <c r="B90" s="50"/>
      <c r="C90" s="51"/>
      <c r="D90" s="52"/>
      <c r="E90" s="52"/>
      <c r="F90" s="50"/>
      <c r="G90" s="53"/>
      <c r="H90" s="50"/>
      <c r="I90" s="54">
        <f>SUM(I8:I89)</f>
        <v>0</v>
      </c>
      <c r="J90" s="53"/>
      <c r="K90" s="57">
        <f>K8+K9+K10+K11+K12+K13+K14+K15+K16+K17+K18+K19+K20+K21+K22+K23+K24+K25+K26+K27+K28+K29++K30+K31+K32+K33+K34+K35+K36+K37+K38+K39+K40+K41+K42+K43+K44+K45+K46+K47+K48+K49+K50+K51+K52+K53+K54+K55+K56+K57+K58+K59+K60+K61+K62+K63+K64+K65+K66+K67+K68+K69+K70+K71+K72+K73+K74+K75+K76+K77+K78+K79+K80+K81+K82+K83+K84+K85+K86+K87+K88+K89</f>
        <v>0</v>
      </c>
      <c r="L90" s="56">
        <f>SUM(L8:L89)</f>
        <v>0</v>
      </c>
    </row>
    <row r="91" spans="1:12" x14ac:dyDescent="0.25">
      <c r="A91" s="16"/>
    </row>
    <row r="95" spans="1:12" x14ac:dyDescent="0.25">
      <c r="B95" s="60" t="s">
        <v>181</v>
      </c>
      <c r="C95" s="61"/>
      <c r="D95" s="61"/>
      <c r="E95" s="61"/>
      <c r="F95" s="61"/>
      <c r="G95" s="61"/>
      <c r="H95" s="61"/>
      <c r="I95" s="61"/>
      <c r="J95" s="61"/>
      <c r="K95" s="61"/>
    </row>
    <row r="96" spans="1:12" x14ac:dyDescent="0.25">
      <c r="B96" s="61"/>
      <c r="C96" s="61"/>
      <c r="D96" s="61"/>
      <c r="E96" s="61"/>
      <c r="F96" s="61"/>
      <c r="G96" s="61"/>
      <c r="H96" s="61"/>
      <c r="I96" s="61"/>
      <c r="J96" s="61"/>
      <c r="K96" s="61"/>
    </row>
  </sheetData>
  <mergeCells count="14">
    <mergeCell ref="B95:K96"/>
    <mergeCell ref="B3:J4"/>
    <mergeCell ref="B76:B82"/>
    <mergeCell ref="C79:C80"/>
    <mergeCell ref="B85:B89"/>
    <mergeCell ref="C86:C88"/>
    <mergeCell ref="B8:B10"/>
    <mergeCell ref="C8:C10"/>
    <mergeCell ref="B11:B42"/>
    <mergeCell ref="C12:C13"/>
    <mergeCell ref="B43:B75"/>
    <mergeCell ref="C44:C45"/>
    <mergeCell ref="C48:C49"/>
    <mergeCell ref="C52:C53"/>
  </mergeCells>
  <pageMargins left="0.7" right="0.7" top="0.75" bottom="0.75" header="0.51180555555555496" footer="0.51180555555555496"/>
  <pageSetup paperSize="9" scale="57" firstPageNumber="0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134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Jolanta Surowiec</dc:creator>
  <dc:description/>
  <cp:lastModifiedBy>Anna Burkowska</cp:lastModifiedBy>
  <cp:revision>19</cp:revision>
  <cp:lastPrinted>2023-01-04T09:06:05Z</cp:lastPrinted>
  <dcterms:created xsi:type="dcterms:W3CDTF">2022-12-07T10:07:26Z</dcterms:created>
  <dcterms:modified xsi:type="dcterms:W3CDTF">2023-03-06T11:10:50Z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