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835"/>
  </bookViews>
  <sheets>
    <sheet name="FAC" sheetId="6" r:id="rId1"/>
  </sheets>
  <calcPr calcId="152511" iterateDelta="1E-4"/>
</workbook>
</file>

<file path=xl/calcChain.xml><?xml version="1.0" encoding="utf-8"?>
<calcChain xmlns="http://schemas.openxmlformats.org/spreadsheetml/2006/main">
  <c r="K44" i="6" l="1"/>
  <c r="L44" i="6" s="1"/>
  <c r="I44" i="6"/>
  <c r="J44" i="6" s="1"/>
  <c r="K43" i="6"/>
  <c r="L43" i="6" s="1"/>
  <c r="I43" i="6"/>
  <c r="J43" i="6" s="1"/>
  <c r="K42" i="6"/>
  <c r="K45" i="6" s="1"/>
  <c r="I42" i="6"/>
  <c r="J42" i="6" s="1"/>
  <c r="K37" i="6"/>
  <c r="L37" i="6" s="1"/>
  <c r="I37" i="6"/>
  <c r="J37" i="6" s="1"/>
  <c r="K36" i="6"/>
  <c r="L36" i="6" s="1"/>
  <c r="I36" i="6"/>
  <c r="J36" i="6" s="1"/>
  <c r="K35" i="6"/>
  <c r="L35" i="6" s="1"/>
  <c r="I35" i="6"/>
  <c r="J35" i="6" s="1"/>
  <c r="K34" i="6"/>
  <c r="L34" i="6" s="1"/>
  <c r="I34" i="6"/>
  <c r="J34" i="6" s="1"/>
  <c r="K33" i="6"/>
  <c r="L33" i="6" s="1"/>
  <c r="I33" i="6"/>
  <c r="J33" i="6" s="1"/>
  <c r="K32" i="6"/>
  <c r="L32" i="6" s="1"/>
  <c r="I32" i="6"/>
  <c r="J32" i="6" s="1"/>
  <c r="K31" i="6"/>
  <c r="L31" i="6" s="1"/>
  <c r="I31" i="6"/>
  <c r="J31" i="6" s="1"/>
  <c r="K30" i="6"/>
  <c r="L30" i="6" s="1"/>
  <c r="I30" i="6"/>
  <c r="J30" i="6" s="1"/>
  <c r="K29" i="6"/>
  <c r="L29" i="6" s="1"/>
  <c r="I29" i="6"/>
  <c r="J29" i="6" s="1"/>
  <c r="K28" i="6"/>
  <c r="L28" i="6" s="1"/>
  <c r="I28" i="6"/>
  <c r="J28" i="6" s="1"/>
  <c r="K27" i="6"/>
  <c r="L27" i="6" s="1"/>
  <c r="I27" i="6"/>
  <c r="J27" i="6" s="1"/>
  <c r="K26" i="6"/>
  <c r="L26" i="6" s="1"/>
  <c r="I26" i="6"/>
  <c r="J26" i="6" s="1"/>
  <c r="K25" i="6"/>
  <c r="L25" i="6" s="1"/>
  <c r="I25" i="6"/>
  <c r="K24" i="6"/>
  <c r="L24" i="6" s="1"/>
  <c r="I24" i="6"/>
  <c r="J24" i="6" s="1"/>
  <c r="K23" i="6"/>
  <c r="L23" i="6" s="1"/>
  <c r="I23" i="6"/>
  <c r="J23" i="6" s="1"/>
  <c r="K22" i="6"/>
  <c r="L22" i="6" s="1"/>
  <c r="I22" i="6"/>
  <c r="J22" i="6" s="1"/>
  <c r="K21" i="6"/>
  <c r="L21" i="6" s="1"/>
  <c r="I21" i="6"/>
  <c r="K20" i="6"/>
  <c r="L20" i="6" s="1"/>
  <c r="I20" i="6"/>
  <c r="J20" i="6" s="1"/>
  <c r="K19" i="6"/>
  <c r="L19" i="6" s="1"/>
  <c r="I19" i="6"/>
  <c r="K18" i="6"/>
  <c r="L18" i="6" s="1"/>
  <c r="I18" i="6"/>
  <c r="J18" i="6" s="1"/>
  <c r="K17" i="6"/>
  <c r="L17" i="6" s="1"/>
  <c r="I17" i="6"/>
  <c r="K16" i="6"/>
  <c r="L16" i="6" s="1"/>
  <c r="I16" i="6"/>
  <c r="J16" i="6" s="1"/>
  <c r="K15" i="6"/>
  <c r="L15" i="6" s="1"/>
  <c r="I15" i="6"/>
  <c r="K14" i="6"/>
  <c r="L14" i="6" s="1"/>
  <c r="I14" i="6"/>
  <c r="J14" i="6" s="1"/>
  <c r="K13" i="6"/>
  <c r="L13" i="6" s="1"/>
  <c r="I13" i="6"/>
  <c r="J13" i="6" s="1"/>
  <c r="K12" i="6"/>
  <c r="L12" i="6" s="1"/>
  <c r="I12" i="6"/>
  <c r="J12" i="6" s="1"/>
  <c r="K11" i="6"/>
  <c r="L11" i="6" s="1"/>
  <c r="I11" i="6"/>
  <c r="K10" i="6"/>
  <c r="L10" i="6" s="1"/>
  <c r="I10" i="6"/>
  <c r="J10" i="6" s="1"/>
  <c r="K9" i="6"/>
  <c r="L9" i="6" s="1"/>
  <c r="I9" i="6"/>
  <c r="J9" i="6" s="1"/>
  <c r="K8" i="6"/>
  <c r="I8" i="6"/>
  <c r="I38" i="6" l="1"/>
  <c r="G48" i="6" s="1"/>
  <c r="J8" i="6"/>
  <c r="L42" i="6"/>
  <c r="L45" i="6" s="1"/>
  <c r="J49" i="6" s="1"/>
  <c r="K38" i="6"/>
  <c r="I48" i="6" s="1"/>
  <c r="L8" i="6"/>
  <c r="L38" i="6" s="1"/>
  <c r="J17" i="6"/>
  <c r="J21" i="6"/>
  <c r="J25" i="6"/>
  <c r="I49" i="6"/>
  <c r="J11" i="6"/>
  <c r="J15" i="6"/>
  <c r="J19" i="6"/>
  <c r="I45" i="6"/>
  <c r="J45" i="6"/>
  <c r="I50" i="6" l="1"/>
  <c r="H49" i="6"/>
  <c r="L49" i="6" s="1"/>
  <c r="G49" i="6"/>
  <c r="K49" i="6" s="1"/>
  <c r="J48" i="6"/>
  <c r="J50" i="6" s="1"/>
  <c r="J38" i="6"/>
  <c r="K48" i="6"/>
  <c r="G50" i="6" l="1"/>
  <c r="H48" i="6"/>
  <c r="H50" i="6" l="1"/>
  <c r="L48" i="6"/>
  <c r="K50" i="6"/>
  <c r="L50" i="6" l="1"/>
</calcChain>
</file>

<file path=xl/sharedStrings.xml><?xml version="1.0" encoding="utf-8"?>
<sst xmlns="http://schemas.openxmlformats.org/spreadsheetml/2006/main" count="107" uniqueCount="58">
  <si>
    <t>L.p.</t>
  </si>
  <si>
    <t>j.m.</t>
  </si>
  <si>
    <t>VAT %</t>
  </si>
  <si>
    <t>RAZEM:</t>
  </si>
  <si>
    <t>Uwaga ! Należy należy zapoznać się z poniższymi uwagami przed wypełnieniem Formularza asortymentowo-cenowego</t>
  </si>
  <si>
    <t>2. Określenie właściwej stawki VAT należy do Wykonawcy. Należy podać stawkę VAT obowiązującą na dzień składania ofert.</t>
  </si>
  <si>
    <t>PAKIET 1</t>
  </si>
  <si>
    <t>3. Pomimo zastosowania formuł Zamawiający zaleca sprawdzenie poprawności wyliczeń zgodnie z zasadami określonymi w rozdziale XV. pkt. 5 SWZ. Formuły wpisane w Formularzu mają jedynie charakter pomocniczy. 
Wykonawca jest w pełni odpowiedzialny za prawidłowe wypełnienie Formularza asortymentowo-cenowego.</t>
  </si>
  <si>
    <t>PAKIET 2</t>
  </si>
  <si>
    <t xml:space="preserve">Cena netto (zł) za j.m </t>
  </si>
  <si>
    <t>Szacunkowa ilość asortymentu w j.m.</t>
  </si>
  <si>
    <t>szt</t>
  </si>
  <si>
    <t xml:space="preserve">Opis przedmiotu zamówienia </t>
  </si>
  <si>
    <t>Wartość podstawowa netto w zł</t>
  </si>
  <si>
    <t>Wartość podstawowa brutto w zł</t>
  </si>
  <si>
    <t>Wartość  netto w zł  prawa opcji</t>
  </si>
  <si>
    <t>Wartość brutto w zł  prawa opcji</t>
  </si>
  <si>
    <t>Wartość całkowita zamówienia netto</t>
  </si>
  <si>
    <t>Wartość całkowita zamówienia brutto</t>
  </si>
  <si>
    <t>SUMA</t>
  </si>
  <si>
    <t>Minimalne wykorzystanie w j.m.</t>
  </si>
  <si>
    <t xml:space="preserve">Prawo opcji 
w j. m. </t>
  </si>
  <si>
    <t>Wartość prawa opcji netto w zł</t>
  </si>
  <si>
    <t>Wartość prawa opcji brutto w zł</t>
  </si>
  <si>
    <t xml:space="preserve">1. Do obliczenia ceny oferty należy zastosować następujący sposób:
 Podać jednostkową cenę netto dla każdej pozycji z dokładnością do dwóch miejsc po przecinku.
 Podać stawkę VAT (w %) dla każdej pozycji.
 Obliczyć wartość podstawową netto każdej pozycji, mnożąc podaną cenę jednostkową netto przez ilość. Tak wyliczoną wartość podstawową netto należy zaokrąglić się do dwóch miejsc po przecinku, stosując zasadę, że jeżeli trzecia cyfra po przecinku jest równa lub większa od 5 to należy zaokrąglić w górę, jeżeli mniejsza to nic nie zmieniać a pozostałe cyfry po przecinku należy „odciąć”;
 Obliczyć wartość podstawową brutto dla każdej pozycji dodając do wyliczonej wartości podstawowej netto iloczyn wyliczonej wartości podstawowej netto i stawki VAT (w %). Tak wyliczoną wartość podstawową brutto należy zaokrąglić się do dwóch miejsc po przecinku, stosując zasadę, że jeżeli trzecia cyfra po przecinku jest równa lub większa od 5 to należy zaokrąglić w górę, jeżeli mniejsza to nic nie zmieniać a pozostałe cyfry po przecinku należy „odciąć”;
 Obliczyć wartość prawa opcji netto dla każdej pozycji mnożąc podaną cenę jednostkową netto przez ilość określoną w ramach prawa opcji. Tak wyliczoną wartość prawa opcji netto należy zaokrąglić się do dwóch miejsc po przecinku, stosując zasadę, że jeżeli trzecia cyfra po przecinku jest równa lub większa od 5 to należy zaokrąglić w górę, jeżeli mniejsza to nic nie zmieniać a pozostałe cyfry po przecinku należy „odciąć”;
 Obliczyć wartość prawa opcji brutto dla każdej pozycji dodając do wyliczonej wartości prawa opcji netto iloczyn wyliczonej wartości prawa opcji netto i stawki VAT (w %). Tak wyliczoną wartość prawa opcji brutto należy zaokrąglić się do dwóch miejsc po przecinku, stosując zasadę, że jeżeli trzecia cyfra po przecinku jest równa lub większa od 5 to należy zaokrąglić w górę, jeżeli mniejsza to nic nie zmieniać a pozostałe cyfry po przecinku należy „odciąć”;
 Obliczyć wartość podstawową netto i wartość podstawową brutto poprzez zsumowanie wartości netto/brutto zamówienia podstawowego dla poszczególnych pozycji;
 Obliczyć wartość prawa opcji netto i wartość prawa opcji brutto poprzez zsumowanie wartości netto/brutto zamówienia prawa opcji dla poszczególnych pozycji;
 Odpowiednio dla każdego pakietu obliczyć wartość całkowitą zamówienia netto i brutto wg tabeli </t>
  </si>
  <si>
    <t>Środek do codziennej pielęgnacji podłóg pokrytych powłoką akrylową  i ścian pokrytych farbą zmywalną nie pozostawiający zacieków, ani białego nalotu, szybkoschnący, wysokopołyskowy o łagodnym zapachu, pozostawiający warstwę ochronną na mytych powierzchniach, zawierający rozpuszczalniki rozpuszczalne w wodzie, do stosowania ręcznego i maszynowego. Niskopieniący koncentrat na bazie związków powierzchniowo-czynnych i substancji pielęgnujących, biodegradalny, alkaliczny, opakowanie 1-litrowe</t>
  </si>
  <si>
    <t xml:space="preserve">Środek do codziennej pielęgnacji podłóg pokrytych powłoką akrylową    i ścian pokrytych farbą zmywalną nie pozostawiający zacieków, ani białego nalotu, szybkoschnący, wysokopołyskowy o łagodnym zapachu, pozostawiający warstwę ochronną na mytych powierzchniach, zawierający rozpuszczalniki rozpuszczalne w wodzie, do stosowania ręcznego i maszynowego. Niskopieniący koncentrat na bazie związków powierzchniowo-czynnych i substancji pielęgnujących, biodegradalny, alkaliczny, opakowanie 5-litrowe </t>
  </si>
  <si>
    <t xml:space="preserve">Pasta do szorowania urządzeń sanitarnych i kuchennych, nie rysująca powierzchni, opakowanie 250 gram </t>
  </si>
  <si>
    <t xml:space="preserve">Mleczko do powierzchni emaliowanych i ceramicznych nie powodujące zarysowań, do czyszczenia wszystkich zmywalnych powierzchni, w tym również emalii, stali nerdzewnej i tworzyw szklanych, z możliwością stosowania do czyszczenia kuchenek, zlewów, wanien i płytek ceramicznych, wybielające, opakowanie 1-litrowe </t>
  </si>
  <si>
    <t xml:space="preserve">Proszek odkamieniający w saszetkach. Usuwający wapienny osad powstający podczas podgrzewania wody w czajnikach i żelazkach. Proszek zawierać ma substancje usuwające kamień. Opakowanie  30g </t>
  </si>
  <si>
    <t xml:space="preserve">Sól do zmywarek w proszku  ,skutecznie zmiękczająca wodę, chroniąca zmywarkę przed osadzaniem się kamienia i zabrudzeń. Opakowanie 1,5 kg </t>
  </si>
  <si>
    <t>Żel do w.c. - środek czyszcząco-dezynfekujący do urządzeń i powierzchni sanitarnych (muszle klozetowe, wanny, umywalki, glazura), w postaci żelu, usuwający wszystkie osady kamienia i inne specyficzne dla sanitariatów zabrudzenia, oraz zapobiegający ich powstawaniu, nie pozostawiający zacieków o przyjemnym zapachu, nie powodujący uszkodzeń powierzchni,  opakowanie 1-litrowe ,</t>
  </si>
  <si>
    <t>Pasta do gruntownego czyszczenia rąk w żelu zawierająca środek ścierny, usuwająca trudny brud, tj: olej, smar tłuszcz i sadza oraz pozostałości      z farb. Posiada neutralny współczynnik Ph. .Pojemność 500ml</t>
  </si>
  <si>
    <t xml:space="preserve"> Preparat do czyszczenia, pielęgnacji i nabłyszczania mebli   w aerozolu, usuwający kurz, odciski palców i inne zabrudzenia, nie pozostawiający smug i tłustej powierzchni, opakowanie 250 ml </t>
  </si>
  <si>
    <t xml:space="preserve">Krem regenująco-pielęgnujący  do rąk z witamina A+E  zapewniający skuteczną pielęgnację i ochronę bardzo suchej skóry, szybko wchłaniający się i nie pozostawiający na skórze tłustej warstwy, działający nawilżająco .  Wielkość opakowania 100g </t>
  </si>
  <si>
    <t>Preparat do czyszczenia okien, luster, przedmiotów ze szkła z rozplylaczem, usuwający osad z tłuszczu, nie uszkadzający czyszczonej powierzchni .Pojemność 0,5 litra</t>
  </si>
  <si>
    <t xml:space="preserve">Preparat do czyszczenia okien, luster, przedmiotów ze szkła z rozplylaczem, usuwający osad z tłuszczu, nie uszkadzający czyszczonej   powierzchni. Pojemność 5 litra </t>
  </si>
  <si>
    <t>Płyn do ręcznego mycia naczyń, środek w koncentracie, skutecznie usuwający zabrudzenia i tłuszcze, pH neutralne dla skóry, produkt przebadany dermatologicznie, ulegający biodegradacji, o właściwościach jednorodnej cieczy, neutralnym zapachu, zdolność myjąca - nie mniej niż 70%, opakowanie 1-litrowe</t>
  </si>
  <si>
    <t xml:space="preserve">Płyn do ręcznego mycia naczyń, środek w koncentracie, skutecznie usuwający zabrudzenia i tłuszcze, pH neutralne dla skóry, produkt przebadany dermatologicznie, ulegający biodegradacji, o właściwościach jednorodnej cieczy, neutralnym zapachu, zdolność myjąca - nie mniej niż 70%, opakowanie 5-litrowe </t>
  </si>
  <si>
    <t xml:space="preserve">Mydło w płynie do rąk z gliceryną, całkowita rozpuszczalność w wodzie, pH od 5,0 do 7,5  opakowanie 0,5-litrowe </t>
  </si>
  <si>
    <t>Mydło w pianie, do stosowania w dozowniku mydła w pianie ,jednorazowy wkład z pompką spieniającą, dającą niebywale delikatną pianę,ok. 2000 porcji piany z jednego wkładu,jednorazowy wkład z pompką spieniającą . Pojemność 700 gram</t>
  </si>
  <si>
    <t xml:space="preserve">Mydło w płynie do rąk z gliceryną, całkowita rozpuszczalność w wodzie, pH od 5,0 do 7,5  opakowanie 5-litrowe </t>
  </si>
  <si>
    <t xml:space="preserve">Zawieszka do w.c. działajaca 4 fazowo :a) bakteriobójczo ,b)usuwa kamień i rdzę ,c)wytwarza pianę , d)pozostawia przyjemny zapach   ocean,lemon,lawender. </t>
  </si>
  <si>
    <t xml:space="preserve">Neutralizator nieprzyjemnego zapachu w żelu. Odchylenie bądź zerwanie etykiety rozpoczyna stopniową sublimację środka zapachowego do atmosfery. Można go stosować w szitalanych salach chorych. Opakowanie 50 ml  </t>
  </si>
  <si>
    <t xml:space="preserve">Proszek do prania tkanin kolorowych z właściwościami chroniącymi kolor, skutecznie usuwający plamy, opakowanie 400 gram </t>
  </si>
  <si>
    <t xml:space="preserve">Proszek do prania tkanin białych z właściwościami wybielającymi, skutecznie usuwający plamy, opakowanie 400 gram </t>
  </si>
  <si>
    <t xml:space="preserve">Pasta do mycia śilnie zabrudzonych rąk  zawierająca mydło i środki ścierające , PH od 8,5 do 9,5 gęstość min. 1,00 g/cm3, wielkość opakowania 500 gram </t>
  </si>
  <si>
    <t xml:space="preserve">Szampon do każdego rodzaju  włosów, opakowanie 400 ml .Testowany dermatologicznie </t>
  </si>
  <si>
    <t>środek w żelu wysoce skuteczny do udrażniania rur kanalizacyjnych . Poj. 500g</t>
  </si>
  <si>
    <t>Mydło w kostce do rąk nawilżające z ekstraktem z oliwek i mlekiem .Opakowanie 90 gram</t>
  </si>
  <si>
    <t xml:space="preserve"> Emulsja do podłóg, wysokopołyskowa, zawierająca,  twardy wosk, który ułatwia ponowne czyszczenie i chroni przed zniszczeniem lub ponownym zabrudzeniem,  opakowanie 1 litr  </t>
  </si>
  <si>
    <t>Płyn do maszynowego mycia silnie zabrudzonych powierzchni akrylowanych, nie uszkadzający akrylowej powłoki, opakowanie 5-litrowe</t>
  </si>
  <si>
    <t xml:space="preserve"> Srodek czyszcząco-dezynfekująco-wybielający  w postaci żelu, bez spryskiwacza, bakteriobójczy i grzybobójczy, usuwający kamień i rdzę, pH 1% roztworu, 10-12 gęstość w T=20°C: 1,1 g/cm3, +/-0,1 opakowanie 1-litrowe .Na bazie podchlorynu  sodu ,i wodorotlenku sodu </t>
  </si>
  <si>
    <t xml:space="preserve">Płyn odkamieniający usuwający wapienny osad powstający podczas podgrzewania wody w ekspresach ciśnieniowych. Płyn zawierać ma substancje usuwające kamień. Opakowanie minimum 250 ml.  . </t>
  </si>
  <si>
    <t xml:space="preserve">Odświeżacz powietrza w aerozolu (spray) ,   pojemność 300 ml ,o wysokiej zawartości olejków eterycznych , nadający w pomieszczeniach długotrwały  zapach </t>
  </si>
  <si>
    <t>Skuteczny preparat do usuwania zanieczyszczeń takich jak : tusz , atrament ,tusz z długopisów , ,czarnych smug po obuwiu ,osady z dymu tytoniowego ,,plamy z tłuszczu, klej po etykietach ,oraz inne ,posiadający technologie  ONT , formuła oparta na alkaliach oraz rozpuszczalnikach  . Opakowanie 750ml.</t>
  </si>
  <si>
    <t>Preparat przeznaczony do gruntownego czyszczenia ,oraz usuwania kamienia i uporczywych plam z muszli klozetowych i pisuarów . Produkt opracowany na bazie kwasu solnego . Dzięki idealnej lepkości łatwo przylegający do mytych powierzchni . Opakowanie   750 ml.</t>
  </si>
  <si>
    <t>Preparat w spray  do neutralizacji nieprzyjemnych zapachów na tkaninach i meblach ,posiadający opatentowane unikalne technologie  ONT neutralizacji nieprzyjemnych zapachów m.in..  z moczu wymiocin  ,dzięki której nieprzyjemne zapachy są eliminowane , a nie tylko maskowane .Posiadający składniki DeoPlex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</si>
</sst>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415]General"/>
    <numFmt numFmtId="165" formatCode="&quot; &quot;#,##0.00&quot; zł &quot;;&quot;-&quot;#,##0.00&quot; zł &quot;;&quot; -&quot;#&quot; zł &quot;;&quot; &quot;@&quot; &quot;"/>
    <numFmt numFmtId="166" formatCode="#,##0.00\ &quot;zł&quot;"/>
  </numFmts>
  <fonts count="30">
    <font>
      <sz val="11"/>
      <color theme="1"/>
      <name val="Calibri"/>
      <family val="2"/>
      <scheme val="minor"/>
    </font>
    <font>
      <sz val="11"/>
      <color theme="1"/>
      <name val="Calibri"/>
      <family val="2"/>
      <charset val="238"/>
      <scheme val="minor"/>
    </font>
    <font>
      <sz val="11"/>
      <color theme="1"/>
      <name val="Calibri"/>
      <family val="2"/>
      <scheme val="minor"/>
    </font>
    <font>
      <sz val="11"/>
      <color rgb="FF000000"/>
      <name val="Calibri"/>
      <family val="2"/>
      <charset val="238"/>
    </font>
    <font>
      <sz val="11"/>
      <color rgb="FF000000"/>
      <name val="Arial"/>
      <family val="2"/>
      <charset val="238"/>
    </font>
    <font>
      <sz val="10"/>
      <color rgb="FF000000"/>
      <name val="Arial"/>
      <family val="2"/>
      <charset val="238"/>
    </font>
    <font>
      <sz val="8"/>
      <color rgb="FF000000"/>
      <name val="Calibri"/>
      <family val="2"/>
      <charset val="238"/>
    </font>
    <font>
      <sz val="10"/>
      <color rgb="FF000000"/>
      <name val="Arial CE1"/>
      <charset val="238"/>
    </font>
    <font>
      <sz val="10"/>
      <color rgb="FF000000"/>
      <name val="Arial1"/>
      <charset val="238"/>
    </font>
    <font>
      <sz val="10"/>
      <color indexed="8"/>
      <name val="Helvetica Neue"/>
    </font>
    <font>
      <sz val="10"/>
      <name val="Arial1"/>
      <charset val="238"/>
    </font>
    <font>
      <b/>
      <sz val="8"/>
      <name val="Tahoma"/>
      <family val="2"/>
      <charset val="238"/>
    </font>
    <font>
      <sz val="8"/>
      <name val="Tahoma"/>
      <family val="2"/>
      <charset val="238"/>
    </font>
    <font>
      <sz val="8"/>
      <color theme="1"/>
      <name val="Tahoma"/>
      <family val="2"/>
      <charset val="238"/>
    </font>
    <font>
      <sz val="9"/>
      <color theme="1"/>
      <name val="Tahoma"/>
      <family val="2"/>
      <charset val="238"/>
    </font>
    <font>
      <sz val="9"/>
      <color rgb="FF000000"/>
      <name val="Tahoma"/>
      <family val="2"/>
      <charset val="238"/>
    </font>
    <font>
      <b/>
      <sz val="9"/>
      <color rgb="FF000000"/>
      <name val="Tahoma"/>
      <family val="2"/>
      <charset val="238"/>
    </font>
    <font>
      <sz val="11"/>
      <color theme="1"/>
      <name val="Tahoma"/>
      <family val="2"/>
      <charset val="238"/>
    </font>
    <font>
      <b/>
      <sz val="9"/>
      <color theme="1"/>
      <name val="Tahoma"/>
      <family val="2"/>
      <charset val="238"/>
    </font>
    <font>
      <sz val="11"/>
      <name val="Tahoma"/>
      <family val="2"/>
      <charset val="238"/>
    </font>
    <font>
      <b/>
      <sz val="11"/>
      <color theme="1"/>
      <name val="Calibri"/>
      <family val="2"/>
      <charset val="238"/>
      <scheme val="minor"/>
    </font>
    <font>
      <sz val="9"/>
      <name val="Tahoma"/>
      <family val="2"/>
      <charset val="238"/>
    </font>
    <font>
      <b/>
      <sz val="9"/>
      <name val="Tahoma"/>
      <family val="2"/>
      <charset val="238"/>
    </font>
    <font>
      <sz val="11"/>
      <name val="Calibri"/>
      <family val="2"/>
      <charset val="238"/>
      <scheme val="minor"/>
    </font>
    <font>
      <sz val="10"/>
      <name val="Calibri"/>
      <family val="2"/>
      <charset val="238"/>
      <scheme val="minor"/>
    </font>
    <font>
      <sz val="10"/>
      <color theme="1"/>
      <name val="Calibri"/>
      <family val="2"/>
      <charset val="238"/>
      <scheme val="minor"/>
    </font>
    <font>
      <b/>
      <sz val="11"/>
      <color rgb="FF000000"/>
      <name val="Calibri"/>
      <family val="2"/>
      <charset val="238"/>
      <scheme val="minor"/>
    </font>
    <font>
      <sz val="11"/>
      <color rgb="FF000000"/>
      <name val="Calibri"/>
      <family val="2"/>
      <charset val="238"/>
      <scheme val="minor"/>
    </font>
    <font>
      <b/>
      <sz val="11"/>
      <name val="Calibri"/>
      <family val="2"/>
      <charset val="238"/>
      <scheme val="minor"/>
    </font>
    <font>
      <sz val="8"/>
      <color rgb="FFFF0000"/>
      <name val="Tahoma"/>
      <family val="2"/>
      <charset val="238"/>
    </font>
  </fonts>
  <fills count="11">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rgb="FFFFC000"/>
      </patternFill>
    </fill>
    <fill>
      <patternFill patternType="solid">
        <fgColor theme="0" tint="-0.14996795556505021"/>
        <bgColor indexed="64"/>
      </patternFill>
    </fill>
    <fill>
      <patternFill patternType="solid">
        <fgColor theme="6" tint="0.79998168889431442"/>
        <bgColor rgb="FFE2F0D9"/>
      </patternFill>
    </fill>
    <fill>
      <patternFill patternType="solid">
        <fgColor theme="6" tint="0.79998168889431442"/>
        <bgColor indexed="64"/>
      </patternFill>
    </fill>
    <fill>
      <patternFill patternType="solid">
        <fgColor theme="6" tint="0.79998168889431442"/>
        <bgColor rgb="FFFFFF00"/>
      </patternFill>
    </fill>
    <fill>
      <patternFill patternType="solid">
        <fgColor theme="6" tint="0.39997558519241921"/>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s>
  <cellStyleXfs count="19">
    <xf numFmtId="0" fontId="0" fillId="0" borderId="0"/>
    <xf numFmtId="164" fontId="3" fillId="0" borderId="0" applyBorder="0" applyProtection="0"/>
    <xf numFmtId="165" fontId="4" fillId="0" borderId="0" applyFont="0" applyBorder="0" applyProtection="0"/>
    <xf numFmtId="164" fontId="5" fillId="0" borderId="0" applyBorder="0" applyProtection="0"/>
    <xf numFmtId="43" fontId="2" fillId="0" borderId="0" applyFont="0" applyFill="0" applyBorder="0" applyAlignment="0" applyProtection="0"/>
    <xf numFmtId="44" fontId="2" fillId="0" borderId="0" applyFont="0" applyFill="0" applyBorder="0" applyAlignment="0" applyProtection="0"/>
    <xf numFmtId="165" fontId="4" fillId="0" borderId="0" applyFont="0" applyBorder="0" applyProtection="0"/>
    <xf numFmtId="0" fontId="6" fillId="0" borderId="0" applyNumberFormat="0" applyBorder="0" applyProtection="0"/>
    <xf numFmtId="164" fontId="7" fillId="0" borderId="0" applyBorder="0" applyProtection="0"/>
    <xf numFmtId="165" fontId="4" fillId="0" borderId="0" applyFont="0" applyBorder="0" applyProtection="0"/>
    <xf numFmtId="164" fontId="5" fillId="0" borderId="0" applyBorder="0" applyProtection="0"/>
    <xf numFmtId="164" fontId="5" fillId="0" borderId="0" applyBorder="0" applyProtection="0"/>
    <xf numFmtId="0" fontId="8" fillId="0" borderId="0" applyNumberFormat="0" applyBorder="0" applyProtection="0"/>
    <xf numFmtId="164" fontId="3" fillId="0" borderId="0" applyBorder="0" applyProtection="0"/>
    <xf numFmtId="0" fontId="6" fillId="0" borderId="0" applyNumberFormat="0" applyBorder="0" applyProtection="0"/>
    <xf numFmtId="0" fontId="9" fillId="0" borderId="0" applyNumberFormat="0" applyFill="0" applyBorder="0" applyProtection="0">
      <alignment vertical="top" wrapText="1"/>
    </xf>
    <xf numFmtId="0" fontId="2" fillId="0" borderId="0"/>
    <xf numFmtId="0" fontId="10" fillId="0" borderId="0" applyNumberFormat="0" applyFill="0" applyBorder="0" applyAlignment="0" applyProtection="0"/>
    <xf numFmtId="164" fontId="6" fillId="0" borderId="0" applyBorder="0" applyProtection="0"/>
  </cellStyleXfs>
  <cellXfs count="105">
    <xf numFmtId="0" fontId="0" fillId="0" borderId="0" xfId="0"/>
    <xf numFmtId="164" fontId="11" fillId="0" borderId="0" xfId="3" applyFont="1" applyFill="1" applyBorder="1" applyAlignment="1">
      <alignment horizontal="left" vertical="center"/>
    </xf>
    <xf numFmtId="164" fontId="12" fillId="0" borderId="0" xfId="3" applyFont="1" applyFill="1" applyBorder="1" applyAlignment="1">
      <alignment horizontal="center"/>
    </xf>
    <xf numFmtId="0" fontId="14" fillId="0" borderId="0" xfId="0" applyFont="1" applyAlignment="1">
      <alignment horizontal="left" vertical="center" indent="5"/>
    </xf>
    <xf numFmtId="0" fontId="14" fillId="2" borderId="0" xfId="0" applyFont="1" applyFill="1"/>
    <xf numFmtId="0" fontId="17" fillId="0" borderId="0" xfId="0" applyFont="1"/>
    <xf numFmtId="0" fontId="13" fillId="0" borderId="0" xfId="0" applyFont="1"/>
    <xf numFmtId="0" fontId="18" fillId="0" borderId="0" xfId="0" applyFont="1"/>
    <xf numFmtId="166" fontId="17" fillId="0" borderId="0" xfId="0" applyNumberFormat="1" applyFont="1"/>
    <xf numFmtId="166" fontId="18" fillId="0" borderId="0" xfId="0" applyNumberFormat="1" applyFont="1"/>
    <xf numFmtId="166" fontId="14" fillId="2" borderId="0" xfId="0" applyNumberFormat="1" applyFont="1" applyFill="1"/>
    <xf numFmtId="9" fontId="17" fillId="0" borderId="0" xfId="0" applyNumberFormat="1" applyFont="1"/>
    <xf numFmtId="9" fontId="18" fillId="0" borderId="0" xfId="0" applyNumberFormat="1" applyFont="1"/>
    <xf numFmtId="0" fontId="18" fillId="0" borderId="0" xfId="0" applyFont="1" applyBorder="1"/>
    <xf numFmtId="166" fontId="18" fillId="0" borderId="0" xfId="0" applyNumberFormat="1" applyFont="1" applyBorder="1"/>
    <xf numFmtId="9" fontId="18" fillId="0" borderId="0" xfId="0" applyNumberFormat="1" applyFont="1" applyBorder="1"/>
    <xf numFmtId="9" fontId="14" fillId="0" borderId="0" xfId="0" applyNumberFormat="1" applyFont="1"/>
    <xf numFmtId="166" fontId="14" fillId="0" borderId="0" xfId="0" applyNumberFormat="1" applyFont="1"/>
    <xf numFmtId="166" fontId="14" fillId="0" borderId="1" xfId="0" applyNumberFormat="1" applyFont="1" applyBorder="1"/>
    <xf numFmtId="166" fontId="18" fillId="0" borderId="1" xfId="0" applyNumberFormat="1" applyFont="1" applyBorder="1"/>
    <xf numFmtId="0" fontId="14" fillId="0" borderId="0" xfId="0" applyFont="1"/>
    <xf numFmtId="0" fontId="18" fillId="5" borderId="1" xfId="0" applyFont="1" applyFill="1" applyBorder="1"/>
    <xf numFmtId="0" fontId="14" fillId="9" borderId="9" xfId="0" applyFont="1" applyFill="1" applyBorder="1" applyAlignment="1">
      <alignment horizontal="center" vertical="center" wrapText="1"/>
    </xf>
    <xf numFmtId="0" fontId="18" fillId="9" borderId="10" xfId="0" applyFont="1" applyFill="1" applyBorder="1" applyAlignment="1">
      <alignment horizontal="center" wrapText="1"/>
    </xf>
    <xf numFmtId="0" fontId="18" fillId="9" borderId="9" xfId="0" applyFont="1" applyFill="1" applyBorder="1" applyAlignment="1">
      <alignment horizontal="center" wrapText="1"/>
    </xf>
    <xf numFmtId="0" fontId="21" fillId="0" borderId="1" xfId="0" applyFont="1" applyBorder="1"/>
    <xf numFmtId="166" fontId="21" fillId="0" borderId="1" xfId="0" applyNumberFormat="1" applyFont="1" applyBorder="1"/>
    <xf numFmtId="0" fontId="16" fillId="0" borderId="6" xfId="0" applyFont="1" applyFill="1" applyBorder="1" applyAlignment="1">
      <alignment horizontal="center" vertical="center" wrapText="1"/>
    </xf>
    <xf numFmtId="166" fontId="16" fillId="2" borderId="6" xfId="1" applyNumberFormat="1" applyFont="1" applyFill="1" applyBorder="1" applyAlignment="1" applyProtection="1">
      <alignment horizontal="center" vertical="center" wrapText="1"/>
    </xf>
    <xf numFmtId="9" fontId="16" fillId="2" borderId="6" xfId="1" applyNumberFormat="1" applyFont="1" applyFill="1" applyBorder="1" applyAlignment="1" applyProtection="1">
      <alignment horizontal="center" vertical="center" wrapText="1"/>
    </xf>
    <xf numFmtId="166" fontId="16" fillId="7" borderId="6" xfId="1" applyNumberFormat="1" applyFont="1" applyFill="1" applyBorder="1" applyAlignment="1" applyProtection="1">
      <alignment horizontal="center" vertical="center" wrapText="1"/>
    </xf>
    <xf numFmtId="166" fontId="16" fillId="7" borderId="14" xfId="1" applyNumberFormat="1" applyFont="1" applyFill="1" applyBorder="1" applyAlignment="1" applyProtection="1">
      <alignment horizontal="center" vertical="center" wrapText="1"/>
    </xf>
    <xf numFmtId="0" fontId="14" fillId="0" borderId="0" xfId="0" applyFont="1" applyBorder="1" applyAlignment="1">
      <alignment horizontal="center" vertical="center" wrapText="1"/>
    </xf>
    <xf numFmtId="166" fontId="22" fillId="0" borderId="1" xfId="0" applyNumberFormat="1" applyFont="1" applyBorder="1"/>
    <xf numFmtId="0" fontId="19" fillId="0" borderId="0" xfId="0" applyFont="1"/>
    <xf numFmtId="0" fontId="21" fillId="2" borderId="1" xfId="0" applyFont="1" applyFill="1" applyBorder="1" applyAlignment="1">
      <alignment horizontal="center" vertical="center"/>
    </xf>
    <xf numFmtId="0" fontId="21" fillId="4" borderId="0" xfId="0" applyFont="1" applyFill="1"/>
    <xf numFmtId="0" fontId="21" fillId="0" borderId="0" xfId="0" applyFont="1"/>
    <xf numFmtId="0" fontId="23" fillId="0" borderId="1" xfId="0" applyFont="1" applyBorder="1" applyAlignment="1">
      <alignment horizontal="center" vertical="center" wrapText="1"/>
    </xf>
    <xf numFmtId="0" fontId="0" fillId="0" borderId="17" xfId="0" applyBorder="1" applyAlignment="1"/>
    <xf numFmtId="0" fontId="21" fillId="2" borderId="17" xfId="0" applyFont="1" applyFill="1" applyBorder="1" applyAlignment="1">
      <alignment horizontal="center" vertical="center"/>
    </xf>
    <xf numFmtId="0" fontId="18" fillId="10" borderId="2" xfId="0" applyFont="1" applyFill="1" applyBorder="1" applyAlignment="1"/>
    <xf numFmtId="0" fontId="0" fillId="10" borderId="10" xfId="0" applyFill="1" applyBorder="1" applyAlignment="1"/>
    <xf numFmtId="0" fontId="15" fillId="0" borderId="6" xfId="0" applyFont="1" applyFill="1" applyBorder="1" applyAlignment="1">
      <alignment horizontal="center" vertical="center" wrapText="1"/>
    </xf>
    <xf numFmtId="0" fontId="25" fillId="0" borderId="1" xfId="0" applyFont="1" applyFill="1" applyBorder="1" applyAlignment="1">
      <alignment horizontal="left" vertical="top" wrapText="1"/>
    </xf>
    <xf numFmtId="0" fontId="21" fillId="2" borderId="11" xfId="0" applyFont="1" applyFill="1" applyBorder="1" applyAlignment="1">
      <alignment horizontal="center" vertical="center" wrapText="1"/>
    </xf>
    <xf numFmtId="0" fontId="20" fillId="0" borderId="6" xfId="0" applyFont="1" applyBorder="1" applyAlignment="1">
      <alignment horizontal="center" vertical="center" wrapText="1"/>
    </xf>
    <xf numFmtId="0" fontId="21" fillId="2" borderId="7" xfId="0" applyFont="1" applyFill="1" applyBorder="1" applyAlignment="1">
      <alignment horizontal="center" vertical="center"/>
    </xf>
    <xf numFmtId="0" fontId="25" fillId="0" borderId="7" xfId="0" applyFont="1" applyFill="1" applyBorder="1" applyAlignment="1">
      <alignment horizontal="left" vertical="top" wrapText="1"/>
    </xf>
    <xf numFmtId="166" fontId="1" fillId="7" borderId="7" xfId="0" applyNumberFormat="1" applyFont="1" applyFill="1" applyBorder="1" applyAlignment="1">
      <alignment horizontal="center" vertical="center"/>
    </xf>
    <xf numFmtId="166" fontId="1" fillId="7" borderId="1" xfId="0" applyNumberFormat="1" applyFont="1" applyFill="1" applyBorder="1" applyAlignment="1">
      <alignment horizontal="center" vertical="center"/>
    </xf>
    <xf numFmtId="166" fontId="23" fillId="7" borderId="6" xfId="3" applyNumberFormat="1" applyFont="1" applyFill="1" applyBorder="1" applyAlignment="1">
      <alignment horizontal="center" vertical="center" wrapText="1"/>
    </xf>
    <xf numFmtId="166" fontId="23" fillId="7" borderId="1" xfId="3" applyNumberFormat="1" applyFont="1" applyFill="1" applyBorder="1" applyAlignment="1">
      <alignment horizontal="center" vertical="center" wrapText="1"/>
    </xf>
    <xf numFmtId="0" fontId="0" fillId="0" borderId="17" xfId="0" applyBorder="1" applyAlignment="1">
      <alignment horizontal="left"/>
    </xf>
    <xf numFmtId="0" fontId="21" fillId="2" borderId="4"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2" xfId="0" applyFont="1" applyFill="1" applyBorder="1" applyAlignment="1">
      <alignment horizontal="center" vertical="center" wrapText="1"/>
    </xf>
    <xf numFmtId="0" fontId="20" fillId="0" borderId="18" xfId="0" applyFont="1" applyBorder="1" applyAlignment="1">
      <alignment horizontal="center" vertical="center" wrapText="1"/>
    </xf>
    <xf numFmtId="0" fontId="15" fillId="0" borderId="18" xfId="0" applyFont="1" applyFill="1" applyBorder="1" applyAlignment="1">
      <alignment horizontal="center" vertical="center" wrapText="1"/>
    </xf>
    <xf numFmtId="0" fontId="16" fillId="0" borderId="18" xfId="0" applyFont="1" applyFill="1" applyBorder="1" applyAlignment="1">
      <alignment horizontal="center" vertical="center" wrapText="1"/>
    </xf>
    <xf numFmtId="166" fontId="16" fillId="2" borderId="18" xfId="1" applyNumberFormat="1" applyFont="1" applyFill="1" applyBorder="1" applyAlignment="1" applyProtection="1">
      <alignment horizontal="center" vertical="center" wrapText="1"/>
    </xf>
    <xf numFmtId="9" fontId="16" fillId="2" borderId="18" xfId="1" applyNumberFormat="1" applyFont="1" applyFill="1" applyBorder="1" applyAlignment="1" applyProtection="1">
      <alignment horizontal="center" vertical="center" wrapText="1"/>
    </xf>
    <xf numFmtId="166" fontId="16" fillId="7" borderId="18" xfId="1" applyNumberFormat="1" applyFont="1" applyFill="1" applyBorder="1" applyAlignment="1" applyProtection="1">
      <alignment horizontal="center" vertical="center" wrapText="1"/>
    </xf>
    <xf numFmtId="166" fontId="16" fillId="7" borderId="16" xfId="1" applyNumberFormat="1" applyFont="1" applyFill="1" applyBorder="1" applyAlignment="1" applyProtection="1">
      <alignment horizontal="center" vertical="center" wrapText="1"/>
    </xf>
    <xf numFmtId="0" fontId="24" fillId="0" borderId="1" xfId="0" applyFont="1" applyFill="1" applyBorder="1" applyAlignment="1">
      <alignment horizontal="left" vertical="top" wrapText="1"/>
    </xf>
    <xf numFmtId="0" fontId="24" fillId="2" borderId="1" xfId="0" applyFont="1" applyFill="1" applyBorder="1" applyAlignment="1">
      <alignment horizontal="left" vertical="top" wrapText="1"/>
    </xf>
    <xf numFmtId="166" fontId="20" fillId="7" borderId="1" xfId="0" applyNumberFormat="1" applyFont="1" applyFill="1" applyBorder="1" applyAlignment="1">
      <alignment horizontal="center" vertical="center"/>
    </xf>
    <xf numFmtId="166" fontId="26" fillId="7" borderId="5" xfId="0" applyNumberFormat="1" applyFont="1" applyFill="1" applyBorder="1" applyAlignment="1">
      <alignment horizontal="center"/>
    </xf>
    <xf numFmtId="166" fontId="26" fillId="7" borderId="5" xfId="0" applyNumberFormat="1" applyFont="1" applyFill="1" applyBorder="1" applyAlignment="1">
      <alignment horizontal="center" vertical="center"/>
    </xf>
    <xf numFmtId="9" fontId="26" fillId="6" borderId="4"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27" fillId="2" borderId="4" xfId="14" applyFont="1" applyFill="1" applyBorder="1" applyAlignment="1" applyProtection="1">
      <alignment horizontal="center" vertical="center"/>
    </xf>
    <xf numFmtId="166" fontId="27" fillId="2" borderId="4" xfId="1" applyNumberFormat="1" applyFont="1" applyFill="1" applyBorder="1" applyAlignment="1" applyProtection="1">
      <alignment horizontal="center" vertical="center" wrapText="1"/>
    </xf>
    <xf numFmtId="9" fontId="27" fillId="3" borderId="4" xfId="0" applyNumberFormat="1" applyFont="1" applyFill="1" applyBorder="1" applyAlignment="1">
      <alignment horizontal="center" vertical="center"/>
    </xf>
    <xf numFmtId="166" fontId="27" fillId="8" borderId="4" xfId="0" applyNumberFormat="1" applyFont="1" applyFill="1" applyBorder="1" applyAlignment="1">
      <alignment horizontal="center" vertical="center"/>
    </xf>
    <xf numFmtId="166" fontId="27" fillId="8" borderId="8" xfId="0" applyNumberFormat="1" applyFont="1" applyFill="1" applyBorder="1" applyAlignment="1">
      <alignment horizontal="center" vertical="center"/>
    </xf>
    <xf numFmtId="0" fontId="27" fillId="2" borderId="1" xfId="14" applyFont="1" applyFill="1" applyBorder="1" applyAlignment="1" applyProtection="1">
      <alignment horizontal="center" vertical="center"/>
    </xf>
    <xf numFmtId="166" fontId="27" fillId="2" borderId="1" xfId="1" applyNumberFormat="1" applyFont="1" applyFill="1" applyBorder="1" applyAlignment="1" applyProtection="1">
      <alignment horizontal="center" vertical="center" wrapText="1"/>
    </xf>
    <xf numFmtId="9" fontId="27" fillId="3" borderId="1" xfId="0" applyNumberFormat="1" applyFont="1" applyFill="1" applyBorder="1" applyAlignment="1">
      <alignment horizontal="center" vertical="center"/>
    </xf>
    <xf numFmtId="166" fontId="27" fillId="8" borderId="1" xfId="0" applyNumberFormat="1" applyFont="1" applyFill="1" applyBorder="1" applyAlignment="1">
      <alignment horizontal="center" vertical="center"/>
    </xf>
    <xf numFmtId="166" fontId="27" fillId="8" borderId="12" xfId="0" applyNumberFormat="1" applyFont="1" applyFill="1" applyBorder="1" applyAlignment="1">
      <alignment horizontal="center" vertical="center"/>
    </xf>
    <xf numFmtId="0" fontId="23" fillId="0" borderId="7" xfId="0" applyFont="1" applyBorder="1" applyAlignment="1">
      <alignment horizontal="center" vertical="center" wrapText="1"/>
    </xf>
    <xf numFmtId="0" fontId="1" fillId="0" borderId="7" xfId="0" applyFont="1" applyFill="1" applyBorder="1" applyAlignment="1">
      <alignment horizontal="center" vertical="center"/>
    </xf>
    <xf numFmtId="166" fontId="27" fillId="2" borderId="7" xfId="1" applyNumberFormat="1" applyFont="1" applyFill="1" applyBorder="1" applyAlignment="1" applyProtection="1">
      <alignment horizontal="center" vertical="center" wrapText="1"/>
    </xf>
    <xf numFmtId="9" fontId="27" fillId="3" borderId="7" xfId="0" applyNumberFormat="1" applyFont="1" applyFill="1" applyBorder="1" applyAlignment="1">
      <alignment horizontal="center" vertical="center"/>
    </xf>
    <xf numFmtId="166" fontId="27" fillId="8" borderId="7"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Alignment="1">
      <alignment horizontal="left" vertical="center" indent="5"/>
    </xf>
    <xf numFmtId="0" fontId="1" fillId="2" borderId="0" xfId="0" applyFont="1" applyFill="1"/>
    <xf numFmtId="166" fontId="1" fillId="2" borderId="0" xfId="0" applyNumberFormat="1" applyFont="1" applyFill="1"/>
    <xf numFmtId="164" fontId="29" fillId="0" borderId="0" xfId="3" applyFont="1" applyFill="1" applyBorder="1" applyAlignment="1">
      <alignment horizontal="center"/>
    </xf>
    <xf numFmtId="166" fontId="29" fillId="0" borderId="0" xfId="3" applyNumberFormat="1" applyFont="1" applyFill="1"/>
    <xf numFmtId="9" fontId="29" fillId="0" borderId="0" xfId="3" applyNumberFormat="1" applyFont="1" applyFill="1"/>
    <xf numFmtId="166" fontId="28" fillId="7" borderId="5" xfId="0" applyNumberFormat="1" applyFont="1" applyFill="1" applyBorder="1" applyAlignment="1">
      <alignment horizontal="center"/>
    </xf>
    <xf numFmtId="166" fontId="28" fillId="7" borderId="1" xfId="0" applyNumberFormat="1" applyFont="1" applyFill="1" applyBorder="1" applyAlignment="1">
      <alignment horizontal="center"/>
    </xf>
    <xf numFmtId="166" fontId="23" fillId="8" borderId="12" xfId="0" applyNumberFormat="1" applyFont="1" applyFill="1" applyBorder="1" applyAlignment="1">
      <alignment horizontal="center" vertical="center"/>
    </xf>
    <xf numFmtId="166" fontId="23" fillId="7" borderId="1" xfId="0" applyNumberFormat="1" applyFont="1" applyFill="1" applyBorder="1" applyAlignment="1">
      <alignment horizontal="center" vertical="center"/>
    </xf>
    <xf numFmtId="9" fontId="27" fillId="0" borderId="1" xfId="0" applyNumberFormat="1" applyFont="1" applyFill="1" applyBorder="1" applyAlignment="1">
      <alignment horizontal="center" vertical="center"/>
    </xf>
    <xf numFmtId="0" fontId="18" fillId="5" borderId="2" xfId="0" applyFont="1" applyFill="1" applyBorder="1" applyAlignment="1">
      <alignment horizontal="left"/>
    </xf>
    <xf numFmtId="0" fontId="0" fillId="0" borderId="3" xfId="0" applyBorder="1" applyAlignment="1">
      <alignment horizontal="left"/>
    </xf>
    <xf numFmtId="164" fontId="12" fillId="0" borderId="0" xfId="3" applyFont="1" applyFill="1" applyBorder="1" applyAlignment="1">
      <alignment horizontal="left" vertical="top" wrapText="1"/>
    </xf>
    <xf numFmtId="164" fontId="12" fillId="0" borderId="0" xfId="3" applyFont="1" applyFill="1" applyBorder="1" applyAlignment="1">
      <alignment horizontal="left" wrapText="1"/>
    </xf>
    <xf numFmtId="0" fontId="12" fillId="0" borderId="0" xfId="0" applyFont="1" applyAlignment="1">
      <alignment wrapText="1"/>
    </xf>
    <xf numFmtId="0" fontId="19" fillId="0" borderId="0" xfId="0" applyFont="1" applyAlignment="1">
      <alignment wrapText="1"/>
    </xf>
  </cellXfs>
  <cellStyles count="19">
    <cellStyle name="Default" xfId="17"/>
    <cellStyle name="Default 1" xfId="12"/>
    <cellStyle name="Dziesiętny 2" xfId="4"/>
    <cellStyle name="Excel Built-in Currency" xfId="2"/>
    <cellStyle name="Excel Built-in Normal" xfId="18"/>
    <cellStyle name="Excel Built-in Normal 1" xfId="14"/>
    <cellStyle name="Excel Built-in Normal 2" xfId="7"/>
    <cellStyle name="Normal 2" xfId="11"/>
    <cellStyle name="Normal 3" xfId="10"/>
    <cellStyle name="Normal 4" xfId="13"/>
    <cellStyle name="Normalny" xfId="0" builtinId="0"/>
    <cellStyle name="Normalny 2" xfId="15"/>
    <cellStyle name="Normalny 3" xfId="3"/>
    <cellStyle name="Normalny 6" xfId="16"/>
    <cellStyle name="Normalny 8" xfId="1"/>
    <cellStyle name="Standardowy 2" xfId="8"/>
    <cellStyle name="Walutowe 2" xfId="9"/>
    <cellStyle name="Walutowy 2" xfId="6"/>
    <cellStyle name="Walutowy 3"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51"/>
  <sheetViews>
    <sheetView tabSelected="1" topLeftCell="A34" zoomScale="80" zoomScaleNormal="80" zoomScalePageLayoutView="70" workbookViewId="0">
      <selection activeCell="R11" sqref="R11"/>
    </sheetView>
  </sheetViews>
  <sheetFormatPr defaultRowHeight="14.25"/>
  <cols>
    <col min="1" max="1" width="9.42578125" style="34" bestFit="1" customWidth="1"/>
    <col min="2" max="2" width="60.7109375" style="5" customWidth="1"/>
    <col min="3" max="4" width="12.7109375" style="5" customWidth="1"/>
    <col min="5" max="5" width="21.7109375" style="5" customWidth="1"/>
    <col min="6" max="6" width="16" style="5" customWidth="1"/>
    <col min="7" max="7" width="16" style="8" customWidth="1"/>
    <col min="8" max="8" width="16" style="11" customWidth="1"/>
    <col min="9" max="10" width="18.28515625" style="8" customWidth="1"/>
    <col min="11" max="12" width="18.28515625" style="5" customWidth="1"/>
    <col min="13" max="16384" width="9.140625" style="5"/>
  </cols>
  <sheetData>
    <row r="1" spans="1:205" ht="26.25" customHeight="1">
      <c r="A1" s="1" t="s">
        <v>4</v>
      </c>
      <c r="B1" s="2"/>
      <c r="C1" s="91"/>
      <c r="D1" s="91"/>
      <c r="E1" s="91"/>
      <c r="F1" s="91"/>
      <c r="G1" s="92"/>
      <c r="H1" s="93"/>
      <c r="I1" s="92"/>
      <c r="J1" s="92"/>
    </row>
    <row r="2" spans="1:205" ht="154.5" customHeight="1">
      <c r="A2" s="101" t="s">
        <v>24</v>
      </c>
      <c r="B2" s="101"/>
      <c r="C2" s="101"/>
      <c r="D2" s="101"/>
      <c r="E2" s="101"/>
      <c r="F2" s="101"/>
      <c r="G2" s="101"/>
      <c r="H2" s="101"/>
      <c r="I2" s="101"/>
      <c r="J2" s="101"/>
    </row>
    <row r="3" spans="1:205">
      <c r="A3" s="102" t="s">
        <v>5</v>
      </c>
      <c r="B3" s="102"/>
      <c r="C3" s="102"/>
      <c r="D3" s="102"/>
      <c r="E3" s="102"/>
      <c r="F3" s="102"/>
      <c r="G3" s="102"/>
      <c r="H3" s="102"/>
      <c r="I3" s="102"/>
      <c r="J3" s="102"/>
    </row>
    <row r="4" spans="1:205" ht="27.75" customHeight="1">
      <c r="A4" s="103" t="s">
        <v>7</v>
      </c>
      <c r="B4" s="104"/>
      <c r="C4" s="104"/>
      <c r="D4" s="104"/>
      <c r="E4" s="104"/>
      <c r="F4" s="104"/>
      <c r="G4" s="104"/>
      <c r="H4" s="104"/>
      <c r="I4" s="104"/>
      <c r="J4" s="104"/>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row>
    <row r="5" spans="1:205" ht="15" thickBot="1"/>
    <row r="6" spans="1:205" ht="15" customHeight="1" thickBot="1">
      <c r="A6" s="41" t="s">
        <v>6</v>
      </c>
      <c r="B6" s="42"/>
      <c r="C6" s="39"/>
      <c r="D6" s="7"/>
      <c r="E6" s="7"/>
      <c r="F6" s="7"/>
      <c r="G6" s="9"/>
      <c r="H6" s="12"/>
      <c r="I6" s="9"/>
      <c r="J6" s="9"/>
    </row>
    <row r="7" spans="1:205" ht="50.25" customHeight="1" thickBot="1">
      <c r="A7" s="40" t="s">
        <v>0</v>
      </c>
      <c r="B7" s="45" t="s">
        <v>12</v>
      </c>
      <c r="C7" s="46" t="s">
        <v>1</v>
      </c>
      <c r="D7" s="43" t="s">
        <v>20</v>
      </c>
      <c r="E7" s="27" t="s">
        <v>10</v>
      </c>
      <c r="F7" s="43" t="s">
        <v>21</v>
      </c>
      <c r="G7" s="28" t="s">
        <v>9</v>
      </c>
      <c r="H7" s="29" t="s">
        <v>2</v>
      </c>
      <c r="I7" s="30" t="s">
        <v>13</v>
      </c>
      <c r="J7" s="31" t="s">
        <v>14</v>
      </c>
      <c r="K7" s="30" t="s">
        <v>22</v>
      </c>
      <c r="L7" s="31" t="s">
        <v>23</v>
      </c>
    </row>
    <row r="8" spans="1:205" ht="57.75" customHeight="1">
      <c r="A8" s="47">
        <v>1</v>
      </c>
      <c r="B8" s="48" t="s">
        <v>50</v>
      </c>
      <c r="C8" s="82" t="s">
        <v>11</v>
      </c>
      <c r="D8" s="83">
        <v>200</v>
      </c>
      <c r="E8" s="83">
        <v>650</v>
      </c>
      <c r="F8" s="83">
        <v>100</v>
      </c>
      <c r="G8" s="84"/>
      <c r="H8" s="85"/>
      <c r="I8" s="86">
        <f t="shared" ref="I8:I37" si="0">G8*E8</f>
        <v>0</v>
      </c>
      <c r="J8" s="86">
        <f>ROUND(I8+(I8*H8),2)</f>
        <v>0</v>
      </c>
      <c r="K8" s="49">
        <f t="shared" ref="K8:K37" si="1">F8*G8</f>
        <v>0</v>
      </c>
      <c r="L8" s="51">
        <f>ROUND(K8+(K8*H8),2)</f>
        <v>0</v>
      </c>
    </row>
    <row r="9" spans="1:205" ht="55.5" customHeight="1">
      <c r="A9" s="35">
        <v>2</v>
      </c>
      <c r="B9" s="44" t="s">
        <v>51</v>
      </c>
      <c r="C9" s="38" t="s">
        <v>11</v>
      </c>
      <c r="D9" s="87">
        <v>1</v>
      </c>
      <c r="E9" s="87">
        <v>3</v>
      </c>
      <c r="F9" s="87">
        <v>1</v>
      </c>
      <c r="G9" s="78"/>
      <c r="H9" s="79"/>
      <c r="I9" s="80">
        <f t="shared" si="0"/>
        <v>0</v>
      </c>
      <c r="J9" s="81">
        <f t="shared" ref="J9:J37" si="2">ROUND(I9+(I9*H9),2)</f>
        <v>0</v>
      </c>
      <c r="K9" s="50">
        <f t="shared" si="1"/>
        <v>0</v>
      </c>
      <c r="L9" s="52">
        <f>ROUND(K9+(K9*H9),2)</f>
        <v>0</v>
      </c>
    </row>
    <row r="10" spans="1:205" ht="58.5" customHeight="1">
      <c r="A10" s="35">
        <v>3</v>
      </c>
      <c r="B10" s="44" t="s">
        <v>25</v>
      </c>
      <c r="C10" s="38" t="s">
        <v>11</v>
      </c>
      <c r="D10" s="87">
        <v>10</v>
      </c>
      <c r="E10" s="87">
        <v>150</v>
      </c>
      <c r="F10" s="87">
        <v>30</v>
      </c>
      <c r="G10" s="78"/>
      <c r="H10" s="79"/>
      <c r="I10" s="80">
        <f t="shared" si="0"/>
        <v>0</v>
      </c>
      <c r="J10" s="81">
        <f t="shared" si="2"/>
        <v>0</v>
      </c>
      <c r="K10" s="50">
        <f t="shared" si="1"/>
        <v>0</v>
      </c>
      <c r="L10" s="52">
        <f t="shared" ref="L10:L37" si="3">ROUND(K10+(K10*H10),2)</f>
        <v>0</v>
      </c>
    </row>
    <row r="11" spans="1:205" ht="58.5" customHeight="1">
      <c r="A11" s="35">
        <v>4</v>
      </c>
      <c r="B11" s="44" t="s">
        <v>26</v>
      </c>
      <c r="C11" s="38" t="s">
        <v>11</v>
      </c>
      <c r="D11" s="87">
        <v>30</v>
      </c>
      <c r="E11" s="87">
        <v>250</v>
      </c>
      <c r="F11" s="87">
        <v>50</v>
      </c>
      <c r="G11" s="78"/>
      <c r="H11" s="79"/>
      <c r="I11" s="80">
        <f t="shared" si="0"/>
        <v>0</v>
      </c>
      <c r="J11" s="81">
        <f t="shared" si="2"/>
        <v>0</v>
      </c>
      <c r="K11" s="50">
        <f t="shared" si="1"/>
        <v>0</v>
      </c>
      <c r="L11" s="52">
        <f t="shared" si="3"/>
        <v>0</v>
      </c>
    </row>
    <row r="12" spans="1:205" ht="48" customHeight="1">
      <c r="A12" s="35">
        <v>5</v>
      </c>
      <c r="B12" s="44" t="s">
        <v>27</v>
      </c>
      <c r="C12" s="38" t="s">
        <v>11</v>
      </c>
      <c r="D12" s="87">
        <v>3</v>
      </c>
      <c r="E12" s="87">
        <v>20</v>
      </c>
      <c r="F12" s="87">
        <v>5</v>
      </c>
      <c r="G12" s="78"/>
      <c r="H12" s="79"/>
      <c r="I12" s="80">
        <f t="shared" si="0"/>
        <v>0</v>
      </c>
      <c r="J12" s="81">
        <f t="shared" si="2"/>
        <v>0</v>
      </c>
      <c r="K12" s="50">
        <f t="shared" si="1"/>
        <v>0</v>
      </c>
      <c r="L12" s="52">
        <f t="shared" si="3"/>
        <v>0</v>
      </c>
    </row>
    <row r="13" spans="1:205" ht="71.25" customHeight="1">
      <c r="A13" s="35">
        <v>6</v>
      </c>
      <c r="B13" s="44" t="s">
        <v>28</v>
      </c>
      <c r="C13" s="38" t="s">
        <v>11</v>
      </c>
      <c r="D13" s="87">
        <v>20</v>
      </c>
      <c r="E13" s="87">
        <v>400</v>
      </c>
      <c r="F13" s="87">
        <v>50</v>
      </c>
      <c r="G13" s="78"/>
      <c r="H13" s="79"/>
      <c r="I13" s="80">
        <f t="shared" si="0"/>
        <v>0</v>
      </c>
      <c r="J13" s="81">
        <f t="shared" si="2"/>
        <v>0</v>
      </c>
      <c r="K13" s="50">
        <f t="shared" si="1"/>
        <v>0</v>
      </c>
      <c r="L13" s="52">
        <f t="shared" si="3"/>
        <v>0</v>
      </c>
    </row>
    <row r="14" spans="1:205" ht="66.75" customHeight="1">
      <c r="A14" s="35">
        <v>7</v>
      </c>
      <c r="B14" s="44" t="s">
        <v>52</v>
      </c>
      <c r="C14" s="38" t="s">
        <v>11</v>
      </c>
      <c r="D14" s="87">
        <v>1000</v>
      </c>
      <c r="E14" s="87">
        <v>7500</v>
      </c>
      <c r="F14" s="87">
        <v>1000</v>
      </c>
      <c r="G14" s="78"/>
      <c r="H14" s="98"/>
      <c r="I14" s="80">
        <f t="shared" si="0"/>
        <v>0</v>
      </c>
      <c r="J14" s="81">
        <f t="shared" si="2"/>
        <v>0</v>
      </c>
      <c r="K14" s="50">
        <f t="shared" si="1"/>
        <v>0</v>
      </c>
      <c r="L14" s="52">
        <f t="shared" si="3"/>
        <v>0</v>
      </c>
    </row>
    <row r="15" spans="1:205" ht="54" customHeight="1">
      <c r="A15" s="35">
        <v>8</v>
      </c>
      <c r="B15" s="44" t="s">
        <v>53</v>
      </c>
      <c r="C15" s="38" t="s">
        <v>11</v>
      </c>
      <c r="D15" s="87">
        <v>50</v>
      </c>
      <c r="E15" s="87">
        <v>300</v>
      </c>
      <c r="F15" s="87">
        <v>100</v>
      </c>
      <c r="G15" s="78"/>
      <c r="H15" s="79"/>
      <c r="I15" s="80">
        <f t="shared" si="0"/>
        <v>0</v>
      </c>
      <c r="J15" s="81">
        <f t="shared" si="2"/>
        <v>0</v>
      </c>
      <c r="K15" s="50">
        <f t="shared" si="1"/>
        <v>0</v>
      </c>
      <c r="L15" s="52">
        <f t="shared" si="3"/>
        <v>0</v>
      </c>
    </row>
    <row r="16" spans="1:205" ht="55.5" customHeight="1">
      <c r="A16" s="35">
        <v>9</v>
      </c>
      <c r="B16" s="44" t="s">
        <v>29</v>
      </c>
      <c r="C16" s="38" t="s">
        <v>11</v>
      </c>
      <c r="D16" s="87">
        <v>50</v>
      </c>
      <c r="E16" s="87">
        <v>250</v>
      </c>
      <c r="F16" s="87">
        <v>100</v>
      </c>
      <c r="G16" s="78"/>
      <c r="H16" s="79"/>
      <c r="I16" s="80">
        <f t="shared" si="0"/>
        <v>0</v>
      </c>
      <c r="J16" s="81">
        <f t="shared" si="2"/>
        <v>0</v>
      </c>
      <c r="K16" s="50">
        <f t="shared" si="1"/>
        <v>0</v>
      </c>
      <c r="L16" s="52">
        <f t="shared" si="3"/>
        <v>0</v>
      </c>
    </row>
    <row r="17" spans="1:12" ht="58.5" customHeight="1">
      <c r="A17" s="35">
        <v>10</v>
      </c>
      <c r="B17" s="44" t="s">
        <v>30</v>
      </c>
      <c r="C17" s="38" t="s">
        <v>11</v>
      </c>
      <c r="D17" s="87">
        <v>1</v>
      </c>
      <c r="E17" s="87">
        <v>2</v>
      </c>
      <c r="F17" s="87">
        <v>1</v>
      </c>
      <c r="G17" s="78"/>
      <c r="H17" s="79"/>
      <c r="I17" s="80">
        <f t="shared" si="0"/>
        <v>0</v>
      </c>
      <c r="J17" s="81">
        <f t="shared" si="2"/>
        <v>0</v>
      </c>
      <c r="K17" s="50">
        <f t="shared" si="1"/>
        <v>0</v>
      </c>
      <c r="L17" s="52">
        <f t="shared" si="3"/>
        <v>0</v>
      </c>
    </row>
    <row r="18" spans="1:12" ht="69" customHeight="1">
      <c r="A18" s="35">
        <v>11</v>
      </c>
      <c r="B18" s="44" t="s">
        <v>31</v>
      </c>
      <c r="C18" s="38" t="s">
        <v>11</v>
      </c>
      <c r="D18" s="87">
        <v>50</v>
      </c>
      <c r="E18" s="87">
        <v>1700</v>
      </c>
      <c r="F18" s="87">
        <v>100</v>
      </c>
      <c r="G18" s="78"/>
      <c r="H18" s="98"/>
      <c r="I18" s="80">
        <f t="shared" si="0"/>
        <v>0</v>
      </c>
      <c r="J18" s="81">
        <f t="shared" si="2"/>
        <v>0</v>
      </c>
      <c r="K18" s="50">
        <f t="shared" si="1"/>
        <v>0</v>
      </c>
      <c r="L18" s="52">
        <f t="shared" si="3"/>
        <v>0</v>
      </c>
    </row>
    <row r="19" spans="1:12" ht="61.5" customHeight="1">
      <c r="A19" s="35">
        <v>12</v>
      </c>
      <c r="B19" s="44" t="s">
        <v>32</v>
      </c>
      <c r="C19" s="38" t="s">
        <v>11</v>
      </c>
      <c r="D19" s="87">
        <v>10</v>
      </c>
      <c r="E19" s="87">
        <v>50</v>
      </c>
      <c r="F19" s="87">
        <v>20</v>
      </c>
      <c r="G19" s="78"/>
      <c r="H19" s="79"/>
      <c r="I19" s="80">
        <f t="shared" si="0"/>
        <v>0</v>
      </c>
      <c r="J19" s="81">
        <f t="shared" si="2"/>
        <v>0</v>
      </c>
      <c r="K19" s="50">
        <f t="shared" si="1"/>
        <v>0</v>
      </c>
      <c r="L19" s="52">
        <f t="shared" si="3"/>
        <v>0</v>
      </c>
    </row>
    <row r="20" spans="1:12" ht="51" customHeight="1">
      <c r="A20" s="35">
        <v>13</v>
      </c>
      <c r="B20" s="44" t="s">
        <v>33</v>
      </c>
      <c r="C20" s="38" t="s">
        <v>11</v>
      </c>
      <c r="D20" s="87">
        <v>100</v>
      </c>
      <c r="E20" s="87">
        <v>1100</v>
      </c>
      <c r="F20" s="87">
        <v>20</v>
      </c>
      <c r="G20" s="78"/>
      <c r="H20" s="79"/>
      <c r="I20" s="80">
        <f t="shared" si="0"/>
        <v>0</v>
      </c>
      <c r="J20" s="81">
        <f t="shared" si="2"/>
        <v>0</v>
      </c>
      <c r="K20" s="50">
        <f t="shared" si="1"/>
        <v>0</v>
      </c>
      <c r="L20" s="52">
        <f t="shared" si="3"/>
        <v>0</v>
      </c>
    </row>
    <row r="21" spans="1:12" ht="67.5" customHeight="1">
      <c r="A21" s="35">
        <v>14</v>
      </c>
      <c r="B21" s="44" t="s">
        <v>34</v>
      </c>
      <c r="C21" s="38" t="s">
        <v>11</v>
      </c>
      <c r="D21" s="87">
        <v>30</v>
      </c>
      <c r="E21" s="87">
        <v>200</v>
      </c>
      <c r="F21" s="87">
        <v>30</v>
      </c>
      <c r="G21" s="78"/>
      <c r="H21" s="79"/>
      <c r="I21" s="80">
        <f t="shared" si="0"/>
        <v>0</v>
      </c>
      <c r="J21" s="81">
        <f t="shared" si="2"/>
        <v>0</v>
      </c>
      <c r="K21" s="50">
        <f t="shared" si="1"/>
        <v>0</v>
      </c>
      <c r="L21" s="52">
        <f t="shared" si="3"/>
        <v>0</v>
      </c>
    </row>
    <row r="22" spans="1:12" ht="60.75" customHeight="1">
      <c r="A22" s="35">
        <v>15</v>
      </c>
      <c r="B22" s="44" t="s">
        <v>35</v>
      </c>
      <c r="C22" s="38" t="s">
        <v>11</v>
      </c>
      <c r="D22" s="87">
        <v>50</v>
      </c>
      <c r="E22" s="87">
        <v>800</v>
      </c>
      <c r="F22" s="87">
        <v>50</v>
      </c>
      <c r="G22" s="78"/>
      <c r="H22" s="79"/>
      <c r="I22" s="80">
        <f t="shared" si="0"/>
        <v>0</v>
      </c>
      <c r="J22" s="81">
        <f t="shared" si="2"/>
        <v>0</v>
      </c>
      <c r="K22" s="50">
        <f t="shared" si="1"/>
        <v>0</v>
      </c>
      <c r="L22" s="52">
        <f t="shared" si="3"/>
        <v>0</v>
      </c>
    </row>
    <row r="23" spans="1:12" ht="61.5" customHeight="1">
      <c r="A23" s="35">
        <v>16</v>
      </c>
      <c r="B23" s="44" t="s">
        <v>36</v>
      </c>
      <c r="C23" s="38" t="s">
        <v>11</v>
      </c>
      <c r="D23" s="87">
        <v>20</v>
      </c>
      <c r="E23" s="87">
        <v>200</v>
      </c>
      <c r="F23" s="87">
        <v>50</v>
      </c>
      <c r="G23" s="78"/>
      <c r="H23" s="79"/>
      <c r="I23" s="80">
        <f t="shared" si="0"/>
        <v>0</v>
      </c>
      <c r="J23" s="81">
        <f t="shared" si="2"/>
        <v>0</v>
      </c>
      <c r="K23" s="50">
        <f t="shared" si="1"/>
        <v>0</v>
      </c>
      <c r="L23" s="52">
        <f t="shared" si="3"/>
        <v>0</v>
      </c>
    </row>
    <row r="24" spans="1:12" ht="76.5" customHeight="1">
      <c r="A24" s="35">
        <v>17</v>
      </c>
      <c r="B24" s="44" t="s">
        <v>37</v>
      </c>
      <c r="C24" s="38" t="s">
        <v>11</v>
      </c>
      <c r="D24" s="87">
        <v>50</v>
      </c>
      <c r="E24" s="87">
        <v>1300</v>
      </c>
      <c r="F24" s="87">
        <v>30</v>
      </c>
      <c r="G24" s="78"/>
      <c r="H24" s="79"/>
      <c r="I24" s="80">
        <f t="shared" si="0"/>
        <v>0</v>
      </c>
      <c r="J24" s="81">
        <f t="shared" si="2"/>
        <v>0</v>
      </c>
      <c r="K24" s="50">
        <f t="shared" si="1"/>
        <v>0</v>
      </c>
      <c r="L24" s="52">
        <f t="shared" si="3"/>
        <v>0</v>
      </c>
    </row>
    <row r="25" spans="1:12" ht="73.5" customHeight="1">
      <c r="A25" s="35">
        <v>18</v>
      </c>
      <c r="B25" s="44" t="s">
        <v>38</v>
      </c>
      <c r="C25" s="38" t="s">
        <v>11</v>
      </c>
      <c r="D25" s="87">
        <v>50</v>
      </c>
      <c r="E25" s="87">
        <v>650</v>
      </c>
      <c r="F25" s="87">
        <v>10</v>
      </c>
      <c r="G25" s="78"/>
      <c r="H25" s="79"/>
      <c r="I25" s="80">
        <f t="shared" si="0"/>
        <v>0</v>
      </c>
      <c r="J25" s="81">
        <f t="shared" si="2"/>
        <v>0</v>
      </c>
      <c r="K25" s="50">
        <f t="shared" si="1"/>
        <v>0</v>
      </c>
      <c r="L25" s="52">
        <f t="shared" si="3"/>
        <v>0</v>
      </c>
    </row>
    <row r="26" spans="1:12" ht="49.5" customHeight="1">
      <c r="A26" s="35">
        <v>19</v>
      </c>
      <c r="B26" s="44" t="s">
        <v>39</v>
      </c>
      <c r="C26" s="38" t="s">
        <v>11</v>
      </c>
      <c r="D26" s="87">
        <v>50</v>
      </c>
      <c r="E26" s="87">
        <v>200</v>
      </c>
      <c r="F26" s="87">
        <v>50</v>
      </c>
      <c r="G26" s="78"/>
      <c r="H26" s="79"/>
      <c r="I26" s="80">
        <f t="shared" si="0"/>
        <v>0</v>
      </c>
      <c r="J26" s="81">
        <f t="shared" si="2"/>
        <v>0</v>
      </c>
      <c r="K26" s="50">
        <f t="shared" si="1"/>
        <v>0</v>
      </c>
      <c r="L26" s="52">
        <f t="shared" si="3"/>
        <v>0</v>
      </c>
    </row>
    <row r="27" spans="1:12" ht="74.25" customHeight="1">
      <c r="A27" s="35">
        <v>20</v>
      </c>
      <c r="B27" s="44" t="s">
        <v>40</v>
      </c>
      <c r="C27" s="38" t="s">
        <v>11</v>
      </c>
      <c r="D27" s="87">
        <v>5</v>
      </c>
      <c r="E27" s="87">
        <v>10</v>
      </c>
      <c r="F27" s="87">
        <v>5</v>
      </c>
      <c r="G27" s="78"/>
      <c r="H27" s="79"/>
      <c r="I27" s="80">
        <f t="shared" si="0"/>
        <v>0</v>
      </c>
      <c r="J27" s="81">
        <f t="shared" si="2"/>
        <v>0</v>
      </c>
      <c r="K27" s="50">
        <f t="shared" si="1"/>
        <v>0</v>
      </c>
      <c r="L27" s="52">
        <f t="shared" si="3"/>
        <v>0</v>
      </c>
    </row>
    <row r="28" spans="1:12" ht="45" customHeight="1">
      <c r="A28" s="35">
        <v>21</v>
      </c>
      <c r="B28" s="44" t="s">
        <v>41</v>
      </c>
      <c r="C28" s="38" t="s">
        <v>11</v>
      </c>
      <c r="D28" s="87">
        <v>50</v>
      </c>
      <c r="E28" s="87">
        <v>1300</v>
      </c>
      <c r="F28" s="87">
        <v>200</v>
      </c>
      <c r="G28" s="78"/>
      <c r="H28" s="79"/>
      <c r="I28" s="80">
        <f t="shared" si="0"/>
        <v>0</v>
      </c>
      <c r="J28" s="81">
        <f t="shared" si="2"/>
        <v>0</v>
      </c>
      <c r="K28" s="50">
        <f t="shared" si="1"/>
        <v>0</v>
      </c>
      <c r="L28" s="52">
        <f t="shared" si="3"/>
        <v>0</v>
      </c>
    </row>
    <row r="29" spans="1:12" ht="57" customHeight="1">
      <c r="A29" s="35">
        <v>22</v>
      </c>
      <c r="B29" s="44" t="s">
        <v>42</v>
      </c>
      <c r="C29" s="38" t="s">
        <v>11</v>
      </c>
      <c r="D29" s="87">
        <v>5</v>
      </c>
      <c r="E29" s="87">
        <v>30</v>
      </c>
      <c r="F29" s="87">
        <v>5</v>
      </c>
      <c r="G29" s="78"/>
      <c r="H29" s="79"/>
      <c r="I29" s="80">
        <f t="shared" si="0"/>
        <v>0</v>
      </c>
      <c r="J29" s="81">
        <f t="shared" si="2"/>
        <v>0</v>
      </c>
      <c r="K29" s="50">
        <f t="shared" si="1"/>
        <v>0</v>
      </c>
      <c r="L29" s="52">
        <f t="shared" si="3"/>
        <v>0</v>
      </c>
    </row>
    <row r="30" spans="1:12" ht="53.25" customHeight="1">
      <c r="A30" s="35">
        <v>23</v>
      </c>
      <c r="B30" s="44" t="s">
        <v>54</v>
      </c>
      <c r="C30" s="38" t="s">
        <v>11</v>
      </c>
      <c r="D30" s="87">
        <v>100</v>
      </c>
      <c r="E30" s="87">
        <v>7000</v>
      </c>
      <c r="F30" s="87">
        <v>50</v>
      </c>
      <c r="G30" s="78"/>
      <c r="H30" s="79"/>
      <c r="I30" s="80">
        <f t="shared" si="0"/>
        <v>0</v>
      </c>
      <c r="J30" s="81">
        <f t="shared" si="2"/>
        <v>0</v>
      </c>
      <c r="K30" s="50">
        <f t="shared" si="1"/>
        <v>0</v>
      </c>
      <c r="L30" s="52">
        <f t="shared" si="3"/>
        <v>0</v>
      </c>
    </row>
    <row r="31" spans="1:12" ht="71.25" customHeight="1">
      <c r="A31" s="35">
        <v>24</v>
      </c>
      <c r="B31" s="44" t="s">
        <v>43</v>
      </c>
      <c r="C31" s="38" t="s">
        <v>11</v>
      </c>
      <c r="D31" s="87">
        <v>100</v>
      </c>
      <c r="E31" s="87">
        <v>7600</v>
      </c>
      <c r="F31" s="87">
        <v>50</v>
      </c>
      <c r="G31" s="78"/>
      <c r="H31" s="79"/>
      <c r="I31" s="80">
        <f t="shared" si="0"/>
        <v>0</v>
      </c>
      <c r="J31" s="81">
        <f t="shared" si="2"/>
        <v>0</v>
      </c>
      <c r="K31" s="50">
        <f t="shared" si="1"/>
        <v>0</v>
      </c>
      <c r="L31" s="52">
        <f t="shared" si="3"/>
        <v>0</v>
      </c>
    </row>
    <row r="32" spans="1:12" ht="48" customHeight="1">
      <c r="A32" s="35">
        <v>25</v>
      </c>
      <c r="B32" s="44" t="s">
        <v>44</v>
      </c>
      <c r="C32" s="38" t="s">
        <v>11</v>
      </c>
      <c r="D32" s="87">
        <v>1</v>
      </c>
      <c r="E32" s="87">
        <v>2</v>
      </c>
      <c r="F32" s="87">
        <v>2</v>
      </c>
      <c r="G32" s="78"/>
      <c r="H32" s="79"/>
      <c r="I32" s="80">
        <f t="shared" si="0"/>
        <v>0</v>
      </c>
      <c r="J32" s="81">
        <f t="shared" si="2"/>
        <v>0</v>
      </c>
      <c r="K32" s="50">
        <f t="shared" si="1"/>
        <v>0</v>
      </c>
      <c r="L32" s="52">
        <f t="shared" si="3"/>
        <v>0</v>
      </c>
    </row>
    <row r="33" spans="1:12" ht="43.5" customHeight="1">
      <c r="A33" s="35">
        <v>26</v>
      </c>
      <c r="B33" s="44" t="s">
        <v>45</v>
      </c>
      <c r="C33" s="38" t="s">
        <v>11</v>
      </c>
      <c r="D33" s="87">
        <v>1</v>
      </c>
      <c r="E33" s="87">
        <v>2</v>
      </c>
      <c r="F33" s="87">
        <v>2</v>
      </c>
      <c r="G33" s="78"/>
      <c r="H33" s="79"/>
      <c r="I33" s="80">
        <f t="shared" si="0"/>
        <v>0</v>
      </c>
      <c r="J33" s="81">
        <f t="shared" si="2"/>
        <v>0</v>
      </c>
      <c r="K33" s="50">
        <f t="shared" si="1"/>
        <v>0</v>
      </c>
      <c r="L33" s="52">
        <f t="shared" si="3"/>
        <v>0</v>
      </c>
    </row>
    <row r="34" spans="1:12" ht="28.5" customHeight="1">
      <c r="A34" s="35">
        <v>27</v>
      </c>
      <c r="B34" s="44" t="s">
        <v>46</v>
      </c>
      <c r="C34" s="38" t="s">
        <v>11</v>
      </c>
      <c r="D34" s="87">
        <v>10</v>
      </c>
      <c r="E34" s="87">
        <v>100</v>
      </c>
      <c r="F34" s="87">
        <v>20</v>
      </c>
      <c r="G34" s="78"/>
      <c r="H34" s="79"/>
      <c r="I34" s="80">
        <f t="shared" si="0"/>
        <v>0</v>
      </c>
      <c r="J34" s="81">
        <f t="shared" si="2"/>
        <v>0</v>
      </c>
      <c r="K34" s="50">
        <f t="shared" si="1"/>
        <v>0</v>
      </c>
      <c r="L34" s="52">
        <f t="shared" si="3"/>
        <v>0</v>
      </c>
    </row>
    <row r="35" spans="1:12" ht="27" customHeight="1">
      <c r="A35" s="35">
        <v>28</v>
      </c>
      <c r="B35" s="44" t="s">
        <v>47</v>
      </c>
      <c r="C35" s="38" t="s">
        <v>11</v>
      </c>
      <c r="D35" s="87">
        <v>2</v>
      </c>
      <c r="E35" s="87">
        <v>5</v>
      </c>
      <c r="F35" s="87">
        <v>2</v>
      </c>
      <c r="G35" s="78"/>
      <c r="H35" s="79"/>
      <c r="I35" s="80">
        <f t="shared" si="0"/>
        <v>0</v>
      </c>
      <c r="J35" s="81">
        <f t="shared" si="2"/>
        <v>0</v>
      </c>
      <c r="K35" s="50">
        <f t="shared" si="1"/>
        <v>0</v>
      </c>
      <c r="L35" s="52">
        <f t="shared" si="3"/>
        <v>0</v>
      </c>
    </row>
    <row r="36" spans="1:12" ht="48.75" customHeight="1">
      <c r="A36" s="35">
        <v>29</v>
      </c>
      <c r="B36" s="44" t="s">
        <v>48</v>
      </c>
      <c r="C36" s="38" t="s">
        <v>11</v>
      </c>
      <c r="D36" s="87">
        <v>30</v>
      </c>
      <c r="E36" s="87">
        <v>200</v>
      </c>
      <c r="F36" s="87">
        <v>20</v>
      </c>
      <c r="G36" s="78"/>
      <c r="H36" s="98"/>
      <c r="I36" s="80">
        <f t="shared" si="0"/>
        <v>0</v>
      </c>
      <c r="J36" s="96">
        <f t="shared" si="2"/>
        <v>0</v>
      </c>
      <c r="K36" s="97">
        <f t="shared" si="1"/>
        <v>0</v>
      </c>
      <c r="L36" s="52">
        <f t="shared" si="3"/>
        <v>0</v>
      </c>
    </row>
    <row r="37" spans="1:12" ht="48.75" customHeight="1">
      <c r="A37" s="35">
        <v>30</v>
      </c>
      <c r="B37" s="44" t="s">
        <v>49</v>
      </c>
      <c r="C37" s="38" t="s">
        <v>11</v>
      </c>
      <c r="D37" s="87">
        <v>50</v>
      </c>
      <c r="E37" s="87">
        <v>150</v>
      </c>
      <c r="F37" s="87">
        <v>50</v>
      </c>
      <c r="G37" s="78"/>
      <c r="H37" s="79"/>
      <c r="I37" s="80">
        <f t="shared" si="0"/>
        <v>0</v>
      </c>
      <c r="J37" s="81">
        <f t="shared" si="2"/>
        <v>0</v>
      </c>
      <c r="K37" s="50">
        <f t="shared" si="1"/>
        <v>0</v>
      </c>
      <c r="L37" s="52">
        <f t="shared" si="3"/>
        <v>0</v>
      </c>
    </row>
    <row r="38" spans="1:12" ht="19.5" customHeight="1">
      <c r="A38" s="36"/>
      <c r="B38" s="3"/>
      <c r="C38" s="88"/>
      <c r="D38" s="89"/>
      <c r="E38" s="89"/>
      <c r="F38" s="89"/>
      <c r="G38" s="90"/>
      <c r="H38" s="69" t="s">
        <v>3</v>
      </c>
      <c r="I38" s="67">
        <f>SUM(I8:I36)</f>
        <v>0</v>
      </c>
      <c r="J38" s="94">
        <f>SUM(J8:J36)</f>
        <v>0</v>
      </c>
      <c r="K38" s="95">
        <f>SUM(K8:K36)</f>
        <v>0</v>
      </c>
      <c r="L38" s="95">
        <f>SUM(L8:L36)</f>
        <v>0</v>
      </c>
    </row>
    <row r="39" spans="1:12" ht="21.75" customHeight="1" thickBot="1">
      <c r="A39" s="37"/>
      <c r="B39" s="20"/>
      <c r="C39" s="20"/>
      <c r="D39" s="20"/>
      <c r="E39" s="20"/>
      <c r="F39" s="20"/>
      <c r="G39" s="17"/>
      <c r="H39" s="16"/>
      <c r="I39" s="17"/>
      <c r="J39" s="17"/>
    </row>
    <row r="40" spans="1:12" ht="16.5" customHeight="1" thickBot="1">
      <c r="A40" s="99" t="s">
        <v>8</v>
      </c>
      <c r="B40" s="100"/>
      <c r="C40" s="53"/>
      <c r="D40" s="13"/>
      <c r="E40" s="13"/>
      <c r="F40" s="13"/>
      <c r="G40" s="14"/>
      <c r="H40" s="15"/>
      <c r="I40" s="14"/>
      <c r="J40" s="14"/>
    </row>
    <row r="41" spans="1:12" ht="47.25" customHeight="1" thickBot="1">
      <c r="A41" s="55" t="s">
        <v>0</v>
      </c>
      <c r="B41" s="56" t="s">
        <v>12</v>
      </c>
      <c r="C41" s="57" t="s">
        <v>1</v>
      </c>
      <c r="D41" s="58" t="s">
        <v>20</v>
      </c>
      <c r="E41" s="59" t="s">
        <v>10</v>
      </c>
      <c r="F41" s="58" t="s">
        <v>21</v>
      </c>
      <c r="G41" s="60" t="s">
        <v>9</v>
      </c>
      <c r="H41" s="61" t="s">
        <v>2</v>
      </c>
      <c r="I41" s="62" t="s">
        <v>13</v>
      </c>
      <c r="J41" s="63" t="s">
        <v>14</v>
      </c>
      <c r="K41" s="62" t="s">
        <v>22</v>
      </c>
      <c r="L41" s="63" t="s">
        <v>23</v>
      </c>
    </row>
    <row r="42" spans="1:12" ht="70.5" customHeight="1">
      <c r="A42" s="54">
        <v>1</v>
      </c>
      <c r="B42" s="65" t="s">
        <v>55</v>
      </c>
      <c r="C42" s="70" t="s">
        <v>11</v>
      </c>
      <c r="D42" s="72">
        <v>10</v>
      </c>
      <c r="E42" s="72">
        <v>50</v>
      </c>
      <c r="F42" s="72">
        <v>10</v>
      </c>
      <c r="G42" s="73"/>
      <c r="H42" s="74"/>
      <c r="I42" s="75">
        <f>G42*E42</f>
        <v>0</v>
      </c>
      <c r="J42" s="76">
        <f>ROUND(I42+(I42*H42),2)</f>
        <v>0</v>
      </c>
      <c r="K42" s="50">
        <f>F42*G42</f>
        <v>0</v>
      </c>
      <c r="L42" s="52">
        <f t="shared" ref="L42:L44" si="4">ROUND(K42+(K42*H42),2)</f>
        <v>0</v>
      </c>
    </row>
    <row r="43" spans="1:12" ht="63" customHeight="1">
      <c r="A43" s="35">
        <v>2</v>
      </c>
      <c r="B43" s="64" t="s">
        <v>56</v>
      </c>
      <c r="C43" s="71" t="s">
        <v>11</v>
      </c>
      <c r="D43" s="77">
        <v>20</v>
      </c>
      <c r="E43" s="77">
        <v>150</v>
      </c>
      <c r="F43" s="77">
        <v>5</v>
      </c>
      <c r="G43" s="78"/>
      <c r="H43" s="79"/>
      <c r="I43" s="80">
        <f>G43*E43</f>
        <v>0</v>
      </c>
      <c r="J43" s="81">
        <f t="shared" ref="J43:J44" si="5">ROUND(I43+(I43*H43),2)</f>
        <v>0</v>
      </c>
      <c r="K43" s="50">
        <f>F43*G43</f>
        <v>0</v>
      </c>
      <c r="L43" s="52">
        <f t="shared" si="4"/>
        <v>0</v>
      </c>
    </row>
    <row r="44" spans="1:12" ht="76.5" customHeight="1">
      <c r="A44" s="35">
        <v>3</v>
      </c>
      <c r="B44" s="64" t="s">
        <v>57</v>
      </c>
      <c r="C44" s="71" t="s">
        <v>11</v>
      </c>
      <c r="D44" s="77">
        <v>20</v>
      </c>
      <c r="E44" s="77">
        <v>150</v>
      </c>
      <c r="F44" s="77">
        <v>5</v>
      </c>
      <c r="G44" s="78"/>
      <c r="H44" s="79"/>
      <c r="I44" s="80">
        <f>G44*E44</f>
        <v>0</v>
      </c>
      <c r="J44" s="81">
        <f t="shared" si="5"/>
        <v>0</v>
      </c>
      <c r="K44" s="50">
        <f>F44*G44</f>
        <v>0</v>
      </c>
      <c r="L44" s="52">
        <f t="shared" si="4"/>
        <v>0</v>
      </c>
    </row>
    <row r="45" spans="1:12" ht="21" customHeight="1">
      <c r="A45" s="36"/>
      <c r="B45" s="3"/>
      <c r="C45" s="3"/>
      <c r="D45" s="4"/>
      <c r="E45" s="4"/>
      <c r="F45" s="4"/>
      <c r="G45" s="10"/>
      <c r="H45" s="69" t="s">
        <v>3</v>
      </c>
      <c r="I45" s="68">
        <f>SUM(I42:I44)</f>
        <v>0</v>
      </c>
      <c r="J45" s="68">
        <f>SUM(J42:J44)</f>
        <v>0</v>
      </c>
      <c r="K45" s="66">
        <f>SUM(K42:K44)</f>
        <v>0</v>
      </c>
      <c r="L45" s="66">
        <f>SUM(L42:L44)</f>
        <v>0</v>
      </c>
    </row>
    <row r="46" spans="1:12" ht="15" thickBot="1">
      <c r="G46" s="5"/>
      <c r="H46" s="32"/>
      <c r="I46" s="5"/>
      <c r="J46" s="5"/>
    </row>
    <row r="47" spans="1:12" ht="33.75">
      <c r="G47" s="22" t="s">
        <v>13</v>
      </c>
      <c r="H47" s="22" t="s">
        <v>14</v>
      </c>
      <c r="I47" s="22" t="s">
        <v>15</v>
      </c>
      <c r="J47" s="22" t="s">
        <v>16</v>
      </c>
      <c r="K47" s="23" t="s">
        <v>17</v>
      </c>
      <c r="L47" s="24" t="s">
        <v>18</v>
      </c>
    </row>
    <row r="48" spans="1:12">
      <c r="F48" s="21" t="s">
        <v>6</v>
      </c>
      <c r="G48" s="18">
        <f>I38</f>
        <v>0</v>
      </c>
      <c r="H48" s="18">
        <f>J38</f>
        <v>0</v>
      </c>
      <c r="I48" s="18">
        <f>K38</f>
        <v>0</v>
      </c>
      <c r="J48" s="18">
        <f>L38</f>
        <v>0</v>
      </c>
      <c r="K48" s="19">
        <f t="shared" ref="K48:L50" si="6">G48+I48</f>
        <v>0</v>
      </c>
      <c r="L48" s="19">
        <f t="shared" si="6"/>
        <v>0</v>
      </c>
    </row>
    <row r="49" spans="2:13">
      <c r="F49" s="21" t="s">
        <v>8</v>
      </c>
      <c r="G49" s="18">
        <f>I45</f>
        <v>0</v>
      </c>
      <c r="H49" s="18">
        <f>J45</f>
        <v>0</v>
      </c>
      <c r="I49" s="18">
        <f>K45</f>
        <v>0</v>
      </c>
      <c r="J49" s="18">
        <f>L45</f>
        <v>0</v>
      </c>
      <c r="K49" s="19">
        <f t="shared" si="6"/>
        <v>0</v>
      </c>
      <c r="L49" s="19">
        <f>H49+J49</f>
        <v>0</v>
      </c>
    </row>
    <row r="50" spans="2:13">
      <c r="F50" s="25" t="s">
        <v>19</v>
      </c>
      <c r="G50" s="26">
        <f>SUM(G48:G49)</f>
        <v>0</v>
      </c>
      <c r="H50" s="26">
        <f>SUM(H48:H49)</f>
        <v>0</v>
      </c>
      <c r="I50" s="26">
        <f>SUM(I48:I49)</f>
        <v>0</v>
      </c>
      <c r="J50" s="26">
        <f>SUM(J48:J49)</f>
        <v>0</v>
      </c>
      <c r="K50" s="33">
        <f t="shared" si="6"/>
        <v>0</v>
      </c>
      <c r="L50" s="33">
        <f t="shared" si="6"/>
        <v>0</v>
      </c>
    </row>
    <row r="51" spans="2:13">
      <c r="B51" s="20"/>
      <c r="E51" s="20"/>
      <c r="G51" s="20"/>
      <c r="H51" s="20"/>
      <c r="I51" s="20"/>
      <c r="J51" s="17"/>
      <c r="K51" s="16"/>
      <c r="L51" s="17"/>
      <c r="M51" s="9"/>
    </row>
  </sheetData>
  <mergeCells count="4">
    <mergeCell ref="A2:J2"/>
    <mergeCell ref="A3:J3"/>
    <mergeCell ref="A4:J4"/>
    <mergeCell ref="A40:B40"/>
  </mergeCells>
  <pageMargins left="0.7" right="0.7" top="0.75" bottom="0.75" header="0.3" footer="0.3"/>
  <pageSetup paperSize="9" scale="55" fitToHeight="0" orientation="landscape" horizontalDpi="4294967294" verticalDpi="4294967294" r:id="rId1"/>
  <headerFooter>
    <oddHeader>&amp;L&amp;"-,Pogrubiony" 81/TP/ZP/D/2024 
sukcesywne dostawy środków czystości &amp;RFormularz asortymentowo-cenowy - Załącznik nr 2 do SWZ i Załącznik nr 2 do Umowy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FAC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2024-05-09T11:18:51Z</dcterms:modified>
</cp:coreProperties>
</file>