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zetargi 2024\Dostawy\TP...-2023 Dostawa materiałów szewnych\Do ogłoszenia\"/>
    </mc:Choice>
  </mc:AlternateContent>
  <bookViews>
    <workbookView xWindow="0" yWindow="0" windowWidth="21600" windowHeight="9135" firstSheet="3" activeTab="10"/>
  </bookViews>
  <sheets>
    <sheet name="Pakiet 1" sheetId="2" r:id="rId1"/>
    <sheet name="Pakiet 2" sheetId="3" r:id="rId2"/>
    <sheet name="Pakiet 3" sheetId="4" r:id="rId3"/>
    <sheet name="Pakiet 4" sheetId="5" r:id="rId4"/>
    <sheet name="Pakiet 5" sheetId="6" r:id="rId5"/>
    <sheet name="Pakiet 6" sheetId="7" r:id="rId6"/>
    <sheet name="Pakiet 7" sheetId="8" r:id="rId7"/>
    <sheet name="pakiet 8" sheetId="9" r:id="rId8"/>
    <sheet name="Pakiet 9" sheetId="10" r:id="rId9"/>
    <sheet name="Pakiet 10" sheetId="11" r:id="rId10"/>
    <sheet name="Pakiet 11" sheetId="13" r:id="rId11"/>
    <sheet name="Arkusz1 (2)" sheetId="14" r:id="rId12"/>
    <sheet name="Arkusz1" sheetId="1" r:id="rId13"/>
  </sheets>
  <definedNames>
    <definedName name="_xlnm.Print_Area" localSheetId="0">'Pakiet 1'!$A$1:$M$20</definedName>
    <definedName name="_xlnm.Print_Area" localSheetId="9">'Pakiet 10'!$A$1:$M$15</definedName>
    <definedName name="_xlnm.Print_Area" localSheetId="10">'Pakiet 11'!$A$1:$I$10</definedName>
    <definedName name="_xlnm.Print_Area" localSheetId="1">'Pakiet 2'!$A$1:$M$14</definedName>
    <definedName name="_xlnm.Print_Area" localSheetId="2">'Pakiet 3'!$A$1:$M$14</definedName>
    <definedName name="_xlnm.Print_Area" localSheetId="3">'Pakiet 4'!$A$1:$M$13</definedName>
    <definedName name="_xlnm.Print_Area" localSheetId="4">'Pakiet 5'!$A$1:$M$22</definedName>
    <definedName name="_xlnm.Print_Area" localSheetId="6">'Pakiet 7'!$A$1:$M$14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3" l="1"/>
  <c r="B12" i="14" s="1"/>
  <c r="I8" i="13"/>
  <c r="C12" i="14" s="1"/>
  <c r="K7" i="11"/>
  <c r="B11" i="14" s="1"/>
  <c r="M7" i="11"/>
  <c r="C11" i="14" s="1"/>
  <c r="L6" i="10"/>
  <c r="B10" i="14" s="1"/>
  <c r="M6" i="10"/>
  <c r="C10" i="14" s="1"/>
  <c r="G6" i="9"/>
  <c r="B9" i="14" s="1"/>
  <c r="I6" i="9"/>
  <c r="C9" i="14" s="1"/>
  <c r="K14" i="8"/>
  <c r="B8" i="14" s="1"/>
  <c r="M14" i="8"/>
  <c r="C8" i="14" s="1"/>
  <c r="K8" i="7"/>
  <c r="B7" i="14" s="1"/>
  <c r="M8" i="7"/>
  <c r="C7" i="14" s="1"/>
  <c r="K22" i="6"/>
  <c r="K13" i="5"/>
  <c r="B5" i="14" s="1"/>
  <c r="M13" i="5"/>
  <c r="C5" i="14" s="1"/>
  <c r="K14" i="3"/>
  <c r="B3" i="14" s="1"/>
  <c r="M14" i="3"/>
  <c r="C3" i="14" s="1"/>
  <c r="K19" i="2"/>
  <c r="B2" i="14" s="1"/>
  <c r="M19" i="2" l="1"/>
  <c r="C2" i="14" s="1"/>
  <c r="K12" i="4"/>
  <c r="B4" i="14" s="1"/>
  <c r="M22" i="6"/>
  <c r="C6" i="14" s="1"/>
  <c r="B6" i="14"/>
  <c r="B13" i="14" l="1"/>
  <c r="M12" i="4"/>
  <c r="C4" i="14" s="1"/>
  <c r="C13" i="14" s="1"/>
</calcChain>
</file>

<file path=xl/sharedStrings.xml><?xml version="1.0" encoding="utf-8"?>
<sst xmlns="http://schemas.openxmlformats.org/spreadsheetml/2006/main" count="538" uniqueCount="175">
  <si>
    <t>Ilość na 12 m-cy</t>
  </si>
  <si>
    <t>Szew wchłanialny, syntetyczny, złożony z glikolidu i laktydu, pleciony, powlekany mieszanką kopolimeru kaprolaktonu-glikolidu i stearyoilomleczanu wapnia, z igłą o zwiększonej stabilności w imadle, czas podtrzymywania tkankowego 28 – 35 dni. 
Zdolność podtrzymywania według norm USP i EP: 
Bezpośrednio po wszczepieniu –140%
po 14 dniach - 80%, 
po 21 dniach - 30%.
Czas całkowitej absorpcji 56 – 70 dni.</t>
  </si>
  <si>
    <t>48 mm</t>
  </si>
  <si>
    <t>Okrągła wzmocniona</t>
  </si>
  <si>
    <t>½ koła</t>
  </si>
  <si>
    <t>90cm</t>
  </si>
  <si>
    <t>15.</t>
  </si>
  <si>
    <t>75 cm</t>
  </si>
  <si>
    <t>14.</t>
  </si>
  <si>
    <t>26 mm</t>
  </si>
  <si>
    <t>Odwrotnie tnąca wzmocniona, pogrubiona</t>
  </si>
  <si>
    <t>13.</t>
  </si>
  <si>
    <t>76 mm</t>
  </si>
  <si>
    <t>okrągła wzmocniona</t>
  </si>
  <si>
    <t>12.</t>
  </si>
  <si>
    <t>22 mm</t>
  </si>
  <si>
    <t>okragła</t>
  </si>
  <si>
    <t>4/0</t>
  </si>
  <si>
    <t>11.</t>
  </si>
  <si>
    <t>3/0</t>
  </si>
  <si>
    <t>10.</t>
  </si>
  <si>
    <t>9.</t>
  </si>
  <si>
    <t>40 mm</t>
  </si>
  <si>
    <t>2/0</t>
  </si>
  <si>
    <t>8.</t>
  </si>
  <si>
    <t>37 mm</t>
  </si>
  <si>
    <t>7.</t>
  </si>
  <si>
    <t>6.</t>
  </si>
  <si>
    <t>30 mm</t>
  </si>
  <si>
    <t>5.</t>
  </si>
  <si>
    <t>4.</t>
  </si>
  <si>
    <t>okragła wzomcniona</t>
  </si>
  <si>
    <t>90 cm</t>
  </si>
  <si>
    <t>3.</t>
  </si>
  <si>
    <t>2.</t>
  </si>
  <si>
    <t>1.</t>
  </si>
  <si>
    <t>Wartość brutto</t>
  </si>
  <si>
    <t>VAT</t>
  </si>
  <si>
    <t>Wartość netto</t>
  </si>
  <si>
    <t>Cena saszetki</t>
  </si>
  <si>
    <t>Ilość saszetek</t>
  </si>
  <si>
    <t>Nazwa</t>
  </si>
  <si>
    <t>Kod</t>
  </si>
  <si>
    <t>Rozmiar igły</t>
  </si>
  <si>
    <t>Rodzaj igły</t>
  </si>
  <si>
    <t>Kształt igły</t>
  </si>
  <si>
    <t xml:space="preserve"> Długość nici</t>
  </si>
  <si>
    <t>Rozmiar nici</t>
  </si>
  <si>
    <t>Lp.</t>
  </si>
  <si>
    <t xml:space="preserve">                      </t>
  </si>
  <si>
    <t xml:space="preserve"> Pakiet nr 1</t>
  </si>
  <si>
    <t>Załącznik nr 1</t>
  </si>
  <si>
    <t>Ilość na 12 miesiący</t>
  </si>
  <si>
    <r>
      <t xml:space="preserve">                                    </t>
    </r>
    <r>
      <rPr>
        <b/>
        <i/>
        <sz val="10"/>
        <color indexed="8"/>
        <rFont val="Tahoma"/>
        <family val="2"/>
        <charset val="238"/>
      </rPr>
      <t>Podpis i pieczęć</t>
    </r>
  </si>
  <si>
    <t xml:space="preserve">                                    </t>
  </si>
  <si>
    <t>okrągła przyostrzona</t>
  </si>
  <si>
    <t>4x75 cm</t>
  </si>
  <si>
    <t>Dwie igły, okrągłe przyostrzone</t>
  </si>
  <si>
    <t>25 mm</t>
  </si>
  <si>
    <t>Dwie igły okrągłe</t>
  </si>
  <si>
    <t>xxx</t>
  </si>
  <si>
    <t>Xxx</t>
  </si>
  <si>
    <t>Bez igły, podwiązki na rolce</t>
  </si>
  <si>
    <t>150 cm</t>
  </si>
  <si>
    <t>250 cm</t>
  </si>
  <si>
    <t>39 mm</t>
  </si>
  <si>
    <t>odwrotnie tnąca</t>
  </si>
  <si>
    <t>3/8 koła</t>
  </si>
  <si>
    <t>okrągła</t>
  </si>
  <si>
    <t>Wartość brutto zł</t>
  </si>
  <si>
    <t>Wartość netto zł</t>
  </si>
  <si>
    <t>Cena jednostkowa netto zł</t>
  </si>
  <si>
    <t>Zamawiana ilość saszetek</t>
  </si>
  <si>
    <t>Długość nici</t>
  </si>
  <si>
    <t>Szew niewchłanialny, syntatyczny, pleciony poliestrowy, w którym pojedyncze włókna, jak i cała nić jest powlekana silikonem. Z igłą o zwiększonej stabilności w imadle.</t>
  </si>
  <si>
    <t>Pakiet 2</t>
  </si>
  <si>
    <t>60 mm</t>
  </si>
  <si>
    <t>ostra</t>
  </si>
  <si>
    <t>prosta</t>
  </si>
  <si>
    <t>17 mm</t>
  </si>
  <si>
    <t>27 mm</t>
  </si>
  <si>
    <t>okragła wzmocniona</t>
  </si>
  <si>
    <t>Wartość  netto zł</t>
  </si>
  <si>
    <t xml:space="preserve">Kod </t>
  </si>
  <si>
    <t xml:space="preserve"> Szew wchłanialny syntetyczny monofilament z glikolidu, dioksanonu i węglanu trimetylenu. Wytrzymałość tkankowa 75% po 2 tygodniach, a po 3 tygodniach - 40%. Czas podtrzymywania tkankowego do 35 dni. Czas wchłaniania 90-110 dni.</t>
  </si>
  <si>
    <t xml:space="preserve"> Pakiet 3                                                                                                    Załącznik nr. 1</t>
  </si>
  <si>
    <r>
      <t>Podpis i pieczę</t>
    </r>
    <r>
      <rPr>
        <b/>
        <sz val="12"/>
        <color indexed="8"/>
        <rFont val="Times New Roman"/>
        <family val="1"/>
        <charset val="238"/>
      </rPr>
      <t xml:space="preserve">ć          </t>
    </r>
  </si>
  <si>
    <t xml:space="preserve">                                 </t>
  </si>
  <si>
    <t xml:space="preserve"> </t>
  </si>
  <si>
    <t>odwrotnie tnąca, wzmocniona</t>
  </si>
  <si>
    <t>13 mm</t>
  </si>
  <si>
    <t xml:space="preserve">Dwie igły, okrągłe </t>
  </si>
  <si>
    <t>5/0</t>
  </si>
  <si>
    <t>20 mm</t>
  </si>
  <si>
    <t xml:space="preserve"> Cena jednostkowa netto zł</t>
  </si>
  <si>
    <t xml:space="preserve"> Zamawiana ilość saszetek</t>
  </si>
  <si>
    <t xml:space="preserve"> Rozmiar igły</t>
  </si>
  <si>
    <t xml:space="preserve"> Nici syntetyczne, monofolamentowe, długowchłanialne, wykonane z kopolimeru kwasu glikolowego i węglanu trójmetylenu, czas wchłaniania do 6 miesięcy.
zdolność podtrzymywania tkankowego w węźle po 2 tyg.75% pierwotnej siły a po 3 tyg.65%,po 4 tyg.50%.</t>
  </si>
  <si>
    <r>
      <t xml:space="preserve"> </t>
    </r>
    <r>
      <rPr>
        <b/>
        <sz val="18"/>
        <color indexed="8"/>
        <rFont val="Times New Roman"/>
        <family val="1"/>
        <charset val="238"/>
      </rPr>
      <t>Pakiet  4                                                                                                                               Załącznik nr. 1</t>
    </r>
  </si>
  <si>
    <t>7 mm</t>
  </si>
  <si>
    <t>Kosmetyczna odwrotnie tnąca</t>
  </si>
  <si>
    <t>45 cm</t>
  </si>
  <si>
    <t>7/0</t>
  </si>
  <si>
    <t>77 mm</t>
  </si>
  <si>
    <t>Podwojna igła odwrotnie tnąca</t>
  </si>
  <si>
    <t>Odwrtotnie tnąca</t>
  </si>
  <si>
    <t>90 mm</t>
  </si>
  <si>
    <t>Konwencjonalnie tnąca</t>
  </si>
  <si>
    <t>100 cm</t>
  </si>
  <si>
    <t>Odwrotnie tnąca</t>
  </si>
  <si>
    <t>24 mm</t>
  </si>
  <si>
    <t xml:space="preserve"> 3/8 koła</t>
  </si>
  <si>
    <t>19 mm</t>
  </si>
  <si>
    <t xml:space="preserve"> Odwrotnie tnąca, kosmetyczna</t>
  </si>
  <si>
    <t>16 mm</t>
  </si>
  <si>
    <t>Igła kosmetyczna igłą posiadającą poczwórną krawędź tnącą oraz geometrię podwójnej końcówki ostrza</t>
  </si>
  <si>
    <t>6/0</t>
  </si>
  <si>
    <t>Pozycje 2-14:  szwy niewchłanialne, syntetyczne, poliamidowe, jednowłóknowe z igłą o zwiększonej stabilności w imadle</t>
  </si>
  <si>
    <t>Pozycja 1: szew monofilamentowy niewchłanialny wykonany z polibutesteru (mający kontrolowane rozciąganie)</t>
  </si>
  <si>
    <t>Szwy skórne</t>
  </si>
  <si>
    <t>Pakiet 5</t>
  </si>
  <si>
    <t>Podpis i pieczęć</t>
  </si>
  <si>
    <t>Cena jednostkowa netto zl</t>
  </si>
  <si>
    <t>Plecione niewchłanialne jedwabne szwy, niemutogenne. Wykonane z fibroiny - naturalnego białkopodobnego włókna jedwabiu. Włókna poddawane obróbce w celu usunięcia naturalnie występującej w nich gumy serycynowej. Powlekane.</t>
  </si>
  <si>
    <t>Pakiet 6</t>
  </si>
  <si>
    <t>½ kola</t>
  </si>
  <si>
    <t>Odwrotnie tnąca kosmetyczna</t>
  </si>
  <si>
    <t>Okragła podwójna</t>
  </si>
  <si>
    <t>60 cm</t>
  </si>
  <si>
    <t>8 mm</t>
  </si>
  <si>
    <t>Dwie igły okrągłe mikrochirurgiczne o krzywiźnie 140 stopni, promień 3,19 mm</t>
  </si>
  <si>
    <t>8/0</t>
  </si>
  <si>
    <t>9,5 mm</t>
  </si>
  <si>
    <t>Konwencjonalnie tnąca, kosmetyczna</t>
  </si>
  <si>
    <t>Szwy niewchłanialne, syntetyczne, jednowłóknowe, polipropylen z dodatkiem polietylenu. Igły o zwiększonej stabilności w imadle.</t>
  </si>
  <si>
    <t xml:space="preserve"> Pakiet 7                                                                        Załącznik nr. 1</t>
  </si>
  <si>
    <t>Ilość na 12 miesięcy</t>
  </si>
  <si>
    <t xml:space="preserve">Wartość pakietu brutto:                                   </t>
  </si>
  <si>
    <t xml:space="preserve">Wartość pakietu netto: </t>
  </si>
  <si>
    <t>Wosk kostny w płytkach 2,5 g. wykonany z mieszaniny wosku pszczelego 75 %  wosku parafinowego 15 % palmitynianu Izopropylu 10 %</t>
  </si>
  <si>
    <t>Vat</t>
  </si>
  <si>
    <t>Cena netto</t>
  </si>
  <si>
    <t>Kod i nazwa producenta</t>
  </si>
  <si>
    <t>Opis</t>
  </si>
  <si>
    <t>Materiały hemostatyczne</t>
  </si>
  <si>
    <t>Pakiet nr 8</t>
  </si>
  <si>
    <t>Ilość na 1 2 miesięcy</t>
  </si>
  <si>
    <t>55 mm</t>
  </si>
  <si>
    <t>Odwrotnie tnąca obrotowa</t>
  </si>
  <si>
    <t>cena netto zł</t>
  </si>
  <si>
    <t>Szwy niewchłaniane, naturalne, stalowe, jednowłókowe</t>
  </si>
  <si>
    <t>Pakiet 9                                                                                Załącznik nr. 1</t>
  </si>
  <si>
    <t xml:space="preserve">  </t>
  </si>
  <si>
    <t>ilość na 12 miesięcy</t>
  </si>
  <si>
    <t>Szew syntetyczny pleciony wchłanialny, wykonany z glikolidu i laktydu, powleczony mieszanką kopolimeru glikolidu i laktydu oraz stearynianem wapnia. Okres podtrzymywania 7-10 dni, okres wchłaniania 40-50 dni. Utrzymanie pierwotnej wytrzymałości na poziomie 45-55% po upływie 5 dni od wszczepienia. Wytrzymałość na rozciąganie zanika po upływie 14 dni od wszczepienia.</t>
  </si>
  <si>
    <t>odwrotnie tnąca kosmetyczna</t>
  </si>
  <si>
    <t>Cena</t>
  </si>
  <si>
    <t>Ilość</t>
  </si>
  <si>
    <t>Rozmiar</t>
  </si>
  <si>
    <t xml:space="preserve"> Kształt igły</t>
  </si>
  <si>
    <t>Długość</t>
  </si>
  <si>
    <t>Powlekany szew syntetyczny, wchłanialny, pleciony</t>
  </si>
  <si>
    <t>Pakiet 10</t>
  </si>
  <si>
    <t>Pakiet 11</t>
  </si>
  <si>
    <t>25 kmlp.</t>
  </si>
  <si>
    <t xml:space="preserve">Rozmiar 11,5 cala- 30 średnich klipsów (6 mm po zamknięciu) </t>
  </si>
  <si>
    <t>30 kmpl.</t>
  </si>
  <si>
    <t>Rozmiar 9 cali - 20 małych klipsów (3,7 mm po zamknbięciu )</t>
  </si>
  <si>
    <t>Klipsownica do zamykania naczyń krwionosnych.  Klipsownica sterylna, automatyczna z mechanizmem zapadkowym z sysytemem wewnętrznego zacisku. Klipsy tytanowe</t>
  </si>
  <si>
    <t>Producent
Nr katalogowy</t>
  </si>
  <si>
    <t>Ilość kpl.</t>
  </si>
  <si>
    <t>Klipsownica do zamykania naczyń krwionośnych.</t>
  </si>
  <si>
    <t>Razem</t>
  </si>
  <si>
    <t>Lp.Pakietu</t>
  </si>
  <si>
    <r>
      <t xml:space="preserve">                                    </t>
    </r>
    <r>
      <rPr>
        <b/>
        <i/>
        <sz val="10"/>
        <rFont val="Tahoma"/>
        <family val="2"/>
        <charset val="238"/>
      </rPr>
      <t>Podpis i pieczęć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</si>
</sst>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0\ &quot;zł&quot;"/>
    <numFmt numFmtId="166" formatCode="#,##0.00&quot; zł&quot;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"/>
      <charset val="238"/>
    </font>
    <font>
      <sz val="11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ahoma"/>
      <family val="2"/>
      <charset val="238"/>
    </font>
    <font>
      <b/>
      <i/>
      <sz val="10"/>
      <color indexed="8"/>
      <name val="Tahoma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Times New Roman"/>
      <family val="1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6"/>
      <color indexed="8"/>
      <name val="Times New Roman"/>
      <family val="1"/>
      <charset val="238"/>
    </font>
    <font>
      <sz val="18"/>
      <color indexed="8"/>
      <name val="Calibri"/>
      <family val="2"/>
      <charset val="238"/>
    </font>
    <font>
      <sz val="18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4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Calibri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sz val="10"/>
      <name val="Tahoma"/>
      <family val="2"/>
      <charset val="238"/>
    </font>
    <font>
      <b/>
      <i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6" fillId="0" borderId="0" applyFill="0" applyBorder="0" applyAlignment="0" applyProtection="0"/>
    <xf numFmtId="43" fontId="6" fillId="0" borderId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1"/>
    <xf numFmtId="164" fontId="1" fillId="0" borderId="0" xfId="1" applyNumberFormat="1"/>
    <xf numFmtId="0" fontId="1" fillId="0" borderId="0" xfId="1" applyAlignment="1">
      <alignment horizontal="center"/>
    </xf>
    <xf numFmtId="0" fontId="2" fillId="0" borderId="0" xfId="1" applyFont="1"/>
    <xf numFmtId="0" fontId="3" fillId="0" borderId="0" xfId="1" applyFont="1"/>
    <xf numFmtId="165" fontId="1" fillId="0" borderId="0" xfId="1" applyNumberFormat="1"/>
    <xf numFmtId="0" fontId="4" fillId="0" borderId="0" xfId="1" applyFont="1"/>
    <xf numFmtId="0" fontId="5" fillId="0" borderId="0" xfId="1" applyFont="1"/>
    <xf numFmtId="164" fontId="5" fillId="0" borderId="0" xfId="1" applyNumberFormat="1" applyFont="1" applyAlignment="1">
      <alignment wrapText="1"/>
    </xf>
    <xf numFmtId="164" fontId="2" fillId="0" borderId="1" xfId="1" applyNumberFormat="1" applyFont="1" applyBorder="1"/>
    <xf numFmtId="164" fontId="4" fillId="0" borderId="2" xfId="1" applyNumberFormat="1" applyFont="1" applyBorder="1" applyAlignment="1">
      <alignment horizontal="center" vertical="center" wrapText="1"/>
    </xf>
    <xf numFmtId="9" fontId="6" fillId="0" borderId="2" xfId="2" applyBorder="1" applyAlignment="1">
      <alignment horizontal="center" vertical="center" wrapText="1"/>
    </xf>
    <xf numFmtId="165" fontId="6" fillId="0" borderId="2" xfId="3" applyNumberFormat="1" applyBorder="1" applyAlignment="1" applyProtection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2" xfId="1" applyFont="1" applyBorder="1"/>
    <xf numFmtId="0" fontId="5" fillId="0" borderId="2" xfId="1" applyFont="1" applyBorder="1" applyAlignment="1">
      <alignment wrapText="1" shrinkToFit="1"/>
    </xf>
    <xf numFmtId="0" fontId="5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top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top" wrapText="1"/>
    </xf>
    <xf numFmtId="0" fontId="2" fillId="0" borderId="0" xfId="1" applyFont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 wrapText="1" shrinkToFit="1"/>
    </xf>
    <xf numFmtId="164" fontId="8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164" fontId="3" fillId="0" borderId="0" xfId="1" applyNumberFormat="1" applyFont="1"/>
    <xf numFmtId="0" fontId="9" fillId="0" borderId="0" xfId="1" applyFont="1"/>
    <xf numFmtId="0" fontId="10" fillId="0" borderId="0" xfId="1" applyFont="1" applyAlignment="1">
      <alignment horizontal="left" indent="15"/>
    </xf>
    <xf numFmtId="0" fontId="10" fillId="0" borderId="0" xfId="1" applyFont="1"/>
    <xf numFmtId="4" fontId="1" fillId="0" borderId="0" xfId="1" applyNumberFormat="1"/>
    <xf numFmtId="164" fontId="2" fillId="0" borderId="6" xfId="1" applyNumberFormat="1" applyFont="1" applyBorder="1"/>
    <xf numFmtId="0" fontId="12" fillId="0" borderId="0" xfId="1" applyFont="1"/>
    <xf numFmtId="0" fontId="9" fillId="0" borderId="7" xfId="1" applyFont="1" applyBorder="1" applyAlignment="1">
      <alignment vertical="top" wrapText="1"/>
    </xf>
    <xf numFmtId="0" fontId="9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top" wrapText="1"/>
    </xf>
    <xf numFmtId="0" fontId="13" fillId="0" borderId="0" xfId="1" applyFont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" fillId="0" borderId="0" xfId="1" applyFont="1"/>
    <xf numFmtId="164" fontId="1" fillId="0" borderId="0" xfId="1" applyNumberFormat="1" applyFont="1"/>
    <xf numFmtId="0" fontId="14" fillId="0" borderId="0" xfId="1" applyFont="1"/>
    <xf numFmtId="0" fontId="15" fillId="0" borderId="0" xfId="1" applyFont="1"/>
    <xf numFmtId="164" fontId="15" fillId="0" borderId="0" xfId="1" applyNumberFormat="1" applyFont="1"/>
    <xf numFmtId="0" fontId="16" fillId="0" borderId="0" xfId="1" applyFont="1"/>
    <xf numFmtId="9" fontId="1" fillId="0" borderId="0" xfId="1" applyNumberFormat="1"/>
    <xf numFmtId="2" fontId="1" fillId="0" borderId="0" xfId="1" applyNumberFormat="1"/>
    <xf numFmtId="164" fontId="11" fillId="0" borderId="0" xfId="1" applyNumberFormat="1" applyFont="1" applyAlignment="1">
      <alignment horizontal="left"/>
    </xf>
    <xf numFmtId="164" fontId="17" fillId="0" borderId="6" xfId="1" applyNumberFormat="1" applyFont="1" applyBorder="1"/>
    <xf numFmtId="164" fontId="18" fillId="0" borderId="0" xfId="1" applyNumberFormat="1" applyFont="1"/>
    <xf numFmtId="164" fontId="17" fillId="0" borderId="0" xfId="1" applyNumberFormat="1" applyFont="1" applyBorder="1"/>
    <xf numFmtId="0" fontId="18" fillId="0" borderId="0" xfId="1" applyFont="1"/>
    <xf numFmtId="0" fontId="19" fillId="0" borderId="0" xfId="1" applyFont="1"/>
    <xf numFmtId="0" fontId="19" fillId="0" borderId="7" xfId="1" applyFont="1" applyBorder="1" applyAlignment="1">
      <alignment horizontal="center" vertical="center" wrapText="1"/>
    </xf>
    <xf numFmtId="0" fontId="19" fillId="0" borderId="7" xfId="1" applyFont="1" applyBorder="1" applyAlignment="1">
      <alignment vertical="top" wrapText="1"/>
    </xf>
    <xf numFmtId="0" fontId="18" fillId="0" borderId="7" xfId="1" applyFont="1" applyBorder="1"/>
    <xf numFmtId="0" fontId="19" fillId="0" borderId="7" xfId="1" applyFont="1" applyBorder="1" applyAlignment="1">
      <alignment horizontal="center" vertical="top" wrapText="1"/>
    </xf>
    <xf numFmtId="164" fontId="12" fillId="0" borderId="0" xfId="1" applyNumberFormat="1" applyFont="1"/>
    <xf numFmtId="0" fontId="20" fillId="0" borderId="0" xfId="1" applyFont="1"/>
    <xf numFmtId="164" fontId="20" fillId="0" borderId="0" xfId="1" applyNumberFormat="1" applyFont="1"/>
    <xf numFmtId="0" fontId="21" fillId="0" borderId="0" xfId="1" applyFont="1"/>
    <xf numFmtId="0" fontId="11" fillId="0" borderId="0" xfId="1" applyFont="1"/>
    <xf numFmtId="164" fontId="23" fillId="0" borderId="6" xfId="1" applyNumberFormat="1" applyFont="1" applyBorder="1"/>
    <xf numFmtId="164" fontId="14" fillId="0" borderId="0" xfId="1" applyNumberFormat="1" applyFont="1"/>
    <xf numFmtId="164" fontId="23" fillId="0" borderId="0" xfId="1" applyNumberFormat="1" applyFont="1" applyBorder="1"/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vertical="top" wrapText="1"/>
    </xf>
    <xf numFmtId="0" fontId="4" fillId="0" borderId="7" xfId="1" applyFont="1" applyBorder="1" applyAlignment="1">
      <alignment horizontal="center" vertical="top" wrapText="1"/>
    </xf>
    <xf numFmtId="0" fontId="1" fillId="2" borderId="0" xfId="1" applyFill="1"/>
    <xf numFmtId="0" fontId="1" fillId="0" borderId="0" xfId="1" applyFont="1" applyFill="1"/>
    <xf numFmtId="2" fontId="2" fillId="0" borderId="0" xfId="1" applyNumberFormat="1" applyFont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2" fontId="1" fillId="0" borderId="0" xfId="1" applyNumberFormat="1" applyFont="1"/>
    <xf numFmtId="0" fontId="24" fillId="0" borderId="0" xfId="1" applyFont="1"/>
    <xf numFmtId="0" fontId="25" fillId="0" borderId="0" xfId="1" applyFont="1"/>
    <xf numFmtId="2" fontId="25" fillId="0" borderId="0" xfId="1" applyNumberFormat="1" applyFont="1"/>
    <xf numFmtId="164" fontId="25" fillId="0" borderId="0" xfId="1" applyNumberFormat="1" applyFont="1"/>
    <xf numFmtId="164" fontId="13" fillId="0" borderId="6" xfId="1" applyNumberFormat="1" applyFont="1" applyBorder="1"/>
    <xf numFmtId="164" fontId="13" fillId="0" borderId="0" xfId="1" applyNumberFormat="1" applyFont="1" applyBorder="1"/>
    <xf numFmtId="0" fontId="1" fillId="0" borderId="7" xfId="1" applyBorder="1"/>
    <xf numFmtId="0" fontId="1" fillId="0" borderId="0" xfId="1" applyBorder="1"/>
    <xf numFmtId="2" fontId="1" fillId="0" borderId="0" xfId="4" applyNumberFormat="1" applyFont="1" applyBorder="1"/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/>
    </xf>
    <xf numFmtId="164" fontId="2" fillId="0" borderId="0" xfId="1" applyNumberFormat="1" applyFont="1" applyBorder="1"/>
    <xf numFmtId="0" fontId="14" fillId="0" borderId="7" xfId="1" applyFont="1" applyBorder="1" applyAlignment="1">
      <alignment horizontal="center" vertical="top" wrapText="1"/>
    </xf>
    <xf numFmtId="0" fontId="14" fillId="0" borderId="7" xfId="1" applyFont="1" applyBorder="1" applyAlignment="1">
      <alignment vertical="top" wrapText="1"/>
    </xf>
    <xf numFmtId="0" fontId="14" fillId="0" borderId="7" xfId="1" applyFont="1" applyBorder="1" applyAlignment="1">
      <alignment horizontal="center" vertical="center" wrapText="1"/>
    </xf>
    <xf numFmtId="0" fontId="1" fillId="0" borderId="0" xfId="1" applyAlignment="1"/>
    <xf numFmtId="164" fontId="23" fillId="0" borderId="7" xfId="1" applyNumberFormat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2" fontId="12" fillId="0" borderId="0" xfId="1" applyNumberFormat="1" applyFont="1"/>
    <xf numFmtId="2" fontId="15" fillId="0" borderId="0" xfId="1" applyNumberFormat="1" applyFont="1"/>
    <xf numFmtId="164" fontId="2" fillId="0" borderId="6" xfId="1" applyNumberFormat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0" fontId="2" fillId="0" borderId="0" xfId="1" applyFont="1" applyBorder="1" applyAlignment="1">
      <alignment wrapText="1"/>
    </xf>
    <xf numFmtId="0" fontId="1" fillId="0" borderId="0" xfId="1" applyAlignment="1">
      <alignment vertical="center"/>
    </xf>
    <xf numFmtId="9" fontId="1" fillId="0" borderId="0" xfId="1" applyNumberFormat="1" applyAlignment="1">
      <alignment vertical="center"/>
    </xf>
    <xf numFmtId="165" fontId="1" fillId="0" borderId="7" xfId="1" applyNumberFormat="1" applyFont="1" applyBorder="1" applyAlignment="1">
      <alignment horizontal="center" vertical="center"/>
    </xf>
    <xf numFmtId="9" fontId="1" fillId="0" borderId="7" xfId="1" applyNumberFormat="1" applyFont="1" applyBorder="1" applyAlignment="1">
      <alignment horizontal="center" vertical="center"/>
    </xf>
    <xf numFmtId="164" fontId="14" fillId="0" borderId="7" xfId="1" applyNumberFormat="1" applyFont="1" applyBorder="1" applyAlignment="1">
      <alignment vertical="center" wrapText="1"/>
    </xf>
    <xf numFmtId="0" fontId="14" fillId="0" borderId="7" xfId="1" applyFont="1" applyBorder="1" applyAlignment="1">
      <alignment vertical="center" wrapText="1"/>
    </xf>
    <xf numFmtId="164" fontId="9" fillId="0" borderId="0" xfId="1" applyNumberFormat="1" applyFont="1"/>
    <xf numFmtId="0" fontId="8" fillId="0" borderId="0" xfId="1" applyFont="1"/>
    <xf numFmtId="4" fontId="1" fillId="0" borderId="0" xfId="1" applyNumberFormat="1" applyAlignment="1">
      <alignment horizontal="center"/>
    </xf>
    <xf numFmtId="164" fontId="23" fillId="0" borderId="9" xfId="1" applyNumberFormat="1" applyFont="1" applyBorder="1"/>
    <xf numFmtId="164" fontId="14" fillId="0" borderId="0" xfId="1" applyNumberFormat="1" applyFont="1" applyBorder="1"/>
    <xf numFmtId="0" fontId="14" fillId="0" borderId="0" xfId="1" applyFont="1" applyBorder="1"/>
    <xf numFmtId="2" fontId="6" fillId="0" borderId="2" xfId="2" applyNumberFormat="1" applyBorder="1" applyAlignment="1">
      <alignment horizontal="center" vertical="center" wrapText="1"/>
    </xf>
    <xf numFmtId="10" fontId="4" fillId="0" borderId="2" xfId="1" applyNumberFormat="1" applyFont="1" applyBorder="1" applyAlignment="1">
      <alignment horizontal="center" vertical="center" wrapText="1"/>
    </xf>
    <xf numFmtId="0" fontId="14" fillId="0" borderId="7" xfId="1" applyFont="1" applyBorder="1" applyAlignment="1">
      <alignment wrapText="1"/>
    </xf>
    <xf numFmtId="0" fontId="23" fillId="0" borderId="0" xfId="1" applyFont="1"/>
    <xf numFmtId="166" fontId="1" fillId="0" borderId="0" xfId="1" applyNumberFormat="1"/>
    <xf numFmtId="165" fontId="8" fillId="0" borderId="6" xfId="1" applyNumberFormat="1" applyFont="1" applyFill="1" applyBorder="1" applyAlignment="1">
      <alignment vertical="top" wrapText="1"/>
    </xf>
    <xf numFmtId="165" fontId="2" fillId="0" borderId="0" xfId="1" applyNumberFormat="1" applyFont="1" applyBorder="1"/>
    <xf numFmtId="166" fontId="14" fillId="0" borderId="7" xfId="1" applyNumberFormat="1" applyFont="1" applyBorder="1" applyAlignment="1">
      <alignment vertical="top" wrapText="1"/>
    </xf>
    <xf numFmtId="0" fontId="8" fillId="0" borderId="0" xfId="1" applyFont="1" applyFill="1" applyBorder="1" applyAlignment="1">
      <alignment horizontal="center" vertical="center"/>
    </xf>
    <xf numFmtId="166" fontId="8" fillId="0" borderId="7" xfId="1" applyNumberFormat="1" applyFont="1" applyBorder="1" applyAlignment="1">
      <alignment horizontal="center" vertical="center" wrapText="1"/>
    </xf>
    <xf numFmtId="166" fontId="14" fillId="0" borderId="0" xfId="1" applyNumberFormat="1" applyFont="1"/>
    <xf numFmtId="2" fontId="3" fillId="0" borderId="2" xfId="1" applyNumberFormat="1" applyFont="1" applyBorder="1" applyAlignment="1" applyProtection="1"/>
    <xf numFmtId="0" fontId="1" fillId="0" borderId="0" xfId="1" quotePrefix="1"/>
    <xf numFmtId="2" fontId="9" fillId="0" borderId="2" xfId="1" applyNumberFormat="1" applyFont="1" applyBorder="1" applyAlignment="1" applyProtection="1">
      <alignment horizontal="center" vertical="center"/>
    </xf>
    <xf numFmtId="2" fontId="9" fillId="0" borderId="13" xfId="1" applyNumberFormat="1" applyFont="1" applyBorder="1" applyAlignment="1" applyProtection="1">
      <alignment horizontal="center" vertical="center"/>
    </xf>
    <xf numFmtId="9" fontId="26" fillId="0" borderId="7" xfId="2" applyFont="1" applyBorder="1" applyAlignment="1">
      <alignment horizontal="center" vertical="center"/>
    </xf>
    <xf numFmtId="2" fontId="9" fillId="0" borderId="7" xfId="1" applyNumberFormat="1" applyFont="1" applyBorder="1" applyAlignment="1" applyProtection="1">
      <alignment horizontal="center" vertical="center"/>
    </xf>
    <xf numFmtId="0" fontId="9" fillId="0" borderId="7" xfId="1" applyFont="1" applyBorder="1" applyAlignment="1">
      <alignment wrapText="1"/>
    </xf>
    <xf numFmtId="0" fontId="9" fillId="0" borderId="7" xfId="1" applyFont="1" applyBorder="1" applyAlignment="1">
      <alignment vertical="center" wrapText="1"/>
    </xf>
    <xf numFmtId="0" fontId="9" fillId="0" borderId="7" xfId="1" applyFont="1" applyBorder="1" applyAlignment="1">
      <alignment horizontal="left" vertical="center" wrapText="1"/>
    </xf>
    <xf numFmtId="0" fontId="1" fillId="0" borderId="0" xfId="1" applyAlignment="1">
      <alignment wrapText="1"/>
    </xf>
    <xf numFmtId="2" fontId="9" fillId="0" borderId="2" xfId="1" applyNumberFormat="1" applyFont="1" applyBorder="1" applyAlignment="1" applyProtection="1"/>
    <xf numFmtId="2" fontId="9" fillId="0" borderId="5" xfId="1" applyNumberFormat="1" applyFont="1" applyBorder="1"/>
    <xf numFmtId="2" fontId="9" fillId="0" borderId="5" xfId="1" applyNumberFormat="1" applyFont="1" applyBorder="1" applyAlignment="1" applyProtection="1"/>
    <xf numFmtId="0" fontId="9" fillId="0" borderId="5" xfId="1" applyFont="1" applyBorder="1"/>
    <xf numFmtId="0" fontId="9" fillId="0" borderId="5" xfId="1" applyFont="1" applyBorder="1" applyAlignment="1">
      <alignment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5" xfId="1" applyNumberFormat="1" applyFont="1" applyBorder="1" applyAlignment="1" applyProtection="1">
      <alignment horizontal="center" vertical="center"/>
    </xf>
    <xf numFmtId="0" fontId="3" fillId="0" borderId="2" xfId="1" applyNumberFormat="1" applyFont="1" applyBorder="1" applyAlignment="1" applyProtection="1">
      <alignment vertical="center" wrapText="1"/>
    </xf>
    <xf numFmtId="0" fontId="3" fillId="0" borderId="2" xfId="1" applyNumberFormat="1" applyFont="1" applyBorder="1" applyAlignment="1" applyProtection="1">
      <alignment horizontal="center" vertical="center" wrapText="1"/>
    </xf>
    <xf numFmtId="0" fontId="3" fillId="0" borderId="2" xfId="1" applyNumberFormat="1" applyFont="1" applyBorder="1" applyAlignment="1" applyProtection="1">
      <alignment horizontal="center" vertical="center"/>
    </xf>
    <xf numFmtId="0" fontId="3" fillId="0" borderId="2" xfId="1" applyNumberFormat="1" applyFont="1" applyBorder="1" applyAlignment="1" applyProtection="1">
      <alignment vertical="center"/>
    </xf>
    <xf numFmtId="44" fontId="16" fillId="0" borderId="7" xfId="1" applyNumberFormat="1" applyFont="1" applyBorder="1" applyAlignment="1">
      <alignment horizontal="center"/>
    </xf>
    <xf numFmtId="0" fontId="16" fillId="0" borderId="7" xfId="1" applyFont="1" applyBorder="1"/>
    <xf numFmtId="2" fontId="25" fillId="0" borderId="7" xfId="1" applyNumberFormat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7" xfId="1" applyNumberFormat="1" applyFont="1" applyBorder="1" applyAlignment="1">
      <alignment horizontal="center"/>
    </xf>
    <xf numFmtId="0" fontId="27" fillId="0" borderId="0" xfId="1" applyFont="1"/>
    <xf numFmtId="0" fontId="28" fillId="0" borderId="0" xfId="1" applyFont="1"/>
    <xf numFmtId="164" fontId="28" fillId="0" borderId="0" xfId="1" applyNumberFormat="1" applyFont="1"/>
    <xf numFmtId="0" fontId="7" fillId="0" borderId="0" xfId="1" applyFont="1"/>
    <xf numFmtId="0" fontId="29" fillId="0" borderId="0" xfId="1" applyFont="1"/>
    <xf numFmtId="164" fontId="7" fillId="0" borderId="0" xfId="1" applyNumberFormat="1" applyFont="1"/>
    <xf numFmtId="0" fontId="30" fillId="0" borderId="7" xfId="1" applyFont="1" applyBorder="1" applyAlignment="1">
      <alignment horizontal="center" vertical="center" wrapText="1"/>
    </xf>
    <xf numFmtId="164" fontId="30" fillId="0" borderId="7" xfId="1" applyNumberFormat="1" applyFont="1" applyBorder="1" applyAlignment="1">
      <alignment horizontal="center" vertical="center" wrapText="1"/>
    </xf>
    <xf numFmtId="164" fontId="30" fillId="0" borderId="8" xfId="1" applyNumberFormat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26" fillId="0" borderId="7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left" vertical="top" wrapText="1"/>
    </xf>
    <xf numFmtId="0" fontId="26" fillId="0" borderId="7" xfId="1" applyFont="1" applyBorder="1" applyAlignment="1">
      <alignment vertical="top" wrapText="1"/>
    </xf>
    <xf numFmtId="165" fontId="32" fillId="0" borderId="2" xfId="3" applyNumberFormat="1" applyFont="1" applyBorder="1" applyAlignment="1" applyProtection="1">
      <alignment horizontal="center" vertical="center"/>
    </xf>
    <xf numFmtId="164" fontId="29" fillId="0" borderId="2" xfId="1" applyNumberFormat="1" applyFont="1" applyBorder="1" applyAlignment="1">
      <alignment horizontal="center" vertical="center" wrapText="1"/>
    </xf>
    <xf numFmtId="9" fontId="32" fillId="0" borderId="2" xfId="2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/>
    </xf>
    <xf numFmtId="0" fontId="26" fillId="0" borderId="7" xfId="1" applyFont="1" applyFill="1" applyBorder="1" applyAlignment="1">
      <alignment vertical="top" wrapText="1"/>
    </xf>
    <xf numFmtId="0" fontId="33" fillId="0" borderId="7" xfId="1" applyFont="1" applyBorder="1"/>
    <xf numFmtId="0" fontId="26" fillId="0" borderId="7" xfId="1" applyFont="1" applyFill="1" applyBorder="1" applyAlignment="1">
      <alignment horizontal="center" vertical="center" wrapText="1"/>
    </xf>
    <xf numFmtId="0" fontId="26" fillId="0" borderId="0" xfId="1" applyFont="1"/>
    <xf numFmtId="164" fontId="31" fillId="0" borderId="6" xfId="1" applyNumberFormat="1" applyFont="1" applyBorder="1"/>
    <xf numFmtId="0" fontId="34" fillId="0" borderId="0" xfId="1" applyFont="1"/>
    <xf numFmtId="4" fontId="7" fillId="0" borderId="0" xfId="1" applyNumberFormat="1" applyFont="1"/>
    <xf numFmtId="0" fontId="34" fillId="0" borderId="0" xfId="1" applyFont="1" applyAlignment="1">
      <alignment horizontal="left" indent="15"/>
    </xf>
    <xf numFmtId="0" fontId="4" fillId="0" borderId="0" xfId="1" applyFont="1" applyAlignment="1">
      <alignment horizontal="left" vertical="center" wrapText="1" shrinkToFit="1"/>
    </xf>
    <xf numFmtId="0" fontId="1" fillId="0" borderId="0" xfId="1" applyAlignment="1">
      <alignment horizontal="center"/>
    </xf>
    <xf numFmtId="0" fontId="29" fillId="0" borderId="0" xfId="1" applyFont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23" fillId="0" borderId="7" xfId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9" fillId="0" borderId="12" xfId="1" applyNumberFormat="1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0" xfId="1" applyNumberFormat="1" applyFont="1" applyBorder="1" applyAlignment="1" applyProtection="1"/>
    <xf numFmtId="0" fontId="9" fillId="0" borderId="8" xfId="1" applyNumberFormat="1" applyFont="1" applyBorder="1" applyAlignment="1" applyProtection="1">
      <alignment vertical="top"/>
    </xf>
    <xf numFmtId="0" fontId="9" fillId="0" borderId="14" xfId="1" applyNumberFormat="1" applyFont="1" applyBorder="1" applyAlignment="1" applyProtection="1">
      <alignment vertical="top"/>
    </xf>
  </cellXfs>
  <cellStyles count="5">
    <cellStyle name="Dziesiętny 2" xfId="3"/>
    <cellStyle name="Normalny" xfId="0" builtinId="0"/>
    <cellStyle name="Normalny 2" xfId="1"/>
    <cellStyle name="Procentowy 2" xfId="2"/>
    <cellStyle name="Procentowy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="80" zoomScaleNormal="80" workbookViewId="0">
      <selection activeCell="S15" sqref="S15"/>
    </sheetView>
  </sheetViews>
  <sheetFormatPr defaultRowHeight="15" x14ac:dyDescent="0.25"/>
  <cols>
    <col min="1" max="1" width="4.42578125" style="1" customWidth="1"/>
    <col min="2" max="2" width="6.85546875" style="3" customWidth="1"/>
    <col min="3" max="4" width="9.140625" style="1"/>
    <col min="5" max="5" width="14" style="1" customWidth="1"/>
    <col min="6" max="6" width="9.140625" style="1"/>
    <col min="7" max="7" width="9.42578125" style="1" customWidth="1"/>
    <col min="8" max="8" width="8.7109375" style="1" customWidth="1"/>
    <col min="9" max="9" width="9.140625" style="1"/>
    <col min="10" max="10" width="10.140625" style="2" customWidth="1"/>
    <col min="11" max="11" width="14.140625" style="2" customWidth="1"/>
    <col min="12" max="12" width="5.7109375" style="2" customWidth="1"/>
    <col min="13" max="13" width="12.5703125" style="2" customWidth="1"/>
    <col min="14" max="15" width="9.140625" style="1"/>
    <col min="16" max="20" width="9.140625" style="1" customWidth="1"/>
    <col min="21" max="16384" width="9.140625" style="1"/>
  </cols>
  <sheetData>
    <row r="1" spans="1:13" ht="15.75" customHeight="1" x14ac:dyDescent="0.25">
      <c r="A1" s="5"/>
      <c r="K1" s="33" t="s">
        <v>51</v>
      </c>
    </row>
    <row r="2" spans="1:13" ht="15.75" x14ac:dyDescent="0.25">
      <c r="A2" s="5" t="s">
        <v>50</v>
      </c>
      <c r="G2" s="5" t="s">
        <v>49</v>
      </c>
      <c r="H2" s="5"/>
    </row>
    <row r="3" spans="1:13" s="28" customFormat="1" ht="25.5" customHeight="1" x14ac:dyDescent="0.25">
      <c r="A3" s="31" t="s">
        <v>48</v>
      </c>
      <c r="B3" s="31" t="s">
        <v>47</v>
      </c>
      <c r="C3" s="31" t="s">
        <v>46</v>
      </c>
      <c r="D3" s="31" t="s">
        <v>45</v>
      </c>
      <c r="E3" s="31" t="s">
        <v>44</v>
      </c>
      <c r="F3" s="31" t="s">
        <v>43</v>
      </c>
      <c r="G3" s="32" t="s">
        <v>42</v>
      </c>
      <c r="H3" s="32" t="s">
        <v>41</v>
      </c>
      <c r="I3" s="31" t="s">
        <v>40</v>
      </c>
      <c r="J3" s="30" t="s">
        <v>39</v>
      </c>
      <c r="K3" s="30" t="s">
        <v>38</v>
      </c>
      <c r="L3" s="30" t="s">
        <v>37</v>
      </c>
      <c r="M3" s="29" t="s">
        <v>36</v>
      </c>
    </row>
    <row r="4" spans="1:13" ht="30.75" customHeight="1" x14ac:dyDescent="0.25">
      <c r="A4" s="19" t="s">
        <v>35</v>
      </c>
      <c r="B4" s="23">
        <v>2</v>
      </c>
      <c r="C4" s="20" t="s">
        <v>32</v>
      </c>
      <c r="D4" s="20" t="s">
        <v>4</v>
      </c>
      <c r="E4" s="20" t="s">
        <v>31</v>
      </c>
      <c r="F4" s="20" t="s">
        <v>2</v>
      </c>
      <c r="G4" s="15"/>
      <c r="H4" s="15"/>
      <c r="I4" s="19">
        <v>1800</v>
      </c>
      <c r="J4" s="13"/>
      <c r="K4" s="11"/>
      <c r="L4" s="12"/>
      <c r="M4" s="11"/>
    </row>
    <row r="5" spans="1:13" ht="28.5" customHeight="1" x14ac:dyDescent="0.25">
      <c r="A5" s="19" t="s">
        <v>34</v>
      </c>
      <c r="B5" s="23">
        <v>1</v>
      </c>
      <c r="C5" s="20" t="s">
        <v>32</v>
      </c>
      <c r="D5" s="20" t="s">
        <v>4</v>
      </c>
      <c r="E5" s="20" t="s">
        <v>31</v>
      </c>
      <c r="F5" s="20" t="s">
        <v>2</v>
      </c>
      <c r="G5" s="15"/>
      <c r="H5" s="15"/>
      <c r="I5" s="19">
        <v>1600</v>
      </c>
      <c r="J5" s="13"/>
      <c r="K5" s="11"/>
      <c r="L5" s="12"/>
      <c r="M5" s="11"/>
    </row>
    <row r="6" spans="1:13" ht="30.75" customHeight="1" x14ac:dyDescent="0.25">
      <c r="A6" s="19" t="s">
        <v>33</v>
      </c>
      <c r="B6" s="23">
        <v>0</v>
      </c>
      <c r="C6" s="20" t="s">
        <v>32</v>
      </c>
      <c r="D6" s="20" t="s">
        <v>4</v>
      </c>
      <c r="E6" s="20" t="s">
        <v>31</v>
      </c>
      <c r="F6" s="20" t="s">
        <v>2</v>
      </c>
      <c r="G6" s="15"/>
      <c r="H6" s="15"/>
      <c r="I6" s="19">
        <v>400</v>
      </c>
      <c r="J6" s="13"/>
      <c r="K6" s="11"/>
      <c r="L6" s="12"/>
      <c r="M6" s="11"/>
    </row>
    <row r="7" spans="1:13" x14ac:dyDescent="0.25">
      <c r="A7" s="19" t="s">
        <v>30</v>
      </c>
      <c r="B7" s="23">
        <v>0</v>
      </c>
      <c r="C7" s="20" t="s">
        <v>7</v>
      </c>
      <c r="D7" s="20" t="s">
        <v>4</v>
      </c>
      <c r="E7" s="20" t="s">
        <v>16</v>
      </c>
      <c r="F7" s="20" t="s">
        <v>25</v>
      </c>
      <c r="G7" s="15"/>
      <c r="H7" s="15"/>
      <c r="I7" s="19">
        <v>300</v>
      </c>
      <c r="J7" s="13"/>
      <c r="K7" s="11"/>
      <c r="L7" s="12"/>
      <c r="M7" s="11"/>
    </row>
    <row r="8" spans="1:13" x14ac:dyDescent="0.25">
      <c r="A8" s="19" t="s">
        <v>29</v>
      </c>
      <c r="B8" s="23">
        <v>1</v>
      </c>
      <c r="C8" s="20" t="s">
        <v>7</v>
      </c>
      <c r="D8" s="20" t="s">
        <v>4</v>
      </c>
      <c r="E8" s="20" t="s">
        <v>16</v>
      </c>
      <c r="F8" s="20" t="s">
        <v>28</v>
      </c>
      <c r="G8" s="15"/>
      <c r="H8" s="15"/>
      <c r="I8" s="19">
        <v>60</v>
      </c>
      <c r="J8" s="13"/>
      <c r="K8" s="11"/>
      <c r="L8" s="12"/>
      <c r="M8" s="11"/>
    </row>
    <row r="9" spans="1:13" x14ac:dyDescent="0.25">
      <c r="A9" s="19" t="s">
        <v>27</v>
      </c>
      <c r="B9" s="23" t="s">
        <v>23</v>
      </c>
      <c r="C9" s="20" t="s">
        <v>7</v>
      </c>
      <c r="D9" s="20" t="s">
        <v>4</v>
      </c>
      <c r="E9" s="20" t="s">
        <v>16</v>
      </c>
      <c r="F9" s="20" t="s">
        <v>9</v>
      </c>
      <c r="G9" s="15"/>
      <c r="H9" s="15"/>
      <c r="I9" s="19">
        <v>1760</v>
      </c>
      <c r="J9" s="13"/>
      <c r="K9" s="11"/>
      <c r="L9" s="12"/>
      <c r="M9" s="11"/>
    </row>
    <row r="10" spans="1:13" x14ac:dyDescent="0.25">
      <c r="A10" s="19" t="s">
        <v>26</v>
      </c>
      <c r="B10" s="23" t="s">
        <v>23</v>
      </c>
      <c r="C10" s="20" t="s">
        <v>7</v>
      </c>
      <c r="D10" s="20" t="s">
        <v>4</v>
      </c>
      <c r="E10" s="20" t="s">
        <v>16</v>
      </c>
      <c r="F10" s="20" t="s">
        <v>25</v>
      </c>
      <c r="G10" s="15"/>
      <c r="H10" s="15"/>
      <c r="I10" s="19">
        <v>400</v>
      </c>
      <c r="J10" s="13"/>
      <c r="K10" s="11"/>
      <c r="L10" s="12"/>
      <c r="M10" s="11"/>
    </row>
    <row r="11" spans="1:13" ht="25.5" x14ac:dyDescent="0.25">
      <c r="A11" s="19" t="s">
        <v>24</v>
      </c>
      <c r="B11" s="23" t="s">
        <v>23</v>
      </c>
      <c r="C11" s="20" t="s">
        <v>7</v>
      </c>
      <c r="D11" s="20" t="s">
        <v>4</v>
      </c>
      <c r="E11" s="20" t="s">
        <v>13</v>
      </c>
      <c r="F11" s="20" t="s">
        <v>22</v>
      </c>
      <c r="G11" s="15"/>
      <c r="H11" s="15"/>
      <c r="I11" s="19">
        <v>1400</v>
      </c>
      <c r="J11" s="13"/>
      <c r="K11" s="11"/>
      <c r="L11" s="12"/>
      <c r="M11" s="11"/>
    </row>
    <row r="12" spans="1:13" x14ac:dyDescent="0.25">
      <c r="A12" s="19" t="s">
        <v>21</v>
      </c>
      <c r="B12" s="23" t="s">
        <v>19</v>
      </c>
      <c r="C12" s="20" t="s">
        <v>7</v>
      </c>
      <c r="D12" s="20" t="s">
        <v>4</v>
      </c>
      <c r="E12" s="20" t="s">
        <v>16</v>
      </c>
      <c r="F12" s="20" t="s">
        <v>9</v>
      </c>
      <c r="G12" s="15"/>
      <c r="H12" s="15"/>
      <c r="I12" s="19">
        <v>600</v>
      </c>
      <c r="J12" s="13"/>
      <c r="K12" s="11"/>
      <c r="L12" s="12"/>
      <c r="M12" s="11"/>
    </row>
    <row r="13" spans="1:13" x14ac:dyDescent="0.25">
      <c r="A13" s="19" t="s">
        <v>20</v>
      </c>
      <c r="B13" s="23" t="s">
        <v>19</v>
      </c>
      <c r="C13" s="20" t="s">
        <v>7</v>
      </c>
      <c r="D13" s="20" t="s">
        <v>4</v>
      </c>
      <c r="E13" s="20" t="s">
        <v>16</v>
      </c>
      <c r="F13" s="20" t="s">
        <v>15</v>
      </c>
      <c r="G13" s="15"/>
      <c r="H13" s="15"/>
      <c r="I13" s="19">
        <v>300</v>
      </c>
      <c r="J13" s="13"/>
      <c r="K13" s="11"/>
      <c r="L13" s="12"/>
      <c r="M13" s="11"/>
    </row>
    <row r="14" spans="1:13" x14ac:dyDescent="0.25">
      <c r="A14" s="19" t="s">
        <v>18</v>
      </c>
      <c r="B14" s="23" t="s">
        <v>17</v>
      </c>
      <c r="C14" s="20" t="s">
        <v>7</v>
      </c>
      <c r="D14" s="20" t="s">
        <v>4</v>
      </c>
      <c r="E14" s="20" t="s">
        <v>16</v>
      </c>
      <c r="F14" s="27" t="s">
        <v>15</v>
      </c>
      <c r="G14" s="15"/>
      <c r="H14" s="15"/>
      <c r="I14" s="26">
        <v>360</v>
      </c>
      <c r="J14" s="13"/>
      <c r="K14" s="11"/>
      <c r="L14" s="12"/>
      <c r="M14" s="11"/>
    </row>
    <row r="15" spans="1:13" ht="25.5" x14ac:dyDescent="0.25">
      <c r="A15" s="19" t="s">
        <v>14</v>
      </c>
      <c r="B15" s="25">
        <v>1</v>
      </c>
      <c r="C15" s="20" t="s">
        <v>7</v>
      </c>
      <c r="D15" s="24" t="s">
        <v>4</v>
      </c>
      <c r="E15" s="20" t="s">
        <v>13</v>
      </c>
      <c r="F15" s="20" t="s">
        <v>12</v>
      </c>
      <c r="G15" s="15"/>
      <c r="H15" s="15"/>
      <c r="I15" s="19">
        <v>60</v>
      </c>
      <c r="J15" s="13"/>
      <c r="K15" s="11"/>
      <c r="L15" s="12"/>
      <c r="M15" s="11"/>
    </row>
    <row r="16" spans="1:13" ht="44.25" customHeight="1" x14ac:dyDescent="0.25">
      <c r="A16" s="19" t="s">
        <v>11</v>
      </c>
      <c r="B16" s="23">
        <v>2</v>
      </c>
      <c r="C16" s="20" t="s">
        <v>7</v>
      </c>
      <c r="D16" s="20" t="s">
        <v>4</v>
      </c>
      <c r="E16" s="22" t="s">
        <v>10</v>
      </c>
      <c r="F16" s="22" t="s">
        <v>9</v>
      </c>
      <c r="G16" s="15"/>
      <c r="H16" s="15"/>
      <c r="I16" s="21">
        <v>120</v>
      </c>
      <c r="J16" s="13"/>
      <c r="K16" s="11"/>
      <c r="L16" s="12"/>
      <c r="M16" s="11"/>
    </row>
    <row r="17" spans="1:13" ht="25.5" customHeight="1" x14ac:dyDescent="0.25">
      <c r="A17" s="19" t="s">
        <v>8</v>
      </c>
      <c r="B17" s="18">
        <v>1</v>
      </c>
      <c r="C17" s="20" t="s">
        <v>7</v>
      </c>
      <c r="D17" s="16" t="s">
        <v>4</v>
      </c>
      <c r="E17" s="17" t="s">
        <v>3</v>
      </c>
      <c r="F17" s="16" t="s">
        <v>2</v>
      </c>
      <c r="G17" s="15"/>
      <c r="H17" s="15"/>
      <c r="I17" s="14">
        <v>1080</v>
      </c>
      <c r="J17" s="13"/>
      <c r="K17" s="11"/>
      <c r="L17" s="12"/>
      <c r="M17" s="11"/>
    </row>
    <row r="18" spans="1:13" ht="27" thickBot="1" x14ac:dyDescent="0.3">
      <c r="A18" s="19" t="s">
        <v>6</v>
      </c>
      <c r="B18" s="18">
        <v>2</v>
      </c>
      <c r="C18" s="16" t="s">
        <v>5</v>
      </c>
      <c r="D18" s="16" t="s">
        <v>4</v>
      </c>
      <c r="E18" s="17" t="s">
        <v>3</v>
      </c>
      <c r="F18" s="16" t="s">
        <v>2</v>
      </c>
      <c r="G18" s="15"/>
      <c r="H18" s="15"/>
      <c r="I18" s="14">
        <v>800</v>
      </c>
      <c r="J18" s="13"/>
      <c r="K18" s="11"/>
      <c r="L18" s="12"/>
      <c r="M18" s="11"/>
    </row>
    <row r="19" spans="1:13" ht="16.5" thickBot="1" x14ac:dyDescent="0.3">
      <c r="A19" s="5"/>
      <c r="K19" s="10">
        <f>SUM(K4:K18)</f>
        <v>0</v>
      </c>
      <c r="M19" s="10">
        <f t="shared" ref="M4:M19" si="0">ROUND(K19*1.08,2)</f>
        <v>0</v>
      </c>
    </row>
    <row r="20" spans="1:13" s="8" customFormat="1" ht="93" customHeight="1" x14ac:dyDescent="0.2">
      <c r="A20" s="179" t="s">
        <v>1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9"/>
      <c r="M20" s="9"/>
    </row>
    <row r="21" spans="1:13" ht="16.5" customHeight="1" x14ac:dyDescent="0.25">
      <c r="A21" s="7"/>
    </row>
    <row r="22" spans="1:13" x14ac:dyDescent="0.25">
      <c r="A22" s="7"/>
    </row>
    <row r="23" spans="1:13" x14ac:dyDescent="0.25">
      <c r="A23" s="7"/>
    </row>
    <row r="24" spans="1:13" x14ac:dyDescent="0.25">
      <c r="A24" s="7"/>
    </row>
    <row r="25" spans="1:13" x14ac:dyDescent="0.25">
      <c r="A25" s="7"/>
    </row>
    <row r="26" spans="1:13" x14ac:dyDescent="0.25">
      <c r="A26" s="7"/>
    </row>
    <row r="27" spans="1:13" ht="15.75" x14ac:dyDescent="0.25">
      <c r="A27" s="5"/>
      <c r="E27" s="6"/>
    </row>
    <row r="28" spans="1:13" ht="15.75" x14ac:dyDescent="0.25">
      <c r="A28" s="5"/>
      <c r="B28" s="180" t="s">
        <v>0</v>
      </c>
      <c r="C28" s="180"/>
    </row>
    <row r="29" spans="1:13" ht="15.75" x14ac:dyDescent="0.25">
      <c r="A29" s="5"/>
    </row>
    <row r="30" spans="1:13" x14ac:dyDescent="0.25">
      <c r="A30" s="4"/>
    </row>
  </sheetData>
  <mergeCells count="2">
    <mergeCell ref="A20:K20"/>
    <mergeCell ref="B28:C28"/>
  </mergeCells>
  <pageMargins left="0.70833333333333337" right="0.70833333333333337" top="0.74791666666666667" bottom="0.74791666666666667" header="0.51180555555555551" footer="0.51180555555555551"/>
  <pageSetup scale="99" firstPageNumber="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="80" zoomScaleNormal="80" workbookViewId="0">
      <selection activeCell="J4" sqref="J4:M6"/>
    </sheetView>
  </sheetViews>
  <sheetFormatPr defaultRowHeight="15" x14ac:dyDescent="0.25"/>
  <cols>
    <col min="1" max="1" width="4.140625" style="1" customWidth="1"/>
    <col min="2" max="3" width="7.7109375" style="1" customWidth="1"/>
    <col min="4" max="4" width="9.140625" style="1"/>
    <col min="5" max="5" width="18.42578125" style="1" customWidth="1"/>
    <col min="6" max="6" width="9.140625" style="1"/>
    <col min="7" max="7" width="15.42578125" style="1" customWidth="1"/>
    <col min="8" max="8" width="9.140625" style="1"/>
    <col min="9" max="9" width="6.28515625" style="1" customWidth="1"/>
    <col min="10" max="10" width="11.7109375" style="1" customWidth="1"/>
    <col min="11" max="11" width="14.85546875" style="1" customWidth="1"/>
    <col min="12" max="12" width="5.42578125" style="1" customWidth="1"/>
    <col min="13" max="13" width="12.5703125" style="1" customWidth="1"/>
    <col min="14" max="16384" width="9.140625" style="1"/>
  </cols>
  <sheetData>
    <row r="1" spans="1:19" s="48" customFormat="1" x14ac:dyDescent="0.25">
      <c r="A1" s="120" t="s">
        <v>162</v>
      </c>
      <c r="B1" s="120"/>
      <c r="D1" s="127" t="s">
        <v>161</v>
      </c>
      <c r="E1" s="127"/>
      <c r="F1" s="127"/>
      <c r="G1" s="127"/>
    </row>
    <row r="2" spans="1:19" x14ac:dyDescent="0.25">
      <c r="A2" s="36"/>
      <c r="D2" s="121"/>
      <c r="E2" s="121"/>
      <c r="F2" s="121"/>
      <c r="G2" s="121"/>
    </row>
    <row r="3" spans="1:19" s="28" customFormat="1" ht="25.5" x14ac:dyDescent="0.25">
      <c r="A3" s="79" t="s">
        <v>48</v>
      </c>
      <c r="B3" s="79" t="s">
        <v>158</v>
      </c>
      <c r="C3" s="79" t="s">
        <v>160</v>
      </c>
      <c r="D3" s="126" t="s">
        <v>159</v>
      </c>
      <c r="E3" s="126" t="s">
        <v>44</v>
      </c>
      <c r="F3" s="126" t="s">
        <v>158</v>
      </c>
      <c r="G3" s="126" t="s">
        <v>41</v>
      </c>
      <c r="H3" s="79" t="s">
        <v>42</v>
      </c>
      <c r="I3" s="79" t="s">
        <v>157</v>
      </c>
      <c r="J3" s="79" t="s">
        <v>156</v>
      </c>
      <c r="K3" s="79" t="s">
        <v>38</v>
      </c>
      <c r="L3" s="79" t="s">
        <v>37</v>
      </c>
      <c r="M3" s="79" t="s">
        <v>36</v>
      </c>
      <c r="O3" s="125"/>
    </row>
    <row r="4" spans="1:19" ht="30" x14ac:dyDescent="0.25">
      <c r="A4" s="96">
        <v>1</v>
      </c>
      <c r="B4" s="95" t="s">
        <v>17</v>
      </c>
      <c r="C4" s="95" t="s">
        <v>7</v>
      </c>
      <c r="D4" s="124" t="s">
        <v>67</v>
      </c>
      <c r="E4" s="124" t="s">
        <v>155</v>
      </c>
      <c r="F4" s="124" t="s">
        <v>112</v>
      </c>
      <c r="G4" s="124"/>
      <c r="H4" s="95"/>
      <c r="I4" s="94">
        <v>120</v>
      </c>
      <c r="J4" s="13"/>
      <c r="K4" s="11"/>
      <c r="L4" s="12"/>
      <c r="M4" s="11"/>
      <c r="P4" s="88"/>
      <c r="Q4" s="88"/>
      <c r="S4" s="53"/>
    </row>
    <row r="5" spans="1:19" ht="30" x14ac:dyDescent="0.25">
      <c r="A5" s="96">
        <v>2</v>
      </c>
      <c r="B5" s="95" t="s">
        <v>23</v>
      </c>
      <c r="C5" s="95" t="s">
        <v>7</v>
      </c>
      <c r="D5" s="124" t="s">
        <v>67</v>
      </c>
      <c r="E5" s="124" t="s">
        <v>155</v>
      </c>
      <c r="F5" s="124" t="s">
        <v>110</v>
      </c>
      <c r="G5" s="124"/>
      <c r="H5" s="95"/>
      <c r="I5" s="94">
        <v>120</v>
      </c>
      <c r="J5" s="13"/>
      <c r="K5" s="11"/>
      <c r="L5" s="12"/>
      <c r="M5" s="11"/>
      <c r="P5" s="88"/>
      <c r="Q5" s="88"/>
      <c r="S5" s="53"/>
    </row>
    <row r="6" spans="1:19" ht="30" x14ac:dyDescent="0.25">
      <c r="A6" s="96">
        <v>3</v>
      </c>
      <c r="B6" s="95" t="s">
        <v>19</v>
      </c>
      <c r="C6" s="95" t="s">
        <v>7</v>
      </c>
      <c r="D6" s="124" t="s">
        <v>67</v>
      </c>
      <c r="E6" s="124" t="s">
        <v>155</v>
      </c>
      <c r="F6" s="124" t="s">
        <v>110</v>
      </c>
      <c r="G6" s="124"/>
      <c r="H6" s="95"/>
      <c r="I6" s="94">
        <v>120</v>
      </c>
      <c r="J6" s="13"/>
      <c r="K6" s="11"/>
      <c r="L6" s="12"/>
      <c r="M6" s="11"/>
      <c r="P6" s="88"/>
      <c r="Q6" s="88"/>
      <c r="S6" s="53"/>
    </row>
    <row r="7" spans="1:19" ht="15.75" thickBot="1" x14ac:dyDescent="0.3">
      <c r="A7" s="36"/>
      <c r="D7" s="121"/>
      <c r="E7" s="121"/>
      <c r="F7" s="121"/>
      <c r="G7" s="121"/>
      <c r="J7" s="123"/>
      <c r="K7" s="122">
        <f>SUM(K4:K6)</f>
        <v>0</v>
      </c>
      <c r="M7" s="122">
        <f>SUM(M4:M6)</f>
        <v>0</v>
      </c>
      <c r="S7" s="52"/>
    </row>
    <row r="8" spans="1:19" x14ac:dyDescent="0.25">
      <c r="A8" s="36"/>
      <c r="D8" s="121"/>
      <c r="E8" s="121"/>
      <c r="F8" s="121"/>
      <c r="G8" s="121"/>
      <c r="S8" s="52"/>
    </row>
    <row r="9" spans="1:19" x14ac:dyDescent="0.25">
      <c r="A9" s="36"/>
      <c r="D9" s="121"/>
      <c r="E9" s="121"/>
      <c r="F9" s="121"/>
      <c r="G9" s="121"/>
    </row>
    <row r="10" spans="1:19" x14ac:dyDescent="0.25">
      <c r="A10" s="36"/>
      <c r="D10" s="121"/>
      <c r="E10" s="121"/>
      <c r="F10" s="121"/>
      <c r="G10" s="121"/>
    </row>
    <row r="11" spans="1:19" x14ac:dyDescent="0.25">
      <c r="A11" s="36"/>
      <c r="D11" s="121"/>
      <c r="E11" s="121"/>
      <c r="F11" s="121"/>
      <c r="G11" s="121"/>
    </row>
    <row r="12" spans="1:19" x14ac:dyDescent="0.25">
      <c r="D12" s="121"/>
      <c r="E12" s="121"/>
      <c r="F12" s="121"/>
      <c r="G12" s="121"/>
    </row>
    <row r="13" spans="1:19" x14ac:dyDescent="0.25">
      <c r="A13" s="36"/>
      <c r="D13" s="121"/>
      <c r="E13" s="121"/>
      <c r="F13" s="121"/>
      <c r="G13" s="121" t="s">
        <v>88</v>
      </c>
    </row>
    <row r="14" spans="1:19" ht="56.25" customHeight="1" x14ac:dyDescent="0.25">
      <c r="A14" s="36"/>
      <c r="B14" s="185" t="s">
        <v>154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</row>
    <row r="15" spans="1:19" x14ac:dyDescent="0.25">
      <c r="A15" s="36"/>
      <c r="D15" s="121"/>
      <c r="E15" s="121"/>
      <c r="F15" s="121"/>
      <c r="G15" s="121"/>
    </row>
    <row r="16" spans="1:19" x14ac:dyDescent="0.25">
      <c r="A16" s="36"/>
      <c r="D16" s="121"/>
      <c r="E16" s="1" t="s">
        <v>88</v>
      </c>
      <c r="F16" s="121"/>
      <c r="G16" s="121"/>
    </row>
    <row r="22" spans="7:12" x14ac:dyDescent="0.25">
      <c r="G22" s="1" t="s">
        <v>153</v>
      </c>
      <c r="L22" s="1" t="s">
        <v>121</v>
      </c>
    </row>
    <row r="40" spans="1:7" x14ac:dyDescent="0.25">
      <c r="A40" s="36" t="s">
        <v>152</v>
      </c>
      <c r="B40" s="4" t="s">
        <v>88</v>
      </c>
      <c r="D40" s="121"/>
      <c r="E40" s="121"/>
      <c r="F40" s="121"/>
      <c r="G40" s="121"/>
    </row>
    <row r="41" spans="1:7" x14ac:dyDescent="0.25">
      <c r="A41" s="36"/>
      <c r="D41" s="121"/>
      <c r="E41" s="121"/>
      <c r="F41" s="121"/>
      <c r="G41" s="121"/>
    </row>
    <row r="42" spans="1:7" x14ac:dyDescent="0.25">
      <c r="A42" s="36"/>
      <c r="D42" s="121"/>
      <c r="E42" s="121"/>
      <c r="F42" s="121"/>
      <c r="G42" s="121"/>
    </row>
    <row r="43" spans="1:7" x14ac:dyDescent="0.25">
      <c r="A43" s="36"/>
      <c r="D43" s="121"/>
      <c r="E43" s="121"/>
      <c r="F43" s="121"/>
      <c r="G43" s="121"/>
    </row>
    <row r="44" spans="1:7" x14ac:dyDescent="0.25">
      <c r="A44" s="7"/>
      <c r="D44" s="121"/>
      <c r="E44" s="121"/>
      <c r="F44" s="121"/>
      <c r="G44" s="121"/>
    </row>
    <row r="45" spans="1:7" x14ac:dyDescent="0.25">
      <c r="A45" s="7"/>
      <c r="D45" s="121"/>
      <c r="E45" s="121"/>
      <c r="F45" s="121"/>
      <c r="G45" s="121"/>
    </row>
    <row r="46" spans="1:7" x14ac:dyDescent="0.25">
      <c r="A46" s="36"/>
      <c r="D46" s="121"/>
      <c r="E46" s="121"/>
      <c r="F46" s="121"/>
      <c r="G46" s="121"/>
    </row>
    <row r="47" spans="1:7" x14ac:dyDescent="0.25">
      <c r="A47" s="36" t="s">
        <v>88</v>
      </c>
      <c r="B47" s="1" t="s">
        <v>88</v>
      </c>
      <c r="D47" s="121"/>
      <c r="E47" s="121"/>
      <c r="F47" s="121"/>
      <c r="G47" s="121"/>
    </row>
    <row r="48" spans="1:7" x14ac:dyDescent="0.25">
      <c r="A48" s="36"/>
      <c r="D48" s="121"/>
      <c r="E48" s="121"/>
      <c r="F48" s="121"/>
      <c r="G48" s="121"/>
    </row>
    <row r="49" spans="1:7" x14ac:dyDescent="0.25">
      <c r="A49" s="36" t="s">
        <v>88</v>
      </c>
      <c r="D49" s="121"/>
      <c r="E49" s="121"/>
      <c r="F49" s="121"/>
      <c r="G49" s="121"/>
    </row>
    <row r="50" spans="1:7" x14ac:dyDescent="0.25">
      <c r="A50" s="36"/>
      <c r="D50" s="121"/>
      <c r="E50" s="121"/>
      <c r="F50" s="121"/>
      <c r="G50" s="121"/>
    </row>
    <row r="51" spans="1:7" x14ac:dyDescent="0.25">
      <c r="D51" s="121"/>
      <c r="E51" s="121"/>
      <c r="F51" s="121"/>
      <c r="G51" s="121"/>
    </row>
    <row r="52" spans="1:7" x14ac:dyDescent="0.25">
      <c r="A52" s="36"/>
      <c r="D52" s="121"/>
      <c r="E52" s="121"/>
      <c r="F52" s="121"/>
      <c r="G52" s="121" t="s">
        <v>88</v>
      </c>
    </row>
    <row r="53" spans="1:7" x14ac:dyDescent="0.25">
      <c r="A53" s="36"/>
      <c r="D53" s="121"/>
      <c r="E53" s="121"/>
      <c r="F53" s="121"/>
      <c r="G53" s="121"/>
    </row>
    <row r="54" spans="1:7" x14ac:dyDescent="0.25">
      <c r="A54" s="36"/>
      <c r="D54" s="121"/>
      <c r="E54" s="121"/>
      <c r="F54" s="121"/>
      <c r="G54" s="121"/>
    </row>
    <row r="55" spans="1:7" x14ac:dyDescent="0.25">
      <c r="A55" s="36"/>
      <c r="D55" s="121"/>
      <c r="E55" s="1" t="s">
        <v>88</v>
      </c>
      <c r="F55" s="121"/>
      <c r="G55" s="121"/>
    </row>
  </sheetData>
  <mergeCells count="1">
    <mergeCell ref="B14:M14"/>
  </mergeCells>
  <pageMargins left="0.7" right="0.7" top="0.75" bottom="0.75" header="0.51180555555555551" footer="0.51180555555555551"/>
  <pageSetup paperSize="9" scale="99" firstPageNumber="0" fitToHeight="0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"/>
  <sheetViews>
    <sheetView tabSelected="1" zoomScale="85" zoomScaleNormal="85" workbookViewId="0">
      <selection activeCell="M13" sqref="M13"/>
    </sheetView>
  </sheetViews>
  <sheetFormatPr defaultRowHeight="15" x14ac:dyDescent="0.25"/>
  <cols>
    <col min="1" max="2" width="9.140625" style="1"/>
    <col min="3" max="3" width="41.7109375" style="1" customWidth="1"/>
    <col min="4" max="4" width="10.85546875" style="1" customWidth="1"/>
    <col min="5" max="5" width="11.42578125" style="1" customWidth="1"/>
    <col min="6" max="7" width="9.140625" style="1"/>
    <col min="8" max="8" width="13.140625" style="1" customWidth="1"/>
    <col min="9" max="9" width="13.85546875" style="1" customWidth="1"/>
    <col min="10" max="16384" width="9.140625" style="1"/>
  </cols>
  <sheetData>
    <row r="1" spans="2:15" s="82" customFormat="1" ht="18.75" x14ac:dyDescent="0.3">
      <c r="B1" s="51" t="s">
        <v>163</v>
      </c>
    </row>
    <row r="2" spans="2:15" s="82" customFormat="1" ht="18.75" x14ac:dyDescent="0.3">
      <c r="B2" s="82" t="s">
        <v>171</v>
      </c>
    </row>
    <row r="4" spans="2:15" ht="63" x14ac:dyDescent="0.25">
      <c r="B4" s="148" t="s">
        <v>48</v>
      </c>
      <c r="C4" s="147" t="s">
        <v>41</v>
      </c>
      <c r="D4" s="146" t="s">
        <v>170</v>
      </c>
      <c r="E4" s="145" t="s">
        <v>169</v>
      </c>
      <c r="F4" s="145" t="s">
        <v>141</v>
      </c>
      <c r="G4" s="145" t="s">
        <v>37</v>
      </c>
      <c r="H4" s="145" t="s">
        <v>38</v>
      </c>
      <c r="I4" s="145" t="s">
        <v>36</v>
      </c>
    </row>
    <row r="5" spans="2:15" ht="112.5" customHeight="1" x14ac:dyDescent="0.25">
      <c r="B5" s="144">
        <v>1</v>
      </c>
      <c r="C5" s="143" t="s">
        <v>168</v>
      </c>
      <c r="D5" s="142"/>
      <c r="E5" s="141"/>
      <c r="F5" s="140"/>
      <c r="G5" s="139"/>
      <c r="H5" s="138"/>
      <c r="I5" s="138"/>
      <c r="O5" s="137"/>
    </row>
    <row r="6" spans="2:15" ht="30.75" customHeight="1" x14ac:dyDescent="0.25">
      <c r="B6" s="189"/>
      <c r="C6" s="136" t="s">
        <v>167</v>
      </c>
      <c r="D6" s="135" t="s">
        <v>166</v>
      </c>
      <c r="E6" s="134"/>
      <c r="F6" s="133"/>
      <c r="G6" s="132"/>
      <c r="H6" s="131"/>
      <c r="I6" s="130"/>
      <c r="K6" s="129"/>
      <c r="N6" s="88"/>
      <c r="O6" s="88"/>
    </row>
    <row r="7" spans="2:15" ht="30.75" customHeight="1" x14ac:dyDescent="0.25">
      <c r="B7" s="190"/>
      <c r="C7" s="136" t="s">
        <v>165</v>
      </c>
      <c r="D7" s="135" t="s">
        <v>164</v>
      </c>
      <c r="E7" s="134"/>
      <c r="F7" s="133"/>
      <c r="G7" s="132"/>
      <c r="H7" s="131"/>
      <c r="I7" s="130"/>
      <c r="K7" s="129"/>
      <c r="N7" s="88"/>
      <c r="O7" s="88"/>
    </row>
    <row r="8" spans="2:15" ht="15.75" x14ac:dyDescent="0.25">
      <c r="B8" s="186"/>
      <c r="C8" s="187"/>
      <c r="D8" s="187"/>
      <c r="E8" s="187"/>
      <c r="F8" s="187"/>
      <c r="G8" s="188"/>
      <c r="H8" s="128">
        <f>SUM(H6:H7)</f>
        <v>0</v>
      </c>
      <c r="I8" s="128">
        <f>SUM(I6:I7)</f>
        <v>0</v>
      </c>
      <c r="N8" s="88"/>
      <c r="O8" s="88"/>
    </row>
  </sheetData>
  <mergeCells count="2">
    <mergeCell ref="B8:G8"/>
    <mergeCell ref="B6:B7"/>
  </mergeCells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J18" sqref="J18"/>
    </sheetView>
  </sheetViews>
  <sheetFormatPr defaultRowHeight="15" x14ac:dyDescent="0.25"/>
  <cols>
    <col min="1" max="1" width="13.5703125" style="1" customWidth="1"/>
    <col min="2" max="2" width="18.140625" style="1" customWidth="1"/>
    <col min="3" max="3" width="20.7109375" style="1" customWidth="1"/>
    <col min="4" max="16384" width="9.140625" style="1"/>
  </cols>
  <sheetData>
    <row r="1" spans="1:3" s="4" customFormat="1" ht="18.75" x14ac:dyDescent="0.3">
      <c r="A1" s="150" t="s">
        <v>173</v>
      </c>
      <c r="B1" s="150" t="s">
        <v>38</v>
      </c>
      <c r="C1" s="150" t="s">
        <v>36</v>
      </c>
    </row>
    <row r="2" spans="1:3" ht="18.75" x14ac:dyDescent="0.3">
      <c r="A2" s="152">
        <v>1</v>
      </c>
      <c r="B2" s="152">
        <f>'Pakiet 1'!K19</f>
        <v>0</v>
      </c>
      <c r="C2" s="152">
        <f>'Pakiet 1'!M19</f>
        <v>0</v>
      </c>
    </row>
    <row r="3" spans="1:3" ht="18.75" x14ac:dyDescent="0.3">
      <c r="A3" s="152">
        <v>2</v>
      </c>
      <c r="B3" s="152">
        <f>'Pakiet 2'!K14</f>
        <v>0</v>
      </c>
      <c r="C3" s="152">
        <f>'Pakiet 2'!M14</f>
        <v>0</v>
      </c>
    </row>
    <row r="4" spans="1:3" ht="18.75" x14ac:dyDescent="0.3">
      <c r="A4" s="152">
        <v>3</v>
      </c>
      <c r="B4" s="152">
        <f>'Pakiet 3'!K12</f>
        <v>0</v>
      </c>
      <c r="C4" s="152">
        <f>'Pakiet 3'!M12</f>
        <v>0</v>
      </c>
    </row>
    <row r="5" spans="1:3" ht="18.75" x14ac:dyDescent="0.3">
      <c r="A5" s="152">
        <v>4</v>
      </c>
      <c r="B5" s="152">
        <f>'Pakiet 4'!K13</f>
        <v>0</v>
      </c>
      <c r="C5" s="152">
        <f>'Pakiet 4'!M13</f>
        <v>0</v>
      </c>
    </row>
    <row r="6" spans="1:3" ht="18.75" x14ac:dyDescent="0.3">
      <c r="A6" s="152">
        <v>5</v>
      </c>
      <c r="B6" s="152">
        <f>'Pakiet 5'!K22</f>
        <v>0</v>
      </c>
      <c r="C6" s="152">
        <f>'Pakiet 5'!M22</f>
        <v>0</v>
      </c>
    </row>
    <row r="7" spans="1:3" ht="18.75" x14ac:dyDescent="0.3">
      <c r="A7" s="152">
        <v>6</v>
      </c>
      <c r="B7" s="152">
        <f>'Pakiet 6'!K8</f>
        <v>0</v>
      </c>
      <c r="C7" s="152">
        <f>'Pakiet 6'!M8</f>
        <v>0</v>
      </c>
    </row>
    <row r="8" spans="1:3" ht="18.75" x14ac:dyDescent="0.3">
      <c r="A8" s="152">
        <v>7</v>
      </c>
      <c r="B8" s="152">
        <f>'Pakiet 7'!K14</f>
        <v>0</v>
      </c>
      <c r="C8" s="152">
        <f>'Pakiet 7'!M14</f>
        <v>0</v>
      </c>
    </row>
    <row r="9" spans="1:3" ht="18.75" x14ac:dyDescent="0.3">
      <c r="A9" s="152">
        <v>8</v>
      </c>
      <c r="B9" s="152">
        <f>'pakiet 8'!G6</f>
        <v>0</v>
      </c>
      <c r="C9" s="152">
        <f>'pakiet 8'!I6</f>
        <v>0</v>
      </c>
    </row>
    <row r="10" spans="1:3" ht="18.75" x14ac:dyDescent="0.3">
      <c r="A10" s="152">
        <v>9</v>
      </c>
      <c r="B10" s="152">
        <f>'Pakiet 9'!L6</f>
        <v>0</v>
      </c>
      <c r="C10" s="153">
        <f>'Pakiet 9'!M6</f>
        <v>0</v>
      </c>
    </row>
    <row r="11" spans="1:3" ht="18.75" x14ac:dyDescent="0.3">
      <c r="A11" s="152">
        <v>10</v>
      </c>
      <c r="B11" s="152">
        <f>'Pakiet 10'!K7</f>
        <v>0</v>
      </c>
      <c r="C11" s="152">
        <f>'Pakiet 10'!M7</f>
        <v>0</v>
      </c>
    </row>
    <row r="12" spans="1:3" ht="18.75" x14ac:dyDescent="0.3">
      <c r="A12" s="152">
        <v>11</v>
      </c>
      <c r="B12" s="151">
        <f>'Pakiet 11'!H8</f>
        <v>0</v>
      </c>
      <c r="C12" s="151">
        <f>'Pakiet 11'!I8</f>
        <v>0</v>
      </c>
    </row>
    <row r="13" spans="1:3" s="4" customFormat="1" ht="18.75" x14ac:dyDescent="0.3">
      <c r="A13" s="150" t="s">
        <v>172</v>
      </c>
      <c r="B13" s="149">
        <f>SUM(B2:B12)</f>
        <v>0</v>
      </c>
      <c r="C13" s="149">
        <f>SUM(C2:C12)</f>
        <v>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="80" zoomScaleNormal="80" workbookViewId="0">
      <selection activeCell="Q10" sqref="Q10"/>
    </sheetView>
  </sheetViews>
  <sheetFormatPr defaultRowHeight="15" x14ac:dyDescent="0.25"/>
  <cols>
    <col min="1" max="1" width="4.5703125" style="1" customWidth="1"/>
    <col min="2" max="4" width="9.140625" style="1"/>
    <col min="5" max="5" width="21.85546875" style="1" customWidth="1"/>
    <col min="6" max="6" width="9.140625" style="1"/>
    <col min="7" max="7" width="11.5703125" style="1" customWidth="1"/>
    <col min="8" max="9" width="9.140625" style="1"/>
    <col min="10" max="10" width="9.28515625" style="2" customWidth="1"/>
    <col min="11" max="11" width="12.7109375" style="2" customWidth="1"/>
    <col min="12" max="12" width="8.85546875" style="2" customWidth="1"/>
    <col min="13" max="13" width="12.42578125" style="2" customWidth="1"/>
    <col min="14" max="14" width="9.140625" style="1"/>
    <col min="15" max="15" width="17.5703125" style="1" customWidth="1"/>
    <col min="16" max="19" width="9.140625" style="1" customWidth="1"/>
    <col min="20" max="20" width="17.7109375" style="1" customWidth="1"/>
    <col min="21" max="16384" width="9.140625" style="1"/>
  </cols>
  <sheetData>
    <row r="1" spans="1:21" s="49" customFormat="1" ht="18" customHeight="1" x14ac:dyDescent="0.3">
      <c r="A1" s="51" t="s">
        <v>75</v>
      </c>
      <c r="B1" s="51"/>
      <c r="J1" s="50"/>
      <c r="K1" s="50"/>
      <c r="L1" s="50"/>
      <c r="M1" s="50"/>
    </row>
    <row r="2" spans="1:21" s="46" customFormat="1" x14ac:dyDescent="0.25">
      <c r="A2" s="48" t="s">
        <v>74</v>
      </c>
      <c r="J2" s="47"/>
      <c r="K2" s="47"/>
      <c r="L2" s="47"/>
      <c r="M2" s="47"/>
    </row>
    <row r="3" spans="1:21" x14ac:dyDescent="0.25">
      <c r="A3" s="7"/>
    </row>
    <row r="4" spans="1:21" s="43" customFormat="1" ht="78.75" x14ac:dyDescent="0.25">
      <c r="A4" s="45" t="s">
        <v>48</v>
      </c>
      <c r="B4" s="45" t="s">
        <v>47</v>
      </c>
      <c r="C4" s="45" t="s">
        <v>73</v>
      </c>
      <c r="D4" s="45" t="s">
        <v>45</v>
      </c>
      <c r="E4" s="45" t="s">
        <v>44</v>
      </c>
      <c r="F4" s="45" t="s">
        <v>43</v>
      </c>
      <c r="G4" s="45" t="s">
        <v>42</v>
      </c>
      <c r="H4" s="45" t="s">
        <v>41</v>
      </c>
      <c r="I4" s="45" t="s">
        <v>72</v>
      </c>
      <c r="J4" s="44" t="s">
        <v>71</v>
      </c>
      <c r="K4" s="44" t="s">
        <v>70</v>
      </c>
      <c r="L4" s="44" t="s">
        <v>37</v>
      </c>
      <c r="M4" s="44" t="s">
        <v>69</v>
      </c>
      <c r="U4" s="39"/>
    </row>
    <row r="5" spans="1:21" s="39" customFormat="1" ht="15.75" x14ac:dyDescent="0.25">
      <c r="A5" s="41">
        <v>1</v>
      </c>
      <c r="B5" s="42" t="s">
        <v>17</v>
      </c>
      <c r="C5" s="40" t="s">
        <v>32</v>
      </c>
      <c r="D5" s="40" t="s">
        <v>4</v>
      </c>
      <c r="E5" s="40" t="s">
        <v>59</v>
      </c>
      <c r="F5" s="40" t="s">
        <v>58</v>
      </c>
      <c r="G5" s="40"/>
      <c r="H5" s="40"/>
      <c r="I5" s="40">
        <v>120</v>
      </c>
      <c r="J5" s="13"/>
      <c r="K5" s="11"/>
      <c r="L5" s="12"/>
      <c r="M5" s="11"/>
      <c r="P5" s="1"/>
      <c r="Q5" s="1"/>
    </row>
    <row r="6" spans="1:21" s="39" customFormat="1" ht="15.75" x14ac:dyDescent="0.25">
      <c r="A6" s="41">
        <v>2</v>
      </c>
      <c r="B6" s="42" t="s">
        <v>23</v>
      </c>
      <c r="C6" s="40" t="s">
        <v>7</v>
      </c>
      <c r="D6" s="40" t="s">
        <v>4</v>
      </c>
      <c r="E6" s="40" t="s">
        <v>68</v>
      </c>
      <c r="F6" s="40" t="s">
        <v>28</v>
      </c>
      <c r="G6" s="40"/>
      <c r="H6" s="40"/>
      <c r="I6" s="40">
        <v>168</v>
      </c>
      <c r="J6" s="13"/>
      <c r="K6" s="11"/>
      <c r="L6" s="12"/>
      <c r="M6" s="11"/>
      <c r="P6" s="1"/>
      <c r="Q6" s="1"/>
    </row>
    <row r="7" spans="1:21" s="39" customFormat="1" ht="15.75" x14ac:dyDescent="0.25">
      <c r="A7" s="41">
        <v>3</v>
      </c>
      <c r="B7" s="42">
        <v>0</v>
      </c>
      <c r="C7" s="40" t="s">
        <v>7</v>
      </c>
      <c r="D7" s="40" t="s">
        <v>4</v>
      </c>
      <c r="E7" s="40" t="s">
        <v>55</v>
      </c>
      <c r="F7" s="40" t="s">
        <v>22</v>
      </c>
      <c r="G7" s="40"/>
      <c r="H7" s="40"/>
      <c r="I7" s="40">
        <v>24</v>
      </c>
      <c r="J7" s="13"/>
      <c r="K7" s="11"/>
      <c r="L7" s="12"/>
      <c r="M7" s="11"/>
      <c r="P7" s="1"/>
      <c r="Q7" s="1"/>
    </row>
    <row r="8" spans="1:21" s="39" customFormat="1" ht="15.75" x14ac:dyDescent="0.25">
      <c r="A8" s="41">
        <v>4</v>
      </c>
      <c r="B8" s="42">
        <v>1</v>
      </c>
      <c r="C8" s="40" t="s">
        <v>7</v>
      </c>
      <c r="D8" s="40" t="s">
        <v>67</v>
      </c>
      <c r="E8" s="40" t="s">
        <v>66</v>
      </c>
      <c r="F8" s="40" t="s">
        <v>65</v>
      </c>
      <c r="G8" s="40"/>
      <c r="H8" s="40"/>
      <c r="I8" s="40">
        <v>24</v>
      </c>
      <c r="J8" s="13"/>
      <c r="K8" s="11"/>
      <c r="L8" s="12"/>
      <c r="M8" s="11"/>
      <c r="P8" s="1"/>
      <c r="Q8" s="1"/>
    </row>
    <row r="9" spans="1:21" s="39" customFormat="1" ht="63" x14ac:dyDescent="0.25">
      <c r="A9" s="41">
        <v>5</v>
      </c>
      <c r="B9" s="42">
        <v>2</v>
      </c>
      <c r="C9" s="40" t="s">
        <v>64</v>
      </c>
      <c r="D9" s="40" t="s">
        <v>62</v>
      </c>
      <c r="E9" s="40" t="s">
        <v>61</v>
      </c>
      <c r="F9" s="40" t="s">
        <v>60</v>
      </c>
      <c r="G9" s="40"/>
      <c r="H9" s="40"/>
      <c r="I9" s="40">
        <v>36</v>
      </c>
      <c r="J9" s="13"/>
      <c r="K9" s="11"/>
      <c r="L9" s="12"/>
      <c r="M9" s="11"/>
      <c r="P9" s="1"/>
      <c r="Q9" s="1"/>
    </row>
    <row r="10" spans="1:21" s="39" customFormat="1" ht="63" x14ac:dyDescent="0.25">
      <c r="A10" s="41">
        <v>6</v>
      </c>
      <c r="B10" s="42">
        <v>4</v>
      </c>
      <c r="C10" s="40" t="s">
        <v>63</v>
      </c>
      <c r="D10" s="40" t="s">
        <v>62</v>
      </c>
      <c r="E10" s="40" t="s">
        <v>61</v>
      </c>
      <c r="F10" s="40" t="s">
        <v>60</v>
      </c>
      <c r="G10" s="40"/>
      <c r="H10" s="40"/>
      <c r="I10" s="40">
        <v>36</v>
      </c>
      <c r="J10" s="13"/>
      <c r="K10" s="11"/>
      <c r="L10" s="12"/>
      <c r="M10" s="11"/>
      <c r="P10" s="1"/>
      <c r="Q10" s="1"/>
    </row>
    <row r="11" spans="1:21" s="39" customFormat="1" ht="15.75" x14ac:dyDescent="0.25">
      <c r="A11" s="41">
        <v>7</v>
      </c>
      <c r="B11" s="42" t="s">
        <v>17</v>
      </c>
      <c r="C11" s="40" t="s">
        <v>32</v>
      </c>
      <c r="D11" s="40" t="s">
        <v>4</v>
      </c>
      <c r="E11" s="40" t="s">
        <v>59</v>
      </c>
      <c r="F11" s="40" t="s">
        <v>58</v>
      </c>
      <c r="G11" s="40"/>
      <c r="H11" s="40"/>
      <c r="I11" s="40">
        <v>96</v>
      </c>
      <c r="J11" s="13"/>
      <c r="K11" s="11"/>
      <c r="L11" s="12"/>
      <c r="M11" s="11"/>
      <c r="P11" s="1"/>
      <c r="Q11" s="1"/>
    </row>
    <row r="12" spans="1:21" s="39" customFormat="1" ht="33" customHeight="1" x14ac:dyDescent="0.25">
      <c r="A12" s="41">
        <v>8</v>
      </c>
      <c r="B12" s="42" t="s">
        <v>19</v>
      </c>
      <c r="C12" s="40" t="s">
        <v>32</v>
      </c>
      <c r="D12" s="40" t="s">
        <v>4</v>
      </c>
      <c r="E12" s="40" t="s">
        <v>57</v>
      </c>
      <c r="F12" s="40" t="s">
        <v>9</v>
      </c>
      <c r="G12" s="40"/>
      <c r="H12" s="40"/>
      <c r="I12" s="40">
        <v>96</v>
      </c>
      <c r="J12" s="13"/>
      <c r="K12" s="11"/>
      <c r="L12" s="12"/>
      <c r="M12" s="11"/>
      <c r="P12" s="1"/>
      <c r="Q12" s="1"/>
    </row>
    <row r="13" spans="1:21" s="39" customFormat="1" ht="15.75" x14ac:dyDescent="0.25">
      <c r="A13" s="41">
        <v>9</v>
      </c>
      <c r="B13" s="40">
        <v>5</v>
      </c>
      <c r="C13" s="40" t="s">
        <v>56</v>
      </c>
      <c r="D13" s="40" t="s">
        <v>4</v>
      </c>
      <c r="E13" s="40" t="s">
        <v>55</v>
      </c>
      <c r="F13" s="40" t="s">
        <v>2</v>
      </c>
      <c r="G13" s="40"/>
      <c r="H13" s="40"/>
      <c r="I13" s="40">
        <v>24</v>
      </c>
      <c r="J13" s="13"/>
      <c r="K13" s="11"/>
      <c r="L13" s="12"/>
      <c r="M13" s="11"/>
      <c r="P13" s="1"/>
      <c r="Q13" s="1"/>
    </row>
    <row r="14" spans="1:21" ht="15.75" thickBot="1" x14ac:dyDescent="0.3">
      <c r="A14" s="36"/>
      <c r="D14" s="37"/>
      <c r="K14" s="38">
        <f>SUM(K5:K13)</f>
        <v>0</v>
      </c>
      <c r="M14" s="38">
        <f t="shared" ref="M5:M14" si="0">ROUND(K14*1.08,2)</f>
        <v>0</v>
      </c>
    </row>
    <row r="15" spans="1:21" x14ac:dyDescent="0.25">
      <c r="A15" s="36"/>
    </row>
    <row r="16" spans="1:21" x14ac:dyDescent="0.25">
      <c r="A16" s="36"/>
      <c r="D16" s="37"/>
    </row>
    <row r="17" spans="1:9" x14ac:dyDescent="0.25">
      <c r="I17" s="36" t="s">
        <v>54</v>
      </c>
    </row>
    <row r="18" spans="1:9" x14ac:dyDescent="0.25">
      <c r="A18" s="35" t="s">
        <v>53</v>
      </c>
    </row>
    <row r="19" spans="1:9" ht="15.75" x14ac:dyDescent="0.25">
      <c r="A19" s="34"/>
    </row>
    <row r="20" spans="1:9" ht="15.75" x14ac:dyDescent="0.25">
      <c r="A20" s="5"/>
    </row>
    <row r="21" spans="1:9" ht="15.75" x14ac:dyDescent="0.25">
      <c r="A21" s="5"/>
      <c r="E21" s="1" t="s">
        <v>52</v>
      </c>
    </row>
    <row r="22" spans="1:9" ht="15.75" x14ac:dyDescent="0.25">
      <c r="A22" s="5"/>
    </row>
    <row r="23" spans="1:9" ht="15.75" x14ac:dyDescent="0.25">
      <c r="A23" s="5"/>
    </row>
    <row r="24" spans="1:9" ht="15.75" x14ac:dyDescent="0.25">
      <c r="A24" s="5"/>
    </row>
    <row r="25" spans="1:9" ht="15.75" x14ac:dyDescent="0.25">
      <c r="A25" s="5"/>
    </row>
    <row r="26" spans="1:9" ht="15.75" x14ac:dyDescent="0.25">
      <c r="A26" s="5"/>
    </row>
    <row r="27" spans="1:9" ht="15.75" x14ac:dyDescent="0.25">
      <c r="A27" s="5"/>
    </row>
    <row r="28" spans="1:9" ht="15.75" x14ac:dyDescent="0.25">
      <c r="A28" s="5"/>
    </row>
    <row r="29" spans="1:9" ht="15.75" x14ac:dyDescent="0.25">
      <c r="A29" s="5"/>
    </row>
    <row r="30" spans="1:9" ht="15.75" x14ac:dyDescent="0.25">
      <c r="A30" s="5"/>
    </row>
    <row r="31" spans="1:9" ht="15.75" x14ac:dyDescent="0.25">
      <c r="A31" s="5"/>
    </row>
    <row r="32" spans="1:9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  <row r="36" spans="1:1" ht="15.75" x14ac:dyDescent="0.25">
      <c r="A36" s="5"/>
    </row>
    <row r="37" spans="1:1" ht="15.75" x14ac:dyDescent="0.25">
      <c r="A37" s="5"/>
    </row>
    <row r="38" spans="1:1" ht="15.75" x14ac:dyDescent="0.25">
      <c r="A38" s="5"/>
    </row>
    <row r="39" spans="1:1" ht="15.75" x14ac:dyDescent="0.25">
      <c r="A39" s="5"/>
    </row>
    <row r="40" spans="1:1" ht="15.75" x14ac:dyDescent="0.25">
      <c r="A40" s="5"/>
    </row>
    <row r="41" spans="1:1" ht="15.75" x14ac:dyDescent="0.25">
      <c r="A41" s="5"/>
    </row>
  </sheetData>
  <pageMargins left="0.15972222222222221" right="0.2298611111111111" top="0.12986111111111112" bottom="0.2902777777777778" header="0.51180555555555551" footer="0.51180555555555551"/>
  <pageSetup scale="99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opLeftCell="A3" zoomScale="90" zoomScaleNormal="90" workbookViewId="0">
      <selection activeCell="J5" sqref="J5:M11"/>
    </sheetView>
  </sheetViews>
  <sheetFormatPr defaultRowHeight="15" x14ac:dyDescent="0.25"/>
  <cols>
    <col min="1" max="1" width="4.42578125" style="1" customWidth="1"/>
    <col min="2" max="6" width="9.140625" style="1"/>
    <col min="7" max="8" width="10.140625" style="1" customWidth="1"/>
    <col min="9" max="9" width="9.140625" style="1"/>
    <col min="10" max="10" width="12.140625" style="2" customWidth="1"/>
    <col min="11" max="11" width="13.7109375" style="2" customWidth="1"/>
    <col min="12" max="12" width="7.85546875" style="2" customWidth="1"/>
    <col min="13" max="13" width="15" style="2" customWidth="1"/>
    <col min="14" max="14" width="12.28515625" style="1" customWidth="1"/>
    <col min="15" max="16384" width="9.140625" style="1"/>
  </cols>
  <sheetData>
    <row r="1" spans="1:19" s="49" customFormat="1" ht="18.75" x14ac:dyDescent="0.3">
      <c r="A1" s="154" t="s">
        <v>85</v>
      </c>
      <c r="B1" s="155"/>
      <c r="C1" s="155"/>
      <c r="D1" s="155"/>
      <c r="E1" s="155"/>
      <c r="F1" s="155"/>
      <c r="G1" s="155"/>
      <c r="H1" s="155"/>
      <c r="I1" s="155"/>
      <c r="J1" s="156"/>
      <c r="K1" s="156"/>
      <c r="L1" s="156"/>
      <c r="M1" s="156"/>
      <c r="N1" s="155"/>
      <c r="O1" s="155"/>
    </row>
    <row r="2" spans="1:19" ht="30" customHeight="1" x14ac:dyDescent="0.25">
      <c r="A2" s="181" t="s">
        <v>84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57"/>
      <c r="O2" s="157"/>
    </row>
    <row r="3" spans="1:19" x14ac:dyDescent="0.25">
      <c r="A3" s="158"/>
      <c r="B3" s="157"/>
      <c r="C3" s="157"/>
      <c r="D3" s="157"/>
      <c r="E3" s="157"/>
      <c r="F3" s="157"/>
      <c r="G3" s="157"/>
      <c r="H3" s="157"/>
      <c r="I3" s="157"/>
      <c r="J3" s="159"/>
      <c r="K3" s="159"/>
      <c r="L3" s="159"/>
      <c r="M3" s="159"/>
      <c r="N3" s="157"/>
      <c r="O3" s="157"/>
    </row>
    <row r="4" spans="1:19" s="28" customFormat="1" ht="63" customHeight="1" x14ac:dyDescent="0.25">
      <c r="A4" s="160" t="s">
        <v>48</v>
      </c>
      <c r="B4" s="160" t="s">
        <v>47</v>
      </c>
      <c r="C4" s="160" t="s">
        <v>73</v>
      </c>
      <c r="D4" s="160" t="s">
        <v>45</v>
      </c>
      <c r="E4" s="160" t="s">
        <v>44</v>
      </c>
      <c r="F4" s="160" t="s">
        <v>43</v>
      </c>
      <c r="G4" s="160" t="s">
        <v>83</v>
      </c>
      <c r="H4" s="160" t="s">
        <v>41</v>
      </c>
      <c r="I4" s="160" t="s">
        <v>72</v>
      </c>
      <c r="J4" s="161" t="s">
        <v>71</v>
      </c>
      <c r="K4" s="162" t="s">
        <v>82</v>
      </c>
      <c r="L4" s="161" t="s">
        <v>37</v>
      </c>
      <c r="M4" s="161" t="s">
        <v>69</v>
      </c>
      <c r="N4" s="163"/>
      <c r="O4" s="163"/>
    </row>
    <row r="5" spans="1:19" ht="48.6" customHeight="1" x14ac:dyDescent="0.25">
      <c r="A5" s="164">
        <v>1</v>
      </c>
      <c r="B5" s="165">
        <v>0</v>
      </c>
      <c r="C5" s="166" t="s">
        <v>32</v>
      </c>
      <c r="D5" s="166" t="s">
        <v>4</v>
      </c>
      <c r="E5" s="166" t="s">
        <v>16</v>
      </c>
      <c r="F5" s="166" t="s">
        <v>28</v>
      </c>
      <c r="G5" s="166"/>
      <c r="H5" s="166"/>
      <c r="I5" s="164">
        <v>120</v>
      </c>
      <c r="J5" s="167"/>
      <c r="K5" s="168"/>
      <c r="L5" s="169"/>
      <c r="M5" s="168"/>
      <c r="N5" s="157"/>
      <c r="O5" s="157"/>
      <c r="S5" s="53"/>
    </row>
    <row r="6" spans="1:19" ht="48.6" customHeight="1" x14ac:dyDescent="0.25">
      <c r="A6" s="164">
        <v>2</v>
      </c>
      <c r="B6" s="165">
        <v>1</v>
      </c>
      <c r="C6" s="166" t="s">
        <v>7</v>
      </c>
      <c r="D6" s="166" t="s">
        <v>4</v>
      </c>
      <c r="E6" s="166" t="s">
        <v>81</v>
      </c>
      <c r="F6" s="166" t="s">
        <v>80</v>
      </c>
      <c r="G6" s="166"/>
      <c r="H6" s="166"/>
      <c r="I6" s="164">
        <v>120</v>
      </c>
      <c r="J6" s="167"/>
      <c r="K6" s="168"/>
      <c r="L6" s="169"/>
      <c r="M6" s="168"/>
      <c r="N6" s="157"/>
      <c r="O6" s="157"/>
      <c r="S6" s="53"/>
    </row>
    <row r="7" spans="1:19" ht="48.6" customHeight="1" x14ac:dyDescent="0.25">
      <c r="A7" s="164">
        <v>3</v>
      </c>
      <c r="B7" s="166" t="s">
        <v>23</v>
      </c>
      <c r="C7" s="166" t="s">
        <v>7</v>
      </c>
      <c r="D7" s="166" t="s">
        <v>4</v>
      </c>
      <c r="E7" s="166" t="s">
        <v>16</v>
      </c>
      <c r="F7" s="166" t="s">
        <v>28</v>
      </c>
      <c r="G7" s="166"/>
      <c r="H7" s="166"/>
      <c r="I7" s="164">
        <v>150</v>
      </c>
      <c r="J7" s="167"/>
      <c r="K7" s="168"/>
      <c r="L7" s="169"/>
      <c r="M7" s="168"/>
      <c r="N7" s="157"/>
      <c r="O7" s="157"/>
      <c r="S7" s="53"/>
    </row>
    <row r="8" spans="1:19" ht="48.6" customHeight="1" x14ac:dyDescent="0.25">
      <c r="A8" s="164">
        <v>4</v>
      </c>
      <c r="B8" s="166" t="s">
        <v>19</v>
      </c>
      <c r="C8" s="166" t="s">
        <v>7</v>
      </c>
      <c r="D8" s="166" t="s">
        <v>4</v>
      </c>
      <c r="E8" s="166" t="s">
        <v>16</v>
      </c>
      <c r="F8" s="166" t="s">
        <v>28</v>
      </c>
      <c r="G8" s="166"/>
      <c r="H8" s="166"/>
      <c r="I8" s="164">
        <v>150</v>
      </c>
      <c r="J8" s="167"/>
      <c r="K8" s="168"/>
      <c r="L8" s="169"/>
      <c r="M8" s="168"/>
      <c r="N8" s="157"/>
      <c r="O8" s="157"/>
      <c r="S8" s="53"/>
    </row>
    <row r="9" spans="1:19" ht="48.6" customHeight="1" x14ac:dyDescent="0.25">
      <c r="A9" s="164">
        <v>5</v>
      </c>
      <c r="B9" s="166" t="s">
        <v>19</v>
      </c>
      <c r="C9" s="166" t="s">
        <v>7</v>
      </c>
      <c r="D9" s="166" t="s">
        <v>4</v>
      </c>
      <c r="E9" s="166" t="s">
        <v>16</v>
      </c>
      <c r="F9" s="166" t="s">
        <v>9</v>
      </c>
      <c r="G9" s="166"/>
      <c r="H9" s="166"/>
      <c r="I9" s="164">
        <v>150</v>
      </c>
      <c r="J9" s="167"/>
      <c r="K9" s="168"/>
      <c r="L9" s="169"/>
      <c r="M9" s="168"/>
      <c r="N9" s="157"/>
      <c r="O9" s="157"/>
      <c r="S9" s="53"/>
    </row>
    <row r="10" spans="1:19" ht="48.6" customHeight="1" x14ac:dyDescent="0.25">
      <c r="A10" s="164">
        <v>6</v>
      </c>
      <c r="B10" s="166" t="s">
        <v>17</v>
      </c>
      <c r="C10" s="166" t="s">
        <v>7</v>
      </c>
      <c r="D10" s="166" t="s">
        <v>4</v>
      </c>
      <c r="E10" s="166" t="s">
        <v>16</v>
      </c>
      <c r="F10" s="166" t="s">
        <v>79</v>
      </c>
      <c r="G10" s="166"/>
      <c r="H10" s="166"/>
      <c r="I10" s="164">
        <v>24</v>
      </c>
      <c r="J10" s="167"/>
      <c r="K10" s="168"/>
      <c r="L10" s="169"/>
      <c r="M10" s="168"/>
      <c r="N10" s="157"/>
      <c r="O10" s="157"/>
      <c r="S10" s="53"/>
    </row>
    <row r="11" spans="1:19" ht="48.6" customHeight="1" x14ac:dyDescent="0.25">
      <c r="A11" s="170">
        <v>7</v>
      </c>
      <c r="B11" s="171" t="s">
        <v>19</v>
      </c>
      <c r="C11" s="166" t="s">
        <v>7</v>
      </c>
      <c r="D11" s="172" t="s">
        <v>78</v>
      </c>
      <c r="E11" s="171" t="s">
        <v>77</v>
      </c>
      <c r="F11" s="171" t="s">
        <v>76</v>
      </c>
      <c r="G11" s="166"/>
      <c r="H11" s="166"/>
      <c r="I11" s="173">
        <v>96</v>
      </c>
      <c r="J11" s="167"/>
      <c r="K11" s="168"/>
      <c r="L11" s="169"/>
      <c r="M11" s="168"/>
      <c r="N11" s="159"/>
      <c r="O11" s="157"/>
      <c r="S11" s="53"/>
    </row>
    <row r="12" spans="1:19" ht="16.5" thickBot="1" x14ac:dyDescent="0.3">
      <c r="A12" s="174"/>
      <c r="B12" s="157"/>
      <c r="C12" s="157"/>
      <c r="D12" s="157"/>
      <c r="E12" s="157"/>
      <c r="F12" s="157"/>
      <c r="G12" s="157"/>
      <c r="H12" s="157"/>
      <c r="I12" s="157"/>
      <c r="J12" s="159"/>
      <c r="K12" s="175">
        <f>SUM(K5:K11)</f>
        <v>0</v>
      </c>
      <c r="L12" s="159"/>
      <c r="M12" s="175">
        <f t="shared" ref="M5:M12" si="0">ROUND(K12*1.08,2)</f>
        <v>0</v>
      </c>
      <c r="N12" s="157"/>
      <c r="O12" s="157"/>
      <c r="S12" s="52"/>
    </row>
    <row r="13" spans="1:19" x14ac:dyDescent="0.25">
      <c r="A13" s="176"/>
      <c r="B13" s="157"/>
      <c r="C13" s="157"/>
      <c r="D13" s="177"/>
      <c r="E13" s="157"/>
      <c r="F13" s="157"/>
      <c r="G13" s="157"/>
      <c r="H13" s="157"/>
      <c r="I13" s="157"/>
      <c r="J13" s="159"/>
      <c r="K13" s="159"/>
      <c r="L13" s="159"/>
      <c r="M13" s="159"/>
      <c r="N13" s="157"/>
      <c r="O13" s="157"/>
    </row>
    <row r="14" spans="1:19" x14ac:dyDescent="0.25">
      <c r="A14" s="157"/>
      <c r="B14" s="157"/>
      <c r="C14" s="157"/>
      <c r="D14" s="157"/>
      <c r="E14" s="157"/>
      <c r="F14" s="157"/>
      <c r="G14" s="157"/>
      <c r="H14" s="157"/>
      <c r="I14" s="176" t="s">
        <v>54</v>
      </c>
      <c r="J14" s="159"/>
      <c r="K14" s="159"/>
      <c r="L14" s="159"/>
      <c r="M14" s="159"/>
      <c r="N14" s="157"/>
      <c r="O14" s="157"/>
    </row>
    <row r="15" spans="1:19" x14ac:dyDescent="0.25">
      <c r="A15" s="178" t="s">
        <v>174</v>
      </c>
      <c r="B15" s="157"/>
      <c r="C15" s="157"/>
      <c r="D15" s="157"/>
      <c r="E15" s="157"/>
      <c r="F15" s="157"/>
      <c r="G15" s="157"/>
      <c r="H15" s="157"/>
      <c r="I15" s="157"/>
      <c r="J15" s="159"/>
      <c r="K15" s="159"/>
      <c r="L15" s="159"/>
      <c r="M15" s="159"/>
      <c r="N15" s="157"/>
      <c r="O15" s="157"/>
    </row>
    <row r="16" spans="1:19" ht="15.75" x14ac:dyDescent="0.25">
      <c r="A16" s="174"/>
      <c r="B16" s="157"/>
      <c r="C16" s="157"/>
      <c r="D16" s="157"/>
      <c r="E16" s="157"/>
      <c r="F16" s="157"/>
      <c r="G16" s="157"/>
      <c r="H16" s="157"/>
      <c r="I16" s="157"/>
      <c r="J16" s="159"/>
      <c r="K16" s="159"/>
      <c r="L16" s="159"/>
      <c r="M16" s="159"/>
      <c r="N16" s="157"/>
      <c r="O16" s="157"/>
    </row>
    <row r="17" spans="1:15" ht="15.75" x14ac:dyDescent="0.25">
      <c r="A17" s="174"/>
      <c r="B17" s="157"/>
      <c r="C17" s="157"/>
      <c r="D17" s="157"/>
      <c r="E17" s="157"/>
      <c r="F17" s="157"/>
      <c r="G17" s="157"/>
      <c r="H17" s="157"/>
      <c r="I17" s="157"/>
      <c r="J17" s="159"/>
      <c r="K17" s="159"/>
      <c r="L17" s="159"/>
      <c r="M17" s="159"/>
      <c r="N17" s="157"/>
      <c r="O17" s="157"/>
    </row>
    <row r="18" spans="1:15" ht="15.75" x14ac:dyDescent="0.25">
      <c r="A18" s="174"/>
      <c r="B18" s="157"/>
      <c r="C18" s="157"/>
      <c r="D18" s="157"/>
      <c r="E18" s="157"/>
      <c r="F18" s="157" t="s">
        <v>52</v>
      </c>
      <c r="G18" s="157"/>
      <c r="H18" s="157"/>
      <c r="I18" s="157"/>
      <c r="J18" s="159"/>
      <c r="K18" s="159"/>
      <c r="L18" s="159"/>
      <c r="M18" s="159"/>
      <c r="N18" s="157"/>
      <c r="O18" s="157"/>
    </row>
    <row r="19" spans="1:15" ht="15.75" x14ac:dyDescent="0.25">
      <c r="A19" s="174"/>
      <c r="B19" s="157"/>
      <c r="C19" s="157"/>
      <c r="D19" s="157"/>
      <c r="E19" s="157"/>
      <c r="F19" s="157"/>
      <c r="G19" s="157"/>
      <c r="H19" s="157"/>
      <c r="I19" s="157"/>
      <c r="J19" s="159"/>
      <c r="K19" s="159"/>
      <c r="L19" s="159"/>
      <c r="M19" s="159"/>
      <c r="N19" s="157"/>
      <c r="O19" s="157"/>
    </row>
    <row r="20" spans="1:15" ht="15.75" x14ac:dyDescent="0.25">
      <c r="A20" s="174"/>
      <c r="B20" s="157"/>
      <c r="C20" s="157"/>
      <c r="D20" s="157"/>
      <c r="E20" s="157"/>
      <c r="F20" s="157"/>
      <c r="G20" s="157"/>
      <c r="H20" s="157"/>
      <c r="I20" s="157"/>
      <c r="J20" s="159"/>
      <c r="K20" s="159"/>
      <c r="L20" s="159"/>
      <c r="M20" s="159"/>
      <c r="N20" s="157"/>
      <c r="O20" s="157"/>
    </row>
    <row r="21" spans="1:15" ht="15.75" x14ac:dyDescent="0.25">
      <c r="A21" s="34"/>
    </row>
    <row r="22" spans="1:15" ht="15.75" x14ac:dyDescent="0.25">
      <c r="A22" s="34"/>
    </row>
  </sheetData>
  <mergeCells count="1">
    <mergeCell ref="A2:M2"/>
  </mergeCells>
  <pageMargins left="0.70833333333333337" right="0.70833333333333337" top="0.74791666666666667" bottom="0.74791666666666667" header="0.51180555555555551" footer="0.51180555555555551"/>
  <pageSetup scale="95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0" zoomScaleNormal="70" workbookViewId="0">
      <selection activeCell="J5" sqref="J5:M12"/>
    </sheetView>
  </sheetViews>
  <sheetFormatPr defaultRowHeight="15" x14ac:dyDescent="0.25"/>
  <cols>
    <col min="1" max="1" width="7.7109375" style="1" customWidth="1"/>
    <col min="2" max="2" width="9.140625" style="1"/>
    <col min="3" max="3" width="10.28515625" style="1" customWidth="1"/>
    <col min="4" max="4" width="9.140625" style="1"/>
    <col min="5" max="5" width="10.85546875" style="1" customWidth="1"/>
    <col min="6" max="6" width="9.140625" style="1"/>
    <col min="7" max="7" width="18.42578125" style="1" customWidth="1"/>
    <col min="8" max="8" width="13" style="1" customWidth="1"/>
    <col min="9" max="9" width="9.140625" style="1"/>
    <col min="10" max="10" width="12.140625" style="2" customWidth="1"/>
    <col min="11" max="11" width="17.42578125" style="2" customWidth="1"/>
    <col min="12" max="12" width="9.85546875" style="2" customWidth="1"/>
    <col min="13" max="13" width="17.5703125" style="2" customWidth="1"/>
    <col min="14" max="14" width="9.85546875" style="1" customWidth="1"/>
    <col min="15" max="15" width="18.28515625" style="1" customWidth="1"/>
    <col min="16" max="19" width="9.140625" style="1"/>
    <col min="20" max="20" width="18.85546875" style="1" customWidth="1"/>
    <col min="21" max="16384" width="9.140625" style="1"/>
  </cols>
  <sheetData>
    <row r="1" spans="1:17" s="65" customFormat="1" ht="23.25" x14ac:dyDescent="0.35">
      <c r="A1" s="67" t="s">
        <v>98</v>
      </c>
      <c r="J1" s="66"/>
      <c r="K1" s="66"/>
      <c r="L1" s="66"/>
      <c r="M1" s="66"/>
    </row>
    <row r="2" spans="1:17" s="58" customFormat="1" ht="37.5" customHeight="1" x14ac:dyDescent="0.35">
      <c r="A2" s="182" t="s">
        <v>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7" x14ac:dyDescent="0.25">
      <c r="A3" s="7"/>
    </row>
    <row r="4" spans="1:17" s="43" customFormat="1" ht="63.75" customHeight="1" x14ac:dyDescent="0.25">
      <c r="A4" s="45" t="s">
        <v>48</v>
      </c>
      <c r="B4" s="45" t="s">
        <v>47</v>
      </c>
      <c r="C4" s="45" t="s">
        <v>73</v>
      </c>
      <c r="D4" s="45" t="s">
        <v>45</v>
      </c>
      <c r="E4" s="45" t="s">
        <v>44</v>
      </c>
      <c r="F4" s="45" t="s">
        <v>96</v>
      </c>
      <c r="G4" s="45" t="s">
        <v>42</v>
      </c>
      <c r="H4" s="45" t="s">
        <v>41</v>
      </c>
      <c r="I4" s="45" t="s">
        <v>95</v>
      </c>
      <c r="J4" s="44" t="s">
        <v>94</v>
      </c>
      <c r="K4" s="44" t="s">
        <v>70</v>
      </c>
      <c r="L4" s="44" t="s">
        <v>37</v>
      </c>
      <c r="M4" s="44" t="s">
        <v>69</v>
      </c>
    </row>
    <row r="5" spans="1:17" s="39" customFormat="1" ht="40.5" x14ac:dyDescent="0.35">
      <c r="A5" s="60">
        <v>1</v>
      </c>
      <c r="B5" s="63" t="s">
        <v>92</v>
      </c>
      <c r="C5" s="61" t="s">
        <v>7</v>
      </c>
      <c r="D5" s="61" t="s">
        <v>4</v>
      </c>
      <c r="E5" s="61" t="s">
        <v>68</v>
      </c>
      <c r="F5" s="61" t="s">
        <v>79</v>
      </c>
      <c r="G5" s="62"/>
      <c r="H5" s="61"/>
      <c r="I5" s="60">
        <v>36</v>
      </c>
      <c r="J5" s="13"/>
      <c r="K5" s="11"/>
      <c r="L5" s="12"/>
      <c r="M5" s="11"/>
      <c r="N5" s="64"/>
      <c r="P5" s="1"/>
      <c r="Q5" s="1"/>
    </row>
    <row r="6" spans="1:17" s="39" customFormat="1" ht="40.5" x14ac:dyDescent="0.35">
      <c r="A6" s="60">
        <v>2</v>
      </c>
      <c r="B6" s="63" t="s">
        <v>23</v>
      </c>
      <c r="C6" s="61" t="s">
        <v>7</v>
      </c>
      <c r="D6" s="61" t="s">
        <v>4</v>
      </c>
      <c r="E6" s="61" t="s">
        <v>68</v>
      </c>
      <c r="F6" s="61" t="s">
        <v>9</v>
      </c>
      <c r="G6" s="62"/>
      <c r="H6" s="61"/>
      <c r="I6" s="60">
        <v>36</v>
      </c>
      <c r="J6" s="13"/>
      <c r="K6" s="11"/>
      <c r="L6" s="12"/>
      <c r="M6" s="11"/>
      <c r="P6" s="1"/>
      <c r="Q6" s="1"/>
    </row>
    <row r="7" spans="1:17" s="39" customFormat="1" ht="40.5" x14ac:dyDescent="0.35">
      <c r="A7" s="60">
        <v>3</v>
      </c>
      <c r="B7" s="63" t="s">
        <v>19</v>
      </c>
      <c r="C7" s="61" t="s">
        <v>7</v>
      </c>
      <c r="D7" s="61" t="s">
        <v>4</v>
      </c>
      <c r="E7" s="61" t="s">
        <v>68</v>
      </c>
      <c r="F7" s="61" t="s">
        <v>9</v>
      </c>
      <c r="G7" s="62"/>
      <c r="H7" s="61"/>
      <c r="I7" s="60">
        <v>36</v>
      </c>
      <c r="J7" s="13"/>
      <c r="K7" s="11"/>
      <c r="L7" s="12"/>
      <c r="M7" s="11"/>
      <c r="P7" s="1"/>
      <c r="Q7" s="1"/>
    </row>
    <row r="8" spans="1:17" s="39" customFormat="1" ht="40.5" x14ac:dyDescent="0.35">
      <c r="A8" s="60">
        <v>4</v>
      </c>
      <c r="B8" s="63" t="s">
        <v>17</v>
      </c>
      <c r="C8" s="61" t="s">
        <v>7</v>
      </c>
      <c r="D8" s="61" t="s">
        <v>4</v>
      </c>
      <c r="E8" s="61" t="s">
        <v>68</v>
      </c>
      <c r="F8" s="61" t="s">
        <v>93</v>
      </c>
      <c r="G8" s="62"/>
      <c r="H8" s="61"/>
      <c r="I8" s="60">
        <v>36</v>
      </c>
      <c r="J8" s="13"/>
      <c r="K8" s="11"/>
      <c r="L8" s="12"/>
      <c r="M8" s="11"/>
      <c r="P8" s="1"/>
      <c r="Q8" s="1"/>
    </row>
    <row r="9" spans="1:17" s="39" customFormat="1" ht="40.5" x14ac:dyDescent="0.35">
      <c r="A9" s="60">
        <v>5</v>
      </c>
      <c r="B9" s="63" t="s">
        <v>19</v>
      </c>
      <c r="C9" s="61" t="s">
        <v>7</v>
      </c>
      <c r="D9" s="61" t="s">
        <v>4</v>
      </c>
      <c r="E9" s="61" t="s">
        <v>68</v>
      </c>
      <c r="F9" s="61" t="s">
        <v>93</v>
      </c>
      <c r="G9" s="62"/>
      <c r="H9" s="61"/>
      <c r="I9" s="60">
        <v>36</v>
      </c>
      <c r="J9" s="13"/>
      <c r="K9" s="11"/>
      <c r="L9" s="12"/>
      <c r="M9" s="11"/>
      <c r="P9" s="1"/>
      <c r="Q9" s="1"/>
    </row>
    <row r="10" spans="1:17" s="39" customFormat="1" ht="60.75" x14ac:dyDescent="0.35">
      <c r="A10" s="60">
        <v>6</v>
      </c>
      <c r="B10" s="63" t="s">
        <v>92</v>
      </c>
      <c r="C10" s="61" t="s">
        <v>7</v>
      </c>
      <c r="D10" s="61" t="s">
        <v>4</v>
      </c>
      <c r="E10" s="61" t="s">
        <v>91</v>
      </c>
      <c r="F10" s="61" t="s">
        <v>90</v>
      </c>
      <c r="G10" s="62"/>
      <c r="H10" s="61"/>
      <c r="I10" s="60">
        <v>36</v>
      </c>
      <c r="J10" s="13"/>
      <c r="K10" s="11"/>
      <c r="L10" s="12"/>
      <c r="M10" s="11"/>
      <c r="P10" s="1"/>
      <c r="Q10" s="1"/>
    </row>
    <row r="11" spans="1:17" s="39" customFormat="1" ht="101.25" x14ac:dyDescent="0.35">
      <c r="A11" s="60">
        <v>7</v>
      </c>
      <c r="B11" s="63">
        <v>1</v>
      </c>
      <c r="C11" s="61" t="s">
        <v>7</v>
      </c>
      <c r="D11" s="61" t="s">
        <v>4</v>
      </c>
      <c r="E11" s="61" t="s">
        <v>89</v>
      </c>
      <c r="F11" s="61" t="s">
        <v>25</v>
      </c>
      <c r="G11" s="62"/>
      <c r="H11" s="61"/>
      <c r="I11" s="60">
        <v>48</v>
      </c>
      <c r="J11" s="13"/>
      <c r="K11" s="11"/>
      <c r="L11" s="12"/>
      <c r="M11" s="11"/>
      <c r="P11" s="1"/>
      <c r="Q11" s="1"/>
    </row>
    <row r="12" spans="1:17" s="39" customFormat="1" ht="60.75" x14ac:dyDescent="0.35">
      <c r="A12" s="60">
        <v>8</v>
      </c>
      <c r="B12" s="63">
        <v>0</v>
      </c>
      <c r="C12" s="61" t="s">
        <v>7</v>
      </c>
      <c r="D12" s="61" t="s">
        <v>4</v>
      </c>
      <c r="E12" s="61" t="s">
        <v>3</v>
      </c>
      <c r="F12" s="61" t="s">
        <v>22</v>
      </c>
      <c r="G12" s="62"/>
      <c r="H12" s="61"/>
      <c r="I12" s="60">
        <v>36</v>
      </c>
      <c r="J12" s="13"/>
      <c r="K12" s="11"/>
      <c r="L12" s="12"/>
      <c r="M12" s="11"/>
      <c r="P12" s="1"/>
      <c r="Q12" s="1"/>
    </row>
    <row r="13" spans="1:17" s="39" customFormat="1" ht="21.75" thickBot="1" x14ac:dyDescent="0.4">
      <c r="A13" s="59" t="s">
        <v>88</v>
      </c>
      <c r="B13" s="58"/>
      <c r="C13" s="58"/>
      <c r="D13" s="58"/>
      <c r="E13" s="58"/>
      <c r="F13" s="58"/>
      <c r="G13" s="58"/>
      <c r="H13" s="58"/>
      <c r="I13" s="58"/>
      <c r="J13" s="57"/>
      <c r="K13" s="55">
        <f>SUM(K5:K12)</f>
        <v>0</v>
      </c>
      <c r="L13" s="56"/>
      <c r="M13" s="55">
        <f t="shared" ref="M5:M13" si="0">ROUND(K13*1.08,2)</f>
        <v>0</v>
      </c>
      <c r="P13" s="1"/>
      <c r="Q13" s="1"/>
    </row>
    <row r="14" spans="1:17" x14ac:dyDescent="0.25">
      <c r="A14" s="36"/>
      <c r="D14" s="37"/>
    </row>
    <row r="15" spans="1:17" x14ac:dyDescent="0.25">
      <c r="F15" s="36" t="s">
        <v>87</v>
      </c>
    </row>
    <row r="16" spans="1:17" x14ac:dyDescent="0.25">
      <c r="A16" s="36"/>
      <c r="D16" s="37"/>
    </row>
    <row r="18" spans="6:10" ht="15.75" x14ac:dyDescent="0.25">
      <c r="J18" s="54" t="s">
        <v>86</v>
      </c>
    </row>
    <row r="19" spans="6:10" x14ac:dyDescent="0.25">
      <c r="F19" s="1" t="s">
        <v>52</v>
      </c>
    </row>
  </sheetData>
  <mergeCells count="1">
    <mergeCell ref="A2:M2"/>
  </mergeCells>
  <pageMargins left="0.22013888888888888" right="0.70833333333333337" top="0.27986111111111112" bottom="0.59027777777777779" header="0.51180555555555551" footer="0.51180555555555551"/>
  <pageSetup scale="83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opLeftCell="A8" zoomScale="80" zoomScaleNormal="80" workbookViewId="0">
      <selection activeCell="J8" sqref="J8:M21"/>
    </sheetView>
  </sheetViews>
  <sheetFormatPr defaultRowHeight="15" x14ac:dyDescent="0.25"/>
  <cols>
    <col min="1" max="1" width="4" style="1" customWidth="1"/>
    <col min="2" max="4" width="9.140625" style="1"/>
    <col min="5" max="5" width="18.7109375" style="1" customWidth="1"/>
    <col min="6" max="9" width="9.140625" style="1"/>
    <col min="10" max="10" width="12.7109375" style="2" customWidth="1"/>
    <col min="11" max="11" width="14.28515625" style="2" customWidth="1"/>
    <col min="12" max="12" width="6" style="2" customWidth="1"/>
    <col min="13" max="13" width="16.28515625" style="2" customWidth="1"/>
    <col min="14" max="14" width="9.140625" style="1"/>
    <col min="15" max="15" width="13.85546875" style="1" customWidth="1"/>
    <col min="16" max="16" width="13.140625" style="1" customWidth="1"/>
    <col min="17" max="18" width="9.140625" style="1"/>
    <col min="19" max="19" width="9.140625" style="53"/>
    <col min="20" max="20" width="14.42578125" style="1" customWidth="1"/>
    <col min="21" max="16384" width="9.140625" style="1"/>
  </cols>
  <sheetData>
    <row r="1" spans="1:19" s="82" customFormat="1" ht="18.75" x14ac:dyDescent="0.3">
      <c r="A1" s="51" t="s">
        <v>120</v>
      </c>
      <c r="B1" s="51"/>
      <c r="J1" s="84"/>
      <c r="K1" s="84"/>
      <c r="L1" s="84"/>
      <c r="M1" s="84"/>
      <c r="S1" s="83"/>
    </row>
    <row r="2" spans="1:19" x14ac:dyDescent="0.25">
      <c r="A2" s="7"/>
    </row>
    <row r="3" spans="1:19" s="46" customFormat="1" x14ac:dyDescent="0.25">
      <c r="A3" s="81" t="s">
        <v>119</v>
      </c>
      <c r="J3" s="47"/>
      <c r="K3" s="47"/>
      <c r="L3" s="47"/>
      <c r="M3" s="47"/>
      <c r="S3" s="80"/>
    </row>
    <row r="4" spans="1:19" s="46" customFormat="1" x14ac:dyDescent="0.25">
      <c r="A4" s="81" t="s">
        <v>118</v>
      </c>
      <c r="J4" s="47"/>
      <c r="K4" s="47"/>
      <c r="L4" s="47"/>
      <c r="M4" s="47"/>
      <c r="S4" s="80"/>
    </row>
    <row r="5" spans="1:19" s="46" customFormat="1" x14ac:dyDescent="0.25">
      <c r="A5" s="81" t="s">
        <v>117</v>
      </c>
      <c r="J5" s="47"/>
      <c r="K5" s="47"/>
      <c r="L5" s="47"/>
      <c r="M5" s="47"/>
      <c r="S5" s="80"/>
    </row>
    <row r="6" spans="1:19" x14ac:dyDescent="0.25">
      <c r="A6" s="7"/>
    </row>
    <row r="7" spans="1:19" s="28" customFormat="1" ht="38.25" x14ac:dyDescent="0.25">
      <c r="A7" s="79" t="s">
        <v>48</v>
      </c>
      <c r="B7" s="79" t="s">
        <v>47</v>
      </c>
      <c r="C7" s="79" t="s">
        <v>73</v>
      </c>
      <c r="D7" s="79" t="s">
        <v>45</v>
      </c>
      <c r="E7" s="79" t="s">
        <v>44</v>
      </c>
      <c r="F7" s="79" t="s">
        <v>43</v>
      </c>
      <c r="G7" s="79" t="s">
        <v>83</v>
      </c>
      <c r="H7" s="79" t="s">
        <v>41</v>
      </c>
      <c r="I7" s="79" t="s">
        <v>72</v>
      </c>
      <c r="J7" s="78" t="s">
        <v>71</v>
      </c>
      <c r="K7" s="78" t="s">
        <v>70</v>
      </c>
      <c r="L7" s="78" t="s">
        <v>37</v>
      </c>
      <c r="M7" s="78" t="s">
        <v>69</v>
      </c>
      <c r="S7" s="77"/>
    </row>
    <row r="8" spans="1:19" ht="76.5" x14ac:dyDescent="0.25">
      <c r="A8" s="72">
        <v>1</v>
      </c>
      <c r="B8" s="74" t="s">
        <v>116</v>
      </c>
      <c r="C8" s="73" t="s">
        <v>101</v>
      </c>
      <c r="D8" s="73" t="s">
        <v>111</v>
      </c>
      <c r="E8" s="73" t="s">
        <v>115</v>
      </c>
      <c r="F8" s="73" t="s">
        <v>114</v>
      </c>
      <c r="G8" s="73"/>
      <c r="H8" s="73"/>
      <c r="I8" s="72">
        <v>72</v>
      </c>
      <c r="J8" s="13"/>
      <c r="K8" s="11"/>
      <c r="L8" s="12"/>
      <c r="M8" s="11"/>
      <c r="O8" s="76"/>
    </row>
    <row r="9" spans="1:19" ht="30.6" customHeight="1" x14ac:dyDescent="0.25">
      <c r="A9" s="72">
        <v>2</v>
      </c>
      <c r="B9" s="74" t="s">
        <v>17</v>
      </c>
      <c r="C9" s="73" t="s">
        <v>101</v>
      </c>
      <c r="D9" s="73" t="s">
        <v>111</v>
      </c>
      <c r="E9" s="73" t="s">
        <v>113</v>
      </c>
      <c r="F9" s="73" t="s">
        <v>112</v>
      </c>
      <c r="G9" s="73"/>
      <c r="H9" s="73"/>
      <c r="I9" s="72">
        <v>72</v>
      </c>
      <c r="J9" s="13"/>
      <c r="K9" s="11"/>
      <c r="L9" s="12"/>
      <c r="M9" s="11"/>
    </row>
    <row r="10" spans="1:19" ht="30.6" customHeight="1" x14ac:dyDescent="0.25">
      <c r="A10" s="72">
        <v>3</v>
      </c>
      <c r="B10" s="74" t="s">
        <v>92</v>
      </c>
      <c r="C10" s="73" t="s">
        <v>101</v>
      </c>
      <c r="D10" s="73" t="s">
        <v>111</v>
      </c>
      <c r="E10" s="73" t="s">
        <v>113</v>
      </c>
      <c r="F10" s="73" t="s">
        <v>112</v>
      </c>
      <c r="G10" s="73"/>
      <c r="H10" s="73"/>
      <c r="I10" s="72">
        <v>72</v>
      </c>
      <c r="J10" s="13"/>
      <c r="K10" s="11"/>
      <c r="L10" s="12"/>
      <c r="M10" s="11"/>
    </row>
    <row r="11" spans="1:19" ht="30.6" customHeight="1" x14ac:dyDescent="0.25">
      <c r="A11" s="72">
        <v>4</v>
      </c>
      <c r="B11" s="74" t="s">
        <v>17</v>
      </c>
      <c r="C11" s="73" t="s">
        <v>101</v>
      </c>
      <c r="D11" s="73" t="s">
        <v>111</v>
      </c>
      <c r="E11" s="73" t="s">
        <v>109</v>
      </c>
      <c r="F11" s="73" t="s">
        <v>112</v>
      </c>
      <c r="G11" s="73"/>
      <c r="H11" s="73"/>
      <c r="I11" s="72">
        <v>540</v>
      </c>
      <c r="J11" s="13"/>
      <c r="K11" s="11"/>
      <c r="L11" s="12"/>
      <c r="M11" s="11"/>
    </row>
    <row r="12" spans="1:19" ht="30.6" customHeight="1" x14ac:dyDescent="0.25">
      <c r="A12" s="72">
        <v>5</v>
      </c>
      <c r="B12" s="74" t="s">
        <v>23</v>
      </c>
      <c r="C12" s="73" t="s">
        <v>32</v>
      </c>
      <c r="D12" s="73" t="s">
        <v>111</v>
      </c>
      <c r="E12" s="73" t="s">
        <v>109</v>
      </c>
      <c r="F12" s="73" t="s">
        <v>9</v>
      </c>
      <c r="G12" s="73"/>
      <c r="H12" s="73"/>
      <c r="I12" s="72">
        <v>1200</v>
      </c>
      <c r="J12" s="13"/>
      <c r="K12" s="11"/>
      <c r="L12" s="12"/>
      <c r="M12" s="11"/>
      <c r="N12" s="75"/>
    </row>
    <row r="13" spans="1:19" ht="30.6" customHeight="1" x14ac:dyDescent="0.25">
      <c r="A13" s="72">
        <v>6</v>
      </c>
      <c r="B13" s="74" t="s">
        <v>19</v>
      </c>
      <c r="C13" s="73" t="s">
        <v>101</v>
      </c>
      <c r="D13" s="73" t="s">
        <v>67</v>
      </c>
      <c r="E13" s="73" t="s">
        <v>109</v>
      </c>
      <c r="F13" s="73" t="s">
        <v>110</v>
      </c>
      <c r="G13" s="73"/>
      <c r="H13" s="73"/>
      <c r="I13" s="72">
        <v>1200</v>
      </c>
      <c r="J13" s="13"/>
      <c r="K13" s="11"/>
      <c r="L13" s="12"/>
      <c r="M13" s="11"/>
      <c r="N13" s="75"/>
    </row>
    <row r="14" spans="1:19" ht="30.6" customHeight="1" x14ac:dyDescent="0.25">
      <c r="A14" s="72">
        <v>7</v>
      </c>
      <c r="B14" s="74" t="s">
        <v>19</v>
      </c>
      <c r="C14" s="73" t="s">
        <v>7</v>
      </c>
      <c r="D14" s="73" t="s">
        <v>67</v>
      </c>
      <c r="E14" s="73" t="s">
        <v>109</v>
      </c>
      <c r="F14" s="73" t="s">
        <v>110</v>
      </c>
      <c r="G14" s="73"/>
      <c r="H14" s="73"/>
      <c r="I14" s="72">
        <v>600</v>
      </c>
      <c r="J14" s="13"/>
      <c r="K14" s="11"/>
      <c r="L14" s="12"/>
      <c r="M14" s="11"/>
      <c r="N14" s="75"/>
    </row>
    <row r="15" spans="1:19" ht="30.6" customHeight="1" x14ac:dyDescent="0.25">
      <c r="A15" s="72">
        <v>8</v>
      </c>
      <c r="B15" s="74" t="s">
        <v>23</v>
      </c>
      <c r="C15" s="73" t="s">
        <v>7</v>
      </c>
      <c r="D15" s="73" t="s">
        <v>67</v>
      </c>
      <c r="E15" s="73" t="s">
        <v>109</v>
      </c>
      <c r="F15" s="73" t="s">
        <v>65</v>
      </c>
      <c r="G15" s="73"/>
      <c r="H15" s="73"/>
      <c r="I15" s="72">
        <v>1600</v>
      </c>
      <c r="J15" s="13"/>
      <c r="K15" s="11"/>
      <c r="L15" s="12"/>
      <c r="M15" s="11"/>
      <c r="N15" s="75"/>
    </row>
    <row r="16" spans="1:19" ht="30.6" customHeight="1" x14ac:dyDescent="0.25">
      <c r="A16" s="72">
        <v>9</v>
      </c>
      <c r="B16" s="74" t="s">
        <v>23</v>
      </c>
      <c r="C16" s="73" t="s">
        <v>7</v>
      </c>
      <c r="D16" s="73" t="s">
        <v>67</v>
      </c>
      <c r="E16" s="73" t="s">
        <v>109</v>
      </c>
      <c r="F16" s="73" t="s">
        <v>65</v>
      </c>
      <c r="G16" s="73"/>
      <c r="H16" s="73"/>
      <c r="I16" s="72">
        <v>72</v>
      </c>
      <c r="J16" s="13"/>
      <c r="K16" s="11"/>
      <c r="L16" s="12"/>
      <c r="M16" s="11"/>
      <c r="N16" s="75"/>
    </row>
    <row r="17" spans="1:14" ht="30.6" customHeight="1" x14ac:dyDescent="0.25">
      <c r="A17" s="72">
        <v>10</v>
      </c>
      <c r="B17" s="74">
        <v>0</v>
      </c>
      <c r="C17" s="73" t="s">
        <v>108</v>
      </c>
      <c r="D17" s="73" t="s">
        <v>67</v>
      </c>
      <c r="E17" s="73" t="s">
        <v>107</v>
      </c>
      <c r="F17" s="73" t="s">
        <v>106</v>
      </c>
      <c r="G17" s="73"/>
      <c r="H17" s="73"/>
      <c r="I17" s="72">
        <v>120</v>
      </c>
      <c r="J17" s="13"/>
      <c r="K17" s="11"/>
      <c r="L17" s="12"/>
      <c r="M17" s="11"/>
      <c r="N17" s="75"/>
    </row>
    <row r="18" spans="1:14" ht="30.6" customHeight="1" x14ac:dyDescent="0.25">
      <c r="A18" s="72">
        <v>11</v>
      </c>
      <c r="B18" s="74">
        <v>1</v>
      </c>
      <c r="C18" s="73" t="s">
        <v>108</v>
      </c>
      <c r="D18" s="73" t="s">
        <v>67</v>
      </c>
      <c r="E18" s="73" t="s">
        <v>107</v>
      </c>
      <c r="F18" s="73" t="s">
        <v>106</v>
      </c>
      <c r="G18" s="73"/>
      <c r="H18" s="73"/>
      <c r="I18" s="72">
        <v>72</v>
      </c>
      <c r="J18" s="13"/>
      <c r="K18" s="11"/>
      <c r="L18" s="12"/>
      <c r="M18" s="11"/>
    </row>
    <row r="19" spans="1:14" ht="30.6" customHeight="1" x14ac:dyDescent="0.25">
      <c r="A19" s="72">
        <v>12</v>
      </c>
      <c r="B19" s="74">
        <v>0</v>
      </c>
      <c r="C19" s="73" t="s">
        <v>7</v>
      </c>
      <c r="D19" s="73" t="s">
        <v>67</v>
      </c>
      <c r="E19" s="73" t="s">
        <v>105</v>
      </c>
      <c r="F19" s="73" t="s">
        <v>28</v>
      </c>
      <c r="G19" s="73"/>
      <c r="H19" s="73"/>
      <c r="I19" s="72">
        <v>540</v>
      </c>
      <c r="J19" s="13"/>
      <c r="K19" s="11"/>
      <c r="L19" s="12"/>
      <c r="M19" s="11"/>
    </row>
    <row r="20" spans="1:14" ht="30.6" customHeight="1" x14ac:dyDescent="0.25">
      <c r="A20" s="72">
        <v>13</v>
      </c>
      <c r="B20" s="74">
        <v>2</v>
      </c>
      <c r="C20" s="73" t="s">
        <v>7</v>
      </c>
      <c r="D20" s="73" t="s">
        <v>67</v>
      </c>
      <c r="E20" s="73" t="s">
        <v>104</v>
      </c>
      <c r="F20" s="73" t="s">
        <v>103</v>
      </c>
      <c r="G20" s="73"/>
      <c r="H20" s="73"/>
      <c r="I20" s="72">
        <v>48</v>
      </c>
      <c r="J20" s="13"/>
      <c r="K20" s="11"/>
      <c r="L20" s="12"/>
      <c r="M20" s="11"/>
    </row>
    <row r="21" spans="1:14" ht="30.6" customHeight="1" x14ac:dyDescent="0.25">
      <c r="A21" s="72">
        <v>14</v>
      </c>
      <c r="B21" s="74" t="s">
        <v>102</v>
      </c>
      <c r="C21" s="73" t="s">
        <v>101</v>
      </c>
      <c r="D21" s="73" t="s">
        <v>67</v>
      </c>
      <c r="E21" s="73" t="s">
        <v>100</v>
      </c>
      <c r="F21" s="73" t="s">
        <v>99</v>
      </c>
      <c r="G21" s="73"/>
      <c r="H21" s="73"/>
      <c r="I21" s="72">
        <v>24</v>
      </c>
      <c r="J21" s="13"/>
      <c r="K21" s="11"/>
      <c r="L21" s="12"/>
      <c r="M21" s="11"/>
    </row>
    <row r="22" spans="1:14" ht="15.75" thickBot="1" x14ac:dyDescent="0.3">
      <c r="A22" s="7"/>
      <c r="B22" s="48"/>
      <c r="C22" s="48"/>
      <c r="D22" s="48"/>
      <c r="E22" s="48"/>
      <c r="F22" s="48"/>
      <c r="G22" s="48"/>
      <c r="H22" s="48"/>
      <c r="I22" s="48"/>
      <c r="J22" s="71"/>
      <c r="K22" s="69">
        <f>SUM(K8:K21)</f>
        <v>0</v>
      </c>
      <c r="L22" s="70"/>
      <c r="M22" s="69">
        <f t="shared" ref="M8:M22" si="0">ROUND(K22*1.08,2)</f>
        <v>0</v>
      </c>
    </row>
    <row r="24" spans="1:14" x14ac:dyDescent="0.25">
      <c r="A24" s="36"/>
      <c r="D24" s="37"/>
    </row>
    <row r="26" spans="1:14" x14ac:dyDescent="0.25">
      <c r="A26" s="36"/>
    </row>
    <row r="27" spans="1:14" x14ac:dyDescent="0.25">
      <c r="A27" s="68"/>
    </row>
    <row r="28" spans="1:14" x14ac:dyDescent="0.25">
      <c r="A28" s="68"/>
    </row>
  </sheetData>
  <pageMargins left="0.2" right="0.4" top="0.74791666666666667" bottom="0.74791666666666667" header="0.51180555555555551" footer="0.51180555555555551"/>
  <pageSetup scale="97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9"/>
  <sheetViews>
    <sheetView zoomScale="90" zoomScaleNormal="90" workbookViewId="0">
      <selection activeCell="J5" sqref="J5:M7"/>
    </sheetView>
  </sheetViews>
  <sheetFormatPr defaultRowHeight="15" x14ac:dyDescent="0.25"/>
  <cols>
    <col min="1" max="1" width="4.85546875" style="1" customWidth="1"/>
    <col min="2" max="9" width="9.140625" style="1"/>
    <col min="10" max="10" width="14.7109375" style="2" customWidth="1"/>
    <col min="11" max="11" width="14.85546875" style="2" customWidth="1"/>
    <col min="12" max="12" width="9.85546875" style="2" customWidth="1"/>
    <col min="13" max="13" width="13.5703125" style="2" customWidth="1"/>
    <col min="14" max="16384" width="9.140625" style="1"/>
  </cols>
  <sheetData>
    <row r="1" spans="1:68" s="82" customFormat="1" ht="18.75" x14ac:dyDescent="0.3">
      <c r="A1" s="51" t="s">
        <v>124</v>
      </c>
      <c r="B1" s="51"/>
      <c r="J1" s="84"/>
      <c r="K1" s="84"/>
      <c r="L1" s="84"/>
      <c r="M1" s="84"/>
    </row>
    <row r="2" spans="1:68" s="46" customFormat="1" ht="35.25" customHeight="1" x14ac:dyDescent="0.25">
      <c r="A2" s="183" t="s">
        <v>123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68" x14ac:dyDescent="0.25">
      <c r="A3" s="7"/>
    </row>
    <row r="4" spans="1:68" s="90" customFormat="1" ht="78.75" x14ac:dyDescent="0.25">
      <c r="A4" s="45" t="s">
        <v>48</v>
      </c>
      <c r="B4" s="45" t="s">
        <v>47</v>
      </c>
      <c r="C4" s="45" t="s">
        <v>73</v>
      </c>
      <c r="D4" s="45" t="s">
        <v>45</v>
      </c>
      <c r="E4" s="45" t="s">
        <v>44</v>
      </c>
      <c r="F4" s="45" t="s">
        <v>43</v>
      </c>
      <c r="G4" s="45" t="s">
        <v>42</v>
      </c>
      <c r="H4" s="45" t="s">
        <v>41</v>
      </c>
      <c r="I4" s="45" t="s">
        <v>72</v>
      </c>
      <c r="J4" s="44" t="s">
        <v>122</v>
      </c>
      <c r="K4" s="44" t="s">
        <v>70</v>
      </c>
      <c r="L4" s="44" t="s">
        <v>37</v>
      </c>
      <c r="M4" s="44" t="s">
        <v>69</v>
      </c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</row>
    <row r="5" spans="1:68" s="87" customFormat="1" ht="15.75" x14ac:dyDescent="0.25">
      <c r="A5" s="40">
        <v>1</v>
      </c>
      <c r="B5" s="40" t="s">
        <v>92</v>
      </c>
      <c r="C5" s="40" t="s">
        <v>7</v>
      </c>
      <c r="D5" s="40" t="s">
        <v>67</v>
      </c>
      <c r="E5" s="40" t="s">
        <v>68</v>
      </c>
      <c r="F5" s="40" t="s">
        <v>90</v>
      </c>
      <c r="G5" s="40"/>
      <c r="H5" s="40"/>
      <c r="I5" s="40">
        <v>72</v>
      </c>
      <c r="J5" s="13"/>
      <c r="K5" s="11"/>
      <c r="L5" s="12"/>
      <c r="M5" s="11"/>
      <c r="N5" s="88"/>
      <c r="O5" s="88"/>
      <c r="P5" s="88"/>
      <c r="Q5" s="88"/>
      <c r="R5" s="88"/>
      <c r="S5" s="89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</row>
    <row r="6" spans="1:68" s="87" customFormat="1" ht="15.75" x14ac:dyDescent="0.25">
      <c r="A6" s="40">
        <v>2</v>
      </c>
      <c r="B6" s="40" t="s">
        <v>19</v>
      </c>
      <c r="C6" s="40" t="s">
        <v>7</v>
      </c>
      <c r="D6" s="40" t="s">
        <v>4</v>
      </c>
      <c r="E6" s="40" t="s">
        <v>68</v>
      </c>
      <c r="F6" s="40" t="s">
        <v>79</v>
      </c>
      <c r="G6" s="40"/>
      <c r="H6" s="40"/>
      <c r="I6" s="40">
        <v>72</v>
      </c>
      <c r="J6" s="13"/>
      <c r="K6" s="11"/>
      <c r="L6" s="12"/>
      <c r="M6" s="11"/>
      <c r="N6" s="88"/>
      <c r="O6" s="88"/>
      <c r="P6" s="88"/>
      <c r="Q6" s="88"/>
      <c r="R6" s="88"/>
      <c r="S6" s="89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</row>
    <row r="7" spans="1:68" s="87" customFormat="1" ht="15.75" x14ac:dyDescent="0.25">
      <c r="A7" s="40">
        <v>3</v>
      </c>
      <c r="B7" s="40" t="s">
        <v>17</v>
      </c>
      <c r="C7" s="40" t="s">
        <v>7</v>
      </c>
      <c r="D7" s="40" t="s">
        <v>4</v>
      </c>
      <c r="E7" s="40" t="s">
        <v>68</v>
      </c>
      <c r="F7" s="40" t="s">
        <v>79</v>
      </c>
      <c r="G7" s="40"/>
      <c r="H7" s="40"/>
      <c r="I7" s="40">
        <v>72</v>
      </c>
      <c r="J7" s="13"/>
      <c r="K7" s="11"/>
      <c r="L7" s="12"/>
      <c r="M7" s="11"/>
      <c r="N7" s="88"/>
      <c r="O7" s="88"/>
      <c r="P7" s="88"/>
      <c r="Q7" s="88"/>
      <c r="R7" s="88"/>
      <c r="S7" s="89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</row>
    <row r="8" spans="1:68" ht="16.5" thickBot="1" x14ac:dyDescent="0.3">
      <c r="A8" s="34"/>
      <c r="B8" s="39"/>
      <c r="C8" s="39"/>
      <c r="D8" s="39"/>
      <c r="E8" s="39"/>
      <c r="F8" s="39"/>
      <c r="G8" s="39"/>
      <c r="H8" s="39"/>
      <c r="I8" s="39"/>
      <c r="J8" s="86"/>
      <c r="K8" s="85">
        <f>SUM(K5:K7)</f>
        <v>0</v>
      </c>
      <c r="L8" s="64"/>
      <c r="M8" s="85">
        <f>SUM(M5:M7)</f>
        <v>0</v>
      </c>
      <c r="S8" s="52"/>
    </row>
    <row r="9" spans="1:68" x14ac:dyDescent="0.25">
      <c r="A9" s="7"/>
      <c r="S9" s="52"/>
    </row>
    <row r="10" spans="1:68" x14ac:dyDescent="0.25">
      <c r="A10" s="36"/>
      <c r="D10" s="37"/>
      <c r="S10" s="52"/>
    </row>
    <row r="11" spans="1:68" x14ac:dyDescent="0.25">
      <c r="A11" s="7"/>
      <c r="S11" s="52"/>
    </row>
    <row r="12" spans="1:68" x14ac:dyDescent="0.25">
      <c r="A12" s="7"/>
      <c r="S12" s="52"/>
    </row>
    <row r="13" spans="1:68" x14ac:dyDescent="0.25">
      <c r="A13" s="36"/>
      <c r="D13" s="37"/>
      <c r="S13" s="52"/>
    </row>
    <row r="14" spans="1:68" x14ac:dyDescent="0.25">
      <c r="A14" s="68"/>
      <c r="S14" s="52"/>
    </row>
    <row r="15" spans="1:68" x14ac:dyDescent="0.25">
      <c r="A15" s="68"/>
      <c r="S15" s="52"/>
    </row>
    <row r="16" spans="1:68" x14ac:dyDescent="0.25">
      <c r="A16" s="68"/>
      <c r="I16" s="1" t="s">
        <v>121</v>
      </c>
      <c r="S16" s="52"/>
    </row>
    <row r="17" spans="1:19" x14ac:dyDescent="0.25">
      <c r="A17" s="68"/>
      <c r="S17" s="52"/>
    </row>
    <row r="18" spans="1:19" x14ac:dyDescent="0.25">
      <c r="A18" s="68"/>
      <c r="S18" s="52"/>
    </row>
    <row r="19" spans="1:19" x14ac:dyDescent="0.25">
      <c r="A19" s="68"/>
      <c r="F19" s="1" t="s">
        <v>52</v>
      </c>
    </row>
  </sheetData>
  <mergeCells count="1">
    <mergeCell ref="A2:M2"/>
  </mergeCells>
  <pageMargins left="0.70833333333333337" right="0.70833333333333337" top="0.74791666666666667" bottom="0.74791666666666667" header="0.51180555555555551" footer="0.51180555555555551"/>
  <pageSetup scale="65" firstPageNumber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zoomScale="90" zoomScaleNormal="90" workbookViewId="0">
      <selection activeCell="J5" sqref="J5:M13"/>
    </sheetView>
  </sheetViews>
  <sheetFormatPr defaultRowHeight="15" x14ac:dyDescent="0.25"/>
  <cols>
    <col min="1" max="1" width="6" style="1" customWidth="1"/>
    <col min="2" max="4" width="9.140625" style="1"/>
    <col min="5" max="5" width="15.7109375" style="1" customWidth="1"/>
    <col min="6" max="9" width="9.140625" style="1"/>
    <col min="10" max="10" width="10.7109375" style="2" bestFit="1" customWidth="1"/>
    <col min="11" max="11" width="16.5703125" style="2" customWidth="1"/>
    <col min="12" max="12" width="5.7109375" style="2" customWidth="1"/>
    <col min="13" max="13" width="17" style="2" customWidth="1"/>
    <col min="14" max="18" width="9.140625" style="1"/>
    <col min="19" max="19" width="9.140625" style="53"/>
    <col min="20" max="16384" width="9.140625" style="1"/>
  </cols>
  <sheetData>
    <row r="1" spans="1:19" s="49" customFormat="1" ht="18.75" x14ac:dyDescent="0.3">
      <c r="A1" s="51" t="s">
        <v>135</v>
      </c>
      <c r="J1" s="50"/>
      <c r="K1" s="50"/>
      <c r="L1" s="50"/>
      <c r="M1" s="50"/>
      <c r="S1" s="101"/>
    </row>
    <row r="2" spans="1:19" s="39" customFormat="1" ht="15.75" x14ac:dyDescent="0.25">
      <c r="A2" s="34" t="s">
        <v>134</v>
      </c>
      <c r="J2" s="64"/>
      <c r="K2" s="64"/>
      <c r="L2" s="64"/>
      <c r="M2" s="64"/>
      <c r="S2" s="100"/>
    </row>
    <row r="3" spans="1:19" x14ac:dyDescent="0.25">
      <c r="A3" s="7"/>
    </row>
    <row r="4" spans="1:19" s="28" customFormat="1" ht="57" x14ac:dyDescent="0.25">
      <c r="A4" s="99" t="s">
        <v>48</v>
      </c>
      <c r="B4" s="99" t="s">
        <v>47</v>
      </c>
      <c r="C4" s="99" t="s">
        <v>73</v>
      </c>
      <c r="D4" s="99" t="s">
        <v>45</v>
      </c>
      <c r="E4" s="99" t="s">
        <v>44</v>
      </c>
      <c r="F4" s="99" t="s">
        <v>43</v>
      </c>
      <c r="G4" s="99" t="s">
        <v>42</v>
      </c>
      <c r="H4" s="99" t="s">
        <v>41</v>
      </c>
      <c r="I4" s="99" t="s">
        <v>72</v>
      </c>
      <c r="J4" s="98" t="s">
        <v>71</v>
      </c>
      <c r="K4" s="98" t="s">
        <v>70</v>
      </c>
      <c r="L4" s="98" t="s">
        <v>37</v>
      </c>
      <c r="M4" s="98" t="s">
        <v>69</v>
      </c>
      <c r="S4" s="77"/>
    </row>
    <row r="5" spans="1:19" ht="45.75" customHeight="1" x14ac:dyDescent="0.25">
      <c r="A5" s="96">
        <v>1</v>
      </c>
      <c r="B5" s="95" t="s">
        <v>116</v>
      </c>
      <c r="C5" s="95" t="s">
        <v>101</v>
      </c>
      <c r="D5" s="95" t="s">
        <v>67</v>
      </c>
      <c r="E5" s="95" t="s">
        <v>133</v>
      </c>
      <c r="F5" s="95" t="s">
        <v>114</v>
      </c>
      <c r="G5" s="95"/>
      <c r="H5" s="95"/>
      <c r="I5" s="94">
        <v>24</v>
      </c>
      <c r="J5" s="13"/>
      <c r="K5" s="11"/>
      <c r="L5" s="12"/>
      <c r="M5" s="11"/>
      <c r="P5" s="88"/>
      <c r="Q5" s="88"/>
    </row>
    <row r="6" spans="1:19" ht="32.25" customHeight="1" x14ac:dyDescent="0.25">
      <c r="A6" s="96">
        <v>2</v>
      </c>
      <c r="B6" s="95" t="s">
        <v>23</v>
      </c>
      <c r="C6" s="95" t="s">
        <v>7</v>
      </c>
      <c r="D6" s="95" t="s">
        <v>78</v>
      </c>
      <c r="E6" s="95" t="s">
        <v>109</v>
      </c>
      <c r="F6" s="95" t="s">
        <v>76</v>
      </c>
      <c r="G6" s="95"/>
      <c r="H6" s="95"/>
      <c r="I6" s="94">
        <v>24</v>
      </c>
      <c r="J6" s="13"/>
      <c r="K6" s="11"/>
      <c r="L6" s="12"/>
      <c r="M6" s="11"/>
      <c r="P6" s="88"/>
      <c r="Q6" s="88"/>
    </row>
    <row r="7" spans="1:19" ht="45" x14ac:dyDescent="0.25">
      <c r="A7" s="96">
        <v>3</v>
      </c>
      <c r="B7" s="95" t="s">
        <v>17</v>
      </c>
      <c r="C7" s="95" t="s">
        <v>101</v>
      </c>
      <c r="D7" s="95" t="s">
        <v>67</v>
      </c>
      <c r="E7" s="95" t="s">
        <v>133</v>
      </c>
      <c r="F7" s="95" t="s">
        <v>114</v>
      </c>
      <c r="G7" s="95"/>
      <c r="H7" s="95"/>
      <c r="I7" s="94">
        <v>120</v>
      </c>
      <c r="J7" s="13"/>
      <c r="K7" s="11"/>
      <c r="L7" s="12"/>
      <c r="M7" s="11"/>
      <c r="P7" s="88"/>
      <c r="Q7" s="88"/>
    </row>
    <row r="8" spans="1:19" ht="45" x14ac:dyDescent="0.25">
      <c r="A8" s="96">
        <v>4</v>
      </c>
      <c r="B8" s="95" t="s">
        <v>102</v>
      </c>
      <c r="C8" s="95" t="s">
        <v>128</v>
      </c>
      <c r="D8" s="95" t="s">
        <v>67</v>
      </c>
      <c r="E8" s="95" t="s">
        <v>57</v>
      </c>
      <c r="F8" s="95" t="s">
        <v>132</v>
      </c>
      <c r="G8" s="95"/>
      <c r="H8" s="95"/>
      <c r="I8" s="94">
        <v>48</v>
      </c>
      <c r="J8" s="13"/>
      <c r="K8" s="11"/>
      <c r="L8" s="12"/>
      <c r="M8" s="11"/>
      <c r="O8" s="97"/>
    </row>
    <row r="9" spans="1:19" ht="90" x14ac:dyDescent="0.25">
      <c r="A9" s="96">
        <v>5</v>
      </c>
      <c r="B9" s="95" t="s">
        <v>131</v>
      </c>
      <c r="C9" s="95" t="s">
        <v>128</v>
      </c>
      <c r="D9" s="95" t="s">
        <v>67</v>
      </c>
      <c r="E9" s="95" t="s">
        <v>130</v>
      </c>
      <c r="F9" s="95" t="s">
        <v>129</v>
      </c>
      <c r="G9" s="95"/>
      <c r="H9" s="95"/>
      <c r="I9" s="94">
        <v>48</v>
      </c>
      <c r="J9" s="13"/>
      <c r="K9" s="11"/>
      <c r="L9" s="12"/>
      <c r="M9" s="11"/>
    </row>
    <row r="10" spans="1:19" ht="30" x14ac:dyDescent="0.25">
      <c r="A10" s="96">
        <v>6</v>
      </c>
      <c r="B10" s="95" t="s">
        <v>92</v>
      </c>
      <c r="C10" s="95" t="s">
        <v>128</v>
      </c>
      <c r="D10" s="95" t="s">
        <v>4</v>
      </c>
      <c r="E10" s="95" t="s">
        <v>127</v>
      </c>
      <c r="F10" s="95" t="s">
        <v>90</v>
      </c>
      <c r="G10" s="95"/>
      <c r="H10" s="95"/>
      <c r="I10" s="94">
        <v>24</v>
      </c>
      <c r="J10" s="13"/>
      <c r="K10" s="11"/>
      <c r="L10" s="12"/>
      <c r="M10" s="11"/>
    </row>
    <row r="11" spans="1:19" ht="30" x14ac:dyDescent="0.25">
      <c r="A11" s="96">
        <v>7</v>
      </c>
      <c r="B11" s="95" t="s">
        <v>19</v>
      </c>
      <c r="C11" s="95" t="s">
        <v>101</v>
      </c>
      <c r="D11" s="95" t="s">
        <v>67</v>
      </c>
      <c r="E11" s="95" t="s">
        <v>126</v>
      </c>
      <c r="F11" s="95" t="s">
        <v>110</v>
      </c>
      <c r="G11" s="95"/>
      <c r="H11" s="95"/>
      <c r="I11" s="94">
        <v>48</v>
      </c>
      <c r="J11" s="13"/>
      <c r="K11" s="11"/>
      <c r="L11" s="12"/>
      <c r="M11" s="11"/>
    </row>
    <row r="12" spans="1:19" x14ac:dyDescent="0.25">
      <c r="A12" s="96">
        <v>8</v>
      </c>
      <c r="B12" s="95" t="s">
        <v>23</v>
      </c>
      <c r="C12" s="95" t="s">
        <v>7</v>
      </c>
      <c r="D12" s="95" t="s">
        <v>125</v>
      </c>
      <c r="E12" s="95" t="s">
        <v>68</v>
      </c>
      <c r="F12" s="95" t="s">
        <v>28</v>
      </c>
      <c r="G12" s="95"/>
      <c r="H12" s="95"/>
      <c r="I12" s="94">
        <v>60</v>
      </c>
      <c r="J12" s="13"/>
      <c r="K12" s="11"/>
      <c r="L12" s="12"/>
      <c r="M12" s="11"/>
    </row>
    <row r="13" spans="1:19" x14ac:dyDescent="0.25">
      <c r="A13" s="96">
        <v>9</v>
      </c>
      <c r="B13" s="95" t="s">
        <v>19</v>
      </c>
      <c r="C13" s="95" t="s">
        <v>7</v>
      </c>
      <c r="D13" s="95" t="s">
        <v>125</v>
      </c>
      <c r="E13" s="95" t="s">
        <v>68</v>
      </c>
      <c r="F13" s="95" t="s">
        <v>9</v>
      </c>
      <c r="G13" s="95"/>
      <c r="H13" s="95"/>
      <c r="I13" s="94">
        <v>240</v>
      </c>
      <c r="J13" s="13"/>
      <c r="K13" s="11"/>
      <c r="L13" s="12"/>
      <c r="M13" s="11"/>
    </row>
    <row r="14" spans="1:19" ht="15.75" thickBot="1" x14ac:dyDescent="0.3">
      <c r="A14" s="36"/>
      <c r="J14" s="93"/>
      <c r="K14" s="38">
        <f>SUM(K5:K13)</f>
        <v>0</v>
      </c>
      <c r="M14" s="92">
        <f t="shared" ref="M5:M14" si="0">ROUND(K14*1.08,2)</f>
        <v>0</v>
      </c>
    </row>
    <row r="15" spans="1:19" x14ac:dyDescent="0.25">
      <c r="A15" s="36"/>
      <c r="E15" s="37"/>
    </row>
    <row r="16" spans="1:19" x14ac:dyDescent="0.25">
      <c r="A16" s="4"/>
      <c r="E16" s="37"/>
    </row>
    <row r="20" spans="7:16" x14ac:dyDescent="0.25">
      <c r="P20" s="88"/>
    </row>
    <row r="21" spans="7:16" x14ac:dyDescent="0.25">
      <c r="P21" s="88"/>
    </row>
    <row r="22" spans="7:16" x14ac:dyDescent="0.25">
      <c r="G22" s="1" t="s">
        <v>52</v>
      </c>
      <c r="P22" s="88"/>
    </row>
    <row r="23" spans="7:16" x14ac:dyDescent="0.25">
      <c r="P23" s="88"/>
    </row>
    <row r="24" spans="7:16" x14ac:dyDescent="0.25">
      <c r="P24" s="88"/>
    </row>
    <row r="25" spans="7:16" x14ac:dyDescent="0.25">
      <c r="P25" s="88"/>
    </row>
    <row r="26" spans="7:16" x14ac:dyDescent="0.25">
      <c r="P26" s="88"/>
    </row>
    <row r="27" spans="7:16" x14ac:dyDescent="0.25">
      <c r="P27" s="88"/>
    </row>
  </sheetData>
  <pageMargins left="0.19027777777777777" right="0.37986111111111109" top="0.47013888888888888" bottom="0.2902777777777778" header="0.51180555555555551" footer="0.51180555555555551"/>
  <pageSetup firstPageNumber="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zoomScale="80" zoomScaleNormal="80" workbookViewId="0">
      <selection activeCell="F5" sqref="F5:I5"/>
    </sheetView>
  </sheetViews>
  <sheetFormatPr defaultRowHeight="15" x14ac:dyDescent="0.25"/>
  <cols>
    <col min="1" max="1" width="9.140625" style="1"/>
    <col min="2" max="2" width="16.140625" style="1" customWidth="1"/>
    <col min="3" max="4" width="9.140625" style="1"/>
    <col min="5" max="5" width="12.42578125" style="1" customWidth="1"/>
    <col min="6" max="6" width="9.140625" style="1"/>
    <col min="7" max="7" width="13" style="1" customWidth="1"/>
    <col min="8" max="8" width="9.140625" style="1"/>
    <col min="9" max="9" width="15" style="1" customWidth="1"/>
    <col min="10" max="16384" width="9.140625" style="1"/>
  </cols>
  <sheetData>
    <row r="1" spans="1:18" s="34" customFormat="1" ht="15.75" x14ac:dyDescent="0.25">
      <c r="A1" s="5" t="s">
        <v>145</v>
      </c>
      <c r="B1" s="5"/>
      <c r="C1" s="5"/>
      <c r="F1" s="111"/>
      <c r="G1" s="111"/>
      <c r="H1" s="111"/>
      <c r="I1" s="111"/>
    </row>
    <row r="2" spans="1:18" s="39" customFormat="1" ht="15.75" x14ac:dyDescent="0.25">
      <c r="A2" s="34" t="s">
        <v>144</v>
      </c>
      <c r="F2" s="64"/>
      <c r="G2" s="64"/>
      <c r="H2" s="64"/>
      <c r="I2" s="64"/>
    </row>
    <row r="3" spans="1:18" x14ac:dyDescent="0.25">
      <c r="A3" s="7"/>
      <c r="F3" s="2"/>
      <c r="G3" s="2"/>
      <c r="H3" s="2"/>
      <c r="I3" s="2"/>
    </row>
    <row r="4" spans="1:18" s="28" customFormat="1" ht="42.75" x14ac:dyDescent="0.25">
      <c r="A4" s="99" t="s">
        <v>48</v>
      </c>
      <c r="B4" s="99" t="s">
        <v>143</v>
      </c>
      <c r="C4" s="184" t="s">
        <v>142</v>
      </c>
      <c r="D4" s="184"/>
      <c r="E4" s="99" t="s">
        <v>72</v>
      </c>
      <c r="F4" s="98" t="s">
        <v>141</v>
      </c>
      <c r="G4" s="98" t="s">
        <v>70</v>
      </c>
      <c r="H4" s="90" t="s">
        <v>140</v>
      </c>
      <c r="I4" s="90" t="s">
        <v>36</v>
      </c>
    </row>
    <row r="5" spans="1:18" s="105" customFormat="1" ht="211.5" customHeight="1" x14ac:dyDescent="0.25">
      <c r="A5" s="96">
        <v>1</v>
      </c>
      <c r="B5" s="110" t="s">
        <v>139</v>
      </c>
      <c r="C5" s="110"/>
      <c r="D5" s="110"/>
      <c r="E5" s="96">
        <v>804</v>
      </c>
      <c r="F5" s="109"/>
      <c r="G5" s="109"/>
      <c r="H5" s="108"/>
      <c r="I5" s="107"/>
      <c r="L5" s="88"/>
      <c r="M5" s="88"/>
      <c r="R5" s="106"/>
    </row>
    <row r="6" spans="1:18" s="4" customFormat="1" ht="15.75" thickBot="1" x14ac:dyDescent="0.3">
      <c r="A6" s="104"/>
      <c r="B6" s="104"/>
      <c r="C6" s="104"/>
      <c r="D6" s="104"/>
      <c r="E6" s="104"/>
      <c r="F6" s="103"/>
      <c r="G6" s="102">
        <f>SUM(G5)</f>
        <v>0</v>
      </c>
      <c r="H6" s="103"/>
      <c r="I6" s="102">
        <f>SUM(I5)</f>
        <v>0</v>
      </c>
      <c r="L6" s="88"/>
      <c r="M6" s="88"/>
    </row>
    <row r="7" spans="1:18" x14ac:dyDescent="0.25">
      <c r="A7" s="36" t="s">
        <v>138</v>
      </c>
      <c r="C7" s="37"/>
      <c r="F7" s="2"/>
      <c r="G7" s="2"/>
      <c r="H7" s="2"/>
      <c r="I7" s="2"/>
      <c r="L7" s="88"/>
      <c r="M7" s="88"/>
    </row>
    <row r="8" spans="1:18" x14ac:dyDescent="0.25">
      <c r="A8" s="7"/>
      <c r="F8" s="2"/>
      <c r="G8" s="2"/>
      <c r="H8" s="2"/>
      <c r="I8" s="2"/>
    </row>
    <row r="9" spans="1:18" x14ac:dyDescent="0.25">
      <c r="A9" s="7"/>
      <c r="F9" s="2"/>
      <c r="G9" s="2"/>
      <c r="H9" s="2"/>
      <c r="I9" s="2"/>
    </row>
    <row r="10" spans="1:18" x14ac:dyDescent="0.25">
      <c r="A10" s="36" t="s">
        <v>137</v>
      </c>
      <c r="C10" s="37"/>
      <c r="F10" s="2"/>
      <c r="G10" s="2"/>
      <c r="H10" s="2"/>
      <c r="I10" s="2"/>
    </row>
    <row r="11" spans="1:18" x14ac:dyDescent="0.25">
      <c r="A11" s="36"/>
      <c r="F11" s="2"/>
      <c r="G11" s="2"/>
      <c r="H11" s="2"/>
      <c r="I11" s="2"/>
    </row>
    <row r="12" spans="1:18" x14ac:dyDescent="0.25">
      <c r="A12" s="36"/>
      <c r="F12" s="2"/>
      <c r="G12" s="2" t="s">
        <v>121</v>
      </c>
      <c r="H12" s="2"/>
      <c r="I12" s="2"/>
    </row>
    <row r="13" spans="1:18" x14ac:dyDescent="0.25">
      <c r="A13" s="36"/>
      <c r="F13" s="2"/>
      <c r="G13" s="2"/>
      <c r="H13" s="2"/>
      <c r="I13" s="2"/>
    </row>
    <row r="14" spans="1:18" x14ac:dyDescent="0.25">
      <c r="A14" s="36"/>
      <c r="F14" s="2"/>
      <c r="G14" s="2"/>
      <c r="H14" s="2"/>
      <c r="I14" s="2"/>
    </row>
    <row r="15" spans="1:18" x14ac:dyDescent="0.25">
      <c r="A15" s="36"/>
      <c r="D15" s="1" t="s">
        <v>136</v>
      </c>
      <c r="F15" s="2"/>
      <c r="G15" s="2"/>
      <c r="H15" s="2"/>
      <c r="I15" s="2"/>
    </row>
  </sheetData>
  <mergeCells count="1">
    <mergeCell ref="C4:D4"/>
  </mergeCell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="90" zoomScaleNormal="90" workbookViewId="0">
      <selection activeCell="J5" sqref="J5:M5"/>
    </sheetView>
  </sheetViews>
  <sheetFormatPr defaultRowHeight="15" x14ac:dyDescent="0.25"/>
  <cols>
    <col min="1" max="3" width="9.140625" style="1"/>
    <col min="4" max="4" width="9.85546875" style="1" customWidth="1"/>
    <col min="5" max="6" width="9.140625" style="1"/>
    <col min="7" max="7" width="13.85546875" style="1" customWidth="1"/>
    <col min="8" max="9" width="9.140625" style="1"/>
    <col min="10" max="10" width="11.28515625" style="1" bestFit="1" customWidth="1"/>
    <col min="11" max="11" width="9.140625" style="1"/>
    <col min="12" max="12" width="12.5703125" style="1" customWidth="1"/>
    <col min="13" max="13" width="15.5703125" style="1" customWidth="1"/>
    <col min="14" max="14" width="9.140625" style="1"/>
    <col min="15" max="15" width="15.42578125" style="1" customWidth="1"/>
    <col min="16" max="16384" width="9.140625" style="1"/>
  </cols>
  <sheetData>
    <row r="1" spans="1:19" s="48" customFormat="1" x14ac:dyDescent="0.25">
      <c r="A1" s="120" t="s">
        <v>151</v>
      </c>
      <c r="B1" s="120"/>
      <c r="J1" s="70"/>
      <c r="K1" s="70"/>
      <c r="L1" s="70"/>
      <c r="M1" s="70"/>
    </row>
    <row r="2" spans="1:19" s="39" customFormat="1" ht="15.75" x14ac:dyDescent="0.25">
      <c r="A2" s="34" t="s">
        <v>150</v>
      </c>
      <c r="J2" s="64"/>
      <c r="K2" s="64"/>
      <c r="L2" s="64"/>
      <c r="M2" s="64"/>
    </row>
    <row r="3" spans="1:19" x14ac:dyDescent="0.25">
      <c r="A3" s="7"/>
      <c r="J3" s="2"/>
      <c r="K3" s="2"/>
      <c r="L3" s="2"/>
      <c r="M3" s="2"/>
    </row>
    <row r="4" spans="1:19" s="28" customFormat="1" ht="42.75" x14ac:dyDescent="0.25">
      <c r="A4" s="99" t="s">
        <v>48</v>
      </c>
      <c r="B4" s="99" t="s">
        <v>47</v>
      </c>
      <c r="C4" s="99" t="s">
        <v>73</v>
      </c>
      <c r="D4" s="99" t="s">
        <v>45</v>
      </c>
      <c r="E4" s="99" t="s">
        <v>44</v>
      </c>
      <c r="F4" s="99" t="s">
        <v>43</v>
      </c>
      <c r="G4" s="99" t="s">
        <v>42</v>
      </c>
      <c r="H4" s="99" t="s">
        <v>41</v>
      </c>
      <c r="I4" s="99" t="s">
        <v>72</v>
      </c>
      <c r="J4" s="98" t="s">
        <v>149</v>
      </c>
      <c r="K4" s="98" t="s">
        <v>37</v>
      </c>
      <c r="L4" s="98" t="s">
        <v>70</v>
      </c>
      <c r="M4" s="98" t="s">
        <v>69</v>
      </c>
    </row>
    <row r="5" spans="1:19" ht="45" x14ac:dyDescent="0.25">
      <c r="A5" s="96">
        <v>1</v>
      </c>
      <c r="B5" s="96">
        <v>5</v>
      </c>
      <c r="C5" s="96" t="s">
        <v>7</v>
      </c>
      <c r="D5" s="96" t="s">
        <v>4</v>
      </c>
      <c r="E5" s="95" t="s">
        <v>148</v>
      </c>
      <c r="F5" s="95" t="s">
        <v>147</v>
      </c>
      <c r="G5" s="87"/>
      <c r="H5" s="119"/>
      <c r="I5" s="96">
        <v>120</v>
      </c>
      <c r="J5" s="13"/>
      <c r="K5" s="118"/>
      <c r="L5" s="117"/>
      <c r="M5" s="11"/>
      <c r="P5" s="88"/>
      <c r="Q5" s="88"/>
      <c r="S5" s="53"/>
    </row>
    <row r="6" spans="1:19" ht="15.75" thickBot="1" x14ac:dyDescent="0.3">
      <c r="A6" s="116"/>
      <c r="B6" s="116"/>
      <c r="C6" s="116"/>
      <c r="D6" s="116"/>
      <c r="E6" s="116"/>
      <c r="F6" s="116"/>
      <c r="G6" s="116"/>
      <c r="H6" s="116"/>
      <c r="I6" s="116"/>
      <c r="J6" s="71"/>
      <c r="K6" s="115"/>
      <c r="L6" s="114">
        <f>SUM(L5)</f>
        <v>0</v>
      </c>
      <c r="M6" s="114">
        <f>SUM(M5)</f>
        <v>0</v>
      </c>
      <c r="P6" s="88"/>
      <c r="Q6" s="88"/>
    </row>
    <row r="7" spans="1:19" x14ac:dyDescent="0.25">
      <c r="A7" s="112"/>
      <c r="J7" s="2"/>
      <c r="K7" s="2"/>
      <c r="L7" s="2"/>
      <c r="M7" s="2"/>
      <c r="P7" s="88"/>
      <c r="Q7" s="88"/>
    </row>
    <row r="8" spans="1:19" x14ac:dyDescent="0.25">
      <c r="A8" s="36"/>
      <c r="D8" s="113"/>
      <c r="J8" s="2"/>
      <c r="K8" s="2"/>
      <c r="L8" s="2"/>
      <c r="M8" s="2"/>
    </row>
    <row r="9" spans="1:19" x14ac:dyDescent="0.25">
      <c r="A9" s="112"/>
      <c r="J9" s="2"/>
      <c r="K9" s="2"/>
      <c r="L9" s="2"/>
      <c r="M9" s="2"/>
    </row>
    <row r="10" spans="1:19" x14ac:dyDescent="0.25">
      <c r="A10" s="112"/>
      <c r="J10" s="2"/>
      <c r="K10" s="2"/>
      <c r="L10" s="2"/>
      <c r="M10" s="2"/>
    </row>
    <row r="11" spans="1:19" x14ac:dyDescent="0.25">
      <c r="A11" s="36"/>
      <c r="J11" s="2"/>
      <c r="K11" s="2"/>
      <c r="L11" s="2"/>
      <c r="M11" s="2"/>
    </row>
    <row r="12" spans="1:19" x14ac:dyDescent="0.25">
      <c r="A12" s="36"/>
      <c r="J12" s="2"/>
      <c r="K12" s="2"/>
      <c r="L12" s="2"/>
      <c r="M12" s="2"/>
    </row>
    <row r="13" spans="1:19" x14ac:dyDescent="0.25">
      <c r="A13" s="36"/>
      <c r="J13" s="2"/>
      <c r="K13" s="2"/>
      <c r="L13" s="2"/>
      <c r="M13" s="2"/>
    </row>
    <row r="14" spans="1:19" x14ac:dyDescent="0.25">
      <c r="A14" s="36"/>
      <c r="J14" s="2"/>
      <c r="K14" s="1" t="s">
        <v>121</v>
      </c>
      <c r="L14" s="2"/>
      <c r="M14" s="2"/>
    </row>
    <row r="15" spans="1:19" x14ac:dyDescent="0.25">
      <c r="A15" s="36"/>
      <c r="J15" s="2"/>
      <c r="K15" s="2"/>
      <c r="L15" s="2"/>
      <c r="M15" s="2"/>
    </row>
    <row r="16" spans="1:19" x14ac:dyDescent="0.25">
      <c r="A16" s="36"/>
      <c r="G16" s="1" t="s">
        <v>146</v>
      </c>
      <c r="J16" s="2"/>
      <c r="K16" s="2"/>
      <c r="L16" s="2"/>
      <c r="M16" s="2"/>
    </row>
    <row r="17" spans="1:13" x14ac:dyDescent="0.25">
      <c r="A17" s="36"/>
      <c r="J17" s="2"/>
      <c r="K17" s="2"/>
      <c r="L17" s="2"/>
      <c r="M17" s="2"/>
    </row>
    <row r="18" spans="1:13" x14ac:dyDescent="0.25">
      <c r="A18" s="36"/>
      <c r="J18" s="2"/>
      <c r="K18" s="2"/>
      <c r="L18" s="2"/>
      <c r="M18" s="2"/>
    </row>
    <row r="19" spans="1:13" x14ac:dyDescent="0.25">
      <c r="A19" s="36"/>
      <c r="J19" s="2"/>
      <c r="K19" s="2"/>
      <c r="L19" s="2"/>
      <c r="M19" s="2"/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8</vt:i4>
      </vt:variant>
    </vt:vector>
  </HeadingPairs>
  <TitlesOfParts>
    <vt:vector size="21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Arkusz1 (2)</vt:lpstr>
      <vt:lpstr>Arkusz1</vt:lpstr>
      <vt:lpstr>'Pakiet 1'!Obszar_wydruku</vt:lpstr>
      <vt:lpstr>'Pakiet 10'!Obszar_wydruku</vt:lpstr>
      <vt:lpstr>'Pakiet 11'!Obszar_wydruku</vt:lpstr>
      <vt:lpstr>'Pakiet 2'!Obszar_wydruku</vt:lpstr>
      <vt:lpstr>'Pakiet 3'!Obszar_wydruku</vt:lpstr>
      <vt:lpstr>'Pakiet 4'!Obszar_wydruku</vt:lpstr>
      <vt:lpstr>'Pakiet 5'!Obszar_wydruku</vt:lpstr>
      <vt:lpstr>'Pakiet 7'!Obszar_wydruku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Aleksandra Mrówka</cp:lastModifiedBy>
  <dcterms:created xsi:type="dcterms:W3CDTF">2019-09-24T11:27:18Z</dcterms:created>
  <dcterms:modified xsi:type="dcterms:W3CDTF">2024-01-03T11:17:04Z</dcterms:modified>
</cp:coreProperties>
</file>