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WD\listy_2024\0703_Wydziały WZDW\WZP\DW182 Czarnków\2024-03-13 Płyta do WZP\KOSZTORYS OFERTOWY\"/>
    </mc:Choice>
  </mc:AlternateContent>
  <xr:revisionPtr revIDLastSave="0" documentId="13_ncr:1_{95E2EFA3-37E9-4C09-A6E4-531E48D0EA0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ZZK" sheetId="53" r:id="rId1"/>
    <sheet name="1_DROGA" sheetId="68" r:id="rId2"/>
    <sheet name="2_MURY" sheetId="67" r:id="rId3"/>
    <sheet name="3_KD" sheetId="66" r:id="rId4"/>
    <sheet name="4_OŚWIETLENIE" sheetId="65" r:id="rId5"/>
    <sheet name="5_KOLIZJE EN" sheetId="64" r:id="rId6"/>
    <sheet name="6_WODA" sheetId="63" r:id="rId7"/>
    <sheet name="7_GAZ" sheetId="62" r:id="rId8"/>
    <sheet name="8_KOLIZJE TELEKOM" sheetId="61" r:id="rId9"/>
    <sheet name="9_SYGNALIZACJA" sheetId="60" r:id="rId10"/>
    <sheet name="10_KT" sheetId="59" r:id="rId11"/>
    <sheet name="11_ZNAKI" sheetId="58" r:id="rId12"/>
    <sheet name="12_OŚWIETLENIE UM" sheetId="69" r:id="rId13"/>
  </sheets>
  <definedNames>
    <definedName name="_xlnm.Print_Area" localSheetId="0">ZZK!$A$1:$E$25</definedName>
    <definedName name="Z_81736BE1_8433_11D3_AC2F_444553540000_.wvu.PrintArea" localSheetId="0" hidden="1">ZZK!$B$2:$E$23</definedName>
    <definedName name="Z_81736BE1_8433_11D3_AC2F_444553540000_.wvu.PrintTitles" localSheetId="0" hidden="1">ZZK!#REF!</definedName>
  </definedNames>
  <calcPr calcId="191029"/>
  <customWorkbookViews>
    <customWorkbookView name="Krzysztof Fidler - Widok osobisty" guid="{81736BE1-8433-11D3-AC2F-444553540000}" mergeInterval="0" personalView="1" maximized="1" windowWidth="1020" windowHeight="634" activeSheetId="2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69" l="1"/>
  <c r="G40" i="69"/>
  <c r="G39" i="69"/>
  <c r="G38" i="69"/>
  <c r="G37" i="69"/>
  <c r="G36" i="69"/>
  <c r="G35" i="69"/>
  <c r="G34" i="69"/>
  <c r="G33" i="69"/>
  <c r="G32" i="69"/>
  <c r="G31" i="69"/>
  <c r="G30" i="69"/>
  <c r="G29" i="69"/>
  <c r="G28" i="69"/>
  <c r="G27" i="69"/>
  <c r="G26" i="69"/>
  <c r="G25" i="69"/>
  <c r="G24" i="69"/>
  <c r="G23" i="69"/>
  <c r="G22" i="69"/>
  <c r="G21" i="69"/>
  <c r="G20" i="69"/>
  <c r="G19" i="69"/>
  <c r="G18" i="69"/>
  <c r="G17" i="69"/>
  <c r="G16" i="69"/>
  <c r="G15" i="69"/>
  <c r="G14" i="69"/>
  <c r="G13" i="69"/>
  <c r="G12" i="69"/>
  <c r="G11" i="69"/>
  <c r="G10" i="69"/>
  <c r="G42" i="69" l="1"/>
  <c r="D20" i="53" s="1"/>
  <c r="G13" i="59"/>
  <c r="G14" i="59"/>
  <c r="G15" i="59"/>
  <c r="G16" i="59"/>
  <c r="G17" i="59"/>
  <c r="G13" i="58"/>
  <c r="G14" i="58"/>
  <c r="G15" i="58"/>
  <c r="G16" i="58"/>
  <c r="G17" i="58"/>
  <c r="G18" i="58"/>
  <c r="G19" i="58"/>
  <c r="G20" i="58"/>
  <c r="G21" i="58"/>
  <c r="G22" i="58"/>
  <c r="G23" i="58"/>
  <c r="G24" i="58"/>
  <c r="G25" i="58"/>
  <c r="G26" i="58"/>
  <c r="G27" i="58"/>
  <c r="G28" i="58"/>
  <c r="G29" i="58"/>
  <c r="G30" i="58"/>
  <c r="G31" i="58"/>
  <c r="G12" i="58"/>
  <c r="G12" i="59"/>
  <c r="G13" i="60"/>
  <c r="G14" i="60"/>
  <c r="G15" i="60"/>
  <c r="G16" i="60"/>
  <c r="G17" i="60"/>
  <c r="G18" i="60"/>
  <c r="G19" i="60"/>
  <c r="G20" i="60"/>
  <c r="G21" i="60"/>
  <c r="G22" i="60"/>
  <c r="G23" i="60"/>
  <c r="G24" i="60"/>
  <c r="G25" i="60"/>
  <c r="G26" i="60"/>
  <c r="G27" i="60"/>
  <c r="G28" i="60"/>
  <c r="G29" i="60"/>
  <c r="G30" i="60"/>
  <c r="G31" i="60"/>
  <c r="G32" i="60"/>
  <c r="G33" i="60"/>
  <c r="G34" i="60"/>
  <c r="G35" i="60"/>
  <c r="G36" i="60"/>
  <c r="G37" i="60"/>
  <c r="G38" i="60"/>
  <c r="G39" i="60"/>
  <c r="G40" i="60"/>
  <c r="G41" i="60"/>
  <c r="G42" i="60"/>
  <c r="G43" i="60"/>
  <c r="G44" i="60"/>
  <c r="G45" i="60"/>
  <c r="G46" i="60"/>
  <c r="G47" i="60"/>
  <c r="G48" i="60"/>
  <c r="G49" i="60"/>
  <c r="G50" i="60"/>
  <c r="G51" i="60"/>
  <c r="G52" i="60"/>
  <c r="G53" i="60"/>
  <c r="G54" i="60"/>
  <c r="G55" i="60"/>
  <c r="G56" i="60"/>
  <c r="G57" i="60"/>
  <c r="G58" i="60"/>
  <c r="G59" i="60"/>
  <c r="G60" i="60"/>
  <c r="G61" i="60"/>
  <c r="G62" i="60"/>
  <c r="G63" i="60"/>
  <c r="G64" i="60"/>
  <c r="G65" i="60"/>
  <c r="G66" i="60"/>
  <c r="G67" i="60"/>
  <c r="G68" i="60"/>
  <c r="G69" i="60"/>
  <c r="G70" i="60"/>
  <c r="G71" i="60"/>
  <c r="G72" i="60"/>
  <c r="G73" i="60"/>
  <c r="G74" i="60"/>
  <c r="G75" i="60"/>
  <c r="G76" i="60"/>
  <c r="G77" i="60"/>
  <c r="G78" i="60"/>
  <c r="G79" i="60"/>
  <c r="G80" i="60"/>
  <c r="G81" i="60"/>
  <c r="G82" i="60"/>
  <c r="G83" i="60"/>
  <c r="G84" i="60"/>
  <c r="G85" i="60"/>
  <c r="G12" i="60"/>
  <c r="G11" i="61"/>
  <c r="G12" i="61"/>
  <c r="G13" i="61"/>
  <c r="G14" i="61"/>
  <c r="G15" i="61"/>
  <c r="G16" i="61"/>
  <c r="G17" i="61"/>
  <c r="G18" i="61"/>
  <c r="G19" i="61"/>
  <c r="G20" i="61"/>
  <c r="G21" i="61"/>
  <c r="G22" i="61"/>
  <c r="G23" i="61"/>
  <c r="G24" i="61"/>
  <c r="G25" i="61"/>
  <c r="G26" i="61"/>
  <c r="G27" i="61"/>
  <c r="G28" i="61"/>
  <c r="G29" i="61"/>
  <c r="G30" i="61"/>
  <c r="G31" i="61"/>
  <c r="G32" i="61"/>
  <c r="G33" i="61"/>
  <c r="G34" i="61"/>
  <c r="G35" i="61"/>
  <c r="G36" i="61"/>
  <c r="G37" i="61"/>
  <c r="G38" i="61"/>
  <c r="G39" i="61"/>
  <c r="G40" i="61"/>
  <c r="G41" i="61"/>
  <c r="G42" i="61"/>
  <c r="G43" i="61"/>
  <c r="G44" i="61"/>
  <c r="G45" i="61"/>
  <c r="G46" i="61"/>
  <c r="G47" i="61"/>
  <c r="G48" i="61"/>
  <c r="G49" i="61"/>
  <c r="G50" i="61"/>
  <c r="G51" i="61"/>
  <c r="G52" i="61"/>
  <c r="G53" i="61"/>
  <c r="G54" i="61"/>
  <c r="G55" i="61"/>
  <c r="G56" i="61"/>
  <c r="G57" i="61"/>
  <c r="G58" i="61"/>
  <c r="G59" i="61"/>
  <c r="G60" i="61"/>
  <c r="G61" i="61"/>
  <c r="G62" i="61"/>
  <c r="G63" i="61"/>
  <c r="G64" i="61"/>
  <c r="G65" i="61"/>
  <c r="G66" i="61"/>
  <c r="G67" i="61"/>
  <c r="G68" i="61"/>
  <c r="G69" i="61"/>
  <c r="G70" i="61"/>
  <c r="G71" i="61"/>
  <c r="G72" i="61"/>
  <c r="G73" i="61"/>
  <c r="G74" i="61"/>
  <c r="G75" i="61"/>
  <c r="G76" i="61"/>
  <c r="G77" i="61"/>
  <c r="G78" i="61"/>
  <c r="G79" i="61"/>
  <c r="G80" i="61"/>
  <c r="G81" i="61"/>
  <c r="G82" i="61"/>
  <c r="G83" i="61"/>
  <c r="G84" i="61"/>
  <c r="G85" i="61"/>
  <c r="G86" i="61"/>
  <c r="G87" i="61"/>
  <c r="G88" i="61"/>
  <c r="G89" i="61"/>
  <c r="G90" i="61"/>
  <c r="G91" i="61"/>
  <c r="G92" i="61"/>
  <c r="G10" i="61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36" i="62"/>
  <c r="G11" i="62"/>
  <c r="G41" i="63"/>
  <c r="G12" i="63"/>
  <c r="G13" i="63"/>
  <c r="G14" i="63"/>
  <c r="G15" i="63"/>
  <c r="G16" i="63"/>
  <c r="G17" i="63"/>
  <c r="G18" i="63"/>
  <c r="G19" i="63"/>
  <c r="G20" i="63"/>
  <c r="G21" i="63"/>
  <c r="G22" i="63"/>
  <c r="G23" i="63"/>
  <c r="G24" i="63"/>
  <c r="G25" i="63"/>
  <c r="G26" i="63"/>
  <c r="G27" i="63"/>
  <c r="G28" i="63"/>
  <c r="G29" i="63"/>
  <c r="G30" i="63"/>
  <c r="G31" i="63"/>
  <c r="G32" i="63"/>
  <c r="G33" i="63"/>
  <c r="G34" i="63"/>
  <c r="G35" i="63"/>
  <c r="G36" i="63"/>
  <c r="G37" i="63"/>
  <c r="G38" i="63"/>
  <c r="G39" i="63"/>
  <c r="G40" i="63"/>
  <c r="G11" i="63"/>
  <c r="G11" i="64"/>
  <c r="G12" i="64"/>
  <c r="G13" i="64"/>
  <c r="G14" i="64"/>
  <c r="G15" i="64"/>
  <c r="G16" i="64"/>
  <c r="G17" i="64"/>
  <c r="G18" i="64"/>
  <c r="G19" i="64"/>
  <c r="G20" i="64"/>
  <c r="G21" i="64"/>
  <c r="G22" i="64"/>
  <c r="G23" i="64"/>
  <c r="G24" i="64"/>
  <c r="G25" i="64"/>
  <c r="G26" i="64"/>
  <c r="G27" i="64"/>
  <c r="G28" i="64"/>
  <c r="G29" i="64"/>
  <c r="G30" i="64"/>
  <c r="G31" i="64"/>
  <c r="G32" i="64"/>
  <c r="G33" i="64"/>
  <c r="G34" i="64"/>
  <c r="G35" i="64"/>
  <c r="G36" i="64"/>
  <c r="G37" i="64"/>
  <c r="G10" i="64"/>
  <c r="G11" i="65"/>
  <c r="G12" i="65"/>
  <c r="G13" i="65"/>
  <c r="G14" i="65"/>
  <c r="G15" i="65"/>
  <c r="G16" i="65"/>
  <c r="G17" i="65"/>
  <c r="G18" i="65"/>
  <c r="G19" i="65"/>
  <c r="G20" i="65"/>
  <c r="G21" i="65"/>
  <c r="G22" i="65"/>
  <c r="G23" i="65"/>
  <c r="G24" i="65"/>
  <c r="G25" i="65"/>
  <c r="G26" i="65"/>
  <c r="G27" i="65"/>
  <c r="G28" i="65"/>
  <c r="G29" i="65"/>
  <c r="G30" i="65"/>
  <c r="G31" i="65"/>
  <c r="G10" i="65"/>
  <c r="G12" i="66"/>
  <c r="G13" i="66"/>
  <c r="G14" i="66"/>
  <c r="G15" i="66"/>
  <c r="G16" i="66"/>
  <c r="G17" i="66"/>
  <c r="G18" i="66"/>
  <c r="G19" i="66"/>
  <c r="G20" i="66"/>
  <c r="G21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41" i="66"/>
  <c r="G42" i="66"/>
  <c r="G43" i="66"/>
  <c r="G44" i="66"/>
  <c r="G45" i="66"/>
  <c r="G46" i="66"/>
  <c r="G47" i="66"/>
  <c r="G48" i="66"/>
  <c r="G49" i="66"/>
  <c r="G50" i="66"/>
  <c r="G11" i="66"/>
  <c r="G12" i="67"/>
  <c r="G13" i="67"/>
  <c r="G14" i="67"/>
  <c r="G15" i="67"/>
  <c r="G16" i="67"/>
  <c r="G17" i="67"/>
  <c r="G18" i="67"/>
  <c r="G19" i="67"/>
  <c r="G20" i="67"/>
  <c r="G21" i="67"/>
  <c r="G22" i="67"/>
  <c r="G23" i="67"/>
  <c r="G24" i="67"/>
  <c r="G25" i="67"/>
  <c r="G26" i="67"/>
  <c r="G27" i="67"/>
  <c r="G28" i="67"/>
  <c r="G29" i="67"/>
  <c r="G30" i="67"/>
  <c r="G31" i="67"/>
  <c r="G32" i="67"/>
  <c r="G33" i="67"/>
  <c r="G34" i="67"/>
  <c r="G35" i="67"/>
  <c r="G36" i="67"/>
  <c r="G37" i="67"/>
  <c r="G38" i="67"/>
  <c r="G39" i="67"/>
  <c r="G40" i="67"/>
  <c r="G41" i="67"/>
  <c r="G42" i="67"/>
  <c r="G43" i="67"/>
  <c r="G44" i="67"/>
  <c r="G45" i="67"/>
  <c r="G46" i="67"/>
  <c r="G47" i="67"/>
  <c r="G48" i="67"/>
  <c r="G49" i="67"/>
  <c r="G50" i="67"/>
  <c r="G51" i="67"/>
  <c r="G52" i="67"/>
  <c r="G53" i="67"/>
  <c r="G54" i="67"/>
  <c r="G55" i="67"/>
  <c r="G56" i="67"/>
  <c r="G57" i="67"/>
  <c r="G58" i="67"/>
  <c r="G59" i="67"/>
  <c r="G60" i="67"/>
  <c r="G61" i="67"/>
  <c r="G62" i="67"/>
  <c r="G63" i="67"/>
  <c r="G64" i="67"/>
  <c r="G65" i="67"/>
  <c r="G66" i="67"/>
  <c r="G67" i="67"/>
  <c r="G11" i="67"/>
  <c r="G13" i="68"/>
  <c r="G14" i="68"/>
  <c r="G15" i="68"/>
  <c r="G16" i="68"/>
  <c r="G17" i="68"/>
  <c r="G18" i="68"/>
  <c r="G19" i="68"/>
  <c r="G20" i="68"/>
  <c r="G21" i="68"/>
  <c r="G22" i="68"/>
  <c r="G23" i="68"/>
  <c r="G24" i="68"/>
  <c r="G25" i="68"/>
  <c r="G26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39" i="68"/>
  <c r="G40" i="68"/>
  <c r="G41" i="68"/>
  <c r="G42" i="68"/>
  <c r="G43" i="68"/>
  <c r="G44" i="68"/>
  <c r="G45" i="68"/>
  <c r="G46" i="68"/>
  <c r="G47" i="68"/>
  <c r="G48" i="68"/>
  <c r="G49" i="68"/>
  <c r="G50" i="68"/>
  <c r="G51" i="68"/>
  <c r="G52" i="68"/>
  <c r="G53" i="68"/>
  <c r="G54" i="68"/>
  <c r="G55" i="68"/>
  <c r="G56" i="68"/>
  <c r="G57" i="68"/>
  <c r="G58" i="68"/>
  <c r="G59" i="68"/>
  <c r="G60" i="68"/>
  <c r="G61" i="68"/>
  <c r="G62" i="68"/>
  <c r="G63" i="68"/>
  <c r="G64" i="68"/>
  <c r="G65" i="68"/>
  <c r="G66" i="68"/>
  <c r="G67" i="68"/>
  <c r="G68" i="68"/>
  <c r="G69" i="68"/>
  <c r="G70" i="68"/>
  <c r="G71" i="68"/>
  <c r="G72" i="68"/>
  <c r="G73" i="68"/>
  <c r="G74" i="68"/>
  <c r="G75" i="68"/>
  <c r="G76" i="68"/>
  <c r="G77" i="68"/>
  <c r="G78" i="68"/>
  <c r="G79" i="68"/>
  <c r="G80" i="68"/>
  <c r="G81" i="68"/>
  <c r="G82" i="68"/>
  <c r="G83" i="68"/>
  <c r="G84" i="68"/>
  <c r="G85" i="68"/>
  <c r="G86" i="68"/>
  <c r="G87" i="68"/>
  <c r="G88" i="68"/>
  <c r="G89" i="68"/>
  <c r="G90" i="68"/>
  <c r="G91" i="68"/>
  <c r="G92" i="68"/>
  <c r="G93" i="68"/>
  <c r="G94" i="68"/>
  <c r="G95" i="68"/>
  <c r="G96" i="68"/>
  <c r="G97" i="68"/>
  <c r="G98" i="68"/>
  <c r="G99" i="68"/>
  <c r="G100" i="68"/>
  <c r="G101" i="68"/>
  <c r="G102" i="68"/>
  <c r="G103" i="68"/>
  <c r="G104" i="68"/>
  <c r="G105" i="68"/>
  <c r="G106" i="68"/>
  <c r="G107" i="68"/>
  <c r="G108" i="68"/>
  <c r="G109" i="68"/>
  <c r="G110" i="68"/>
  <c r="G111" i="68"/>
  <c r="G112" i="68"/>
  <c r="G113" i="68"/>
  <c r="G114" i="68"/>
  <c r="G115" i="68"/>
  <c r="G116" i="68"/>
  <c r="G117" i="68"/>
  <c r="G118" i="68"/>
  <c r="G119" i="68"/>
  <c r="G120" i="68"/>
  <c r="G121" i="68"/>
  <c r="G122" i="68"/>
  <c r="G123" i="68"/>
  <c r="G124" i="68"/>
  <c r="G125" i="68"/>
  <c r="G126" i="68"/>
  <c r="G127" i="68"/>
  <c r="G128" i="68"/>
  <c r="G129" i="68"/>
  <c r="G130" i="68"/>
  <c r="G131" i="68"/>
  <c r="G132" i="68"/>
  <c r="G133" i="68"/>
  <c r="G134" i="68"/>
  <c r="G135" i="68"/>
  <c r="G136" i="68"/>
  <c r="G137" i="68"/>
  <c r="G138" i="68"/>
  <c r="G139" i="68"/>
  <c r="G140" i="68"/>
  <c r="G141" i="68"/>
  <c r="G142" i="68"/>
  <c r="G143" i="68"/>
  <c r="G144" i="68"/>
  <c r="G145" i="68"/>
  <c r="G146" i="68"/>
  <c r="G147" i="68"/>
  <c r="G148" i="68"/>
  <c r="G149" i="68"/>
  <c r="G150" i="68"/>
  <c r="G151" i="68"/>
  <c r="G152" i="68"/>
  <c r="G153" i="68"/>
  <c r="G154" i="68"/>
  <c r="G155" i="68"/>
  <c r="G156" i="68"/>
  <c r="G157" i="68"/>
  <c r="G158" i="68"/>
  <c r="G159" i="68"/>
  <c r="G160" i="68"/>
  <c r="G161" i="68"/>
  <c r="G162" i="68"/>
  <c r="G163" i="68"/>
  <c r="G164" i="68"/>
  <c r="G165" i="68"/>
  <c r="G166" i="68"/>
  <c r="G167" i="68"/>
  <c r="G168" i="68"/>
  <c r="G169" i="68"/>
  <c r="G170" i="68"/>
  <c r="G171" i="68"/>
  <c r="G172" i="68"/>
  <c r="G173" i="68"/>
  <c r="G174" i="68"/>
  <c r="G175" i="68"/>
  <c r="G176" i="68"/>
  <c r="G177" i="68"/>
  <c r="G178" i="68"/>
  <c r="G179" i="68"/>
  <c r="G180" i="68"/>
  <c r="G181" i="68"/>
  <c r="G182" i="68"/>
  <c r="G183" i="68"/>
  <c r="G184" i="68"/>
  <c r="G185" i="68"/>
  <c r="G186" i="68"/>
  <c r="G187" i="68"/>
  <c r="G188" i="68"/>
  <c r="G189" i="68"/>
  <c r="G190" i="68"/>
  <c r="G191" i="68"/>
  <c r="G192" i="68"/>
  <c r="G193" i="68"/>
  <c r="G194" i="68"/>
  <c r="G195" i="68"/>
  <c r="G196" i="68"/>
  <c r="G197" i="68"/>
  <c r="G198" i="68"/>
  <c r="G199" i="68"/>
  <c r="G200" i="68"/>
  <c r="G201" i="68"/>
  <c r="G202" i="68"/>
  <c r="G203" i="68"/>
  <c r="G204" i="68"/>
  <c r="G205" i="68"/>
  <c r="G206" i="68"/>
  <c r="G207" i="68"/>
  <c r="G208" i="68"/>
  <c r="G209" i="68"/>
  <c r="G210" i="68"/>
  <c r="G211" i="68"/>
  <c r="G212" i="68"/>
  <c r="G213" i="68"/>
  <c r="G214" i="68"/>
  <c r="G215" i="68"/>
  <c r="G216" i="68"/>
  <c r="G217" i="68"/>
  <c r="G218" i="68"/>
  <c r="G219" i="68"/>
  <c r="G220" i="68"/>
  <c r="G221" i="68"/>
  <c r="G222" i="68"/>
  <c r="G223" i="68"/>
  <c r="G224" i="68"/>
  <c r="G225" i="68"/>
  <c r="G226" i="68"/>
  <c r="G227" i="68"/>
  <c r="G228" i="68"/>
  <c r="G229" i="68"/>
  <c r="G230" i="68"/>
  <c r="G12" i="68"/>
  <c r="G42" i="63" l="1"/>
  <c r="G32" i="58"/>
  <c r="D19" i="53" s="1"/>
  <c r="G18" i="59"/>
  <c r="D18" i="53" s="1"/>
  <c r="G86" i="60"/>
  <c r="D17" i="53" s="1"/>
  <c r="G93" i="61"/>
  <c r="D16" i="53" s="1"/>
  <c r="G37" i="62"/>
  <c r="D15" i="53" s="1"/>
  <c r="D14" i="53"/>
  <c r="G51" i="66"/>
  <c r="D11" i="53" s="1"/>
  <c r="G38" i="64"/>
  <c r="D13" i="53" s="1"/>
  <c r="G32" i="65"/>
  <c r="D12" i="53" s="1"/>
  <c r="G68" i="67"/>
  <c r="D10" i="53" s="1"/>
  <c r="G231" i="68"/>
  <c r="D9" i="53" s="1"/>
  <c r="D21" i="53" l="1"/>
  <c r="D22" i="53" s="1"/>
  <c r="D23" i="53" s="1"/>
  <c r="D24" i="53" s="1"/>
  <c r="D25" i="53" s="1"/>
  <c r="B9" i="53"/>
  <c r="B10" i="53" s="1"/>
  <c r="B11" i="53" s="1"/>
  <c r="B12" i="53" s="1"/>
  <c r="B13" i="53" s="1"/>
  <c r="B14" i="53" s="1"/>
  <c r="B15" i="53" s="1"/>
  <c r="B16" i="53" s="1"/>
  <c r="B17" i="53" s="1"/>
  <c r="B18" i="53" s="1"/>
</calcChain>
</file>

<file path=xl/sharedStrings.xml><?xml version="1.0" encoding="utf-8"?>
<sst xmlns="http://schemas.openxmlformats.org/spreadsheetml/2006/main" count="2013" uniqueCount="719">
  <si>
    <t>Wyszczególnienie elementów rozliczeniowych</t>
  </si>
  <si>
    <t>Wartość</t>
  </si>
  <si>
    <t>zł</t>
  </si>
  <si>
    <t>RAZEM  BEZ  VAT-u</t>
  </si>
  <si>
    <t>OGÓŁEM  Z  VAT-em</t>
  </si>
  <si>
    <t>ZBIORCZE ZESTAWIENIE KOSZTÓW</t>
  </si>
  <si>
    <t>VAT 23 %</t>
  </si>
  <si>
    <t xml:space="preserve">Branża drogowa </t>
  </si>
  <si>
    <t>Budowa kanalizacji deszczowej</t>
  </si>
  <si>
    <t>Wymagania ogólne</t>
  </si>
  <si>
    <t>Przebudowa i zabezpieczenie sieci telekomunikacyjnej</t>
  </si>
  <si>
    <t>ROBOTY NIEPRZEWIDZIANE 5%</t>
  </si>
  <si>
    <t>Budowa murów oporowych</t>
  </si>
  <si>
    <t>Budowa oświetlenia drogowego</t>
  </si>
  <si>
    <t>Przebudowa i zabezpieczenie sieci elektroenergetycznej</t>
  </si>
  <si>
    <t>Przebudowa sieci wodociągowej. Budowa przyłączy wodociągowych</t>
  </si>
  <si>
    <t>Przebudowa sieci gazowej</t>
  </si>
  <si>
    <t>Przebudowa sygnalizacji świetlnej</t>
  </si>
  <si>
    <t>Rozbudowa drogi wojewódziej nr 182 (ul. Kościuszki) w m. Czarnków na odcinku od skrzyżowania z drogą wojewódzką nr 181 do ronda na skrzyżowaniu z ulicą Ogrodową i Gimnazjalną</t>
  </si>
  <si>
    <t>Budowa kanału technologicznego</t>
  </si>
  <si>
    <t>Budowa zasilania aktywnych znaków</t>
  </si>
  <si>
    <t>m3</t>
  </si>
  <si>
    <t>Wywóz ziemi z załadowaniem i wyładowaniem gruntu</t>
  </si>
  <si>
    <t>D.07.07.01</t>
  </si>
  <si>
    <t>odc</t>
  </si>
  <si>
    <t>Badanie linii kablowej: niskiego napięcia - kabel 2-żyłowy</t>
  </si>
  <si>
    <t>Badanie linii kablowej: niskiego napięcia - kabel 4-żyłowy</t>
  </si>
  <si>
    <t>szt</t>
  </si>
  <si>
    <t>Badania i pomiary instalacji uziemienia ochronnego lub roboczego : - pierwszy pomiar</t>
  </si>
  <si>
    <t>m</t>
  </si>
  <si>
    <t>Montaż uziomu z bednarki miedziowanej o przekroju 30x4 w wykopie: bednarka Fe/Zn 30x4</t>
  </si>
  <si>
    <t xml:space="preserve">Mechaniczne pogrążanie uziomów pionowych prętowych w gruncie: uziom Fe/Zn śr. 18 mm </t>
  </si>
  <si>
    <t>Ręczne zasypywanie rowów dla kabli w gruncie, przy szerokości dna wykopu do 0,4 m i głębokości rowu do 0,6 m</t>
  </si>
  <si>
    <t>Nasypanie warstwy przesianej ziemi na dnie rowu kablowego o szerokości: do 0.4 m (nadsypka)</t>
  </si>
  <si>
    <t>Układanie w rurze HDPE32 kabla YKY 2x2,5mm2</t>
  </si>
  <si>
    <t>Ręczne układanie w rowach kablowych, kabli wielożyłowych o masie: ponad 0.5 do 1.0 kg/m , z przykryciem folią, kabel typu YAKY 4x16mm</t>
  </si>
  <si>
    <t>Układanie w wykopie rur ochronnych; rury osłonowe gładkie HDPE 32/2,9</t>
  </si>
  <si>
    <t>Układanie w wykopie rur ochronnych; rury osłonowe gładkie HDPE 110/6,3</t>
  </si>
  <si>
    <t>Nasypanie warstwy piasku na dnie rowu kablowego o szerokości: do 0.4 m (podsypka)</t>
  </si>
  <si>
    <t>Ręczne kopanie rowów dla kabli w gruncie kat.III, przy szerokości dna wykopu do 0,4 m i głębokości rowu do 0,8 m</t>
  </si>
  <si>
    <t>Montaż znaków drogowych podświetlanych na: gotowym maszcie lub konstrukcji: znak drogowy aktywny z folią fluoroscencyjną III generacji - C-9</t>
  </si>
  <si>
    <t>Montaż znaków drogowych podświetlanych na: gotowym maszcie lub konstrukcji: znak drogowy aktywny z folią fluoroscencyjną III generacji - U-5b</t>
  </si>
  <si>
    <t>Montaż znaków drogowych podświetlanych na: gotowym maszcie lub konstrukcji: znak drogowy aktywny z folią fluoroscencyjną III generacji - U-3a</t>
  </si>
  <si>
    <t>Ręczne stawianie słupków z rury stalowej fi 76 dla znaków aktywnych wraz z gniazdami montażowymi</t>
  </si>
  <si>
    <t>Montaż szafki wolnostojącej do aktywnych znaków</t>
  </si>
  <si>
    <t>Montaż złącza pomiarowego ZK1x-1P</t>
  </si>
  <si>
    <t>Zasilanie aktywnych znaków drogowych</t>
  </si>
  <si>
    <t>Cena jedn.</t>
  </si>
  <si>
    <t>J.m.</t>
  </si>
  <si>
    <t>Ilość</t>
  </si>
  <si>
    <t>Opis pozycji</t>
  </si>
  <si>
    <t>Nr Specyfikacji</t>
  </si>
  <si>
    <t>Lp</t>
  </si>
  <si>
    <t xml:space="preserve">Budowa zasilania aktywnych znaków </t>
  </si>
  <si>
    <t xml:space="preserve">AKTUALIZACJA 12.2023 </t>
  </si>
  <si>
    <t>Rozbudowa drogi wojewódzkiej nr 182 (ul. Kościuszki) w m. Czarnków na odcinku od skrzyżowania z drogą wojewódzką nr 181 do ronda na skrzyżowaniu z ulicą Ogrodową i Gimnazjalną</t>
  </si>
  <si>
    <t>KOSZTORYS  nr:  452-004-011</t>
  </si>
  <si>
    <t>D.01.03.04</t>
  </si>
  <si>
    <t>Badanie szczelności zmontowanych odcinków kanalizacji wtórnej i rurociągów kablowych o długości do 2 km w ziemi, przy pomocy sprężarki, dla rur o średnicy: 40 mm</t>
  </si>
  <si>
    <t>Montaż wsporników kablowych dwutorowych</t>
  </si>
  <si>
    <t>Układanie w wykopie rur ochronnych; rury osłonowe gładkie HDPE 125/7,1 (SN= 14 kN/m2)</t>
  </si>
  <si>
    <t>Budowa kanalizacji kablowej z rur: - 1xHDPE 110 (SN= 14 kN/m2), - 3xHDPE 40 (SN= 64 kN/m2),  - 1xHDPE 40 (SN= 64 kN/m2) z pakietem mikrorurek 7 x HDPE 10/8, w gruncie, przy 1 warstwie w ciągu kanalizacji</t>
  </si>
  <si>
    <t>studnia</t>
  </si>
  <si>
    <t>Budowa studni kablowych prefabrykowanych rozdzielczych typu SKR1 dwuelementowych w gruncie</t>
  </si>
  <si>
    <t xml:space="preserve">Budowa kanalizacji teletechnicznej </t>
  </si>
  <si>
    <t>KOSZTORYS  nr:  452-004-010</t>
  </si>
  <si>
    <t>zespół</t>
  </si>
  <si>
    <t>Uruchomienie zespołów realizacji programów o liczbie linii wejściowych i wyjściowych do 20</t>
  </si>
  <si>
    <t>D.07.03.01</t>
  </si>
  <si>
    <t>Badanie linii kablowej: niskiego napięcia - kabel 3-żyłowy</t>
  </si>
  <si>
    <t>Badanie linii kablowej: sterowniczej - kabel 7-żyłowy sygnalizacyjny</t>
  </si>
  <si>
    <t>Badanie linii kablowej: sterowniczej - kabel 10-żyłowy sygnalizacyjny</t>
  </si>
  <si>
    <t>Badania i pomiary instalacji uziemienia ochronnego lub roboczego: - pierwszy pomiar</t>
  </si>
  <si>
    <t>Budowa kanalizacji kablowej z rur HDPE 75 (SN= 7 kN/m2) w gruncie, przy 1 warstwie w ciągu kanalizacji - 1 rur. w warst.; 1 otw. w ciągu kanal.</t>
  </si>
  <si>
    <t>Wykonanie przepustów pod przeszkodami terenowymi w gruncie, metodą płucząco-wierconą sterowaną, z wciąganiem rur przepustowych HDPEp (SN= 14 kN/m2) o średnicy: 2x110mm</t>
  </si>
  <si>
    <t>Nasypanie warstwy piasku na dnie rowu kablowego o szerokości: do 0.4 m (przykrycie kabla)</t>
  </si>
  <si>
    <t>Ręczne układanie w rowach kablowych, kabli wielożyłowych o masie: ponad 0.5 do 1.0 kg/m , z przykryciem folią, kabel typu YAKY 3x16mm</t>
  </si>
  <si>
    <t>Ręczne kopanie rowów dla kabli w gruncie, przy szerokości dna wykopu do 0,4 m i głębokości rowu do 0,8 m</t>
  </si>
  <si>
    <t>Montaż uziomu z bednarki o przekroju 30x4 w wykopie: bednarka Fe/Zn 30x4</t>
  </si>
  <si>
    <t>Kabel  YDY 5x1,5mm2</t>
  </si>
  <si>
    <t>Kabel YKSY 10x1,5mm2</t>
  </si>
  <si>
    <t>Kabel YKSY 7x1,5mm2</t>
  </si>
  <si>
    <t>Wciąganie ręczne kabla do otworu kanalizacji kablowej, kabla o powłoce termoplastycznej, o średnicy: do 30 mm</t>
  </si>
  <si>
    <t>Wciąganie przewodów z udziałem podnośnika samochodowego: w słup</t>
  </si>
  <si>
    <t>Montaż masztów sygnalizacji ulicznej h=4,0m, typu R z dodatkowym wysięgnikiem o dł. do 1m</t>
  </si>
  <si>
    <t>Montaż masztów sygnalizacji ulicznej h=4,0m, typu R</t>
  </si>
  <si>
    <t>Montaż masztów sygnalizacji ulicznej h=3,0m, typu R</t>
  </si>
  <si>
    <t>Fundament betonowy - prefabrykowany klasy B-25, V=0,4m3</t>
  </si>
  <si>
    <t>Montaż sygnalizatorów akustycznych</t>
  </si>
  <si>
    <t>Montaż pojedyńczych przycisków sterowniczych z piktogram - zgłoszeniowy, sensorowy z potwierdzeniem optycznym LED</t>
  </si>
  <si>
    <t xml:space="preserve">Konstrukcje wsporcze przykręcane - pokrywy masztu </t>
  </si>
  <si>
    <t xml:space="preserve">Konstrukcje wsporcze przykręcane - obejmy M 116 </t>
  </si>
  <si>
    <t>Konstrukcje wsporcze przykręcane -  wsporniki</t>
  </si>
  <si>
    <t>Konstrukcje wsporcze przykręcane - zaciski</t>
  </si>
  <si>
    <t>kpl</t>
  </si>
  <si>
    <t>Montaż konsol sygnalizatorów ulicznych na maszcie, przy ilości konsol w komplecie: 2</t>
  </si>
  <si>
    <t>Montaż konsol sygnalizatorów ulicznych na maszcie, przy ilości konsol w komplecie: 3</t>
  </si>
  <si>
    <t>Montaż latarń sygnałów ulicznych na masztach lub konsolach, z głowicą: wierzchołkową; sygnalizator pieszy / rowerowy; 2x200mm, LED, dwukomorowy</t>
  </si>
  <si>
    <t>Montaż latarń sygnałów ulicznych na masztach lub konsolach, z głowicą: wierzchołkową; sygnalizator dla pojazdów ogólny, soczewki 3x300mm, LED, trójkomorowy, bez przesłony</t>
  </si>
  <si>
    <t>pomiar</t>
  </si>
  <si>
    <t>Sprawdzenie i pomiar kompletnego obwodu elektrycznego niskiego napięcia: dla 2 lub 3 faz</t>
  </si>
  <si>
    <t>Montaż sterownika sygnalizacji świetlnej z wyposażeniem</t>
  </si>
  <si>
    <t>Montaż prefabrykowanego fundamentu pod złącze kablowe lub szafę sterownika sygnalizacji świetlnej</t>
  </si>
  <si>
    <t>Przejście dla pieszych nr 2, ul. Kościuszki, przy ul. Towarowej</t>
  </si>
  <si>
    <t>Ręczne zasypywanie rowów dla kabli w gruncie kat.III, przy szerokości dna wykopu do 0,4 m i głębokości rowu do 0,6 m</t>
  </si>
  <si>
    <t>Przejście dla pieszych nr 1, ul. Kościuszki, przy ul. Naramowskiego</t>
  </si>
  <si>
    <t xml:space="preserve">Branża elektroenergetyczna. Przebudowa sygnalizacji świetlnej </t>
  </si>
  <si>
    <t>KOSZTORYS  nr:  452-004-009</t>
  </si>
  <si>
    <t>Z-XOTKtsd 24J</t>
  </si>
  <si>
    <t>D-01.03.04</t>
  </si>
  <si>
    <t>UTP 4x2x0,5 5E żelowany</t>
  </si>
  <si>
    <t>XzTKMXpw 2x2x0,8</t>
  </si>
  <si>
    <t>XzTKMXpw 100x4x0,5</t>
  </si>
  <si>
    <t>XzTKMXpw 15x4x0,5</t>
  </si>
  <si>
    <t>Kable</t>
  </si>
  <si>
    <t>Sprawdzenie i uruchomienie TVU</t>
  </si>
  <si>
    <t>Montaż i uruchomienie kamery na słupie - analog</t>
  </si>
  <si>
    <t>Wciąganie ręczne kabla o średnicy do 30 mm wypełnionego w powłoce termoplastycznej do kanalizacji kablowej. Otwór kanalizacji kablowej - częściowo zajęty</t>
  </si>
  <si>
    <t>Montaż słupa dla monitoringu w gruncie</t>
  </si>
  <si>
    <t>Demontaż istn. słupa monitoringu w gruncie</t>
  </si>
  <si>
    <t>Demontaż kamery na słupie</t>
  </si>
  <si>
    <t>Wyciąganie ręczne kabla o średnicy do 30 mm wypełnionego w powłoce termoplastycznej z kanalizacji kablowej. Otwór kanalizacji kablowej - częściowo zajęty</t>
  </si>
  <si>
    <t>Budowa studni kablowych prefabrykowanych rozdzielczych typu SKR-1.</t>
  </si>
  <si>
    <t>Przebudowa monitorigu miejskiego</t>
  </si>
  <si>
    <t>odcinek</t>
  </si>
  <si>
    <t>Pomiary indywidualne tłumienności optycznej linii światłowodowych metodą transmisyjną. Każdy następny zmierzony światłowód</t>
  </si>
  <si>
    <t>Pomiary indywidualne tłumienności optycznej linii światłowodowych metodą transmisyjną. 1 zmierzony światłowód</t>
  </si>
  <si>
    <t>Pomiary reflektometryczne końcowe odcinków regeneratorowych z przełącznicy linii światłowodowych. Każdy następny zmierzony światłowód</t>
  </si>
  <si>
    <t>Pomiary reflektometryczne końcowe odcinków regeneratorowych z przełącznicy linii światłowodowych. 1 zmierzony światłowód</t>
  </si>
  <si>
    <t>Wyciąganie mechaniczne kabla o średnicy do 30 mm wypełnionego w powłoce termoplastycznej z kanalizacji kablowej. Otwór kanalizacji kablowej - częściowo zajęty</t>
  </si>
  <si>
    <t>Montaż w studni stelaży zapasów kabli światłowodowych</t>
  </si>
  <si>
    <t>złącze</t>
  </si>
  <si>
    <t>Montaż złączy przelotowych na kablach światłowodowych ułożonych w kanalizacji kablowej. Kabel tubowy,mufa złączowa skręcana, każdy następny spajany światłowód</t>
  </si>
  <si>
    <t>Montaż złączy przelotowych na kablach światłowodowych ułożonych w kanalizacji kablowej. Kabel tubowy, mufa złączowa skręcana, 1 szt.spajanych światłowodów</t>
  </si>
  <si>
    <t>Demontaż złączy przelotowych na kablach światłowodowych ułożonych w kanalizacji kablowej. Kabel tubowy,mufa złączowa skręcana, każdy następny spajany światłowód</t>
  </si>
  <si>
    <t>Demontaż złączy przelotowych na kablach światłowodowych ułożonych w kanalizacji kablowej. Kabel tubowy, mufa złączowa skręcana, 1 szt.spajanych światłowodów</t>
  </si>
  <si>
    <t>Otwarcie muf złączowych przelotowych kabli światłowodowych w kanalizacji kablowej. Mufy skręcane zamknięte na stałe</t>
  </si>
  <si>
    <t>km</t>
  </si>
  <si>
    <t>Wciąganie kabli światłowodowych do kanalizacji wtórnej wciągarką mechaniczną z rejestratorem siły.Rury z warstwą poślizgową,z linką,kabel w odcinkach dług.2km</t>
  </si>
  <si>
    <t>Wciąganie mechaniczne kabla o średnicy do 30 mm wypełnionego w powłoce termoplastycznej do kanalizacji kablowej. Otwór kanalizacji kablowej - częściowo zajęty</t>
  </si>
  <si>
    <t>Przebudowa linii kablowych ANTSEWIS</t>
  </si>
  <si>
    <t>Podwyższenie o 20 cm ram 600x1000</t>
  </si>
  <si>
    <t>Wymiana pokryw 600x1000</t>
  </si>
  <si>
    <t>Wymiana ram 600x1000</t>
  </si>
  <si>
    <t>Ułożenie rur dwudzielnych w wykopie otwartym - A160 PS</t>
  </si>
  <si>
    <t>Przebudowa linii kablowych  ASTANET</t>
  </si>
  <si>
    <t>Pomiar tłumienności zbliżnoprzenikowej i zdalnoprzenikowej przy jednej częstotliwości. Pomiary kabla o 30 parach</t>
  </si>
  <si>
    <t>Pomiar tłumienności skutecznej przy jednej częstotliwości. Pomiary kabla o 30 parach</t>
  </si>
  <si>
    <t>Pomiary końcowe prądem stałym kabla o 30 parach</t>
  </si>
  <si>
    <t>Montaż zespołów łączówek szczelinowych dwustronnych, zabezpieczonych. Łączówki uszczelnione i nieuszczelnione w zespoleo liczbie par zacisków - 30</t>
  </si>
  <si>
    <t>Montaż złączy równoległych w kanalizacji kablowej z zastosowaniem modułowych łączników żył. Złącze na kablu o liczbie par - 30</t>
  </si>
  <si>
    <t>Wyciąganie mechaniczne kabla o średnicy do 30 mm wypełnionego w powłoce termoplastycznej z kanalizacji kablowej</t>
  </si>
  <si>
    <t>Wciąganie mechaniczne kabla o średnicy do 30 mm wypełnionego w powłoce termoplastycznej do kanalizacji kablowej. Otwór kanalizacji kablowej - wolny</t>
  </si>
  <si>
    <t>Budowa studni kablowych prefabrykowanych rozdzielczych typu SKO-2g KL.400</t>
  </si>
  <si>
    <t>Budowa studni kablowych prefabrykowanych rozdzielczych typu SKO-2g.</t>
  </si>
  <si>
    <t>Ułożenie rur dwudzielnych w wykopie otwartym -A160 PS</t>
  </si>
  <si>
    <t>Ułożenie rur dwudzielnych w wykopie otwatym-RHDPE-D119</t>
  </si>
  <si>
    <t>Budowa kanalizacji kablowej pierwotnej z rur z tworzyw sztucznych w wykopie w gruncie .1 w-wa w ciągu kanalizacji,2 rury w warstwie,2 otwory w ciągu</t>
  </si>
  <si>
    <t>Przebudowa linii kablowych NETII</t>
  </si>
  <si>
    <t>Montaż złączy odgałęźnych na mikrokablach światłowodowych ułożonych w kanalizacji kablowej.1 kabel odgałęźny,mufa złącz.skręcana,każdy następny światłowód</t>
  </si>
  <si>
    <t>Montaż złączy odgałęźnych na mikrokablach światłowodowych ułożonych w kanalizacji kablowej.1 kabel odgałęźny,mufa złączowa skręcana,1 spajany światłowód</t>
  </si>
  <si>
    <t>Demontaż złączy odgałęźnych na mikrokablach światłowodowych ułożonych w kanalizacji kablowej.1 kabel odgałęźny,mufa złącz.skręcana,każdy następny światłowód</t>
  </si>
  <si>
    <t>Demontaż złączy odgałęźnych na mikrokablach światłowodowych ułożonych w kanalizacji kablowej.1 kabel odgałęźny,mufa złączowa skręcana,1 spajany światłowód</t>
  </si>
  <si>
    <t>Wciąganie kabli światłowodowych do mikrokanalizacji, kabel w odcinkach dług.2 km</t>
  </si>
  <si>
    <t>Wyciąganie kabli światłowodowych z mikrokanalizacji kabel do dług.2 km</t>
  </si>
  <si>
    <t>Układanie kabla o średnicy do 30 mm wypełnionego w rowie kablowym wykonanym ręcznie. Liczba układanych kabli - 1</t>
  </si>
  <si>
    <t>Montaż złączek do mikrorur DB14 w ziemi</t>
  </si>
  <si>
    <t>Montaż złączek do mikrorur DB12 w ziemi</t>
  </si>
  <si>
    <t>Budowa mikrokanalizacji z rur DB 14/10 na głębokości 1 m w wykopie wykonanym ręcznie w gruntach</t>
  </si>
  <si>
    <t>Budowa mikrokanalizacji kablowej z rur DB 12/8 następne rury na głębokości 1 m w wykopie wykonanym ręcznie w gruntach</t>
  </si>
  <si>
    <t>Budowa mikrokanalizacji kablowej z rur DB 12/8 na głębokości 1 m w wykopie wykonanym ręcznie w gruntach</t>
  </si>
  <si>
    <t>Mechaniczna rozbiórka studni kablowych prefabrykowanych typu SKR-2 przy przebudownie</t>
  </si>
  <si>
    <t>Budowa studni kablowych prefabrykowanych rozdzielczych typu SKR-2.</t>
  </si>
  <si>
    <t>Ułożenie rur dwudzielnych w wykopie otwartym</t>
  </si>
  <si>
    <t>Budowa kanalizacji kablowej pierwotnej z rur z tworzyw sztucznych w wykopie w gruncie .1 w-wa w ciągu kanalizacji,1 rura w warstwie,1 otwór w ciągu</t>
  </si>
  <si>
    <t>Przebudowa linii kablowych WSS</t>
  </si>
  <si>
    <t>Pomiar tłumienności zbliżnoprzenikowej i zdalnoprzenikowej przy jednej częstotliwości. Pomiary kabla o 200 parach</t>
  </si>
  <si>
    <t>Pomiar tłumienności skutecznej przy jednej częstotliwości. Pomiary kabla o 200 parach</t>
  </si>
  <si>
    <t>Pomiary końcowe prądem stałym kabla o 200 parach</t>
  </si>
  <si>
    <t>Montaż złączy równoległych w kanalizacji kablowej z zastosowaniem pojedynczych łączników żył. Złącze na kablu o liczbiepar - 200</t>
  </si>
  <si>
    <t>Wciąganie mechaniczne kabla o średnicy do 50 mm wypełnionego w powłoce termoplastycznej do kanalizacji kablowej. Otwór kanalizacji kablowej - wolny</t>
  </si>
  <si>
    <t>Budowa kanalizacji kablowej pierwotnej z rur z tworzyw sztucznych w wykopie w gruncie.1 w-wa w ciągu kanalizacji,2 rury w warstwie,2 otwory w ciągu</t>
  </si>
  <si>
    <t>Przebudowa linii kablowych Orange S.A.</t>
  </si>
  <si>
    <t xml:space="preserve">Branża telekomunikacyjna. Przebudowa i zabezpieczenie sieci telekomunikacyjnej </t>
  </si>
  <si>
    <t>KOSZTORYS  nr:  452-004-008</t>
  </si>
  <si>
    <t>200m -1</t>
  </si>
  <si>
    <t>Próba pneumatyczna szczelności sieci wodociągowych z rur żeliwnych ciśnieniowych o śr. 250 mm</t>
  </si>
  <si>
    <t>D.01.03.06.</t>
  </si>
  <si>
    <t>Próba pneumatyczna szczelności sieci wodociągowych z rur żeliwnych ciśnieniowych o śr. 150 mm</t>
  </si>
  <si>
    <t>Próba pneumatyczna szczelności sieci wodociągowych z rur żeliwnych ciśnieniowych o śr. do 100 mm</t>
  </si>
  <si>
    <t>kpl.</t>
  </si>
  <si>
    <t>Oznakowanie trasy gazociągu na słupku stalowym</t>
  </si>
  <si>
    <t>Oznakowanie trasy gazociągu ułożonego w ziemi taśmą z tworzywa sztucznego</t>
  </si>
  <si>
    <t>Likwidacja istniejących gazociągów</t>
  </si>
  <si>
    <t>Przepięcie gazociągów zgodnie z opisem technicznycm</t>
  </si>
  <si>
    <t>Kolano PE DN180</t>
  </si>
  <si>
    <t>Kolano PE DN125</t>
  </si>
  <si>
    <t>Kolano PE DN225</t>
  </si>
  <si>
    <t>Montaż rurociągów z rur polietylenowych PE100 SDR17,6 o śr.zewnętrznej 400 mm - wykopy umocnione - rura ochronna</t>
  </si>
  <si>
    <t>Montaż rurociągów z rur polietylenowych PE100 SDR17,6  o śr.zewnętrznej 315 mm - wykopy umocnione - rura ochronna</t>
  </si>
  <si>
    <t>Montaż rurociągów z rur polietylenowych PE100 SDR17,6  o śr.zewnętrznej 250 mm - wykopy umocnione - rura ochronna</t>
  </si>
  <si>
    <t>Montaż rurociągów z rur polietylenowych PE100 SDR17,6  o śr.zewnętrznej 225 mm - wykopy umocnione</t>
  </si>
  <si>
    <t>Montaż rurociągów z rur polietylenowych PE100 SDR17,6  o śr.zewnętrznej 180 mm - wykopy umocnione</t>
  </si>
  <si>
    <t>Montaż rurociągów z rur polietylenowych PE100 SDR17,6  o śr.zewnętrznej 125 mm - wykopy umocnione</t>
  </si>
  <si>
    <t>Roboty instalacyjne</t>
  </si>
  <si>
    <t>Transport ziemi</t>
  </si>
  <si>
    <t xml:space="preserve">Zagęszczenie nasypów </t>
  </si>
  <si>
    <t>Podłoża i obsypki z kruszyw naturalnych dowiezionych - wymiana gruntu (60%)</t>
  </si>
  <si>
    <t>Zasypywanie wykopów z przemieszczeniem gruntu</t>
  </si>
  <si>
    <t>Ręczne zasypywanie wykopów liniowych o ścianach pionowych, szer. wykopu 0,8-1,5 m -obsypka rurociągu 20 cm ponad wierzch rury</t>
  </si>
  <si>
    <t>m2</t>
  </si>
  <si>
    <t>Kanały rurowe - podłoża z materiałów sypkich o grubości 20 cm</t>
  </si>
  <si>
    <t>Pełne umocnienie pionowych ścian wykopów liniowych o gł. do 3 m palami szalunkowymi (wypraskami) w gruntach nawodnionych wraz z rozbiórką</t>
  </si>
  <si>
    <t>Wykopy liniowe o szeroko_x001C_ci 0,8-2,5 m i głębokości do 3,0 m o ścianach pionowych w gruntach suchych z ręcznym wydobyciem urobku</t>
  </si>
  <si>
    <t>Roboty ziemne z transportem urobku - wykopy pod kolektory</t>
  </si>
  <si>
    <t>Roboty ziemne</t>
  </si>
  <si>
    <t>Gazociąg</t>
  </si>
  <si>
    <t xml:space="preserve">Branża gazowa. Przebudowa sieci gazowej </t>
  </si>
  <si>
    <t>KOSZTORYS  nr:  452-004-007</t>
  </si>
  <si>
    <t>odc.200m</t>
  </si>
  <si>
    <t>Jednokrotne płukanie sieci wodociągowej o śr. nominalnej 250 mm</t>
  </si>
  <si>
    <t>D.01.03.05.</t>
  </si>
  <si>
    <t>Jednokrotne płukanie sieci wodociągowej o śr. nominalnej do 150 mm</t>
  </si>
  <si>
    <t>Dezynfekcja rurociągów sieci wodociągowych o śr.nominalnej 200-250 mm</t>
  </si>
  <si>
    <t>Dezynfekcja rurociągów sieci wodociągowych o śr.nominalnej do 150 mm</t>
  </si>
  <si>
    <t>Próba pneumatyczna szczelności sieci wodociągowych z rur żeliwnych ciśnieniowych o _x001C_r. 250 mm</t>
  </si>
  <si>
    <t>Próba pneumatyczna szczelności sieci wodociągowych z rur żeliwnych ciśnieniowych o _x001C_r. 150 mm</t>
  </si>
  <si>
    <t>szt.</t>
  </si>
  <si>
    <t>Regulacja pionowa studzienek dla zaworów wodociągowych i gazowych</t>
  </si>
  <si>
    <t>Oznakowanie trasy wodociągu na słupku stalowym</t>
  </si>
  <si>
    <t>Oznakowanie trasy wodociągu ułożonego w ziemi taśmą z tworzywa sztucznego</t>
  </si>
  <si>
    <t>Likwidacja istniejącego rurociągu DN200 żel.</t>
  </si>
  <si>
    <t>Likwidacja istniejącego rurociągu DN150 żel.</t>
  </si>
  <si>
    <t>Kolna (załomy), kształtki, zasuwy i hydranty w węzłach włączeniowych wg profilu podłużnego i schematu montażowego zgodnie ze schematem montażowym</t>
  </si>
  <si>
    <t>Zasuwa DN1" z gwintem zew i złączem ISO z obudową i skrzynką uliczną do zasuw</t>
  </si>
  <si>
    <t>Studnia wodomierzowa np. z PE DN1000 kompletna z zestawem wodomierzowym i zaworem antyskażeniowym</t>
  </si>
  <si>
    <t>Sieci wodociągowe - montaż rurociągów z rur polietylenowych PE100 SDR17 o śr.zewnjtrznej 110 mm - wykopy umocnione - rura ochronna</t>
  </si>
  <si>
    <t>Sieci wodociągowe - montaż rurociągów z rur polietylenowych PE100 SDR17 o śr.zewnętrznej 355 mm - wykopy umocnione - rura ochronna</t>
  </si>
  <si>
    <t>Sieci wodociągowe - montaż rurociągów z rur polietylenowych PE100 SDR17  o śr.zewnętrznej 280 mm - wykopy umocnione - rura ochronna</t>
  </si>
  <si>
    <t>Sieci wodociągowe - montaż rurociągów z rur polietylenowych PE100 SDR17  o śr.zewnętrznej 160 mm - wykopy umocnione</t>
  </si>
  <si>
    <t>Sieci wodociągowe - montaż rurociągów z rur polietylenowych PE100 SDR17 o śr.zewnętrznej 225 mm - wykopy umocnione</t>
  </si>
  <si>
    <t>Sieci wodociągowe - montaż rurociągów z rur polietylenowych PE100 SDR17 o śr.zewnętrznej 32 mm - wykopy umocnione</t>
  </si>
  <si>
    <t>Zagęszczenie nasypów</t>
  </si>
  <si>
    <t>Wykopy liniowe o szerokości 0,8-2,5 m i głębokości do 3,0 m o ścianach pionowych w gruntach suchych z ręcznym wydobyciem urobku</t>
  </si>
  <si>
    <t>Wodociąg</t>
  </si>
  <si>
    <t xml:space="preserve">Branża wod.-kan. Przebudowa sieci wodociągowej. Budowa przyłączy wodociągowych </t>
  </si>
  <si>
    <t>KOSZTORYS  nr:  452-004-006</t>
  </si>
  <si>
    <t>Wywóz ziemi na skaładowisko z załadowaniem i wyładowaniem oraz utylizacja</t>
  </si>
  <si>
    <t>D.01.03.02</t>
  </si>
  <si>
    <t>100 m</t>
  </si>
  <si>
    <t>Demontaż kabli wielożyłowych układanych w ziemi, o masie: ponad 2,0 do 3,0 kg/m</t>
  </si>
  <si>
    <t>Demontaż kabli wielożyłowych układanych w ziemi, o masie: ponad 1,0 do 2,0 kg/m</t>
  </si>
  <si>
    <t>Demontaż kabli wielożyłowych układanych w ziemi, o masie: ponad 0,5 do 1,0 kg/m</t>
  </si>
  <si>
    <t>Demontaż złącza kablowego z fundamentem</t>
  </si>
  <si>
    <t>Badanie linii kablowej: średniego napięcia</t>
  </si>
  <si>
    <t>Ręczne zasypywanie rowów dla kabli i/lub rur osłonowych w gruncie, przy szerokości dna wykopu do 0,4 m i głębokości rowu do 0,8 m</t>
  </si>
  <si>
    <t>Ręczne zasypywanie rowów dla kabli i/lub rur osłonowych w gruncie, przy szerokości dna wykopu do 0,4 m i głębokości rowu do 0,6 m</t>
  </si>
  <si>
    <t>Nasypanie warstwy piasku na dnie rowu kablowego o szerokości: do 0.4 m - przykrycie kabla</t>
  </si>
  <si>
    <t>Montaż muf przelotowych z rur termokurczliwych, na kablach energetycznych z żyłami aluminiowymi o izolacji i powłoce z tworzyw sztucznych, na napięcie do 1 kV, o przekroju żył: ponad 50 do 150 mm2,  kabel wielożyłowy: mufa np. POLJ-01/4x50-150</t>
  </si>
  <si>
    <t>Montaż muf przejściowych z taśm izolacyjnych, na kablach energetycznych z żyłami aluminiowymi, o izolacji i powłoce z tworzyw sztucznych, przy przekroju żył: ponad 70 do 150 mm2, na nap.ponad 10 do 20 kV: TRAJ 24/1x70-150-3SB</t>
  </si>
  <si>
    <t>Układanie w wykopie rur ochronnych HDPE o średnicy 160mm (rury karbowane DVK160)</t>
  </si>
  <si>
    <t>Układanie w wykopie rur ochronnych HDPE o średnicy 110mm (rury karbowane DVK110)</t>
  </si>
  <si>
    <t>Układanie w rurze przepustowej kabla NA2XS(F)2Y 1x150mm2 (12/20)</t>
  </si>
  <si>
    <t>Układanie w rurze przepustowej kabla NAY2Y-J 4x150mm2 SE</t>
  </si>
  <si>
    <t>Ręczne układanie w rowach kablowych, kabli  z przykryciem folią: kabel NA2XS(F)2Y 1x150mm2 (12/20)</t>
  </si>
  <si>
    <t>Ręczne układanie w rowach kablowych, kabli wielożyłowych o masie: ponad 0.5 do 1.0 kg/m , z przykryciem folią, kabel typu NAY2Y-J 4x150mm2 SE</t>
  </si>
  <si>
    <t>Ręczne układanie w rowach kablowych, kabli wielożyłowych o masie: ponad 0.5 do 1.0 kg/m , z przykryciem folią, kabel typu NAYY-J 4x35mm2</t>
  </si>
  <si>
    <t>Przełożenie trasowe kabla typu YAKY 4x120mm2</t>
  </si>
  <si>
    <t>Nasypanie warstwy piasku na dnie rowu kablowego o szerokości: do 0.4 m - podsypka</t>
  </si>
  <si>
    <t>Ręczne kopanie rowów dla kabli i/lub rur osłonowych w gruncie, przy szerokości dna wykopu do 0,4 m i głębokości rowu do 1,0 m</t>
  </si>
  <si>
    <t>Ręczne kopanie rowów dla kabli i/lub rur osłonowych w gruncie, przy szerokości dna wykopu do 0,4 m i głębokości rowu do 0,8 m</t>
  </si>
  <si>
    <t xml:space="preserve">Mechaniczne pogrążanie uziomów pionowych prętowych w gruncie: pręt stalowy ocynkowany fi=16mm </t>
  </si>
  <si>
    <t>Montaż uziomów poziomych lub przewodów uziemiających w wykopie  o głębokości: 1.00 m , w gruncie: bednarka Fe/Zn 30x4</t>
  </si>
  <si>
    <t>Przestawienie trasowe złacza kablowegowraz z fundamentem</t>
  </si>
  <si>
    <t>Montaż złacza kablowego ZK8 z wyposażeniem i fundamentem</t>
  </si>
  <si>
    <t>Sieć Enea Operator</t>
  </si>
  <si>
    <t xml:space="preserve">Brranża elektroenergetyczna. Przebudowa i zabezpieczenie sieci elektroenergetycznej. </t>
  </si>
  <si>
    <t>KOSZTORYS  nr:  452-004-005</t>
  </si>
  <si>
    <t>Demontaż słupów oświetleniowych z wysięgnikiem i oprawą</t>
  </si>
  <si>
    <t>Przestawienie trasowe istniejącego słupa oświetleniowego</t>
  </si>
  <si>
    <t>Montaż złącza słupowego 1x25A Bi-Wts-4A</t>
  </si>
  <si>
    <t>Wciąganie przewodów: w słup lub rury osłonowe, kabel YDY 5x2,5mm</t>
  </si>
  <si>
    <t>Mechaniczne zasypywanie rowów dla kabli w gruncie, przy szerokości dna wykopu 0,4 m i głębokości rowu do 0,6 m</t>
  </si>
  <si>
    <t>Montaż muf końcowychz rur termokurczliwych, na kablach energetycznych z żyłami aluminiowymi o izolacji i powłoce z tworzyw sztucznych, na napięcie do 1 kV, o przekroju żył: ponad 10 do 35 mm2,  kabel wielożyłowy: mufa np. EPKE 0044</t>
  </si>
  <si>
    <t>Układanie w rurze kabla YAKXS 4x35mm</t>
  </si>
  <si>
    <t>Ręczne układanie w rowach kablowych, kabli wielożyłowych o masie: ponad 0.5 do 1.0 kg/m , z przykryciem folią, kabel typu YAKXS 4x 35;0,6/1kV</t>
  </si>
  <si>
    <t>Układanie w wykopie rur ochronnych; rury osłonowe gładkie HDPE 110</t>
  </si>
  <si>
    <t>Mechaniczne kopanie rowów dla kabli w gruncie, przy szerokości dna rowu do 0,4 m i głębokości rowu do 0,8 m</t>
  </si>
  <si>
    <t>Montaż na zamontowanym wysięgniku opraw LED o mocy 107W</t>
  </si>
  <si>
    <t xml:space="preserve">Ręczne stawianie słupów oświetleniowych na fundamencie prefabrykowanym: słup aluminiowy o wys. 10m z wysięgnikiem jednoramiennym o dł. 2,0m w kolorze szarym lub grafitowym </t>
  </si>
  <si>
    <t>Wykopy ręczne wraz z zasypaniem, dla słupów oświetleniowych, przy głębokości wykopów do 1,5 m</t>
  </si>
  <si>
    <t xml:space="preserve">Budowa oświetlenia drogowego - WZDW </t>
  </si>
  <si>
    <t xml:space="preserve">Branża elektroenergetyczna. Budowa oświetlenia drogowego </t>
  </si>
  <si>
    <t>KOSZTORYS  nr:  452-004-004</t>
  </si>
  <si>
    <t>próba</t>
  </si>
  <si>
    <t>Próba wodna szczelności kanałów rurowych /długość próbnego odcinka rurociągu - 50 m/, z rur o średnicy nominalnej: 200 mm - oprócz kanałów z rur bet.i żelbet.</t>
  </si>
  <si>
    <t>D.03.02.01</t>
  </si>
  <si>
    <t>Wykonanie podsypki i zasypki</t>
  </si>
  <si>
    <t>Kanały z rur kanalizacyjnych PCW łączonych na wcisk /rury łącznie z uszczelką/, o średnicy zewnętrznej: 200 mm</t>
  </si>
  <si>
    <t>Odwodnienie liniowe w postaci korytek z polimerobetonu typ V150 z rusztem D400 z żeliwa ze skrzynką odpływową z polimerobuetonu z odpływem Dz 160mm</t>
  </si>
  <si>
    <t>Odwodnienie liniowej</t>
  </si>
  <si>
    <t>500m -1</t>
  </si>
  <si>
    <t>Próba wodna szczelności sieci wodociągowych z rur typu HOBAS, PCW, PVC, PE, PEHD o śr. 1000 mm</t>
  </si>
  <si>
    <t>Próba wodna szczelności sieci wodociągowych z rur typu HOBAS, PCW, PVC, PE, PEHD o śr. 500 mm</t>
  </si>
  <si>
    <t>Próba wodna szczelności sieci wodociągowych z rur typu HOBAS, PCW, PVC, PE, PEHD o śr. 400 mm</t>
  </si>
  <si>
    <t>Próba wodna szczelności sieci wodociągowych z rur typu HOBAS, PCW, PVC, PE, PEHD o śr. 300 mm</t>
  </si>
  <si>
    <t>Próba wodna szczelności sieci wodociągowych z rur typu HOBAS, PCW, PVC, PE, PEHD o śr. 200 mm</t>
  </si>
  <si>
    <t>Demontaż konstrukcji podwieszeń rurociągów i kanałów o rozpiętości elementu 4.0 m</t>
  </si>
  <si>
    <t>Montaż konstrukcji podwieszeń rurociągów i kanałów o rozpiętości elementu 4.0 m</t>
  </si>
  <si>
    <t>Demontaż konstrukcji podwieszeń kabli energetycznych i telekomunikacyjnych typu lekkiego o rozpiętości elementu 4.0 m</t>
  </si>
  <si>
    <t>Montaż konstrukcji podwieszeń kabli energetycznych i telekomunikacyjnych typu lekkiego o rozpiętości elementu 4.0 m</t>
  </si>
  <si>
    <t>Likwidacja istniejących kanałów , wpustów i studni</t>
  </si>
  <si>
    <t>Wpięcia do istniejących studni</t>
  </si>
  <si>
    <t>Studzienki ściekowe uliczne betonowe o śr.500 mm z osadnikiem bez syfonu</t>
  </si>
  <si>
    <t>stud.</t>
  </si>
  <si>
    <t>Studnie rewizyjne z kręgów betonowych o śr. 2000 mm w gotowym wykopie</t>
  </si>
  <si>
    <t>Studnie rewizyjne z kręgów betonowych o śr. 1200 mm w gotowym wykopie</t>
  </si>
  <si>
    <t>Studnie rewizyjne z kręgów betonowych o śr. 1000 mm w gotowym wykopie</t>
  </si>
  <si>
    <t>Kanały z rur polietylenowych PEHD SN8 o śr. nominalnej 500 mm - wykopy umocnione</t>
  </si>
  <si>
    <t>Kanały z rur polietylenowych PEHD SN8 o śr. nominalnej 1000 mm - wykopy umocnione</t>
  </si>
  <si>
    <t>Montaż rurociągów z rur SN12 PP-B o śr. nominalnej 500 mm - wykopy umocnione</t>
  </si>
  <si>
    <t>Montaż rurociągów z rur SN12 PP-B o śr. nominalnej 400 mm - wykopy umocnione</t>
  </si>
  <si>
    <t>Montaż rurociągów z rur SN12 PP-B o śr. nominalnej 315 mm - wykopy umocnione</t>
  </si>
  <si>
    <t>Montaż rurociągów z rur SN12 PP-B o śr.zewnętrznej 200 mm - wykopy umocnione</t>
  </si>
  <si>
    <t>Wywóz ziemi</t>
  </si>
  <si>
    <t>Zagęszczenie nasypów ubijakami mechanicznymi; grunty sypkie</t>
  </si>
  <si>
    <t>Zasypywanie wykopów spycharkami z przemieszczeniem gruntu na odległość do 10 m w gruncie</t>
  </si>
  <si>
    <t>Ręczne zasypywanie wykopów liniowych o ścianach pionowych, szer. wykopu 0,8-1,5 m -obsypka studni i wpustów</t>
  </si>
  <si>
    <t>godz.</t>
  </si>
  <si>
    <t>Pompowanie próbne pomiarowe lub oczyszczające z otworów o śr. 150-500 mm</t>
  </si>
  <si>
    <t>Igłofiltry o średnicy do 50 mm wpłukiwane w grunt bezpo_x001C_rednio z obsypką do głębokości 4 m.</t>
  </si>
  <si>
    <t>Roboty ziemne z transportem urobku - wykopy pod studnie i wpusty</t>
  </si>
  <si>
    <t>Roboty ziemne wykonywane z transportem urobku - wykopy pod kolektory</t>
  </si>
  <si>
    <t>Kanalizacja deszczowa</t>
  </si>
  <si>
    <t xml:space="preserve">Branża sanitarna. Budowa kanalizacji deszczowej </t>
  </si>
  <si>
    <t>KOSZTORYS  nr:  452-004-003</t>
  </si>
  <si>
    <t>Rury stalowe dwudzielne osłonowe średnicy 219,0/10 mm</t>
  </si>
  <si>
    <t>M-20.10.17</t>
  </si>
  <si>
    <t>Rury stalowe dwudzielne osłonowe średnicy 159,0/10 mm</t>
  </si>
  <si>
    <t>Zabezpieczenie urządzeń obcych</t>
  </si>
  <si>
    <t>Umocnienie  terenu kamieniem (otoczaków) grub.10 cm</t>
  </si>
  <si>
    <t>M-20.01.11</t>
  </si>
  <si>
    <t>Humusowanie i obsianie skarp przy grubości warstwy humusu 10 cm</t>
  </si>
  <si>
    <t>Umocnienie stożków i skarp nasypów</t>
  </si>
  <si>
    <t>Przygotowanie podłoża betonowego i wykonanie powierzchniowego zabezpieczenia betonu materiałami na bazie akryli - powłoka z podwyższoną zdolnością pokrywania zarysowań</t>
  </si>
  <si>
    <t>M-20.01.10</t>
  </si>
  <si>
    <t>Powierzchniowe zabezpieczenie betonu</t>
  </si>
  <si>
    <t>t</t>
  </si>
  <si>
    <t>Montaż poręczy stalowej do elementów prefabrykowanych ściany oporowej</t>
  </si>
  <si>
    <t>M-20.01.09</t>
  </si>
  <si>
    <t>Betonowe płyty chodnikowe o wymiarach 25x50 cm o gr. 7 cm na podsypce cementowo-piaskowej gr. 5 cm</t>
  </si>
  <si>
    <t>Fundamenty poręczy stalowej z betonu C12/15</t>
  </si>
  <si>
    <t>Ławy pod obrzeża: betonowe z oporem z betonu C12/15</t>
  </si>
  <si>
    <t>Obrzeża betonowe 30x8 cm fazowane z jednej strony, na podsypce: cementowo-piaskowej gr. 3cm</t>
  </si>
  <si>
    <t>Schody (wg KPED 03.28)</t>
  </si>
  <si>
    <t>Ułożenie rur drenarskich perforowanych średnicy 110 mm w otulinie filtracyjnej na podbudowie z prefabrykatów ściekowych wraz z rurami odprowadzającymi wodę</t>
  </si>
  <si>
    <t>M-20.01.03</t>
  </si>
  <si>
    <t>Drenaż z rur w obsypce</t>
  </si>
  <si>
    <t>Wykonanie zasypki filtracyjnej</t>
  </si>
  <si>
    <t>M-20.01.02</t>
  </si>
  <si>
    <t>Warstwa filtracyjna za ścianami konstrukcji</t>
  </si>
  <si>
    <t>INNE  ROBOTY MOSTOWE</t>
  </si>
  <si>
    <t>M-20.00.00</t>
  </si>
  <si>
    <t>Wiercenie otworów w konstrukcjach betonowych i żelbetowych, o średnicy do 5 cm i głębokości: do 25 cm - kotwy balustrady</t>
  </si>
  <si>
    <t>M-19.01.04</t>
  </si>
  <si>
    <t>Montaż balustrad mostowych stalowych H=1,20m</t>
  </si>
  <si>
    <t>Balustrady na obiektach mostowych</t>
  </si>
  <si>
    <t>ELEMENTY  ZABEZPIECZAJĄCE</t>
  </si>
  <si>
    <t>M-19.00.00</t>
  </si>
  <si>
    <t>Wykonanie dylatacji - zabezpieczenie szczelin dylatacyjnych pomiędzy segmentami</t>
  </si>
  <si>
    <t>M-18.02.01</t>
  </si>
  <si>
    <t>Taśmy dylatacyjne i wypełnienie dylatacji masą uszczelniającą</t>
  </si>
  <si>
    <t>URZĄDZENIA  DYLATACYJNE</t>
  </si>
  <si>
    <t>M-18.00.00</t>
  </si>
  <si>
    <t xml:space="preserve">Wykonanie nawierzchni na mineralno-epoksydowej gr. 5 mm wraz z zagruntowaniem podłoża </t>
  </si>
  <si>
    <t>M-15.03.01</t>
  </si>
  <si>
    <t>Izolacjo-nawierzchnia na elementach obiektu mostowego</t>
  </si>
  <si>
    <t xml:space="preserve">Wykonanie izolacji z papy zgrzewalnej wraz z zagruntowaniem podłoża </t>
  </si>
  <si>
    <t>M-15.02.03</t>
  </si>
  <si>
    <t>Izolacja bitumiczna wykonana na gorąco. Izolacja z papy termozgrzewalnej</t>
  </si>
  <si>
    <t>Wykonanie na obiektach mostowych izolacji przeciwwilgociowych powłokowych bitumicznych na zimno z roztworu asfaltowego</t>
  </si>
  <si>
    <t>M-15.01.01</t>
  </si>
  <si>
    <t>Izolacja powłokowa</t>
  </si>
  <si>
    <t>IZOLACJA</t>
  </si>
  <si>
    <t>M-15.00.00</t>
  </si>
  <si>
    <t>element</t>
  </si>
  <si>
    <t>Montaż prefabrykowanych żelbetowych ścian oporowych typu "L" o wysokości H=2,05m i długości L=1,0m z przygotowaniem podłoża</t>
  </si>
  <si>
    <t>M-13.03.04</t>
  </si>
  <si>
    <t>Montaż prefabrykowanych żelbetowych ścian oporowych typu "L" o wysokości H=1,80m i długości L=1,0m z przygotowaniem podłoża</t>
  </si>
  <si>
    <t>Montaż prefabrykowanych żelbetowych ścian oporowych typu "L" o wysokości H=1,55m i długości L=1,0m z przygotowaniem podłoża</t>
  </si>
  <si>
    <t>Montaż prefabrykowanych żelbetowych ścian oporowych typu "L" o wysokości H=1,30m i długości L=1,0m z przygotowaniem podłoża</t>
  </si>
  <si>
    <t>Montaż prefabrykowanych żelbetowych ścian oporowych typu "L" o wysokości H=1,05m i długości L=1,0m z przygotowaniem podłoża</t>
  </si>
  <si>
    <t>Prefabrykaty betonowe</t>
  </si>
  <si>
    <t>Betonowanie betonem B15 (C12/15) podbetonu</t>
  </si>
  <si>
    <t>M-13.02.02</t>
  </si>
  <si>
    <t>Beton klasy poniżej B25 bez deskowania</t>
  </si>
  <si>
    <t>Podpory mostowe i ściany oporowe betonowe i żelbetowe - deskowanie gzymsu muru oporowego</t>
  </si>
  <si>
    <t>M-13.01.03</t>
  </si>
  <si>
    <t>Betonowanie betonem B30 (C25/30) gzyms muru oporowego</t>
  </si>
  <si>
    <t>Beton podpór klasy B30 w elementach o grubości &lt; 60 cm</t>
  </si>
  <si>
    <t>BETON</t>
  </si>
  <si>
    <t>M-13.00.00</t>
  </si>
  <si>
    <t>Montaż zbrojenia gzymsu muru oporowego, za pomocą spawarki, przy średnicy prętów: 12-16 mm</t>
  </si>
  <si>
    <t>M-12.01.02</t>
  </si>
  <si>
    <t>Przygotowanie na budowie zbrojenia gzymsu ściany oporowej, przy średnicy prętów: 12-16 mm</t>
  </si>
  <si>
    <t>Zbrojenie betonu stalą klasy A-III - gzyms ściany oporowej</t>
  </si>
  <si>
    <t>ZBROJENIE</t>
  </si>
  <si>
    <t>M-12.00.00</t>
  </si>
  <si>
    <t>Ułożenie geomembrany</t>
  </si>
  <si>
    <t>M-11.01.04</t>
  </si>
  <si>
    <t>Zagęszczenie uprzednio rozplantowanego warstwami gruntu w nasypie w gruncie sypkim</t>
  </si>
  <si>
    <t>Ręczne formowanie nasypów z ziemi dowożonej - mieszanka żwirowo-piaskowa - WYMIANA GRUNTU</t>
  </si>
  <si>
    <t>Ręczne formowanie nasypów z ziemi dowożonej</t>
  </si>
  <si>
    <t>Zasypanie wykopów wraz z zagęszczeniem i wykonanie nasypów przy obiektach</t>
  </si>
  <si>
    <t>Wywóz gruntu</t>
  </si>
  <si>
    <t>M-11.01.01</t>
  </si>
  <si>
    <t>Roboty ziemne ręczne z transportem urobku - wykop (10%)</t>
  </si>
  <si>
    <t>Roboty ziemne z transportem urobku - wykop (90%)</t>
  </si>
  <si>
    <t>Wykopy pod ławy wraz z umocnieniem</t>
  </si>
  <si>
    <t>FUNDAMENTOWANIE</t>
  </si>
  <si>
    <t>M-11.00.00</t>
  </si>
  <si>
    <t xml:space="preserve">Budowa murów oporowych </t>
  </si>
  <si>
    <t>KOSZTORYS  nr:  452-004-002B</t>
  </si>
  <si>
    <t>Poręcz wg KPED 03.18: rury FI34mm na fundamencie betonowym</t>
  </si>
  <si>
    <t>D-10.02.01</t>
  </si>
  <si>
    <t>Obrzeża betonowe 30x8 cm, na podsypce: cementowo-piaskowej gr. 3cm wraz z ławą</t>
  </si>
  <si>
    <t>Chodniki z płyt betonowych o wymiarach 25x50x5 cm, na podsypce: cementowo-piaskowej, z wypełn.spoin zapr.cem.</t>
  </si>
  <si>
    <t>Pochylnie wg KPED 03.29</t>
  </si>
  <si>
    <t>Schody wg KPED 03.28</t>
  </si>
  <si>
    <t>Schody i pochylnie (w ciągach pieszych, dla służby utrzymaniowej)</t>
  </si>
  <si>
    <t>D-10.02.00</t>
  </si>
  <si>
    <t>Inne roboty</t>
  </si>
  <si>
    <t>D-10.00.00</t>
  </si>
  <si>
    <t>D-09.01.01</t>
  </si>
  <si>
    <t>D-09.01.00</t>
  </si>
  <si>
    <t>Zieleń drogowa wraz z utrzymaniem</t>
  </si>
  <si>
    <t>Zieleń drogowa</t>
  </si>
  <si>
    <t>D-09.00.00</t>
  </si>
  <si>
    <t>Ławy pod ścieki: betonowe z oporem z betonu C12/15 (B15)</t>
  </si>
  <si>
    <t>D-08.05.02</t>
  </si>
  <si>
    <t>Ściek przykrawężnikowy z kostki brukowej betonowej o grubości: 8 cm - szarej, na podsypce cementowo-piaskowej gr. 5cm (szerokość 2 rzędów na płask)</t>
  </si>
  <si>
    <t>Ścieki (z prefabrykowanych elementów betonowych, klinkierowe, z kostki kamiennej, brukowca, płyt chodnikowych)</t>
  </si>
  <si>
    <t>Ścieki (z prefabrykowanych elementów betonowych, klinkierowe, z kostki kamiennej, z brukowca, z płyt chodnikowych)</t>
  </si>
  <si>
    <t>D-08.05.00</t>
  </si>
  <si>
    <t>Ławy pod obrzeża: betonowe z oporem z betonu C12/15 (B15)</t>
  </si>
  <si>
    <t>D-08.03.01</t>
  </si>
  <si>
    <t>Obrzeża betonowe 30x8 cm, na podsypce: cementowo-piaskowej gr. 3cm</t>
  </si>
  <si>
    <t>Betonowe obrzeża chodnikowe</t>
  </si>
  <si>
    <t>D-08.03.00</t>
  </si>
  <si>
    <t>Układanie betonowych elementów nawierzchni informacyjnej dla osób niewidomych i słabowidzących, z okrągłymi wypustkami w wierzchniej warstwie, gr. 8cm na podsypce cement-piaskowej o grubości 3cm</t>
  </si>
  <si>
    <t>D-05.03.23</t>
  </si>
  <si>
    <t>Układanie nawierzchni z płyt chodnikowych betonowych o wymiarach 30x30x5 cm, na podsypce cementowo-piaskowej</t>
  </si>
  <si>
    <t>Chodnik z płyt betonowych</t>
  </si>
  <si>
    <t>D-08.02.01</t>
  </si>
  <si>
    <t>Chodniki wraz z remontem</t>
  </si>
  <si>
    <t>Ławy pod krawężniki: betonowe z oporem z betonu C12/15 (B15)</t>
  </si>
  <si>
    <t>D-08.01.02</t>
  </si>
  <si>
    <t>Krawężniki kamienne</t>
  </si>
  <si>
    <t>D-08.01.01</t>
  </si>
  <si>
    <t>Krawężniki betonowe drogowe, o wymiarach: 12x25 cm - na podsypce cementowo-piaskowej gr. 5cm</t>
  </si>
  <si>
    <t>Krawężniki betonowe wystające, o wymiarach: 20x30 cm - na podsypce cementowo-piaskowej gr. 5cm</t>
  </si>
  <si>
    <t>Krawężniki betonowe</t>
  </si>
  <si>
    <t>Krawężniki (betonowe i kamienne)</t>
  </si>
  <si>
    <t>D-08.01.00</t>
  </si>
  <si>
    <t>Elementy ulic</t>
  </si>
  <si>
    <t>D-08.00.00</t>
  </si>
  <si>
    <t>D-07.06.02</t>
  </si>
  <si>
    <t>Urządzenia zabezpieczające ruch pieszych (siatki, bariery łańcuchowe)</t>
  </si>
  <si>
    <t>D-07.06.01a</t>
  </si>
  <si>
    <t>Ogrodzenia z siatki stalowej: - na słupkach stal na podmurówce o wys. 1,5m</t>
  </si>
  <si>
    <t>Przestawienie ogrodzeń przy posesjach</t>
  </si>
  <si>
    <t>Ogrodzenia dróg, zabezpieczenia ruchu pieszego wraz z remontem</t>
  </si>
  <si>
    <t>D-07.06.00</t>
  </si>
  <si>
    <t>Bariery ochronne stalowe: jednostronne, N2 W1</t>
  </si>
  <si>
    <t>D-07.05.01</t>
  </si>
  <si>
    <t>Bariery ochronne stalowe</t>
  </si>
  <si>
    <t>D-07.02.01</t>
  </si>
  <si>
    <t>Oznakowanie poziome i pionowe</t>
  </si>
  <si>
    <t>Przymocowanie niepodświetlonych znaków drogowych z folią fluorescencyjną</t>
  </si>
  <si>
    <t>Przymocowanie słupków przeszkodowych U-5b,/C-9</t>
  </si>
  <si>
    <t>Przymocowanie niepodświetlonych tablic prowadzących, rozdzielających i kierujących</t>
  </si>
  <si>
    <t>Przymocowanie niepodświetlonych znaków drogowych drogowskazy tablicowe</t>
  </si>
  <si>
    <t>Przymocowanie niepodświetlonych znaków drogowych znaki kierunku i miejscowości oraz uzupełniających</t>
  </si>
  <si>
    <t>Przymocowanie niepodświetlonych tablic znaków drogowych (folia 3 generacji)</t>
  </si>
  <si>
    <t>Przymocowanie niepodświetlonych tablic znaków drogowych (folia 2 generacji)</t>
  </si>
  <si>
    <t>Oznakowanie pionowe</t>
  </si>
  <si>
    <t>Oznakowanie pionowe wraz z remontem</t>
  </si>
  <si>
    <t>D-07.02.00</t>
  </si>
  <si>
    <t>Oznakowanie poziome przejazdów dla rowerzystów farbą czerwoną: mechanicznie</t>
  </si>
  <si>
    <t>D-07.01.01</t>
  </si>
  <si>
    <t>Oznakowanie poziome jezdni farbami termoplastycznymi poprzez ręczne malowanie: strzałek i innych symboli</t>
  </si>
  <si>
    <t>Oznakowanie poziome jezdni farbami termoplastycznymi - linie segregacyjne i krawędziowe przerywane malowane: mechanicznie</t>
  </si>
  <si>
    <t>Oznakowanie poziome jezdni farbami termoplastycznymi - linie segregacyjne i krawędziowe ciągłe malowane: mechanicznie</t>
  </si>
  <si>
    <t>Oznakowanie poziome</t>
  </si>
  <si>
    <t>Oznakowania i urządzenia bezpieczeństwa ruchu</t>
  </si>
  <si>
    <t>D-07.00.00</t>
  </si>
  <si>
    <t>D-06.03.01</t>
  </si>
  <si>
    <t>Ścinanie i uzupełnianie poboczy</t>
  </si>
  <si>
    <t>D-06.01.01</t>
  </si>
  <si>
    <t>Plantowanie powierzchni skarp i dna wykopów wykonywanych mechanicznie</t>
  </si>
  <si>
    <t>Umocnienie powierzchniowe skarp, rowów i ścieków</t>
  </si>
  <si>
    <t>Umocnienie skarp, rowów i ścieków</t>
  </si>
  <si>
    <t>D-06.01.00</t>
  </si>
  <si>
    <t>Roboty wykończeniowe</t>
  </si>
  <si>
    <t>D-06.00.00</t>
  </si>
  <si>
    <t>Nawierzchnie z kostki brukowej betonowej niefazowanej o grubości: 8 cm - grafitowej na podsypce cement-piaskowej o grubości 3cm</t>
  </si>
  <si>
    <t>Nawierzchnie z kostki brukowej betonowej fazowanej o grubości: 8 cm - czerwonej na podsypce cement-piaskowej o grubości 3cm</t>
  </si>
  <si>
    <t>Nawierzchnie z kostki brukowej betonowej niefazowanej o grubości: 8 cm - szarej, na podsypce cementowo-piaskowej o grubości 3cm</t>
  </si>
  <si>
    <t>Nawierzchnia z kostki brukowej betonowej</t>
  </si>
  <si>
    <t>D-05.03.11</t>
  </si>
  <si>
    <t>Recykling (na gorąco w otaczarce, powierzchniowy nawierzchni na gorąco, frezowanie nawierzchni asfaltowych na zimno)</t>
  </si>
  <si>
    <t>Nawierzchnia z mieszanek SMA 8 - warstwa ścieralna po zagęszczeniu o grubości: 4 cm</t>
  </si>
  <si>
    <t>D-05.03.13</t>
  </si>
  <si>
    <t>Nawierzchnia z mieszanki grysowo-mastyksowej</t>
  </si>
  <si>
    <t>Warstwa ścieralna z betonu asfaltowego AC 8S - warstwa ścieralna po zagęszczeniu o grubości: 4 cm</t>
  </si>
  <si>
    <t>D-05.03.05</t>
  </si>
  <si>
    <t>Warstwa ścieralna z betonu asfaltowego AC 11S - warstwa ścieralna po zagęszczeniu o grubości: 5 cm</t>
  </si>
  <si>
    <t>Warstwa wiążąca z betonu asfaltowego AC 16W - warstwa wiążąca po zagęszczeniu o grubości: 4 cm</t>
  </si>
  <si>
    <t>Warstwa wiążąca z betonu asfaltowego AC 16W - warstwa wiążąca po zagęszczeniu o grubości: 8 cm</t>
  </si>
  <si>
    <t>Warstwa wiążąca z betonu asfaltowego AC 16W - warstwa wiążąca po zagęszczeniu o grubości: 6 cm</t>
  </si>
  <si>
    <t>Nawierzchnia z mieszanek mineralno-bitumicznych wytwarzanych i wbudowywanych na gorąco</t>
  </si>
  <si>
    <t>Nawierzchnie z kostki kamiennej granitowej ciętej 10/11, na podsypce cementowo piaskowej gr. 5cm, przy wysokości kostki: 5 cm</t>
  </si>
  <si>
    <t>D-05.03.01</t>
  </si>
  <si>
    <t>Nawierzchnie z kostki kamiennej granitowej ciętej 15/17 spoinowanej żywicami, na podsypce cementowo-piaskowej gr. 5cm, przy wysokości kostki: 17 cm</t>
  </si>
  <si>
    <t>Nawierzchnie z kostki kamiennej granitowej ciętej 15/17, na podsypce z kruszywa łamanego 0/4mm gr. 5cm, przy wysokości kostki: 16 cm</t>
  </si>
  <si>
    <t>Nawierzchnia z kostki kamiennej (regularnej, nieregularnej, rzędowej)</t>
  </si>
  <si>
    <t>Wykonanie oraz remont nawierzchni twardych ulepszonych</t>
  </si>
  <si>
    <t>D-05.03.00</t>
  </si>
  <si>
    <t>Nawierzchnie</t>
  </si>
  <si>
    <t>D-05.00.00</t>
  </si>
  <si>
    <t>Wyrównanie podbudowy mieszanką mineralno-asfaltową AC 22P do 6cm (426m3)</t>
  </si>
  <si>
    <t>D-04.08.00</t>
  </si>
  <si>
    <t>Wyrównanie podbudowy</t>
  </si>
  <si>
    <t>Wyrównanie podbudowy mieszanką MB</t>
  </si>
  <si>
    <t>Podbudowa z betonu asfaltowego AC 22P - warstwa podbudowy po zagęszczeniu o grubości: 10 cm</t>
  </si>
  <si>
    <t>D-04.07.01</t>
  </si>
  <si>
    <t>Podbudowa z betonu asfaltowego</t>
  </si>
  <si>
    <t xml:space="preserve">Pielęgnacja piaskiem z polewaniem wodą podbudowy z mieszanki betonowej </t>
  </si>
  <si>
    <t>D-04.06.01b</t>
  </si>
  <si>
    <t>Ławy z betonu cementowego C18/10, o grubości warstwy po zagęszczeniu: 20 cm</t>
  </si>
  <si>
    <t>Ławy z betonu cementowego C16/20, o grubości warstwy po zagęszczeniu: 20 cm</t>
  </si>
  <si>
    <t>Podbudowy z betonu cementowego C20/25 dylatowanego, o grubości warstwy po zagęszczeniu: 24 cm</t>
  </si>
  <si>
    <t>Podbudowa z betonu cementowego</t>
  </si>
  <si>
    <t>D-04.05.01</t>
  </si>
  <si>
    <t>Podbudowa z mieszanki stabilizowanej cementem C5/6, o grubości podbudowy po zagęszczeniu: 15 cm</t>
  </si>
  <si>
    <t>Podbudowa z mieszanki stabilizowanej cementem C5/6, o grubości podbudowy po zagęszczeniu: 18 cm</t>
  </si>
  <si>
    <t>Podbudowa z mieszanki stabilizowanej cementem C5/6, o grubości podbudowy po zagęszczeniu: 25 cm</t>
  </si>
  <si>
    <t>Podbudowa i ulepszone podłoża z gruntu lub kruszywa stabilizowanego cementem</t>
  </si>
  <si>
    <t>Podbudowy i ulepszone podłoża z gruntów lub kruszyw stabilizowanych spoiwami hydraulicznymi, wapnem, popiołami i żużlem</t>
  </si>
  <si>
    <t>D-04.05.00</t>
  </si>
  <si>
    <t>Podbudowy z kruszywa łamanego stabilizowanego mechanicznie o grubości po zagęszczeniu: 10 cm</t>
  </si>
  <si>
    <t>D-04.04.02</t>
  </si>
  <si>
    <t>Podbudowy z kruszywa łamanego stabilizowanego mechanicznie o grubości po zagęszczeniu: 15 cm</t>
  </si>
  <si>
    <t>Podbudowy z kruszywa łamanego stabilizowanego mechanicznie o grubości po zagęszczeniu: 20 cm</t>
  </si>
  <si>
    <t>Podbudowa z kruszywa łamanego</t>
  </si>
  <si>
    <t>Podbudowy z kruszywa, żużla i tłucznia kamiennego</t>
  </si>
  <si>
    <t>D-04.04.00</t>
  </si>
  <si>
    <t>D-04.03.01</t>
  </si>
  <si>
    <t>Czyszczenie mechaniczne nawierzchni drogowej: bitumicznej</t>
  </si>
  <si>
    <t>Czyszczenie mechaniczne nawierzchni drogowej: nieulepszonej</t>
  </si>
  <si>
    <t>Oczyszczenie i skropienie warstw konstrukcyjnych</t>
  </si>
  <si>
    <t>D-04.03.00</t>
  </si>
  <si>
    <t>Warstwa z gruntu niewysadzinowego - Podbudowy z pospółki - warstwa o grubości po zagęszczeniu: 30 cm</t>
  </si>
  <si>
    <t>D-04.02.01</t>
  </si>
  <si>
    <t>Warstwa z gruntu niewysadzinowego - Podbudowy z pospółki - warstwa o grubości po zagęszczeniu: 40 cm</t>
  </si>
  <si>
    <t>Warstwy odsączające i odcinające</t>
  </si>
  <si>
    <t>Mechaniczne profilowanie i zagęszczenie podłoża pod warstwy konstrukcyjne nawierzchni</t>
  </si>
  <si>
    <t>D-04.01.01</t>
  </si>
  <si>
    <t>Koryto wraz z profilowaniem i zagęszczeniem podłoża</t>
  </si>
  <si>
    <t>Podbudowy</t>
  </si>
  <si>
    <t>D-04.00.00</t>
  </si>
  <si>
    <t>Wymiana włazów kanałowych</t>
  </si>
  <si>
    <t>Regulacja pionowa uszkodzonej studzienki kanalizacyjnej</t>
  </si>
  <si>
    <t>Regulacja pionowa skrzynek od zasuw na węzłach gazowych</t>
  </si>
  <si>
    <t>Przebudowa podziemnych linii gazowych przy przebudowie i budowie dróg</t>
  </si>
  <si>
    <t>Regulacja pionowa: komór ciepłociągowych</t>
  </si>
  <si>
    <t>Regulacja pionowa: zaworów wodociągowych</t>
  </si>
  <si>
    <t>Przebudowa podziemnych linii wodociągowych przy przebudowie i budowie dróg</t>
  </si>
  <si>
    <t>Regulacja pionowa: studzienek telekomunikacyjnych</t>
  </si>
  <si>
    <t>Przebudowa kablowych linii telekomunikacyjnych przy budowie dróg</t>
  </si>
  <si>
    <t>Regulacja pionowa: studzienek energetycznych</t>
  </si>
  <si>
    <t>Przebudowa kablowych linii energetycznych przy budowie dróg</t>
  </si>
  <si>
    <t>Przebudowa kablowych i napowietrznych linii energetycznych, telekomunikacyjnych oraz linii wodociągowych i gazowych</t>
  </si>
  <si>
    <t>Zagęszczenie uprzednio rozplantowanego warstwami gruntu w nasypie</t>
  </si>
  <si>
    <t>D-02.03.01</t>
  </si>
  <si>
    <t>Formowanie nasypów, z zagęszczeniem nasypu</t>
  </si>
  <si>
    <t>Wykonanie nasypów</t>
  </si>
  <si>
    <t>Wykonanie nasypów wraz z ich zbrojeniem i wzmocnieniem geosyntetykami</t>
  </si>
  <si>
    <t>D-02.03.00</t>
  </si>
  <si>
    <t>Wykonanie stopni na skarpach o szerokości do 5,0 m przy nachyleniu skarpy 1:1,5</t>
  </si>
  <si>
    <t>D-02.01.01</t>
  </si>
  <si>
    <t>Roboty ziemne z transportem urobku</t>
  </si>
  <si>
    <t>Wykonanie wykopów</t>
  </si>
  <si>
    <t>Wykonanie wykopów, wzmocnienie skarp i podłoża gruntowego</t>
  </si>
  <si>
    <t>D-02.01.00</t>
  </si>
  <si>
    <t>D-02.00.00</t>
  </si>
  <si>
    <t>D-01.02.04</t>
  </si>
  <si>
    <t>Wywiezienie gruzu z terenu rozbiórki, z załadunkiem i wyładunkiem mechanicznym (Utylizacja i wywóz w zakresie Wykonawcy)</t>
  </si>
  <si>
    <t>Rozbiórka wraz z ponownym ustawieniem reklam, słupków informacyjnych, ławek drewnianych, donic betonowych, masztów, szyldów, koszy na śmieci, słupków stalowych</t>
  </si>
  <si>
    <t>m2 p.z.</t>
  </si>
  <si>
    <t>Rozebranie wiat prefabrykowanych z elementów stalowych i żelbetowych pokrytych płytami z blachy trapezowej</t>
  </si>
  <si>
    <t>Rozebranie balustrady stalowej</t>
  </si>
  <si>
    <t>Rozebranie bariery ochronnej stalowej</t>
  </si>
  <si>
    <t>Likwidacja istniejącego oznakowania poziomego</t>
  </si>
  <si>
    <t>Zdjęcie tablic kierunku i miejscowości i drogowskazów</t>
  </si>
  <si>
    <t>Zdjęcie tablic znaków drogowych aktywnych</t>
  </si>
  <si>
    <t>Zdjęcie tablic znaków drogowych</t>
  </si>
  <si>
    <t>Rozebranie słupków do tablic znaków drogowych</t>
  </si>
  <si>
    <t>Rozebranie bram w ramach stalowych ze słupkami przybramowymi z: rur lub kształtowników stalowych</t>
  </si>
  <si>
    <t>Rozebranie ogrodzeń stalowych na: słupkach stalowych i podmurówce</t>
  </si>
  <si>
    <t>Rozebranie ogrodzeń: prefabrykowanych elem.żelbet.</t>
  </si>
  <si>
    <t>Rozebranie ogrodzeń z siatki na: słupkach stalowych i podmurówce</t>
  </si>
  <si>
    <t>Rozebranie zbiornika na ścieki - rozbiórka stropu i ścian na wysokości 1m i zasypanie gruntem. Istniejące przyłącza do zbiornika zaślepić.</t>
  </si>
  <si>
    <t>Rozebranie murków z kamienia, cegły i betonu</t>
  </si>
  <si>
    <t>Demontaż odwodnienia liniowego</t>
  </si>
  <si>
    <t>Rozebranie ław pod krawężniki, przy ławie: z betonu</t>
  </si>
  <si>
    <t>Rozebranie ścieków z elementów betonowych o grubości: 10 cm, na podsypce piaskowej</t>
  </si>
  <si>
    <t>Rozebranie obrzeży trawnikowych na podsypce piaskowej, o wymiarach: 8x30 cm</t>
  </si>
  <si>
    <t>Rozebranie krawężników wtopionych, o wymiarach: 12x25 cm, na podsypce piaskowej</t>
  </si>
  <si>
    <t>Rozebranie krawężników betonowych trapezowych, na podsypce piaskowej</t>
  </si>
  <si>
    <t>Rozebranie krawężników betonowych o wymiarach: 20x30 cm, na podsypce piaskowej</t>
  </si>
  <si>
    <t>Rozebranie chodników z płyt betonowych o wymiarach 35x35x5 cm ułożonych na podsypce cem.-piask.</t>
  </si>
  <si>
    <t>Ręczne rozebranie nawierzchni z cegły klinkierowej, na podsypce: piaskowej, z wypełn.spoin piaskiem</t>
  </si>
  <si>
    <t>Ręczne rozebranie nawierzchni z kostki betonowej sześciokątnej (trylinki), na podsypce: piaskowej, z wypełn.spoin piaskiem przy wys. kostki 12cm</t>
  </si>
  <si>
    <t>Rozebranie nawierzchni z kostki kamiennej rzędowej na podsypce piaskowej - ręczne, przy wys.kostki 15 cm</t>
  </si>
  <si>
    <t>Ręczne rozebranie nawierzchni z kostki betonowej 20x10 cm, na podsypce: piaskowej, z wypełn.spoin piaskiem przy wys. kostki 8cm</t>
  </si>
  <si>
    <t>Rozbiórka elementów dróg i ulic</t>
  </si>
  <si>
    <t>Roboty ziemne, z transportem urobku, w ziemi uprzednio zmagazynowanej w hałdach (Utylizacja w zakresie Wykonawcy)</t>
  </si>
  <si>
    <t>D-01.02.02</t>
  </si>
  <si>
    <t>Zdjęcie warstwy humusu i darniny</t>
  </si>
  <si>
    <t>mp</t>
  </si>
  <si>
    <t>Transport gałęzi (Utylizacja i wywóz w zakresie Wykonawcy)</t>
  </si>
  <si>
    <t>D-01.02.01</t>
  </si>
  <si>
    <t>Transport karpiny (Utylizacja i wywóz w zakresie Wykonawcy)</t>
  </si>
  <si>
    <t>Usunięcie drzew i krzewów</t>
  </si>
  <si>
    <t>Oczyszczenie terenu po wykarczowaniu, z drobnych gałęzi, korzeni, kory i wrzosu z wywiezieniem</t>
  </si>
  <si>
    <t>ha</t>
  </si>
  <si>
    <t>Mechaniczne karczowanie krzaków i podszycia: średniej gęstości</t>
  </si>
  <si>
    <t>Mechaniczne karczowanie pni o średnicy: 66-75 cm</t>
  </si>
  <si>
    <t>Mechaniczne karczowanie pni o średnicy: 56-65 cm</t>
  </si>
  <si>
    <t>Mechaniczne karczowanie pni o średnicy: 46-55 cm</t>
  </si>
  <si>
    <t>Mechaniczne karczowanie pni o średnicy: 36-45 cm</t>
  </si>
  <si>
    <t>Mechaniczne karczowanie pni o średnicy: 26-35 cm</t>
  </si>
  <si>
    <t>Mechaniczne karczowanie pni o średnicy: 16-25 cm</t>
  </si>
  <si>
    <t>Mechaniczne karczowanie pni o średnicy: 10-15 cm</t>
  </si>
  <si>
    <t>Roboty przygotowawcze, usunięcie drzew i krzewów, zdjęcie humusu, wyburzenia i rozbiórki</t>
  </si>
  <si>
    <t>D-01.02.00</t>
  </si>
  <si>
    <t>D-01.01.01</t>
  </si>
  <si>
    <t>Roboty pomiarowe przy liniowych robotach ziemnych dla wytyczenia wszystkich obiektów budowlanych w obrębie zadania</t>
  </si>
  <si>
    <t>Odtworzenie (wyznaczenie) trasy i punktów wysokościowych</t>
  </si>
  <si>
    <t>D-01.01.00</t>
  </si>
  <si>
    <t>Roboty przygotowawcze</t>
  </si>
  <si>
    <t>D-01.00.00</t>
  </si>
  <si>
    <t>KOSZTORYS  nr:  452-004-002</t>
  </si>
  <si>
    <t>D-01.03.08</t>
  </si>
  <si>
    <t>Ręczne kopanie rowów dla kabli w gruncie, przy szerokości dna wykopu do 1,0 m i głębokości rowu do 1,2 m</t>
  </si>
  <si>
    <t>Podłoża z materiałów sypkich pod kanały i obiekty - grubość podłoża: 10 cm</t>
  </si>
  <si>
    <t>Ręczne zasypywanie rowów dla kabli w gruncie, przy szerokości dna wykopu do 1,0 m i głębokości rowu do 1,0 m</t>
  </si>
  <si>
    <t>Rury ochronne (osłonowe) dwudzielne 110 HDPE</t>
  </si>
  <si>
    <t>Warstwa z gruntu niewysadzinowego - Podbudowy z pospółki - warstwa o grubości po zagęszczeniu: 25 cm</t>
  </si>
  <si>
    <t>Podbudowa z mieszanki stabilizowanej cementem C5/6, o grubości podbudowy po zagęszczeniu: 20 cm</t>
  </si>
  <si>
    <t>Podbudowa z betonu asfaltowego AC 22P - warstwa podbudowy po zagęszczeniu o grubości: 8 cm</t>
  </si>
  <si>
    <t>Geowłóknina nasączona asfaltem</t>
  </si>
  <si>
    <t>Usunięcie warstwy ziemi urodzajnej /humusu/</t>
  </si>
  <si>
    <t>Rozebranie ręczne nawierzchni z betonu zwykłego, o grubości</t>
  </si>
  <si>
    <t>Rozebranie mechaniczne nawierzchni z tłucznia kamiennego</t>
  </si>
  <si>
    <t>Rozebranie mechaniczne podbudowy z kruszywa kamiennego</t>
  </si>
  <si>
    <t>Rozebranie podbudowy z brukowca</t>
  </si>
  <si>
    <t>Wywiezienie gruzu z terenu rozbiórki, z załadunkiem i wyładunkiem mechanicznym (własność Wykonawcy)</t>
  </si>
  <si>
    <t>Skropienie nawierzchni drogowych emulsją asfaltową i mleczkiem wapiennym</t>
  </si>
  <si>
    <t xml:space="preserve">Geosiatka wzmacniająca warstwy bitumiczne (pod warstwą ścieralną) </t>
  </si>
  <si>
    <t xml:space="preserve">Frezowanie nawierzchni bitumicznej z wywozem materiału z rozbiórki </t>
  </si>
  <si>
    <t>Frezowanie nawierzchni bitumicznej z wywozem materiału z rozbiórki (na połączeniach istniejących jezdni z projektowaną)</t>
  </si>
  <si>
    <t>Nawierzchnie z kostki brukowej betonowej o grubości: 8 cm, biała lub grafitowa, na podsypce cementowo-piaskowej o grubości 3cm</t>
  </si>
  <si>
    <t>Oznakowanie poziome cienkowarstwowe jezdni</t>
  </si>
  <si>
    <t>Słupki do znaków drogowych: z rur stalowych o średnicy 60,3 mm</t>
  </si>
  <si>
    <t>Słupki do znaków drogowych: z rur stalowych o średnicy 60,3 mm na wysięgnikach</t>
  </si>
  <si>
    <t>balustrada U-11a wysokości 1,1m</t>
  </si>
  <si>
    <t>balustrada U-12b wysokości 1,1m</t>
  </si>
  <si>
    <t>Sadzenie roślin jednorocznych: begonia stale kwitnąca, kocanka piaskowa, aksamitka wąskolistna.</t>
  </si>
  <si>
    <t>Projektowane nasadzenia krzewów z pielęgnacją (tawuła japońska) (form naturalnych na terenie płaskim, bez zaprawiania dołów ziemią urodzajną, przy średnicy i głębokości dołów: 0,3 m</t>
  </si>
  <si>
    <t>Projektowane nasadzenia krzewów z pielęgnacją (irga "Ursynów) (form naturalnych na terenie płaskim, bez zaprawiania dołów ziemią urodzajną, przy średnicy i głębokości dołów: 0,3 m</t>
  </si>
  <si>
    <t>Projektowane nasadzenia krzewów z pielęgnacją (Berberys Thunberga "Coronita") (form naturalnych na terenie płaskim, bez zaprawiania dołów ziemią urodzajną, przy średnicy i głębokości dołów: 0,3 m</t>
  </si>
  <si>
    <t>Projektowane nasadzenia krzewów z pielęgnacją (Kostrzewa popielata) (form naturalnych na terenie płaskim, bez zaprawiania dołów ziemią urodzajną, przy średnicy i głębokości dołów: 0,3 m</t>
  </si>
  <si>
    <t>Frezowanie nawierzchni bitumicznej z wywozem materiału z rozbiórki (rondo Kościuszki, Ogrodowa, Gimnazjalna)</t>
  </si>
  <si>
    <t>Krawężniki betonowe, trapezowe, wystające, o wymiarach: 20x30 cm - na podsypce cementowo-piaskowej gr. 5cm</t>
  </si>
  <si>
    <t>Krawężniki kamienne, łukowe, wystające, o wymiarach: 20x25 cm - na podsypce cementowo-piaskowej gr. 5cm</t>
  </si>
  <si>
    <t>SUMA</t>
  </si>
  <si>
    <t>D-01.03.02</t>
  </si>
  <si>
    <t xml:space="preserve">Rozbiórka pylonu - tablicy cenowej stacji benzynowej dz. 98/4, 98/5 (tablica, fundament, mur oporowy, zasilanie) </t>
  </si>
  <si>
    <t xml:space="preserve">Przymocowanie niepodświetlonych tablic znaków drogowych aktywnych </t>
  </si>
  <si>
    <t>Sadzenie drzew liściastych (klon pospolity o wys. 5m) form naturalnych na terenie płaskim, z zaprawianiem całkowitym dołów o średnicy i głębokości : 0,5 m</t>
  </si>
  <si>
    <t>D-01.03.00</t>
  </si>
  <si>
    <t>D-01.03.05</t>
  </si>
  <si>
    <t>D-01.03.06</t>
  </si>
  <si>
    <t>KOSZTORYS  nr:  452-005-003</t>
  </si>
  <si>
    <t>Rozbudowa drogi wojewódzkiej nr 182 - OŚWIETLENIE UM</t>
  </si>
  <si>
    <t xml:space="preserve">Budowa oświetlenia drogowego </t>
  </si>
  <si>
    <t>Montaż szafy oświetlenia ulicznego ulicznego (z pomiarem) z wyposażeniem</t>
  </si>
  <si>
    <t>Fundamenty prefabrykowane betonowe, pod rozdzielnice, montowane w gruncie, o objętości w wykopie: ponad 0,1 do 0,25 m3</t>
  </si>
  <si>
    <t>Wykopy ręczne wraz z zasypaniem, dla słupów oświetleniowych, przy głębokości wykopów do 1,5 m w gruncie</t>
  </si>
  <si>
    <t xml:space="preserve">Ręczne stawianie słupów oświetleniowych na fundamencie prefabrykowanym: słup aluminiowy o wys. 5m w kolorze szarym lub grafitowym </t>
  </si>
  <si>
    <t xml:space="preserve">Ręczne stawianie słupów oświetleniowych na fundamencie prefabrykowanym: słup aluminiowy o wys. 10m z wysięgnikiem dwuramiennym o dł. 2x2,0m w kolorze szarym lub grafitowym </t>
  </si>
  <si>
    <t>Montaż na zamontowanym wysięgniku opraw LED o mocy 29W</t>
  </si>
  <si>
    <t>Montaż na zamontowanym wysięgniku opraw LED o mocy 71W</t>
  </si>
  <si>
    <t>Wykonanie przepustów pod drogami i torami w gruncie, prostoliniowo,przeciskiem hydraulicznym, z powrotnym wciąganiem rur: HDPEp o średnicy 110</t>
  </si>
  <si>
    <t>Ręczne układanie w rowach kablowych, kabli wielożyłowych o masie: ponad 0.5 do 1.0 kg/m , z przykryciem folią, kabel typu NAYY-J 4x35mm2 RE (0,4kV)</t>
  </si>
  <si>
    <t>Montaż muf przelotowych z rur termokurczliwych, na kablach energetycznych z żyłami aluminiowymi o izolacji i powłoce z tworzyw sztucznych, na napięcie do 1 kV, o przekroju żył: ponad 10 do 35 mm2,  kabel wielożyłowy: mufa np. POLJ-01/4x10-35</t>
  </si>
  <si>
    <t>Mechaniczne zasypywanie rowów dla kabli, przy szerokości dna wykopu 0,4 m i głębokości rowu do 0,6 m</t>
  </si>
  <si>
    <t>Wciąganie przewodów z udziałem podnośnika samochodowego: w słup lub rury osłonowe, kabel YDY 5x2,5mm</t>
  </si>
  <si>
    <t>Montaż złącza słupowego 2x25A Bi-Wts-4A</t>
  </si>
  <si>
    <t>Wywóz ziemi samochodami samowyładowczymi z załadowaniem i wyładowaniem gruntu</t>
  </si>
  <si>
    <t>Oświetlenie UM</t>
  </si>
  <si>
    <t>Podbudowy z betonu cementowego C8/10 dylatowanego, o grubości warstwy po zagęszczeniu: 10 cm</t>
  </si>
  <si>
    <t>Regulacja wysokościowa bram wjazdowych stalowych</t>
  </si>
  <si>
    <t>Rozebranie mechaniczne nawierzchni z mieszanek mineralno-bitumicznych o średniej grubości 10 cm</t>
  </si>
  <si>
    <t>Rozebranie mechaniczne nawierzchni z mieszanek mineralno-bitumicznych o średniej grubości 18 cm</t>
  </si>
  <si>
    <t>Umocnienie poboczy mieszanką kruszywa łamanego o jasnej barwie, o uziarnieniu 0/31,5 mm i gr. 10 cm</t>
  </si>
  <si>
    <t>Demontaż sygnalizatorów wraz ze sterownikami i okablowaniem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</si>
</sst>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0.000"/>
  </numFmts>
  <fonts count="29">
    <font>
      <sz val="10"/>
      <name val="Arial CE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8"/>
      <name val="Times New Roman CE"/>
      <family val="1"/>
      <charset val="238"/>
    </font>
    <font>
      <b/>
      <sz val="14"/>
      <name val="Times New Roman"/>
      <family val="1"/>
    </font>
    <font>
      <sz val="8"/>
      <name val="Arial CE"/>
      <family val="2"/>
      <charset val="238"/>
    </font>
    <font>
      <sz val="14"/>
      <name val="Arial CE"/>
      <family val="2"/>
      <charset val="238"/>
    </font>
    <font>
      <i/>
      <sz val="14"/>
      <name val="Times New Roman CE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80000"/>
      <name val="Arial Narrow CE"/>
      <family val="2"/>
      <charset val="238"/>
    </font>
    <font>
      <b/>
      <sz val="9"/>
      <color rgb="FF080000"/>
      <name val="Arial Narrow CE"/>
      <family val="2"/>
      <charset val="238"/>
    </font>
    <font>
      <b/>
      <sz val="11"/>
      <color rgb="FF080000"/>
      <name val="Arial Narrow CE"/>
      <family val="2"/>
      <charset val="238"/>
    </font>
    <font>
      <b/>
      <sz val="13"/>
      <color rgb="FF080000"/>
      <name val="Arial Narrow CE"/>
      <family val="2"/>
      <charset val="238"/>
    </font>
    <font>
      <sz val="8"/>
      <name val="Arial CE"/>
    </font>
    <font>
      <sz val="9"/>
      <color rgb="FF080000"/>
      <name val="Arial Narrow CE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0" borderId="0"/>
    <xf numFmtId="0" fontId="11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3" fillId="0" borderId="0"/>
    <xf numFmtId="0" fontId="10" fillId="0" borderId="0"/>
    <xf numFmtId="0" fontId="9" fillId="0" borderId="0"/>
    <xf numFmtId="0" fontId="5" fillId="0" borderId="0"/>
    <xf numFmtId="0" fontId="5" fillId="0" borderId="0"/>
    <xf numFmtId="0" fontId="10" fillId="0" borderId="0"/>
    <xf numFmtId="0" fontId="4" fillId="0" borderId="0"/>
    <xf numFmtId="0" fontId="1" fillId="0" borderId="0"/>
  </cellStyleXfs>
  <cellXfs count="125">
    <xf numFmtId="0" fontId="0" fillId="0" borderId="0" xfId="0"/>
    <xf numFmtId="0" fontId="5" fillId="0" borderId="0" xfId="10"/>
    <xf numFmtId="0" fontId="5" fillId="0" borderId="0" xfId="10" applyAlignment="1">
      <alignment horizontal="center" vertical="center"/>
    </xf>
    <xf numFmtId="0" fontId="6" fillId="0" borderId="0" xfId="11" applyFont="1" applyAlignment="1">
      <alignment horizontal="center" vertical="center" wrapText="1"/>
    </xf>
    <xf numFmtId="0" fontId="8" fillId="0" borderId="0" xfId="9" applyFont="1" applyAlignment="1">
      <alignment horizontal="center" vertical="center" wrapText="1"/>
    </xf>
    <xf numFmtId="0" fontId="18" fillId="0" borderId="0" xfId="10" applyFont="1" applyAlignment="1">
      <alignment vertical="center"/>
    </xf>
    <xf numFmtId="0" fontId="16" fillId="0" borderId="2" xfId="10" applyFont="1" applyBorder="1" applyAlignment="1">
      <alignment horizontal="center" vertical="center"/>
    </xf>
    <xf numFmtId="0" fontId="16" fillId="0" borderId="1" xfId="10" applyFont="1" applyBorder="1" applyAlignment="1">
      <alignment horizontal="center" vertical="center" wrapText="1"/>
    </xf>
    <xf numFmtId="0" fontId="16" fillId="0" borderId="8" xfId="10" applyFont="1" applyBorder="1" applyAlignment="1">
      <alignment horizontal="center" vertical="center"/>
    </xf>
    <xf numFmtId="0" fontId="16" fillId="0" borderId="0" xfId="10" applyFont="1" applyAlignment="1">
      <alignment horizontal="center" vertical="center"/>
    </xf>
    <xf numFmtId="3" fontId="7" fillId="0" borderId="0" xfId="10" applyNumberFormat="1" applyFont="1" applyAlignment="1">
      <alignment horizontal="right" vertical="center"/>
    </xf>
    <xf numFmtId="0" fontId="7" fillId="0" borderId="13" xfId="10" applyFont="1" applyBorder="1" applyAlignment="1">
      <alignment horizontal="center" vertical="center"/>
    </xf>
    <xf numFmtId="0" fontId="7" fillId="0" borderId="3" xfId="10" applyFont="1" applyBorder="1" applyAlignment="1">
      <alignment horizontal="left" vertical="center" wrapText="1" indent="1"/>
    </xf>
    <xf numFmtId="0" fontId="19" fillId="0" borderId="0" xfId="10" applyFont="1" applyAlignment="1">
      <alignment vertical="center"/>
    </xf>
    <xf numFmtId="0" fontId="15" fillId="0" borderId="14" xfId="10" quotePrefix="1" applyFont="1" applyBorder="1" applyAlignment="1">
      <alignment horizontal="center" vertical="center"/>
    </xf>
    <xf numFmtId="0" fontId="17" fillId="0" borderId="10" xfId="10" applyFont="1" applyBorder="1" applyAlignment="1">
      <alignment horizontal="right" vertical="center" wrapText="1"/>
    </xf>
    <xf numFmtId="0" fontId="15" fillId="0" borderId="13" xfId="10" quotePrefix="1" applyFont="1" applyBorder="1" applyAlignment="1">
      <alignment horizontal="center" vertical="center"/>
    </xf>
    <xf numFmtId="0" fontId="17" fillId="0" borderId="3" xfId="10" applyFont="1" applyBorder="1" applyAlignment="1">
      <alignment horizontal="right" vertical="center" wrapText="1"/>
    </xf>
    <xf numFmtId="0" fontId="7" fillId="0" borderId="0" xfId="10" applyFont="1" applyAlignment="1">
      <alignment horizontal="right" vertical="center"/>
    </xf>
    <xf numFmtId="0" fontId="15" fillId="0" borderId="15" xfId="10" applyFont="1" applyBorder="1" applyAlignment="1">
      <alignment horizontal="right" vertical="center" wrapText="1"/>
    </xf>
    <xf numFmtId="0" fontId="7" fillId="0" borderId="6" xfId="10" applyFont="1" applyBorder="1" applyAlignment="1">
      <alignment horizontal="right" vertical="center" wrapText="1"/>
    </xf>
    <xf numFmtId="3" fontId="7" fillId="0" borderId="0" xfId="10" applyNumberFormat="1" applyFont="1" applyAlignment="1">
      <alignment horizontal="right" vertical="center" wrapText="1"/>
    </xf>
    <xf numFmtId="0" fontId="20" fillId="0" borderId="0" xfId="10" applyFont="1" applyAlignment="1">
      <alignment horizontal="right" vertical="center" wrapText="1"/>
    </xf>
    <xf numFmtId="0" fontId="7" fillId="0" borderId="0" xfId="10" applyFont="1" applyAlignment="1">
      <alignment horizontal="right" vertical="center" wrapText="1"/>
    </xf>
    <xf numFmtId="4" fontId="7" fillId="0" borderId="7" xfId="10" quotePrefix="1" applyNumberFormat="1" applyFont="1" applyBorder="1" applyAlignment="1">
      <alignment horizontal="right" vertical="center"/>
    </xf>
    <xf numFmtId="4" fontId="7" fillId="0" borderId="17" xfId="10" quotePrefix="1" applyNumberFormat="1" applyFont="1" applyBorder="1" applyAlignment="1">
      <alignment horizontal="right" vertical="center"/>
    </xf>
    <xf numFmtId="4" fontId="7" fillId="0" borderId="16" xfId="10" applyNumberFormat="1" applyFont="1" applyBorder="1" applyAlignment="1">
      <alignment horizontal="right" vertical="center" wrapText="1"/>
    </xf>
    <xf numFmtId="1" fontId="7" fillId="0" borderId="0" xfId="9" applyNumberFormat="1" applyFont="1" applyAlignment="1">
      <alignment vertical="top" wrapText="1"/>
    </xf>
    <xf numFmtId="0" fontId="7" fillId="0" borderId="0" xfId="10" applyFont="1" applyAlignment="1">
      <alignment wrapText="1"/>
    </xf>
    <xf numFmtId="0" fontId="14" fillId="2" borderId="4" xfId="10" applyFont="1" applyFill="1" applyBorder="1" applyAlignment="1">
      <alignment horizontal="center" vertical="center" wrapText="1"/>
    </xf>
    <xf numFmtId="0" fontId="14" fillId="2" borderId="11" xfId="11" applyFont="1" applyFill="1" applyBorder="1" applyAlignment="1">
      <alignment horizontal="center" vertical="center" wrapText="1"/>
    </xf>
    <xf numFmtId="0" fontId="14" fillId="2" borderId="9" xfId="10" applyFont="1" applyFill="1" applyBorder="1" applyAlignment="1">
      <alignment horizontal="center" vertical="center" wrapText="1"/>
    </xf>
    <xf numFmtId="0" fontId="14" fillId="2" borderId="12" xfId="9" applyFont="1" applyFill="1" applyBorder="1" applyAlignment="1">
      <alignment horizontal="center" vertical="center" wrapText="1"/>
    </xf>
    <xf numFmtId="0" fontId="7" fillId="0" borderId="0" xfId="10" applyFont="1" applyAlignment="1">
      <alignment horizontal="center" wrapText="1"/>
    </xf>
    <xf numFmtId="0" fontId="4" fillId="0" borderId="0" xfId="13"/>
    <xf numFmtId="2" fontId="22" fillId="0" borderId="19" xfId="13" applyNumberFormat="1" applyFont="1" applyBorder="1" applyAlignment="1">
      <alignment horizontal="right"/>
    </xf>
    <xf numFmtId="0" fontId="22" fillId="0" borderId="19" xfId="13" applyFont="1" applyBorder="1" applyAlignment="1">
      <alignment horizontal="left"/>
    </xf>
    <xf numFmtId="0" fontId="22" fillId="0" borderId="20" xfId="13" applyFont="1" applyBorder="1" applyAlignment="1">
      <alignment horizontal="right"/>
    </xf>
    <xf numFmtId="2" fontId="22" fillId="0" borderId="21" xfId="13" applyNumberFormat="1" applyFont="1" applyBorder="1" applyAlignment="1">
      <alignment horizontal="right"/>
    </xf>
    <xf numFmtId="2" fontId="22" fillId="0" borderId="3" xfId="13" applyNumberFormat="1" applyFont="1" applyBorder="1" applyAlignment="1">
      <alignment horizontal="right"/>
    </xf>
    <xf numFmtId="0" fontId="22" fillId="0" borderId="3" xfId="13" applyFont="1" applyBorder="1" applyAlignment="1">
      <alignment horizontal="left"/>
    </xf>
    <xf numFmtId="0" fontId="22" fillId="0" borderId="22" xfId="13" applyFont="1" applyBorder="1" applyAlignment="1">
      <alignment horizontal="right"/>
    </xf>
    <xf numFmtId="0" fontId="21" fillId="0" borderId="0" xfId="13" applyFont="1"/>
    <xf numFmtId="2" fontId="23" fillId="0" borderId="21" xfId="13" applyNumberFormat="1" applyFont="1" applyBorder="1" applyAlignment="1">
      <alignment horizontal="right"/>
    </xf>
    <xf numFmtId="2" fontId="23" fillId="0" borderId="3" xfId="13" applyNumberFormat="1" applyFont="1" applyBorder="1" applyAlignment="1">
      <alignment horizontal="right"/>
    </xf>
    <xf numFmtId="0" fontId="23" fillId="0" borderId="3" xfId="13" applyFont="1" applyBorder="1" applyAlignment="1">
      <alignment horizontal="left"/>
    </xf>
    <xf numFmtId="0" fontId="23" fillId="0" borderId="22" xfId="13" applyFont="1" applyBorder="1" applyAlignment="1">
      <alignment horizontal="right"/>
    </xf>
    <xf numFmtId="0" fontId="4" fillId="0" borderId="21" xfId="13" applyBorder="1"/>
    <xf numFmtId="0" fontId="4" fillId="0" borderId="3" xfId="13" applyBorder="1"/>
    <xf numFmtId="0" fontId="4" fillId="0" borderId="22" xfId="13" applyBorder="1"/>
    <xf numFmtId="0" fontId="23" fillId="0" borderId="23" xfId="13" applyFont="1" applyBorder="1"/>
    <xf numFmtId="0" fontId="23" fillId="0" borderId="24" xfId="13" applyFont="1" applyBorder="1"/>
    <xf numFmtId="0" fontId="23" fillId="0" borderId="25" xfId="13" applyFont="1" applyBorder="1"/>
    <xf numFmtId="0" fontId="24" fillId="0" borderId="0" xfId="13" applyFont="1" applyAlignment="1">
      <alignment horizontal="left"/>
    </xf>
    <xf numFmtId="0" fontId="25" fillId="0" borderId="0" xfId="13" applyFont="1" applyAlignment="1">
      <alignment horizontal="center"/>
    </xf>
    <xf numFmtId="0" fontId="24" fillId="0" borderId="0" xfId="13" applyFont="1" applyAlignment="1">
      <alignment horizontal="left" wrapText="1"/>
    </xf>
    <xf numFmtId="0" fontId="22" fillId="0" borderId="3" xfId="13" applyFont="1" applyBorder="1" applyAlignment="1">
      <alignment horizontal="left" wrapText="1"/>
    </xf>
    <xf numFmtId="0" fontId="23" fillId="0" borderId="3" xfId="0" applyFont="1" applyBorder="1" applyAlignment="1">
      <alignment horizontal="right"/>
    </xf>
    <xf numFmtId="0" fontId="23" fillId="0" borderId="3" xfId="0" applyFont="1" applyBorder="1" applyAlignment="1">
      <alignment horizontal="left"/>
    </xf>
    <xf numFmtId="2" fontId="23" fillId="0" borderId="3" xfId="0" applyNumberFormat="1" applyFont="1" applyBorder="1" applyAlignment="1">
      <alignment horizontal="right"/>
    </xf>
    <xf numFmtId="0" fontId="3" fillId="0" borderId="3" xfId="13" applyFont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2" fontId="22" fillId="0" borderId="3" xfId="0" applyNumberFormat="1" applyFont="1" applyBorder="1" applyAlignment="1">
      <alignment horizontal="right"/>
    </xf>
    <xf numFmtId="0" fontId="22" fillId="0" borderId="3" xfId="0" applyFont="1" applyBorder="1" applyAlignment="1">
      <alignment horizontal="left" wrapText="1"/>
    </xf>
    <xf numFmtId="0" fontId="22" fillId="3" borderId="3" xfId="0" applyFont="1" applyFill="1" applyBorder="1" applyAlignment="1">
      <alignment horizontal="left"/>
    </xf>
    <xf numFmtId="0" fontId="23" fillId="0" borderId="24" xfId="13" applyFont="1" applyBorder="1" applyAlignment="1">
      <alignment wrapText="1"/>
    </xf>
    <xf numFmtId="0" fontId="23" fillId="0" borderId="23" xfId="13" applyFont="1" applyBorder="1" applyAlignment="1">
      <alignment wrapText="1"/>
    </xf>
    <xf numFmtId="0" fontId="22" fillId="0" borderId="19" xfId="13" applyFont="1" applyBorder="1" applyAlignment="1">
      <alignment horizontal="left" wrapText="1"/>
    </xf>
    <xf numFmtId="0" fontId="4" fillId="0" borderId="0" xfId="13" applyAlignment="1">
      <alignment wrapText="1"/>
    </xf>
    <xf numFmtId="0" fontId="25" fillId="0" borderId="0" xfId="13" applyFont="1" applyAlignment="1">
      <alignment horizontal="center" wrapText="1"/>
    </xf>
    <xf numFmtId="0" fontId="23" fillId="0" borderId="25" xfId="13" applyFont="1" applyBorder="1" applyAlignment="1">
      <alignment wrapText="1"/>
    </xf>
    <xf numFmtId="0" fontId="23" fillId="0" borderId="22" xfId="13" applyFont="1" applyBorder="1" applyAlignment="1">
      <alignment horizontal="right" wrapText="1"/>
    </xf>
    <xf numFmtId="0" fontId="23" fillId="0" borderId="3" xfId="13" applyFont="1" applyBorder="1" applyAlignment="1">
      <alignment horizontal="left" wrapText="1"/>
    </xf>
    <xf numFmtId="2" fontId="23" fillId="0" borderId="3" xfId="13" applyNumberFormat="1" applyFont="1" applyBorder="1" applyAlignment="1">
      <alignment horizontal="right" wrapText="1"/>
    </xf>
    <xf numFmtId="2" fontId="23" fillId="0" borderId="21" xfId="13" applyNumberFormat="1" applyFont="1" applyBorder="1" applyAlignment="1">
      <alignment horizontal="right" wrapText="1"/>
    </xf>
    <xf numFmtId="0" fontId="21" fillId="0" borderId="0" xfId="13" applyFont="1" applyAlignment="1">
      <alignment wrapText="1"/>
    </xf>
    <xf numFmtId="0" fontId="22" fillId="0" borderId="22" xfId="13" applyFont="1" applyBorder="1" applyAlignment="1">
      <alignment horizontal="right" wrapText="1"/>
    </xf>
    <xf numFmtId="2" fontId="22" fillId="0" borderId="3" xfId="13" applyNumberFormat="1" applyFont="1" applyBorder="1" applyAlignment="1">
      <alignment horizontal="right" wrapText="1"/>
    </xf>
    <xf numFmtId="2" fontId="22" fillId="0" borderId="21" xfId="13" applyNumberFormat="1" applyFont="1" applyBorder="1" applyAlignment="1">
      <alignment horizontal="right" wrapText="1"/>
    </xf>
    <xf numFmtId="0" fontId="22" fillId="0" borderId="20" xfId="13" applyFont="1" applyBorder="1" applyAlignment="1">
      <alignment horizontal="right" wrapText="1"/>
    </xf>
    <xf numFmtId="2" fontId="22" fillId="0" borderId="19" xfId="13" applyNumberFormat="1" applyFont="1" applyBorder="1" applyAlignment="1">
      <alignment horizontal="right" wrapText="1"/>
    </xf>
    <xf numFmtId="0" fontId="22" fillId="0" borderId="3" xfId="13" applyFont="1" applyBorder="1" applyAlignment="1">
      <alignment horizontal="left" vertical="center" wrapText="1"/>
    </xf>
    <xf numFmtId="0" fontId="2" fillId="0" borderId="0" xfId="13" applyFont="1"/>
    <xf numFmtId="2" fontId="4" fillId="0" borderId="0" xfId="13" applyNumberFormat="1"/>
    <xf numFmtId="2" fontId="4" fillId="0" borderId="0" xfId="13" applyNumberFormat="1" applyAlignment="1">
      <alignment wrapText="1"/>
    </xf>
    <xf numFmtId="0" fontId="23" fillId="0" borderId="24" xfId="13" applyFont="1" applyBorder="1" applyAlignment="1" applyProtection="1">
      <alignment wrapText="1"/>
      <protection locked="0"/>
    </xf>
    <xf numFmtId="0" fontId="4" fillId="0" borderId="3" xfId="13" applyBorder="1" applyProtection="1">
      <protection locked="0"/>
    </xf>
    <xf numFmtId="0" fontId="3" fillId="0" borderId="3" xfId="13" applyFont="1" applyBorder="1" applyProtection="1">
      <protection locked="0"/>
    </xf>
    <xf numFmtId="2" fontId="23" fillId="0" borderId="3" xfId="13" applyNumberFormat="1" applyFont="1" applyBorder="1" applyAlignment="1" applyProtection="1">
      <alignment horizontal="right"/>
      <protection locked="0"/>
    </xf>
    <xf numFmtId="2" fontId="22" fillId="0" borderId="3" xfId="13" applyNumberFormat="1" applyFont="1" applyBorder="1" applyAlignment="1" applyProtection="1">
      <alignment horizontal="right"/>
      <protection locked="0"/>
    </xf>
    <xf numFmtId="0" fontId="4" fillId="0" borderId="0" xfId="13" applyProtection="1">
      <protection locked="0"/>
    </xf>
    <xf numFmtId="0" fontId="23" fillId="0" borderId="24" xfId="13" applyFont="1" applyBorder="1" applyProtection="1">
      <protection locked="0"/>
    </xf>
    <xf numFmtId="0" fontId="2" fillId="0" borderId="0" xfId="13" applyFont="1" applyProtection="1">
      <protection locked="0"/>
    </xf>
    <xf numFmtId="0" fontId="4" fillId="0" borderId="0" xfId="13" applyAlignment="1" applyProtection="1">
      <alignment wrapText="1"/>
      <protection locked="0"/>
    </xf>
    <xf numFmtId="2" fontId="23" fillId="0" borderId="3" xfId="13" applyNumberFormat="1" applyFont="1" applyBorder="1" applyAlignment="1" applyProtection="1">
      <alignment horizontal="right" wrapText="1"/>
      <protection locked="0"/>
    </xf>
    <xf numFmtId="2" fontId="22" fillId="0" borderId="3" xfId="13" applyNumberFormat="1" applyFont="1" applyBorder="1" applyAlignment="1" applyProtection="1">
      <alignment horizontal="right" wrapText="1"/>
      <protection locked="0"/>
    </xf>
    <xf numFmtId="0" fontId="2" fillId="0" borderId="0" xfId="13" applyFont="1" applyAlignment="1" applyProtection="1">
      <alignment wrapText="1"/>
      <protection locked="0"/>
    </xf>
    <xf numFmtId="0" fontId="23" fillId="3" borderId="3" xfId="0" applyFont="1" applyFill="1" applyBorder="1" applyAlignment="1">
      <alignment horizontal="left"/>
    </xf>
    <xf numFmtId="0" fontId="23" fillId="0" borderId="24" xfId="14" applyFont="1" applyBorder="1" applyProtection="1">
      <protection locked="0"/>
    </xf>
    <xf numFmtId="2" fontId="22" fillId="0" borderId="3" xfId="14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8" fillId="0" borderId="0" xfId="14" applyFont="1" applyProtection="1">
      <protection locked="0"/>
    </xf>
    <xf numFmtId="0" fontId="28" fillId="0" borderId="0" xfId="14" applyFont="1"/>
    <xf numFmtId="0" fontId="25" fillId="0" borderId="0" xfId="14" applyFont="1" applyAlignment="1">
      <alignment horizontal="center"/>
    </xf>
    <xf numFmtId="0" fontId="24" fillId="0" borderId="0" xfId="14" applyFont="1" applyAlignment="1">
      <alignment horizontal="left" wrapText="1"/>
    </xf>
    <xf numFmtId="0" fontId="24" fillId="0" borderId="0" xfId="14" applyFont="1" applyAlignment="1">
      <alignment horizontal="left"/>
    </xf>
    <xf numFmtId="0" fontId="23" fillId="0" borderId="25" xfId="14" applyFont="1" applyBorder="1"/>
    <xf numFmtId="0" fontId="23" fillId="0" borderId="24" xfId="14" applyFont="1" applyBorder="1"/>
    <xf numFmtId="0" fontId="23" fillId="0" borderId="23" xfId="14" applyFont="1" applyBorder="1"/>
    <xf numFmtId="0" fontId="22" fillId="0" borderId="22" xfId="14" applyFont="1" applyBorder="1" applyAlignment="1">
      <alignment horizontal="right"/>
    </xf>
    <xf numFmtId="0" fontId="22" fillId="0" borderId="3" xfId="14" applyFont="1" applyBorder="1" applyAlignment="1">
      <alignment horizontal="left"/>
    </xf>
    <xf numFmtId="168" fontId="22" fillId="0" borderId="3" xfId="14" applyNumberFormat="1" applyFont="1" applyBorder="1" applyAlignment="1">
      <alignment horizontal="right"/>
    </xf>
    <xf numFmtId="2" fontId="22" fillId="0" borderId="3" xfId="14" applyNumberFormat="1" applyFont="1" applyBorder="1" applyAlignment="1">
      <alignment horizontal="right"/>
    </xf>
    <xf numFmtId="2" fontId="23" fillId="0" borderId="21" xfId="14" applyNumberFormat="1" applyFont="1" applyBorder="1" applyAlignment="1">
      <alignment horizontal="right"/>
    </xf>
    <xf numFmtId="2" fontId="27" fillId="0" borderId="21" xfId="14" applyNumberFormat="1" applyFont="1" applyBorder="1" applyAlignment="1">
      <alignment horizontal="right"/>
    </xf>
    <xf numFmtId="0" fontId="22" fillId="0" borderId="3" xfId="14" applyFont="1" applyBorder="1" applyAlignment="1">
      <alignment horizontal="left" wrapText="1"/>
    </xf>
    <xf numFmtId="0" fontId="22" fillId="0" borderId="20" xfId="14" applyFont="1" applyBorder="1" applyAlignment="1">
      <alignment horizontal="right"/>
    </xf>
    <xf numFmtId="0" fontId="22" fillId="0" borderId="19" xfId="14" applyFont="1" applyBorder="1" applyAlignment="1">
      <alignment horizontal="left"/>
    </xf>
    <xf numFmtId="2" fontId="22" fillId="0" borderId="19" xfId="14" applyNumberFormat="1" applyFont="1" applyBorder="1" applyAlignment="1">
      <alignment horizontal="right"/>
    </xf>
    <xf numFmtId="2" fontId="0" fillId="0" borderId="0" xfId="0" applyNumberFormat="1"/>
    <xf numFmtId="0" fontId="14" fillId="2" borderId="5" xfId="10" applyFont="1" applyFill="1" applyBorder="1" applyAlignment="1">
      <alignment horizontal="center" vertical="center" wrapText="1"/>
    </xf>
    <xf numFmtId="0" fontId="14" fillId="2" borderId="18" xfId="10" applyFont="1" applyFill="1" applyBorder="1" applyAlignment="1">
      <alignment horizontal="center" vertical="center" wrapText="1"/>
    </xf>
    <xf numFmtId="1" fontId="7" fillId="0" borderId="0" xfId="9" applyNumberFormat="1" applyFont="1" applyAlignment="1">
      <alignment horizontal="center" vertical="top" wrapText="1"/>
    </xf>
    <xf numFmtId="0" fontId="7" fillId="0" borderId="0" xfId="10" applyFont="1" applyAlignment="1">
      <alignment horizontal="center" wrapText="1"/>
    </xf>
  </cellXfs>
  <cellStyles count="15">
    <cellStyle name="_PERSONAL" xfId="1" xr:uid="{00000000-0005-0000-0000-000000000000}"/>
    <cellStyle name="_PERSONAL_1" xfId="2" xr:uid="{00000000-0005-0000-0000-000001000000}"/>
    <cellStyle name="Comma [0]_laroux" xfId="3" xr:uid="{00000000-0005-0000-0000-000002000000}"/>
    <cellStyle name="Comma_laroux" xfId="4" xr:uid="{00000000-0005-0000-0000-000003000000}"/>
    <cellStyle name="Currency [0]_laroux" xfId="5" xr:uid="{00000000-0005-0000-0000-000004000000}"/>
    <cellStyle name="Currency_laroux" xfId="6" xr:uid="{00000000-0005-0000-0000-000005000000}"/>
    <cellStyle name="Normal_laroux" xfId="7" xr:uid="{00000000-0005-0000-0000-000006000000}"/>
    <cellStyle name="normální_laroux" xfId="8" xr:uid="{00000000-0005-0000-0000-000007000000}"/>
    <cellStyle name="Normalny" xfId="0" builtinId="0"/>
    <cellStyle name="Normalny 2" xfId="13" xr:uid="{12252113-9B26-4479-A111-FCD58E2B790F}"/>
    <cellStyle name="Normalny 3" xfId="14" xr:uid="{FF206ACF-2B21-4013-8CD7-18ABC10F6DED}"/>
    <cellStyle name="Normalny_Kosztorys inwestorski wg TER" xfId="9" xr:uid="{00000000-0005-0000-0000-000009000000}"/>
    <cellStyle name="Normalny_TER_choszcz_wa" xfId="10" xr:uid="{00000000-0005-0000-0000-00000A000000}"/>
    <cellStyle name="Normalny_TER_Milsko_droga" xfId="11" xr:uid="{00000000-0005-0000-0000-00000B000000}"/>
    <cellStyle name="Styl 1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N26"/>
  <sheetViews>
    <sheetView showGridLines="0" showZeros="0" view="pageBreakPreview" zoomScale="85" zoomScaleNormal="100" zoomScaleSheetLayoutView="85" workbookViewId="0">
      <selection activeCell="C14" sqref="C14"/>
    </sheetView>
  </sheetViews>
  <sheetFormatPr defaultRowHeight="12.75"/>
  <cols>
    <col min="1" max="1" width="11.42578125" style="1" customWidth="1"/>
    <col min="2" max="2" width="7.7109375" style="1" customWidth="1"/>
    <col min="3" max="3" width="51.5703125" style="1" customWidth="1"/>
    <col min="4" max="4" width="23.140625" style="1" customWidth="1"/>
    <col min="5" max="5" width="11.42578125" style="1" customWidth="1"/>
    <col min="6" max="6" width="9.140625" style="1"/>
    <col min="7" max="7" width="16.42578125" style="1" bestFit="1" customWidth="1"/>
    <col min="8" max="16384" width="9.140625" style="1"/>
  </cols>
  <sheetData>
    <row r="1" spans="1:5" ht="20.25" customHeight="1"/>
    <row r="2" spans="1:5" ht="77.25" customHeight="1">
      <c r="A2" s="27"/>
      <c r="B2" s="123" t="s">
        <v>18</v>
      </c>
      <c r="C2" s="123"/>
      <c r="D2" s="123"/>
      <c r="E2" s="27"/>
    </row>
    <row r="3" spans="1:5" ht="19.5" customHeight="1">
      <c r="A3" s="28"/>
      <c r="B3" s="124" t="s">
        <v>5</v>
      </c>
      <c r="C3" s="124"/>
      <c r="D3" s="124"/>
      <c r="E3" s="28"/>
    </row>
    <row r="4" spans="1:5" ht="21.75" customHeight="1" thickBot="1">
      <c r="A4" s="28"/>
      <c r="B4" s="33"/>
      <c r="C4" s="33"/>
      <c r="D4" s="33"/>
      <c r="E4" s="33"/>
    </row>
    <row r="5" spans="1:5" s="2" customFormat="1" ht="25.5" customHeight="1" thickTop="1">
      <c r="B5" s="29"/>
      <c r="C5" s="121" t="s">
        <v>0</v>
      </c>
      <c r="D5" s="30" t="s">
        <v>1</v>
      </c>
      <c r="E5" s="3"/>
    </row>
    <row r="6" spans="1:5" s="2" customFormat="1" ht="25.5" customHeight="1" thickBot="1">
      <c r="B6" s="31"/>
      <c r="C6" s="122"/>
      <c r="D6" s="32" t="s">
        <v>2</v>
      </c>
      <c r="E6" s="4"/>
    </row>
    <row r="7" spans="1:5" s="5" customFormat="1" ht="15" customHeight="1" thickTop="1">
      <c r="B7" s="6">
        <v>1</v>
      </c>
      <c r="C7" s="7">
        <v>2</v>
      </c>
      <c r="D7" s="8">
        <v>3</v>
      </c>
      <c r="E7" s="9"/>
    </row>
    <row r="8" spans="1:5" s="5" customFormat="1" ht="39.950000000000003" hidden="1" customHeight="1">
      <c r="B8" s="11">
        <v>0</v>
      </c>
      <c r="C8" s="12" t="s">
        <v>9</v>
      </c>
      <c r="D8" s="24"/>
      <c r="E8" s="9"/>
    </row>
    <row r="9" spans="1:5" s="5" customFormat="1" ht="39.950000000000003" customHeight="1">
      <c r="B9" s="11">
        <f>B8+1</f>
        <v>1</v>
      </c>
      <c r="C9" s="12" t="s">
        <v>7</v>
      </c>
      <c r="D9" s="24">
        <f>'1_DROGA'!G231</f>
        <v>0</v>
      </c>
      <c r="E9" s="9"/>
    </row>
    <row r="10" spans="1:5" s="5" customFormat="1" ht="39.950000000000003" customHeight="1">
      <c r="B10" s="11">
        <f t="shared" ref="B10:B18" si="0">B9+1</f>
        <v>2</v>
      </c>
      <c r="C10" s="12" t="s">
        <v>12</v>
      </c>
      <c r="D10" s="24">
        <f>'2_MURY'!G68</f>
        <v>0</v>
      </c>
      <c r="E10" s="9"/>
    </row>
    <row r="11" spans="1:5" s="5" customFormat="1" ht="39.950000000000003" customHeight="1">
      <c r="B11" s="11">
        <f t="shared" si="0"/>
        <v>3</v>
      </c>
      <c r="C11" s="12" t="s">
        <v>8</v>
      </c>
      <c r="D11" s="24">
        <f>'3_KD'!G51</f>
        <v>0</v>
      </c>
      <c r="E11" s="9"/>
    </row>
    <row r="12" spans="1:5" s="5" customFormat="1" ht="39.950000000000003" customHeight="1">
      <c r="B12" s="11">
        <f t="shared" si="0"/>
        <v>4</v>
      </c>
      <c r="C12" s="12" t="s">
        <v>13</v>
      </c>
      <c r="D12" s="24">
        <f>'4_OŚWIETLENIE'!G32</f>
        <v>0</v>
      </c>
      <c r="E12" s="9"/>
    </row>
    <row r="13" spans="1:5" s="5" customFormat="1" ht="39.950000000000003" customHeight="1">
      <c r="B13" s="11">
        <f t="shared" si="0"/>
        <v>5</v>
      </c>
      <c r="C13" s="12" t="s">
        <v>14</v>
      </c>
      <c r="D13" s="24">
        <f>'5_KOLIZJE EN'!G38</f>
        <v>0</v>
      </c>
      <c r="E13" s="9"/>
    </row>
    <row r="14" spans="1:5" s="5" customFormat="1" ht="39.950000000000003" customHeight="1">
      <c r="B14" s="11">
        <f t="shared" si="0"/>
        <v>6</v>
      </c>
      <c r="C14" s="12" t="s">
        <v>15</v>
      </c>
      <c r="D14" s="24">
        <f>'6_WODA'!G42</f>
        <v>0</v>
      </c>
      <c r="E14" s="9"/>
    </row>
    <row r="15" spans="1:5" s="5" customFormat="1" ht="39.950000000000003" customHeight="1">
      <c r="B15" s="11">
        <f t="shared" si="0"/>
        <v>7</v>
      </c>
      <c r="C15" s="12" t="s">
        <v>16</v>
      </c>
      <c r="D15" s="24">
        <f>'7_GAZ'!G37</f>
        <v>0</v>
      </c>
      <c r="E15" s="9"/>
    </row>
    <row r="16" spans="1:5" s="5" customFormat="1" ht="39.950000000000003" customHeight="1">
      <c r="B16" s="11">
        <f t="shared" si="0"/>
        <v>8</v>
      </c>
      <c r="C16" s="12" t="s">
        <v>10</v>
      </c>
      <c r="D16" s="24">
        <f>'8_KOLIZJE TELEKOM'!G93</f>
        <v>0</v>
      </c>
      <c r="E16" s="9"/>
    </row>
    <row r="17" spans="2:14" s="5" customFormat="1" ht="39.950000000000003" customHeight="1">
      <c r="B17" s="11">
        <f t="shared" si="0"/>
        <v>9</v>
      </c>
      <c r="C17" s="12" t="s">
        <v>17</v>
      </c>
      <c r="D17" s="24">
        <f>'9_SYGNALIZACJA'!G86</f>
        <v>0</v>
      </c>
      <c r="E17" s="9"/>
    </row>
    <row r="18" spans="2:14" s="5" customFormat="1" ht="39.950000000000003" customHeight="1">
      <c r="B18" s="11">
        <f t="shared" si="0"/>
        <v>10</v>
      </c>
      <c r="C18" s="12" t="s">
        <v>19</v>
      </c>
      <c r="D18" s="24">
        <f>'10_KT'!G18</f>
        <v>0</v>
      </c>
      <c r="E18" s="9"/>
    </row>
    <row r="19" spans="2:14" s="5" customFormat="1" ht="39.950000000000003" customHeight="1">
      <c r="B19" s="11">
        <v>11</v>
      </c>
      <c r="C19" s="12" t="s">
        <v>20</v>
      </c>
      <c r="D19" s="24">
        <f>'11_ZNAKI'!G32</f>
        <v>0</v>
      </c>
      <c r="E19" s="9"/>
    </row>
    <row r="20" spans="2:14" s="5" customFormat="1" ht="39.950000000000003" customHeight="1">
      <c r="B20" s="11">
        <v>12</v>
      </c>
      <c r="C20" s="12" t="s">
        <v>712</v>
      </c>
      <c r="D20" s="24">
        <f>'12_OŚWIETLENIE UM'!G42</f>
        <v>0</v>
      </c>
      <c r="E20" s="9"/>
    </row>
    <row r="21" spans="2:14" s="5" customFormat="1" ht="39.950000000000003" customHeight="1">
      <c r="B21" s="11">
        <v>13</v>
      </c>
      <c r="C21" s="12" t="s">
        <v>3</v>
      </c>
      <c r="D21" s="24">
        <f>SUM(D9:D20)</f>
        <v>0</v>
      </c>
      <c r="E21" s="9"/>
    </row>
    <row r="22" spans="2:14" s="5" customFormat="1" ht="39.950000000000003" customHeight="1" thickBot="1">
      <c r="B22" s="11">
        <v>14</v>
      </c>
      <c r="C22" s="12" t="s">
        <v>11</v>
      </c>
      <c r="D22" s="24">
        <f>ROUND(D21*0.05,2)</f>
        <v>0</v>
      </c>
      <c r="E22" s="9"/>
    </row>
    <row r="23" spans="2:14" s="13" customFormat="1" ht="27.95" customHeight="1" thickTop="1">
      <c r="B23" s="14"/>
      <c r="C23" s="15" t="s">
        <v>3</v>
      </c>
      <c r="D23" s="25">
        <f>D21+D22</f>
        <v>0</v>
      </c>
      <c r="E23" s="10"/>
    </row>
    <row r="24" spans="2:14" s="13" customFormat="1" ht="27.95" customHeight="1">
      <c r="B24" s="16"/>
      <c r="C24" s="17" t="s">
        <v>6</v>
      </c>
      <c r="D24" s="24">
        <f>ROUND(D23*0.23,2)</f>
        <v>0</v>
      </c>
      <c r="E24" s="10"/>
    </row>
    <row r="25" spans="2:14" s="18" customFormat="1" ht="27.95" customHeight="1" thickBot="1">
      <c r="B25" s="19"/>
      <c r="C25" s="20" t="s">
        <v>4</v>
      </c>
      <c r="D25" s="26">
        <f>D23+D24</f>
        <v>0</v>
      </c>
      <c r="E25" s="21"/>
      <c r="F25" s="22"/>
      <c r="G25" s="23"/>
      <c r="H25" s="23"/>
      <c r="I25" s="23"/>
      <c r="J25" s="23"/>
      <c r="K25" s="23"/>
      <c r="L25" s="23"/>
      <c r="M25" s="23"/>
      <c r="N25" s="23"/>
    </row>
    <row r="26" spans="2:14" ht="39.950000000000003" customHeight="1" thickTop="1"/>
  </sheetData>
  <sheetProtection algorithmName="SHA-512" hashValue="M1UxwRg+ZD6s6voFohLlBYWafLpHIhiz46rGh6sroSVQJ54UMXqalsLnPP+UxOsvzIMVZe+31epN5fuZ2h/SyQ==" saltValue="aFzEhJ1R62fyvNVCjh2Uzw==" spinCount="100000" sheet="1" objects="1" scenarios="1"/>
  <mergeCells count="3">
    <mergeCell ref="C5:C6"/>
    <mergeCell ref="B2:D2"/>
    <mergeCell ref="B3:D3"/>
  </mergeCells>
  <phoneticPr fontId="5" type="noConversion"/>
  <printOptions gridLinesSet="0"/>
  <pageMargins left="1.19" right="0.19685039370078741" top="0.53" bottom="0.86614173228346458" header="0.59055118110236227" footer="0.51181102362204722"/>
  <pageSetup paperSize="9" scale="85" firstPageNumber="5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C69B9-147C-45B4-9AC0-A68259883207}">
  <sheetPr>
    <pageSetUpPr fitToPage="1"/>
  </sheetPr>
  <dimension ref="A1:G86"/>
  <sheetViews>
    <sheetView showZeros="0" view="pageBreakPreview" topLeftCell="A69" zoomScale="115" zoomScaleNormal="100" zoomScaleSheetLayoutView="115" workbookViewId="0">
      <selection activeCell="D83" sqref="D83 F83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28515625" style="34" customWidth="1"/>
    <col min="4" max="4" width="7.140625" style="34" customWidth="1"/>
    <col min="5" max="5" width="9.5703125" style="34" customWidth="1"/>
    <col min="6" max="6" width="12.7109375" style="91" customWidth="1"/>
    <col min="7" max="7" width="13" style="34" customWidth="1"/>
    <col min="8" max="16384" width="9.140625" style="34"/>
  </cols>
  <sheetData>
    <row r="1" spans="1:7" ht="24.95" customHeight="1">
      <c r="C1" s="54" t="s">
        <v>107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106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ht="2.1" customHeight="1">
      <c r="A9" s="49"/>
      <c r="B9" s="48"/>
      <c r="C9" s="48"/>
      <c r="D9" s="48"/>
      <c r="E9" s="48"/>
      <c r="F9" s="87"/>
      <c r="G9" s="47"/>
    </row>
    <row r="10" spans="1:7" ht="15" customHeight="1">
      <c r="A10" s="49"/>
      <c r="B10" s="48"/>
      <c r="C10" s="48"/>
      <c r="D10" s="48"/>
      <c r="E10" s="48"/>
      <c r="F10" s="87"/>
      <c r="G10" s="47"/>
    </row>
    <row r="11" spans="1:7" s="42" customFormat="1" ht="15" customHeight="1">
      <c r="A11" s="46">
        <v>1</v>
      </c>
      <c r="B11" s="45" t="s">
        <v>68</v>
      </c>
      <c r="C11" s="45" t="s">
        <v>105</v>
      </c>
      <c r="D11" s="44"/>
      <c r="E11" s="45"/>
      <c r="F11" s="89"/>
      <c r="G11" s="43"/>
    </row>
    <row r="12" spans="1:7" ht="15" customHeight="1">
      <c r="A12" s="41">
        <v>1</v>
      </c>
      <c r="B12" s="40" t="s">
        <v>68</v>
      </c>
      <c r="C12" s="40" t="s">
        <v>102</v>
      </c>
      <c r="D12" s="39">
        <v>1</v>
      </c>
      <c r="E12" s="40" t="s">
        <v>27</v>
      </c>
      <c r="F12" s="90"/>
      <c r="G12" s="38">
        <f>ROUND(D12*F12,2)</f>
        <v>0</v>
      </c>
    </row>
    <row r="13" spans="1:7" ht="15" customHeight="1">
      <c r="A13" s="41">
        <v>2</v>
      </c>
      <c r="B13" s="40" t="s">
        <v>68</v>
      </c>
      <c r="C13" s="40" t="s">
        <v>101</v>
      </c>
      <c r="D13" s="39">
        <v>1</v>
      </c>
      <c r="E13" s="40" t="s">
        <v>27</v>
      </c>
      <c r="F13" s="90"/>
      <c r="G13" s="38">
        <f t="shared" ref="G13:G76" si="0">ROUND(D13*F13,2)</f>
        <v>0</v>
      </c>
    </row>
    <row r="14" spans="1:7" ht="15" customHeight="1">
      <c r="A14" s="41">
        <v>3</v>
      </c>
      <c r="B14" s="40" t="s">
        <v>68</v>
      </c>
      <c r="C14" s="40" t="s">
        <v>100</v>
      </c>
      <c r="D14" s="39">
        <v>1</v>
      </c>
      <c r="E14" s="40" t="s">
        <v>99</v>
      </c>
      <c r="F14" s="90"/>
      <c r="G14" s="38">
        <f t="shared" si="0"/>
        <v>0</v>
      </c>
    </row>
    <row r="15" spans="1:7" ht="15" customHeight="1">
      <c r="A15" s="41">
        <v>4</v>
      </c>
      <c r="B15" s="40" t="s">
        <v>68</v>
      </c>
      <c r="C15" s="40" t="s">
        <v>98</v>
      </c>
      <c r="D15" s="39">
        <v>2</v>
      </c>
      <c r="E15" s="40" t="s">
        <v>27</v>
      </c>
      <c r="F15" s="90"/>
      <c r="G15" s="38">
        <f t="shared" si="0"/>
        <v>0</v>
      </c>
    </row>
    <row r="16" spans="1:7" ht="15" customHeight="1">
      <c r="A16" s="41">
        <v>5</v>
      </c>
      <c r="B16" s="40" t="s">
        <v>68</v>
      </c>
      <c r="C16" s="40" t="s">
        <v>97</v>
      </c>
      <c r="D16" s="39">
        <v>4</v>
      </c>
      <c r="E16" s="40" t="s">
        <v>27</v>
      </c>
      <c r="F16" s="90"/>
      <c r="G16" s="38">
        <f t="shared" si="0"/>
        <v>0</v>
      </c>
    </row>
    <row r="17" spans="1:7" ht="15" customHeight="1">
      <c r="A17" s="41">
        <v>6</v>
      </c>
      <c r="B17" s="40" t="s">
        <v>68</v>
      </c>
      <c r="C17" s="40" t="s">
        <v>96</v>
      </c>
      <c r="D17" s="39">
        <v>2</v>
      </c>
      <c r="E17" s="40" t="s">
        <v>94</v>
      </c>
      <c r="F17" s="90"/>
      <c r="G17" s="38">
        <f t="shared" si="0"/>
        <v>0</v>
      </c>
    </row>
    <row r="18" spans="1:7" ht="15" customHeight="1">
      <c r="A18" s="41">
        <v>7</v>
      </c>
      <c r="B18" s="40" t="s">
        <v>68</v>
      </c>
      <c r="C18" s="40" t="s">
        <v>95</v>
      </c>
      <c r="D18" s="39">
        <v>4</v>
      </c>
      <c r="E18" s="40" t="s">
        <v>94</v>
      </c>
      <c r="F18" s="90"/>
      <c r="G18" s="38">
        <f t="shared" si="0"/>
        <v>0</v>
      </c>
    </row>
    <row r="19" spans="1:7" ht="15" customHeight="1">
      <c r="A19" s="41">
        <v>8</v>
      </c>
      <c r="B19" s="40" t="s">
        <v>68</v>
      </c>
      <c r="C19" s="40" t="s">
        <v>93</v>
      </c>
      <c r="D19" s="39">
        <v>6</v>
      </c>
      <c r="E19" s="40" t="s">
        <v>27</v>
      </c>
      <c r="F19" s="90"/>
      <c r="G19" s="38">
        <f t="shared" si="0"/>
        <v>0</v>
      </c>
    </row>
    <row r="20" spans="1:7" ht="15" customHeight="1">
      <c r="A20" s="41">
        <v>9</v>
      </c>
      <c r="B20" s="40" t="s">
        <v>68</v>
      </c>
      <c r="C20" s="40" t="s">
        <v>92</v>
      </c>
      <c r="D20" s="39">
        <v>6</v>
      </c>
      <c r="E20" s="40" t="s">
        <v>27</v>
      </c>
      <c r="F20" s="90"/>
      <c r="G20" s="38">
        <f t="shared" si="0"/>
        <v>0</v>
      </c>
    </row>
    <row r="21" spans="1:7" ht="15" customHeight="1">
      <c r="A21" s="41">
        <v>10</v>
      </c>
      <c r="B21" s="40" t="s">
        <v>68</v>
      </c>
      <c r="C21" s="40" t="s">
        <v>91</v>
      </c>
      <c r="D21" s="39">
        <v>12</v>
      </c>
      <c r="E21" s="40" t="s">
        <v>27</v>
      </c>
      <c r="F21" s="90"/>
      <c r="G21" s="38">
        <f t="shared" si="0"/>
        <v>0</v>
      </c>
    </row>
    <row r="22" spans="1:7" ht="15" customHeight="1">
      <c r="A22" s="41">
        <v>11</v>
      </c>
      <c r="B22" s="40" t="s">
        <v>68</v>
      </c>
      <c r="C22" s="40" t="s">
        <v>90</v>
      </c>
      <c r="D22" s="39">
        <v>3</v>
      </c>
      <c r="E22" s="40" t="s">
        <v>27</v>
      </c>
      <c r="F22" s="90"/>
      <c r="G22" s="38">
        <f t="shared" si="0"/>
        <v>0</v>
      </c>
    </row>
    <row r="23" spans="1:7" ht="15" customHeight="1">
      <c r="A23" s="41">
        <v>12</v>
      </c>
      <c r="B23" s="40" t="s">
        <v>68</v>
      </c>
      <c r="C23" s="40" t="s">
        <v>89</v>
      </c>
      <c r="D23" s="39">
        <v>4</v>
      </c>
      <c r="E23" s="40" t="s">
        <v>27</v>
      </c>
      <c r="F23" s="90"/>
      <c r="G23" s="38">
        <f t="shared" si="0"/>
        <v>0</v>
      </c>
    </row>
    <row r="24" spans="1:7" ht="15" customHeight="1">
      <c r="A24" s="41">
        <v>13</v>
      </c>
      <c r="B24" s="40" t="s">
        <v>68</v>
      </c>
      <c r="C24" s="40" t="s">
        <v>88</v>
      </c>
      <c r="D24" s="39">
        <v>4</v>
      </c>
      <c r="E24" s="40" t="s">
        <v>27</v>
      </c>
      <c r="F24" s="90"/>
      <c r="G24" s="38">
        <f t="shared" si="0"/>
        <v>0</v>
      </c>
    </row>
    <row r="25" spans="1:7" ht="15" customHeight="1">
      <c r="A25" s="41">
        <v>14</v>
      </c>
      <c r="B25" s="40" t="s">
        <v>68</v>
      </c>
      <c r="C25" s="40" t="s">
        <v>87</v>
      </c>
      <c r="D25" s="39">
        <v>3</v>
      </c>
      <c r="E25" s="40" t="s">
        <v>27</v>
      </c>
      <c r="F25" s="90"/>
      <c r="G25" s="38">
        <f t="shared" si="0"/>
        <v>0</v>
      </c>
    </row>
    <row r="26" spans="1:7" ht="15" customHeight="1">
      <c r="A26" s="41">
        <v>15</v>
      </c>
      <c r="B26" s="40" t="s">
        <v>68</v>
      </c>
      <c r="C26" s="40" t="s">
        <v>86</v>
      </c>
      <c r="D26" s="39">
        <v>2</v>
      </c>
      <c r="E26" s="40" t="s">
        <v>27</v>
      </c>
      <c r="F26" s="90"/>
      <c r="G26" s="38">
        <f t="shared" si="0"/>
        <v>0</v>
      </c>
    </row>
    <row r="27" spans="1:7" ht="15" customHeight="1">
      <c r="A27" s="41">
        <v>16</v>
      </c>
      <c r="B27" s="40" t="s">
        <v>68</v>
      </c>
      <c r="C27" s="40" t="s">
        <v>84</v>
      </c>
      <c r="D27" s="39">
        <v>1</v>
      </c>
      <c r="E27" s="40" t="s">
        <v>27</v>
      </c>
      <c r="F27" s="90"/>
      <c r="G27" s="38">
        <f t="shared" si="0"/>
        <v>0</v>
      </c>
    </row>
    <row r="28" spans="1:7" ht="15" customHeight="1">
      <c r="A28" s="41">
        <v>17</v>
      </c>
      <c r="B28" s="40" t="s">
        <v>68</v>
      </c>
      <c r="C28" s="40" t="s">
        <v>83</v>
      </c>
      <c r="D28" s="39">
        <v>30</v>
      </c>
      <c r="E28" s="40" t="s">
        <v>29</v>
      </c>
      <c r="F28" s="90"/>
      <c r="G28" s="38">
        <f t="shared" si="0"/>
        <v>0</v>
      </c>
    </row>
    <row r="29" spans="1:7" ht="15" customHeight="1">
      <c r="A29" s="41">
        <v>18</v>
      </c>
      <c r="B29" s="40" t="s">
        <v>68</v>
      </c>
      <c r="C29" s="40" t="s">
        <v>82</v>
      </c>
      <c r="D29" s="39">
        <v>127</v>
      </c>
      <c r="E29" s="40" t="s">
        <v>29</v>
      </c>
      <c r="F29" s="90"/>
      <c r="G29" s="38">
        <f t="shared" si="0"/>
        <v>0</v>
      </c>
    </row>
    <row r="30" spans="1:7" ht="15" customHeight="1">
      <c r="A30" s="41">
        <v>19</v>
      </c>
      <c r="B30" s="40" t="s">
        <v>68</v>
      </c>
      <c r="C30" s="40" t="s">
        <v>81</v>
      </c>
      <c r="D30" s="39">
        <v>100</v>
      </c>
      <c r="E30" s="40" t="s">
        <v>29</v>
      </c>
      <c r="F30" s="90"/>
      <c r="G30" s="38">
        <f t="shared" si="0"/>
        <v>0</v>
      </c>
    </row>
    <row r="31" spans="1:7" ht="15" customHeight="1">
      <c r="A31" s="41">
        <v>20</v>
      </c>
      <c r="B31" s="40" t="s">
        <v>68</v>
      </c>
      <c r="C31" s="40" t="s">
        <v>80</v>
      </c>
      <c r="D31" s="39">
        <v>33</v>
      </c>
      <c r="E31" s="40" t="s">
        <v>29</v>
      </c>
      <c r="F31" s="90"/>
      <c r="G31" s="38">
        <f t="shared" si="0"/>
        <v>0</v>
      </c>
    </row>
    <row r="32" spans="1:7" ht="15" customHeight="1">
      <c r="A32" s="41">
        <v>21</v>
      </c>
      <c r="B32" s="40" t="s">
        <v>68</v>
      </c>
      <c r="C32" s="40" t="s">
        <v>79</v>
      </c>
      <c r="D32" s="39">
        <v>24</v>
      </c>
      <c r="E32" s="40" t="s">
        <v>29</v>
      </c>
      <c r="F32" s="90"/>
      <c r="G32" s="38">
        <f t="shared" si="0"/>
        <v>0</v>
      </c>
    </row>
    <row r="33" spans="1:7" ht="15" customHeight="1">
      <c r="A33" s="41">
        <v>22</v>
      </c>
      <c r="B33" s="40" t="s">
        <v>68</v>
      </c>
      <c r="C33" s="40" t="s">
        <v>31</v>
      </c>
      <c r="D33" s="39">
        <v>63</v>
      </c>
      <c r="E33" s="40" t="s">
        <v>29</v>
      </c>
      <c r="F33" s="90"/>
      <c r="G33" s="38">
        <f t="shared" si="0"/>
        <v>0</v>
      </c>
    </row>
    <row r="34" spans="1:7" ht="15" customHeight="1">
      <c r="A34" s="41">
        <v>23</v>
      </c>
      <c r="B34" s="40" t="s">
        <v>68</v>
      </c>
      <c r="C34" s="40" t="s">
        <v>78</v>
      </c>
      <c r="D34" s="39">
        <v>63</v>
      </c>
      <c r="E34" s="40" t="s">
        <v>29</v>
      </c>
      <c r="F34" s="90"/>
      <c r="G34" s="38">
        <f t="shared" si="0"/>
        <v>0</v>
      </c>
    </row>
    <row r="35" spans="1:7" ht="15" customHeight="1">
      <c r="A35" s="41">
        <v>24</v>
      </c>
      <c r="B35" s="40" t="s">
        <v>68</v>
      </c>
      <c r="C35" s="40" t="s">
        <v>77</v>
      </c>
      <c r="D35" s="39">
        <v>80</v>
      </c>
      <c r="E35" s="40" t="s">
        <v>29</v>
      </c>
      <c r="F35" s="90"/>
      <c r="G35" s="38">
        <f t="shared" si="0"/>
        <v>0</v>
      </c>
    </row>
    <row r="36" spans="1:7" ht="15" customHeight="1">
      <c r="A36" s="41">
        <v>25</v>
      </c>
      <c r="B36" s="40" t="s">
        <v>68</v>
      </c>
      <c r="C36" s="40" t="s">
        <v>38</v>
      </c>
      <c r="D36" s="39">
        <v>80</v>
      </c>
      <c r="E36" s="40" t="s">
        <v>29</v>
      </c>
      <c r="F36" s="90"/>
      <c r="G36" s="38">
        <f t="shared" si="0"/>
        <v>0</v>
      </c>
    </row>
    <row r="37" spans="1:7" ht="15" customHeight="1">
      <c r="A37" s="41">
        <v>26</v>
      </c>
      <c r="B37" s="40" t="s">
        <v>68</v>
      </c>
      <c r="C37" s="40" t="s">
        <v>76</v>
      </c>
      <c r="D37" s="39">
        <v>88</v>
      </c>
      <c r="E37" s="40" t="s">
        <v>29</v>
      </c>
      <c r="F37" s="90"/>
      <c r="G37" s="38">
        <f t="shared" si="0"/>
        <v>0</v>
      </c>
    </row>
    <row r="38" spans="1:7" ht="15" customHeight="1">
      <c r="A38" s="41">
        <v>27</v>
      </c>
      <c r="B38" s="40" t="s">
        <v>68</v>
      </c>
      <c r="C38" s="40" t="s">
        <v>75</v>
      </c>
      <c r="D38" s="39">
        <v>80</v>
      </c>
      <c r="E38" s="40" t="s">
        <v>29</v>
      </c>
      <c r="F38" s="90"/>
      <c r="G38" s="38">
        <f t="shared" si="0"/>
        <v>0</v>
      </c>
    </row>
    <row r="39" spans="1:7" ht="15" customHeight="1">
      <c r="A39" s="41">
        <v>28</v>
      </c>
      <c r="B39" s="40" t="s">
        <v>68</v>
      </c>
      <c r="C39" s="40" t="s">
        <v>104</v>
      </c>
      <c r="D39" s="39">
        <v>80</v>
      </c>
      <c r="E39" s="40" t="s">
        <v>29</v>
      </c>
      <c r="F39" s="90"/>
      <c r="G39" s="38">
        <f t="shared" si="0"/>
        <v>0</v>
      </c>
    </row>
    <row r="40" spans="1:7" ht="15" customHeight="1">
      <c r="A40" s="41">
        <v>29</v>
      </c>
      <c r="B40" s="40" t="s">
        <v>68</v>
      </c>
      <c r="C40" s="56" t="s">
        <v>74</v>
      </c>
      <c r="D40" s="39">
        <v>16</v>
      </c>
      <c r="E40" s="40" t="s">
        <v>29</v>
      </c>
      <c r="F40" s="90"/>
      <c r="G40" s="38">
        <f t="shared" si="0"/>
        <v>0</v>
      </c>
    </row>
    <row r="41" spans="1:7" ht="15" customHeight="1">
      <c r="A41" s="41">
        <v>30</v>
      </c>
      <c r="B41" s="40" t="s">
        <v>68</v>
      </c>
      <c r="C41" s="40" t="s">
        <v>73</v>
      </c>
      <c r="D41" s="39">
        <v>98</v>
      </c>
      <c r="E41" s="40" t="s">
        <v>29</v>
      </c>
      <c r="F41" s="90"/>
      <c r="G41" s="38">
        <f t="shared" si="0"/>
        <v>0</v>
      </c>
    </row>
    <row r="42" spans="1:7" ht="15" customHeight="1">
      <c r="A42" s="41">
        <v>31</v>
      </c>
      <c r="B42" s="40" t="s">
        <v>68</v>
      </c>
      <c r="C42" s="40" t="s">
        <v>63</v>
      </c>
      <c r="D42" s="39">
        <v>6</v>
      </c>
      <c r="E42" s="40" t="s">
        <v>62</v>
      </c>
      <c r="F42" s="90"/>
      <c r="G42" s="38">
        <f t="shared" si="0"/>
        <v>0</v>
      </c>
    </row>
    <row r="43" spans="1:7" ht="15" customHeight="1">
      <c r="A43" s="41">
        <v>32</v>
      </c>
      <c r="B43" s="40" t="s">
        <v>68</v>
      </c>
      <c r="C43" s="40" t="s">
        <v>72</v>
      </c>
      <c r="D43" s="39">
        <v>4</v>
      </c>
      <c r="E43" s="40" t="s">
        <v>27</v>
      </c>
      <c r="F43" s="90"/>
      <c r="G43" s="38">
        <f t="shared" si="0"/>
        <v>0</v>
      </c>
    </row>
    <row r="44" spans="1:7" ht="15" customHeight="1">
      <c r="A44" s="41">
        <v>33</v>
      </c>
      <c r="B44" s="40" t="s">
        <v>68</v>
      </c>
      <c r="C44" s="40" t="s">
        <v>71</v>
      </c>
      <c r="D44" s="39">
        <v>2</v>
      </c>
      <c r="E44" s="40" t="s">
        <v>24</v>
      </c>
      <c r="F44" s="90"/>
      <c r="G44" s="38">
        <f t="shared" si="0"/>
        <v>0</v>
      </c>
    </row>
    <row r="45" spans="1:7" ht="15" customHeight="1">
      <c r="A45" s="41">
        <v>34</v>
      </c>
      <c r="B45" s="40" t="s">
        <v>68</v>
      </c>
      <c r="C45" s="40" t="s">
        <v>70</v>
      </c>
      <c r="D45" s="39">
        <v>6</v>
      </c>
      <c r="E45" s="40" t="s">
        <v>24</v>
      </c>
      <c r="F45" s="90"/>
      <c r="G45" s="38">
        <f t="shared" si="0"/>
        <v>0</v>
      </c>
    </row>
    <row r="46" spans="1:7" ht="15" customHeight="1">
      <c r="A46" s="41">
        <v>35</v>
      </c>
      <c r="B46" s="40" t="s">
        <v>68</v>
      </c>
      <c r="C46" s="40" t="s">
        <v>69</v>
      </c>
      <c r="D46" s="39">
        <v>1</v>
      </c>
      <c r="E46" s="40" t="s">
        <v>24</v>
      </c>
      <c r="F46" s="90"/>
      <c r="G46" s="38">
        <f t="shared" si="0"/>
        <v>0</v>
      </c>
    </row>
    <row r="47" spans="1:7" ht="15" customHeight="1">
      <c r="A47" s="41">
        <v>36</v>
      </c>
      <c r="B47" s="40" t="s">
        <v>68</v>
      </c>
      <c r="C47" s="40" t="s">
        <v>67</v>
      </c>
      <c r="D47" s="39">
        <v>1</v>
      </c>
      <c r="E47" s="40" t="s">
        <v>66</v>
      </c>
      <c r="F47" s="90"/>
      <c r="G47" s="38">
        <f t="shared" si="0"/>
        <v>0</v>
      </c>
    </row>
    <row r="48" spans="1:7" s="42" customFormat="1" ht="15" customHeight="1">
      <c r="A48" s="46">
        <v>2</v>
      </c>
      <c r="B48" s="45" t="s">
        <v>68</v>
      </c>
      <c r="C48" s="45" t="s">
        <v>103</v>
      </c>
      <c r="D48" s="44"/>
      <c r="E48" s="45"/>
      <c r="F48" s="90"/>
      <c r="G48" s="38">
        <f t="shared" si="0"/>
        <v>0</v>
      </c>
    </row>
    <row r="49" spans="1:7" ht="15" customHeight="1">
      <c r="A49" s="41">
        <v>37</v>
      </c>
      <c r="B49" s="40" t="s">
        <v>68</v>
      </c>
      <c r="C49" s="40" t="s">
        <v>102</v>
      </c>
      <c r="D49" s="39">
        <v>1</v>
      </c>
      <c r="E49" s="40" t="s">
        <v>27</v>
      </c>
      <c r="F49" s="90"/>
      <c r="G49" s="38">
        <f t="shared" si="0"/>
        <v>0</v>
      </c>
    </row>
    <row r="50" spans="1:7" ht="15" customHeight="1">
      <c r="A50" s="41">
        <v>38</v>
      </c>
      <c r="B50" s="40" t="s">
        <v>68</v>
      </c>
      <c r="C50" s="40" t="s">
        <v>101</v>
      </c>
      <c r="D50" s="39">
        <v>1</v>
      </c>
      <c r="E50" s="40" t="s">
        <v>27</v>
      </c>
      <c r="F50" s="90"/>
      <c r="G50" s="38">
        <f t="shared" si="0"/>
        <v>0</v>
      </c>
    </row>
    <row r="51" spans="1:7" ht="15" customHeight="1">
      <c r="A51" s="41">
        <v>39</v>
      </c>
      <c r="B51" s="40" t="s">
        <v>68</v>
      </c>
      <c r="C51" s="40" t="s">
        <v>100</v>
      </c>
      <c r="D51" s="39">
        <v>1</v>
      </c>
      <c r="E51" s="40" t="s">
        <v>99</v>
      </c>
      <c r="F51" s="90"/>
      <c r="G51" s="38">
        <f t="shared" si="0"/>
        <v>0</v>
      </c>
    </row>
    <row r="52" spans="1:7" ht="15" customHeight="1">
      <c r="A52" s="41">
        <v>40</v>
      </c>
      <c r="B52" s="40" t="s">
        <v>68</v>
      </c>
      <c r="C52" s="40" t="s">
        <v>98</v>
      </c>
      <c r="D52" s="39">
        <v>2</v>
      </c>
      <c r="E52" s="40" t="s">
        <v>27</v>
      </c>
      <c r="F52" s="90"/>
      <c r="G52" s="38">
        <f t="shared" si="0"/>
        <v>0</v>
      </c>
    </row>
    <row r="53" spans="1:7" ht="15" customHeight="1">
      <c r="A53" s="41">
        <v>41</v>
      </c>
      <c r="B53" s="40" t="s">
        <v>68</v>
      </c>
      <c r="C53" s="40" t="s">
        <v>97</v>
      </c>
      <c r="D53" s="39">
        <v>8</v>
      </c>
      <c r="E53" s="40" t="s">
        <v>27</v>
      </c>
      <c r="F53" s="90"/>
      <c r="G53" s="38">
        <f t="shared" si="0"/>
        <v>0</v>
      </c>
    </row>
    <row r="54" spans="1:7" ht="15" customHeight="1">
      <c r="A54" s="41">
        <v>42</v>
      </c>
      <c r="B54" s="40" t="s">
        <v>68</v>
      </c>
      <c r="C54" s="40" t="s">
        <v>96</v>
      </c>
      <c r="D54" s="39">
        <v>2</v>
      </c>
      <c r="E54" s="40" t="s">
        <v>94</v>
      </c>
      <c r="F54" s="90"/>
      <c r="G54" s="38">
        <f t="shared" si="0"/>
        <v>0</v>
      </c>
    </row>
    <row r="55" spans="1:7" ht="15" customHeight="1">
      <c r="A55" s="41">
        <v>43</v>
      </c>
      <c r="B55" s="40" t="s">
        <v>68</v>
      </c>
      <c r="C55" s="40" t="s">
        <v>95</v>
      </c>
      <c r="D55" s="39">
        <v>8</v>
      </c>
      <c r="E55" s="40" t="s">
        <v>94</v>
      </c>
      <c r="F55" s="90"/>
      <c r="G55" s="38">
        <f t="shared" si="0"/>
        <v>0</v>
      </c>
    </row>
    <row r="56" spans="1:7" ht="15" customHeight="1">
      <c r="A56" s="41">
        <v>44</v>
      </c>
      <c r="B56" s="40" t="s">
        <v>68</v>
      </c>
      <c r="C56" s="40" t="s">
        <v>93</v>
      </c>
      <c r="D56" s="39">
        <v>10</v>
      </c>
      <c r="E56" s="40" t="s">
        <v>27</v>
      </c>
      <c r="F56" s="90"/>
      <c r="G56" s="38">
        <f t="shared" si="0"/>
        <v>0</v>
      </c>
    </row>
    <row r="57" spans="1:7" ht="15" customHeight="1">
      <c r="A57" s="41">
        <v>45</v>
      </c>
      <c r="B57" s="40" t="s">
        <v>68</v>
      </c>
      <c r="C57" s="40" t="s">
        <v>92</v>
      </c>
      <c r="D57" s="39">
        <v>10</v>
      </c>
      <c r="E57" s="40" t="s">
        <v>27</v>
      </c>
      <c r="F57" s="90"/>
      <c r="G57" s="38">
        <f t="shared" si="0"/>
        <v>0</v>
      </c>
    </row>
    <row r="58" spans="1:7" ht="15" customHeight="1">
      <c r="A58" s="41">
        <v>46</v>
      </c>
      <c r="B58" s="40" t="s">
        <v>68</v>
      </c>
      <c r="C58" s="40" t="s">
        <v>91</v>
      </c>
      <c r="D58" s="39">
        <v>20</v>
      </c>
      <c r="E58" s="40" t="s">
        <v>27</v>
      </c>
      <c r="F58" s="90"/>
      <c r="G58" s="38">
        <f t="shared" si="0"/>
        <v>0</v>
      </c>
    </row>
    <row r="59" spans="1:7" ht="15" customHeight="1">
      <c r="A59" s="41">
        <v>47</v>
      </c>
      <c r="B59" s="40" t="s">
        <v>68</v>
      </c>
      <c r="C59" s="40" t="s">
        <v>90</v>
      </c>
      <c r="D59" s="39">
        <v>7</v>
      </c>
      <c r="E59" s="40" t="s">
        <v>27</v>
      </c>
      <c r="F59" s="90"/>
      <c r="G59" s="38">
        <f t="shared" si="0"/>
        <v>0</v>
      </c>
    </row>
    <row r="60" spans="1:7" ht="15" customHeight="1">
      <c r="A60" s="41">
        <v>48</v>
      </c>
      <c r="B60" s="40" t="s">
        <v>68</v>
      </c>
      <c r="C60" s="40" t="s">
        <v>89</v>
      </c>
      <c r="D60" s="39">
        <v>8</v>
      </c>
      <c r="E60" s="40" t="s">
        <v>27</v>
      </c>
      <c r="F60" s="90"/>
      <c r="G60" s="38">
        <f t="shared" si="0"/>
        <v>0</v>
      </c>
    </row>
    <row r="61" spans="1:7" ht="15" customHeight="1">
      <c r="A61" s="41">
        <v>49</v>
      </c>
      <c r="B61" s="40" t="s">
        <v>68</v>
      </c>
      <c r="C61" s="40" t="s">
        <v>88</v>
      </c>
      <c r="D61" s="39">
        <v>8</v>
      </c>
      <c r="E61" s="40" t="s">
        <v>27</v>
      </c>
      <c r="F61" s="90"/>
      <c r="G61" s="38">
        <f t="shared" si="0"/>
        <v>0</v>
      </c>
    </row>
    <row r="62" spans="1:7" ht="15" customHeight="1">
      <c r="A62" s="41">
        <v>50</v>
      </c>
      <c r="B62" s="40" t="s">
        <v>68</v>
      </c>
      <c r="C62" s="40" t="s">
        <v>87</v>
      </c>
      <c r="D62" s="39">
        <v>7</v>
      </c>
      <c r="E62" s="40" t="s">
        <v>27</v>
      </c>
      <c r="F62" s="90"/>
      <c r="G62" s="38">
        <f t="shared" si="0"/>
        <v>0</v>
      </c>
    </row>
    <row r="63" spans="1:7" ht="15" customHeight="1">
      <c r="A63" s="41">
        <v>51</v>
      </c>
      <c r="B63" s="40" t="s">
        <v>68</v>
      </c>
      <c r="C63" s="40" t="s">
        <v>86</v>
      </c>
      <c r="D63" s="39">
        <v>3</v>
      </c>
      <c r="E63" s="40" t="s">
        <v>27</v>
      </c>
      <c r="F63" s="90"/>
      <c r="G63" s="38">
        <f t="shared" si="0"/>
        <v>0</v>
      </c>
    </row>
    <row r="64" spans="1:7" ht="15" customHeight="1">
      <c r="A64" s="41">
        <v>52</v>
      </c>
      <c r="B64" s="40" t="s">
        <v>68</v>
      </c>
      <c r="C64" s="40" t="s">
        <v>85</v>
      </c>
      <c r="D64" s="39">
        <v>2</v>
      </c>
      <c r="E64" s="40" t="s">
        <v>27</v>
      </c>
      <c r="F64" s="90"/>
      <c r="G64" s="38">
        <f t="shared" si="0"/>
        <v>0</v>
      </c>
    </row>
    <row r="65" spans="1:7" ht="15" customHeight="1">
      <c r="A65" s="41">
        <v>53</v>
      </c>
      <c r="B65" s="40" t="s">
        <v>68</v>
      </c>
      <c r="C65" s="40" t="s">
        <v>84</v>
      </c>
      <c r="D65" s="39">
        <v>1</v>
      </c>
      <c r="E65" s="40" t="s">
        <v>27</v>
      </c>
      <c r="F65" s="90"/>
      <c r="G65" s="38">
        <f t="shared" si="0"/>
        <v>0</v>
      </c>
    </row>
    <row r="66" spans="1:7" ht="15" customHeight="1">
      <c r="A66" s="41">
        <v>54</v>
      </c>
      <c r="B66" s="40" t="s">
        <v>68</v>
      </c>
      <c r="C66" s="40" t="s">
        <v>83</v>
      </c>
      <c r="D66" s="39">
        <v>40</v>
      </c>
      <c r="E66" s="40" t="s">
        <v>29</v>
      </c>
      <c r="F66" s="90"/>
      <c r="G66" s="38">
        <f t="shared" si="0"/>
        <v>0</v>
      </c>
    </row>
    <row r="67" spans="1:7" ht="15" customHeight="1">
      <c r="A67" s="41">
        <v>55</v>
      </c>
      <c r="B67" s="40" t="s">
        <v>68</v>
      </c>
      <c r="C67" s="40" t="s">
        <v>82</v>
      </c>
      <c r="D67" s="39">
        <v>302</v>
      </c>
      <c r="E67" s="40" t="s">
        <v>29</v>
      </c>
      <c r="F67" s="90"/>
      <c r="G67" s="38">
        <f t="shared" si="0"/>
        <v>0</v>
      </c>
    </row>
    <row r="68" spans="1:7" ht="15" customHeight="1">
      <c r="A68" s="41">
        <v>56</v>
      </c>
      <c r="B68" s="40" t="s">
        <v>68</v>
      </c>
      <c r="C68" s="40" t="s">
        <v>81</v>
      </c>
      <c r="D68" s="39">
        <v>234</v>
      </c>
      <c r="E68" s="40" t="s">
        <v>29</v>
      </c>
      <c r="F68" s="90"/>
      <c r="G68" s="38">
        <f t="shared" si="0"/>
        <v>0</v>
      </c>
    </row>
    <row r="69" spans="1:7" ht="15" customHeight="1">
      <c r="A69" s="41">
        <v>57</v>
      </c>
      <c r="B69" s="40" t="s">
        <v>68</v>
      </c>
      <c r="C69" s="40" t="s">
        <v>80</v>
      </c>
      <c r="D69" s="39">
        <v>60</v>
      </c>
      <c r="E69" s="40" t="s">
        <v>29</v>
      </c>
      <c r="F69" s="90"/>
      <c r="G69" s="38">
        <f t="shared" si="0"/>
        <v>0</v>
      </c>
    </row>
    <row r="70" spans="1:7" ht="15" customHeight="1">
      <c r="A70" s="41">
        <v>58</v>
      </c>
      <c r="B70" s="40" t="s">
        <v>68</v>
      </c>
      <c r="C70" s="40" t="s">
        <v>79</v>
      </c>
      <c r="D70" s="39">
        <v>32</v>
      </c>
      <c r="E70" s="40" t="s">
        <v>29</v>
      </c>
      <c r="F70" s="90"/>
      <c r="G70" s="38">
        <f t="shared" si="0"/>
        <v>0</v>
      </c>
    </row>
    <row r="71" spans="1:7" ht="15" customHeight="1">
      <c r="A71" s="41">
        <v>59</v>
      </c>
      <c r="B71" s="40" t="s">
        <v>68</v>
      </c>
      <c r="C71" s="40" t="s">
        <v>31</v>
      </c>
      <c r="D71" s="39">
        <v>90</v>
      </c>
      <c r="E71" s="40" t="s">
        <v>29</v>
      </c>
      <c r="F71" s="90"/>
      <c r="G71" s="38">
        <f t="shared" si="0"/>
        <v>0</v>
      </c>
    </row>
    <row r="72" spans="1:7" ht="15" customHeight="1">
      <c r="A72" s="41">
        <v>60</v>
      </c>
      <c r="B72" s="40" t="s">
        <v>68</v>
      </c>
      <c r="C72" s="40" t="s">
        <v>78</v>
      </c>
      <c r="D72" s="39">
        <v>90</v>
      </c>
      <c r="E72" s="40" t="s">
        <v>29</v>
      </c>
      <c r="F72" s="90"/>
      <c r="G72" s="38">
        <f t="shared" si="0"/>
        <v>0</v>
      </c>
    </row>
    <row r="73" spans="1:7" ht="15" customHeight="1">
      <c r="A73" s="41">
        <v>61</v>
      </c>
      <c r="B73" s="40" t="s">
        <v>68</v>
      </c>
      <c r="C73" s="40" t="s">
        <v>77</v>
      </c>
      <c r="D73" s="39">
        <v>34</v>
      </c>
      <c r="E73" s="40" t="s">
        <v>29</v>
      </c>
      <c r="F73" s="90"/>
      <c r="G73" s="38">
        <f t="shared" si="0"/>
        <v>0</v>
      </c>
    </row>
    <row r="74" spans="1:7" ht="15" customHeight="1">
      <c r="A74" s="41">
        <v>62</v>
      </c>
      <c r="B74" s="40" t="s">
        <v>68</v>
      </c>
      <c r="C74" s="40" t="s">
        <v>38</v>
      </c>
      <c r="D74" s="39">
        <v>34</v>
      </c>
      <c r="E74" s="40" t="s">
        <v>29</v>
      </c>
      <c r="F74" s="90"/>
      <c r="G74" s="38">
        <f t="shared" si="0"/>
        <v>0</v>
      </c>
    </row>
    <row r="75" spans="1:7" ht="15" customHeight="1">
      <c r="A75" s="41">
        <v>63</v>
      </c>
      <c r="B75" s="40" t="s">
        <v>68</v>
      </c>
      <c r="C75" s="40" t="s">
        <v>76</v>
      </c>
      <c r="D75" s="39">
        <v>40</v>
      </c>
      <c r="E75" s="40" t="s">
        <v>29</v>
      </c>
      <c r="F75" s="90"/>
      <c r="G75" s="38">
        <f t="shared" si="0"/>
        <v>0</v>
      </c>
    </row>
    <row r="76" spans="1:7" ht="15" customHeight="1">
      <c r="A76" s="41">
        <v>64</v>
      </c>
      <c r="B76" s="40" t="s">
        <v>68</v>
      </c>
      <c r="C76" s="40" t="s">
        <v>75</v>
      </c>
      <c r="D76" s="39">
        <v>34</v>
      </c>
      <c r="E76" s="40" t="s">
        <v>29</v>
      </c>
      <c r="F76" s="90"/>
      <c r="G76" s="38">
        <f t="shared" si="0"/>
        <v>0</v>
      </c>
    </row>
    <row r="77" spans="1:7" ht="15" customHeight="1">
      <c r="A77" s="41">
        <v>65</v>
      </c>
      <c r="B77" s="40" t="s">
        <v>68</v>
      </c>
      <c r="C77" s="40" t="s">
        <v>32</v>
      </c>
      <c r="D77" s="39">
        <v>34</v>
      </c>
      <c r="E77" s="40" t="s">
        <v>29</v>
      </c>
      <c r="F77" s="90"/>
      <c r="G77" s="38">
        <f t="shared" ref="G77:G85" si="1">ROUND(D77*F77,2)</f>
        <v>0</v>
      </c>
    </row>
    <row r="78" spans="1:7" ht="15" customHeight="1">
      <c r="A78" s="41">
        <v>66</v>
      </c>
      <c r="B78" s="40" t="s">
        <v>68</v>
      </c>
      <c r="C78" s="40" t="s">
        <v>74</v>
      </c>
      <c r="D78" s="39">
        <v>16</v>
      </c>
      <c r="E78" s="40" t="s">
        <v>29</v>
      </c>
      <c r="F78" s="90"/>
      <c r="G78" s="38">
        <f t="shared" si="1"/>
        <v>0</v>
      </c>
    </row>
    <row r="79" spans="1:7" ht="15" customHeight="1">
      <c r="A79" s="41">
        <v>67</v>
      </c>
      <c r="B79" s="40" t="s">
        <v>68</v>
      </c>
      <c r="C79" s="40" t="s">
        <v>73</v>
      </c>
      <c r="D79" s="39">
        <v>96</v>
      </c>
      <c r="E79" s="40" t="s">
        <v>29</v>
      </c>
      <c r="F79" s="90"/>
      <c r="G79" s="38">
        <f t="shared" si="1"/>
        <v>0</v>
      </c>
    </row>
    <row r="80" spans="1:7" ht="15" customHeight="1">
      <c r="A80" s="41">
        <v>68</v>
      </c>
      <c r="B80" s="40" t="s">
        <v>68</v>
      </c>
      <c r="C80" s="40" t="s">
        <v>63</v>
      </c>
      <c r="D80" s="39">
        <v>6</v>
      </c>
      <c r="E80" s="40" t="s">
        <v>62</v>
      </c>
      <c r="F80" s="90"/>
      <c r="G80" s="38">
        <f t="shared" si="1"/>
        <v>0</v>
      </c>
    </row>
    <row r="81" spans="1:7" ht="15" customHeight="1">
      <c r="A81" s="41">
        <v>69</v>
      </c>
      <c r="B81" s="40" t="s">
        <v>68</v>
      </c>
      <c r="C81" s="40" t="s">
        <v>72</v>
      </c>
      <c r="D81" s="39">
        <v>8</v>
      </c>
      <c r="E81" s="40" t="s">
        <v>27</v>
      </c>
      <c r="F81" s="90"/>
      <c r="G81" s="38">
        <f t="shared" si="1"/>
        <v>0</v>
      </c>
    </row>
    <row r="82" spans="1:7" ht="15" customHeight="1">
      <c r="A82" s="41">
        <v>70</v>
      </c>
      <c r="B82" s="40" t="s">
        <v>68</v>
      </c>
      <c r="C82" s="40" t="s">
        <v>71</v>
      </c>
      <c r="D82" s="39">
        <v>3</v>
      </c>
      <c r="E82" s="40" t="s">
        <v>24</v>
      </c>
      <c r="F82" s="90"/>
      <c r="G82" s="38">
        <f t="shared" si="1"/>
        <v>0</v>
      </c>
    </row>
    <row r="83" spans="1:7" ht="15" customHeight="1">
      <c r="A83" s="41">
        <v>71</v>
      </c>
      <c r="B83" s="40" t="s">
        <v>68</v>
      </c>
      <c r="C83" s="40" t="s">
        <v>70</v>
      </c>
      <c r="D83" s="39">
        <v>12</v>
      </c>
      <c r="E83" s="40" t="s">
        <v>24</v>
      </c>
      <c r="F83" s="90"/>
      <c r="G83" s="38">
        <f t="shared" si="1"/>
        <v>0</v>
      </c>
    </row>
    <row r="84" spans="1:7" ht="15" customHeight="1">
      <c r="A84" s="41">
        <v>72</v>
      </c>
      <c r="B84" s="40" t="s">
        <v>68</v>
      </c>
      <c r="C84" s="40" t="s">
        <v>69</v>
      </c>
      <c r="D84" s="39">
        <v>1</v>
      </c>
      <c r="E84" s="40" t="s">
        <v>24</v>
      </c>
      <c r="F84" s="90"/>
      <c r="G84" s="38">
        <f t="shared" si="1"/>
        <v>0</v>
      </c>
    </row>
    <row r="85" spans="1:7" ht="15" customHeight="1" thickBot="1">
      <c r="A85" s="37">
        <v>73</v>
      </c>
      <c r="B85" s="36" t="s">
        <v>68</v>
      </c>
      <c r="C85" s="36" t="s">
        <v>67</v>
      </c>
      <c r="D85" s="35">
        <v>1</v>
      </c>
      <c r="E85" s="36" t="s">
        <v>66</v>
      </c>
      <c r="F85" s="90"/>
      <c r="G85" s="38">
        <f t="shared" si="1"/>
        <v>0</v>
      </c>
    </row>
    <row r="86" spans="1:7">
      <c r="F86" s="93" t="s">
        <v>687</v>
      </c>
      <c r="G86" s="84">
        <f>SUM(G12:G85)</f>
        <v>0</v>
      </c>
    </row>
  </sheetData>
  <sheetProtection algorithmName="SHA-512" hashValue="pkonrr+SoebS/FAQOVxOXJgqA7Fp5HpjgUIZ9wj32zuVVTcsKNIE4U7VsRnq8RVVwWY0Mzd7ez6+gtalFSJLlA==" saltValue="rw+TCVmMcoEYSYu3QUsBoA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52D7-96EF-4BBE-B2D0-36B67A7F8C4D}">
  <sheetPr>
    <pageSetUpPr fitToPage="1"/>
  </sheetPr>
  <dimension ref="A1:G18"/>
  <sheetViews>
    <sheetView showZeros="0" view="pageBreakPreview" zoomScale="145" zoomScaleNormal="100" zoomScaleSheetLayoutView="145" workbookViewId="0">
      <selection activeCell="C12" sqref="C12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28515625" style="34" customWidth="1"/>
    <col min="4" max="4" width="6.85546875" style="34" customWidth="1"/>
    <col min="5" max="5" width="5.85546875" style="34" bestFit="1" customWidth="1"/>
    <col min="6" max="6" width="8.5703125" style="91" customWidth="1"/>
    <col min="7" max="7" width="11.85546875" style="34" customWidth="1"/>
    <col min="8" max="16384" width="9.140625" style="34"/>
  </cols>
  <sheetData>
    <row r="1" spans="1:7" ht="24.95" customHeight="1">
      <c r="C1" s="54" t="s">
        <v>65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64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ht="2.1" customHeight="1">
      <c r="A9" s="49"/>
      <c r="B9" s="48"/>
      <c r="C9" s="48"/>
      <c r="D9" s="48"/>
      <c r="E9" s="48"/>
      <c r="F9" s="87"/>
      <c r="G9" s="47"/>
    </row>
    <row r="10" spans="1:7" ht="15" customHeight="1">
      <c r="A10" s="49"/>
      <c r="B10" s="48"/>
      <c r="C10" s="48"/>
      <c r="D10" s="48"/>
      <c r="E10" s="48"/>
      <c r="F10" s="87"/>
      <c r="G10" s="47"/>
    </row>
    <row r="11" spans="1:7" s="42" customFormat="1" ht="15" customHeight="1">
      <c r="A11" s="46">
        <v>1</v>
      </c>
      <c r="B11" s="45" t="s">
        <v>57</v>
      </c>
      <c r="C11" s="45" t="s">
        <v>64</v>
      </c>
      <c r="D11" s="44"/>
      <c r="E11" s="45"/>
      <c r="F11" s="89"/>
      <c r="G11" s="43"/>
    </row>
    <row r="12" spans="1:7" ht="15" customHeight="1">
      <c r="A12" s="41">
        <v>1</v>
      </c>
      <c r="B12" s="40" t="s">
        <v>57</v>
      </c>
      <c r="C12" s="40" t="s">
        <v>63</v>
      </c>
      <c r="D12" s="39">
        <v>34</v>
      </c>
      <c r="E12" s="40" t="s">
        <v>62</v>
      </c>
      <c r="F12" s="90"/>
      <c r="G12" s="38">
        <f>ROUND(D12*F12,2)</f>
        <v>0</v>
      </c>
    </row>
    <row r="13" spans="1:7" ht="24.75">
      <c r="A13" s="41">
        <v>2</v>
      </c>
      <c r="B13" s="40" t="s">
        <v>57</v>
      </c>
      <c r="C13" s="56" t="s">
        <v>61</v>
      </c>
      <c r="D13" s="39">
        <v>1814</v>
      </c>
      <c r="E13" s="40" t="s">
        <v>29</v>
      </c>
      <c r="F13" s="90"/>
      <c r="G13" s="38">
        <f t="shared" ref="G13:G17" si="0">ROUND(D13*F13,2)</f>
        <v>0</v>
      </c>
    </row>
    <row r="14" spans="1:7" ht="15" customHeight="1">
      <c r="A14" s="41">
        <v>3</v>
      </c>
      <c r="B14" s="40" t="s">
        <v>57</v>
      </c>
      <c r="C14" s="40" t="s">
        <v>60</v>
      </c>
      <c r="D14" s="39">
        <v>330</v>
      </c>
      <c r="E14" s="40" t="s">
        <v>29</v>
      </c>
      <c r="F14" s="90"/>
      <c r="G14" s="38">
        <f t="shared" si="0"/>
        <v>0</v>
      </c>
    </row>
    <row r="15" spans="1:7" ht="15" customHeight="1">
      <c r="A15" s="41">
        <v>4</v>
      </c>
      <c r="B15" s="40" t="s">
        <v>57</v>
      </c>
      <c r="C15" s="40" t="s">
        <v>59</v>
      </c>
      <c r="D15" s="39">
        <v>68</v>
      </c>
      <c r="E15" s="40" t="s">
        <v>27</v>
      </c>
      <c r="F15" s="90"/>
      <c r="G15" s="38">
        <f t="shared" si="0"/>
        <v>0</v>
      </c>
    </row>
    <row r="16" spans="1:7" ht="15" customHeight="1">
      <c r="A16" s="41">
        <v>5</v>
      </c>
      <c r="B16" s="40" t="s">
        <v>57</v>
      </c>
      <c r="C16" s="40" t="s">
        <v>58</v>
      </c>
      <c r="D16" s="39">
        <v>12</v>
      </c>
      <c r="E16" s="40" t="s">
        <v>24</v>
      </c>
      <c r="F16" s="90"/>
      <c r="G16" s="38">
        <f t="shared" si="0"/>
        <v>0</v>
      </c>
    </row>
    <row r="17" spans="1:7" ht="15" customHeight="1" thickBot="1">
      <c r="A17" s="37">
        <v>6</v>
      </c>
      <c r="B17" s="36" t="s">
        <v>57</v>
      </c>
      <c r="C17" s="36" t="s">
        <v>22</v>
      </c>
      <c r="D17" s="35">
        <v>145</v>
      </c>
      <c r="E17" s="36" t="s">
        <v>21</v>
      </c>
      <c r="F17" s="90"/>
      <c r="G17" s="38">
        <f t="shared" si="0"/>
        <v>0</v>
      </c>
    </row>
    <row r="18" spans="1:7">
      <c r="F18" s="93" t="s">
        <v>687</v>
      </c>
      <c r="G18" s="84">
        <f>SUM(G12:G17)</f>
        <v>0</v>
      </c>
    </row>
  </sheetData>
  <sheetProtection algorithmName="SHA-512" hashValue="vjI+aFaAwnEbRkDxAOloyCBnBTHV+3K1JIuj90X7jaSlVbDs4V8IUMfN5ExHQA5Zc8ii4+o3rXh1jf4/GO00RQ==" saltValue="e2fU3VxVIPaleENu7MuD4Q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02793-0E44-47CE-84FF-85EB1040A4BF}">
  <sheetPr>
    <pageSetUpPr fitToPage="1"/>
  </sheetPr>
  <dimension ref="A1:G32"/>
  <sheetViews>
    <sheetView showZeros="0" view="pageBreakPreview" topLeftCell="A7" zoomScale="145" zoomScaleNormal="100" zoomScaleSheetLayoutView="145" workbookViewId="0">
      <selection activeCell="C24" sqref="C24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28515625" style="34" customWidth="1"/>
    <col min="4" max="4" width="7.140625" style="34" customWidth="1"/>
    <col min="5" max="5" width="5.5703125" style="34" customWidth="1"/>
    <col min="6" max="6" width="8.5703125" style="91" customWidth="1"/>
    <col min="7" max="7" width="13.85546875" style="34" customWidth="1"/>
    <col min="8" max="16384" width="9.140625" style="34"/>
  </cols>
  <sheetData>
    <row r="1" spans="1:7" ht="24.95" customHeight="1">
      <c r="C1" s="54" t="s">
        <v>56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53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ht="2.1" customHeight="1">
      <c r="A9" s="49"/>
      <c r="B9" s="48"/>
      <c r="C9" s="48"/>
      <c r="D9" s="48"/>
      <c r="E9" s="48"/>
      <c r="F9" s="87"/>
      <c r="G9" s="47"/>
    </row>
    <row r="10" spans="1:7" ht="15" customHeight="1">
      <c r="A10" s="49"/>
      <c r="B10" s="48"/>
      <c r="C10" s="48"/>
      <c r="D10" s="48"/>
      <c r="E10" s="48"/>
      <c r="F10" s="87"/>
      <c r="G10" s="47"/>
    </row>
    <row r="11" spans="1:7" s="42" customFormat="1" ht="15" customHeight="1">
      <c r="A11" s="46">
        <v>1</v>
      </c>
      <c r="B11" s="45" t="s">
        <v>23</v>
      </c>
      <c r="C11" s="45" t="s">
        <v>46</v>
      </c>
      <c r="D11" s="44"/>
      <c r="E11" s="45"/>
      <c r="F11" s="89"/>
      <c r="G11" s="43"/>
    </row>
    <row r="12" spans="1:7" ht="15" customHeight="1">
      <c r="A12" s="41">
        <v>1</v>
      </c>
      <c r="B12" s="40" t="s">
        <v>23</v>
      </c>
      <c r="C12" s="40" t="s">
        <v>45</v>
      </c>
      <c r="D12" s="39">
        <v>1</v>
      </c>
      <c r="E12" s="40" t="s">
        <v>27</v>
      </c>
      <c r="F12" s="90"/>
      <c r="G12" s="38">
        <f>ROUND(D12*F12,2)</f>
        <v>0</v>
      </c>
    </row>
    <row r="13" spans="1:7" ht="15" customHeight="1">
      <c r="A13" s="41">
        <v>2</v>
      </c>
      <c r="B13" s="40" t="s">
        <v>23</v>
      </c>
      <c r="C13" s="40" t="s">
        <v>44</v>
      </c>
      <c r="D13" s="39">
        <v>7</v>
      </c>
      <c r="E13" s="40" t="s">
        <v>27</v>
      </c>
      <c r="F13" s="90"/>
      <c r="G13" s="38">
        <f t="shared" ref="G13:G31" si="0">ROUND(D13*F13,2)</f>
        <v>0</v>
      </c>
    </row>
    <row r="14" spans="1:7" ht="15" customHeight="1">
      <c r="A14" s="41">
        <v>3</v>
      </c>
      <c r="B14" s="40" t="s">
        <v>23</v>
      </c>
      <c r="C14" s="40" t="s">
        <v>43</v>
      </c>
      <c r="D14" s="39">
        <v>39</v>
      </c>
      <c r="E14" s="40" t="s">
        <v>27</v>
      </c>
      <c r="F14" s="90"/>
      <c r="G14" s="38">
        <f t="shared" si="0"/>
        <v>0</v>
      </c>
    </row>
    <row r="15" spans="1:7" ht="15" customHeight="1">
      <c r="A15" s="41">
        <v>4</v>
      </c>
      <c r="B15" s="40" t="s">
        <v>23</v>
      </c>
      <c r="C15" s="40" t="s">
        <v>42</v>
      </c>
      <c r="D15" s="39">
        <v>18</v>
      </c>
      <c r="E15" s="40" t="s">
        <v>27</v>
      </c>
      <c r="F15" s="90"/>
      <c r="G15" s="38">
        <f t="shared" si="0"/>
        <v>0</v>
      </c>
    </row>
    <row r="16" spans="1:7" ht="15" customHeight="1">
      <c r="A16" s="41">
        <v>5</v>
      </c>
      <c r="B16" s="40" t="s">
        <v>23</v>
      </c>
      <c r="C16" s="40" t="s">
        <v>41</v>
      </c>
      <c r="D16" s="39">
        <v>21</v>
      </c>
      <c r="E16" s="40" t="s">
        <v>27</v>
      </c>
      <c r="F16" s="90"/>
      <c r="G16" s="38">
        <f t="shared" si="0"/>
        <v>0</v>
      </c>
    </row>
    <row r="17" spans="1:7" ht="15" customHeight="1">
      <c r="A17" s="41">
        <v>6</v>
      </c>
      <c r="B17" s="40" t="s">
        <v>23</v>
      </c>
      <c r="C17" s="40" t="s">
        <v>40</v>
      </c>
      <c r="D17" s="39">
        <v>21</v>
      </c>
      <c r="E17" s="40" t="s">
        <v>27</v>
      </c>
      <c r="F17" s="90"/>
      <c r="G17" s="38">
        <f t="shared" si="0"/>
        <v>0</v>
      </c>
    </row>
    <row r="18" spans="1:7" ht="15" customHeight="1">
      <c r="A18" s="41">
        <v>7</v>
      </c>
      <c r="B18" s="40" t="s">
        <v>23</v>
      </c>
      <c r="C18" s="40" t="s">
        <v>39</v>
      </c>
      <c r="D18" s="39">
        <v>1820</v>
      </c>
      <c r="E18" s="40" t="s">
        <v>29</v>
      </c>
      <c r="F18" s="90"/>
      <c r="G18" s="38">
        <f t="shared" si="0"/>
        <v>0</v>
      </c>
    </row>
    <row r="19" spans="1:7" ht="15" customHeight="1">
      <c r="A19" s="41">
        <v>8</v>
      </c>
      <c r="B19" s="40" t="s">
        <v>23</v>
      </c>
      <c r="C19" s="40" t="s">
        <v>38</v>
      </c>
      <c r="D19" s="39">
        <v>1820</v>
      </c>
      <c r="E19" s="40" t="s">
        <v>29</v>
      </c>
      <c r="F19" s="90"/>
      <c r="G19" s="38">
        <f t="shared" si="0"/>
        <v>0</v>
      </c>
    </row>
    <row r="20" spans="1:7" ht="15" customHeight="1">
      <c r="A20" s="41">
        <v>9</v>
      </c>
      <c r="B20" s="40" t="s">
        <v>23</v>
      </c>
      <c r="C20" s="40" t="s">
        <v>37</v>
      </c>
      <c r="D20" s="39">
        <v>296</v>
      </c>
      <c r="E20" s="40" t="s">
        <v>29</v>
      </c>
      <c r="F20" s="90"/>
      <c r="G20" s="38">
        <f t="shared" si="0"/>
        <v>0</v>
      </c>
    </row>
    <row r="21" spans="1:7" ht="15" customHeight="1">
      <c r="A21" s="41">
        <v>10</v>
      </c>
      <c r="B21" s="40" t="s">
        <v>23</v>
      </c>
      <c r="C21" s="40" t="s">
        <v>36</v>
      </c>
      <c r="D21" s="39">
        <v>1732</v>
      </c>
      <c r="E21" s="40" t="s">
        <v>29</v>
      </c>
      <c r="F21" s="90"/>
      <c r="G21" s="38">
        <f t="shared" si="0"/>
        <v>0</v>
      </c>
    </row>
    <row r="22" spans="1:7" ht="15" customHeight="1">
      <c r="A22" s="41">
        <v>11</v>
      </c>
      <c r="B22" s="40" t="s">
        <v>23</v>
      </c>
      <c r="C22" s="40" t="s">
        <v>35</v>
      </c>
      <c r="D22" s="39">
        <v>1380</v>
      </c>
      <c r="E22" s="40" t="s">
        <v>29</v>
      </c>
      <c r="F22" s="90"/>
      <c r="G22" s="38">
        <f t="shared" si="0"/>
        <v>0</v>
      </c>
    </row>
    <row r="23" spans="1:7" ht="15" customHeight="1">
      <c r="A23" s="41">
        <v>12</v>
      </c>
      <c r="B23" s="40" t="s">
        <v>23</v>
      </c>
      <c r="C23" s="40" t="s">
        <v>34</v>
      </c>
      <c r="D23" s="39">
        <v>1732</v>
      </c>
      <c r="E23" s="40" t="s">
        <v>29</v>
      </c>
      <c r="F23" s="90"/>
      <c r="G23" s="38">
        <f t="shared" si="0"/>
        <v>0</v>
      </c>
    </row>
    <row r="24" spans="1:7" ht="15" customHeight="1">
      <c r="A24" s="41">
        <v>13</v>
      </c>
      <c r="B24" s="40" t="s">
        <v>23</v>
      </c>
      <c r="C24" s="40" t="s">
        <v>33</v>
      </c>
      <c r="D24" s="39">
        <v>1820</v>
      </c>
      <c r="E24" s="40" t="s">
        <v>29</v>
      </c>
      <c r="F24" s="90"/>
      <c r="G24" s="38">
        <f t="shared" si="0"/>
        <v>0</v>
      </c>
    </row>
    <row r="25" spans="1:7" ht="15" customHeight="1">
      <c r="A25" s="41">
        <v>14</v>
      </c>
      <c r="B25" s="40" t="s">
        <v>23</v>
      </c>
      <c r="C25" s="40" t="s">
        <v>32</v>
      </c>
      <c r="D25" s="39">
        <v>1820</v>
      </c>
      <c r="E25" s="40" t="s">
        <v>29</v>
      </c>
      <c r="F25" s="90"/>
      <c r="G25" s="38">
        <f t="shared" si="0"/>
        <v>0</v>
      </c>
    </row>
    <row r="26" spans="1:7" ht="15" customHeight="1">
      <c r="A26" s="41">
        <v>15</v>
      </c>
      <c r="B26" s="40" t="s">
        <v>23</v>
      </c>
      <c r="C26" s="40" t="s">
        <v>31</v>
      </c>
      <c r="D26" s="39">
        <v>120</v>
      </c>
      <c r="E26" s="40" t="s">
        <v>29</v>
      </c>
      <c r="F26" s="90"/>
      <c r="G26" s="38">
        <f t="shared" si="0"/>
        <v>0</v>
      </c>
    </row>
    <row r="27" spans="1:7" ht="15" customHeight="1">
      <c r="A27" s="41">
        <v>16</v>
      </c>
      <c r="B27" s="40" t="s">
        <v>23</v>
      </c>
      <c r="C27" s="40" t="s">
        <v>30</v>
      </c>
      <c r="D27" s="39">
        <v>120</v>
      </c>
      <c r="E27" s="40" t="s">
        <v>29</v>
      </c>
      <c r="F27" s="90"/>
      <c r="G27" s="38">
        <f t="shared" si="0"/>
        <v>0</v>
      </c>
    </row>
    <row r="28" spans="1:7" ht="15" customHeight="1">
      <c r="A28" s="41">
        <v>17</v>
      </c>
      <c r="B28" s="40" t="s">
        <v>23</v>
      </c>
      <c r="C28" s="40" t="s">
        <v>28</v>
      </c>
      <c r="D28" s="39">
        <v>8</v>
      </c>
      <c r="E28" s="40" t="s">
        <v>27</v>
      </c>
      <c r="F28" s="90"/>
      <c r="G28" s="38">
        <f t="shared" si="0"/>
        <v>0</v>
      </c>
    </row>
    <row r="29" spans="1:7" ht="15" customHeight="1">
      <c r="A29" s="41">
        <v>18</v>
      </c>
      <c r="B29" s="40" t="s">
        <v>23</v>
      </c>
      <c r="C29" s="40" t="s">
        <v>26</v>
      </c>
      <c r="D29" s="39">
        <v>8</v>
      </c>
      <c r="E29" s="40" t="s">
        <v>24</v>
      </c>
      <c r="F29" s="90"/>
      <c r="G29" s="38">
        <f t="shared" si="0"/>
        <v>0</v>
      </c>
    </row>
    <row r="30" spans="1:7" ht="15" customHeight="1">
      <c r="A30" s="41">
        <v>19</v>
      </c>
      <c r="B30" s="40" t="s">
        <v>23</v>
      </c>
      <c r="C30" s="40" t="s">
        <v>25</v>
      </c>
      <c r="D30" s="39">
        <v>39</v>
      </c>
      <c r="E30" s="40" t="s">
        <v>24</v>
      </c>
      <c r="F30" s="90"/>
      <c r="G30" s="38">
        <f t="shared" si="0"/>
        <v>0</v>
      </c>
    </row>
    <row r="31" spans="1:7" ht="15" customHeight="1" thickBot="1">
      <c r="A31" s="37">
        <v>20</v>
      </c>
      <c r="B31" s="36" t="s">
        <v>23</v>
      </c>
      <c r="C31" s="36" t="s">
        <v>22</v>
      </c>
      <c r="D31" s="35">
        <v>145.60000000000002</v>
      </c>
      <c r="E31" s="36" t="s">
        <v>21</v>
      </c>
      <c r="F31" s="90"/>
      <c r="G31" s="38">
        <f t="shared" si="0"/>
        <v>0</v>
      </c>
    </row>
    <row r="32" spans="1:7">
      <c r="F32" s="93" t="s">
        <v>687</v>
      </c>
      <c r="G32" s="84">
        <f>SUM(G12:G31)</f>
        <v>0</v>
      </c>
    </row>
  </sheetData>
  <sheetProtection algorithmName="SHA-512" hashValue="asbRyoGVNzBe/9chmuL+NuVmIJrY/J9m8B4WN0Oy8/cdl6+n81NPSR8xTtrTo5ZXMM11C8DGaj2E8sXX3ravvQ==" saltValue="P/q+GtGLB6RwNrAs//uaNA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A7FB2-8704-440D-9D5B-A6D8F78EC8A6}">
  <dimension ref="A1:G42"/>
  <sheetViews>
    <sheetView showZeros="0" topLeftCell="A19" workbookViewId="0">
      <selection activeCell="C41" sqref="C41"/>
    </sheetView>
  </sheetViews>
  <sheetFormatPr defaultRowHeight="12.75"/>
  <cols>
    <col min="1" max="1" width="2.7109375" bestFit="1" customWidth="1"/>
    <col min="2" max="2" width="16.140625" customWidth="1"/>
    <col min="3" max="3" width="92.85546875" customWidth="1"/>
    <col min="4" max="4" width="10.42578125" customWidth="1"/>
    <col min="5" max="5" width="9.5703125" customWidth="1"/>
    <col min="6" max="6" width="9.28515625" style="101" customWidth="1"/>
    <col min="7" max="7" width="14.42578125" customWidth="1"/>
  </cols>
  <sheetData>
    <row r="1" spans="1:7" ht="16.5">
      <c r="A1" s="103"/>
      <c r="B1" s="103"/>
      <c r="C1" s="104" t="s">
        <v>695</v>
      </c>
      <c r="D1" s="103"/>
      <c r="E1" s="103"/>
      <c r="F1" s="102"/>
      <c r="G1" s="103"/>
    </row>
    <row r="2" spans="1:7" ht="45">
      <c r="A2" s="103"/>
      <c r="B2" s="103"/>
      <c r="C2" s="105" t="s">
        <v>55</v>
      </c>
      <c r="D2" s="103"/>
      <c r="E2" s="103"/>
      <c r="F2" s="102"/>
      <c r="G2" s="103"/>
    </row>
    <row r="3" spans="1:7" ht="15">
      <c r="A3" s="103"/>
      <c r="B3" s="103"/>
      <c r="C3" s="106" t="s">
        <v>696</v>
      </c>
      <c r="D3" s="103"/>
      <c r="E3" s="103"/>
      <c r="F3" s="102"/>
      <c r="G3" s="103"/>
    </row>
    <row r="4" spans="1:7" ht="15">
      <c r="A4" s="103"/>
      <c r="B4" s="103"/>
      <c r="C4" s="106"/>
      <c r="D4" s="103"/>
      <c r="E4" s="103"/>
      <c r="F4" s="102"/>
      <c r="G4" s="103"/>
    </row>
    <row r="5" spans="1:7" ht="15">
      <c r="A5" s="103"/>
      <c r="B5" s="103"/>
      <c r="C5" s="106" t="s">
        <v>697</v>
      </c>
      <c r="D5" s="103"/>
      <c r="E5" s="103"/>
      <c r="F5" s="102"/>
      <c r="G5" s="103"/>
    </row>
    <row r="6" spans="1:7" ht="15">
      <c r="A6" s="103"/>
      <c r="B6" s="103"/>
      <c r="C6" s="103"/>
      <c r="D6" s="103"/>
      <c r="E6" s="103"/>
      <c r="F6" s="102"/>
      <c r="G6" s="103"/>
    </row>
    <row r="7" spans="1:7" ht="15.75" thickBot="1">
      <c r="A7" s="103"/>
      <c r="B7" s="103"/>
      <c r="C7" s="103"/>
      <c r="D7" s="103"/>
      <c r="E7" s="103"/>
      <c r="F7" s="102"/>
      <c r="G7" s="103"/>
    </row>
    <row r="8" spans="1:7">
      <c r="A8" s="107" t="s">
        <v>52</v>
      </c>
      <c r="B8" s="108" t="s">
        <v>51</v>
      </c>
      <c r="C8" s="108" t="s">
        <v>50</v>
      </c>
      <c r="D8" s="108" t="s">
        <v>49</v>
      </c>
      <c r="E8" s="108" t="s">
        <v>48</v>
      </c>
      <c r="F8" s="99" t="s">
        <v>47</v>
      </c>
      <c r="G8" s="109" t="s">
        <v>1</v>
      </c>
    </row>
    <row r="9" spans="1:7">
      <c r="A9" s="110">
        <v>1</v>
      </c>
      <c r="B9" s="111" t="s">
        <v>23</v>
      </c>
      <c r="C9" s="111" t="s">
        <v>697</v>
      </c>
      <c r="D9" s="112"/>
      <c r="E9" s="111"/>
      <c r="F9" s="100"/>
      <c r="G9" s="114"/>
    </row>
    <row r="10" spans="1:7">
      <c r="A10" s="110">
        <v>1</v>
      </c>
      <c r="B10" s="111" t="s">
        <v>23</v>
      </c>
      <c r="C10" s="111" t="s">
        <v>698</v>
      </c>
      <c r="D10" s="113">
        <v>1</v>
      </c>
      <c r="E10" s="111" t="s">
        <v>27</v>
      </c>
      <c r="F10" s="100"/>
      <c r="G10" s="115">
        <f>ROUND(D10*F10,2)</f>
        <v>0</v>
      </c>
    </row>
    <row r="11" spans="1:7" ht="24">
      <c r="A11" s="110">
        <v>2</v>
      </c>
      <c r="B11" s="111" t="s">
        <v>23</v>
      </c>
      <c r="C11" s="116" t="s">
        <v>699</v>
      </c>
      <c r="D11" s="113">
        <v>1</v>
      </c>
      <c r="E11" s="111" t="s">
        <v>27</v>
      </c>
      <c r="F11" s="100"/>
      <c r="G11" s="115">
        <f t="shared" ref="G11:G41" si="0">ROUND(D11*F11,2)</f>
        <v>0</v>
      </c>
    </row>
    <row r="12" spans="1:7">
      <c r="A12" s="110">
        <v>3</v>
      </c>
      <c r="B12" s="111" t="s">
        <v>23</v>
      </c>
      <c r="C12" s="111" t="s">
        <v>700</v>
      </c>
      <c r="D12" s="113">
        <v>30.5</v>
      </c>
      <c r="E12" s="111" t="s">
        <v>21</v>
      </c>
      <c r="F12" s="100"/>
      <c r="G12" s="115">
        <f t="shared" si="0"/>
        <v>0</v>
      </c>
    </row>
    <row r="13" spans="1:7" ht="24">
      <c r="A13" s="110">
        <v>4</v>
      </c>
      <c r="B13" s="111" t="s">
        <v>23</v>
      </c>
      <c r="C13" s="116" t="s">
        <v>701</v>
      </c>
      <c r="D13" s="113">
        <v>8</v>
      </c>
      <c r="E13" s="111" t="s">
        <v>27</v>
      </c>
      <c r="F13" s="100"/>
      <c r="G13" s="115">
        <f t="shared" si="0"/>
        <v>0</v>
      </c>
    </row>
    <row r="14" spans="1:7" ht="24">
      <c r="A14" s="110">
        <v>5</v>
      </c>
      <c r="B14" s="111" t="s">
        <v>23</v>
      </c>
      <c r="C14" s="116" t="s">
        <v>289</v>
      </c>
      <c r="D14" s="113">
        <v>42</v>
      </c>
      <c r="E14" s="111" t="s">
        <v>27</v>
      </c>
      <c r="F14" s="100"/>
      <c r="G14" s="115">
        <f t="shared" si="0"/>
        <v>0</v>
      </c>
    </row>
    <row r="15" spans="1:7" ht="24">
      <c r="A15" s="110">
        <v>6</v>
      </c>
      <c r="B15" s="111" t="s">
        <v>23</v>
      </c>
      <c r="C15" s="116" t="s">
        <v>702</v>
      </c>
      <c r="D15" s="113">
        <v>11</v>
      </c>
      <c r="E15" s="111" t="s">
        <v>27</v>
      </c>
      <c r="F15" s="100"/>
      <c r="G15" s="115">
        <f t="shared" si="0"/>
        <v>0</v>
      </c>
    </row>
    <row r="16" spans="1:7">
      <c r="A16" s="110">
        <v>7</v>
      </c>
      <c r="B16" s="111" t="s">
        <v>23</v>
      </c>
      <c r="C16" s="111" t="s">
        <v>703</v>
      </c>
      <c r="D16" s="113">
        <v>8</v>
      </c>
      <c r="E16" s="111" t="s">
        <v>27</v>
      </c>
      <c r="F16" s="100"/>
      <c r="G16" s="115">
        <f t="shared" si="0"/>
        <v>0</v>
      </c>
    </row>
    <row r="17" spans="1:7">
      <c r="A17" s="110">
        <v>8</v>
      </c>
      <c r="B17" s="111" t="s">
        <v>23</v>
      </c>
      <c r="C17" s="111" t="s">
        <v>704</v>
      </c>
      <c r="D17" s="113">
        <v>11</v>
      </c>
      <c r="E17" s="111" t="s">
        <v>27</v>
      </c>
      <c r="F17" s="100"/>
      <c r="G17" s="115">
        <f t="shared" si="0"/>
        <v>0</v>
      </c>
    </row>
    <row r="18" spans="1:7">
      <c r="A18" s="110">
        <v>9</v>
      </c>
      <c r="B18" s="111" t="s">
        <v>23</v>
      </c>
      <c r="C18" s="111" t="s">
        <v>288</v>
      </c>
      <c r="D18" s="113">
        <v>53</v>
      </c>
      <c r="E18" s="111" t="s">
        <v>27</v>
      </c>
      <c r="F18" s="100"/>
      <c r="G18" s="115">
        <f t="shared" si="0"/>
        <v>0</v>
      </c>
    </row>
    <row r="19" spans="1:7" ht="24">
      <c r="A19" s="110">
        <v>10</v>
      </c>
      <c r="B19" s="111" t="s">
        <v>23</v>
      </c>
      <c r="C19" s="116" t="s">
        <v>705</v>
      </c>
      <c r="D19" s="113">
        <v>27</v>
      </c>
      <c r="E19" s="111" t="s">
        <v>29</v>
      </c>
      <c r="F19" s="100"/>
      <c r="G19" s="115">
        <f t="shared" si="0"/>
        <v>0</v>
      </c>
    </row>
    <row r="20" spans="1:7">
      <c r="A20" s="110">
        <v>11</v>
      </c>
      <c r="B20" s="111" t="s">
        <v>23</v>
      </c>
      <c r="C20" s="111" t="s">
        <v>77</v>
      </c>
      <c r="D20" s="113">
        <v>1200</v>
      </c>
      <c r="E20" s="111" t="s">
        <v>29</v>
      </c>
      <c r="F20" s="100"/>
      <c r="G20" s="115">
        <f t="shared" si="0"/>
        <v>0</v>
      </c>
    </row>
    <row r="21" spans="1:7">
      <c r="A21" s="110">
        <v>12</v>
      </c>
      <c r="B21" s="111" t="s">
        <v>23</v>
      </c>
      <c r="C21" s="111" t="s">
        <v>287</v>
      </c>
      <c r="D21" s="113">
        <v>735</v>
      </c>
      <c r="E21" s="111" t="s">
        <v>29</v>
      </c>
      <c r="F21" s="100"/>
      <c r="G21" s="115">
        <f t="shared" si="0"/>
        <v>0</v>
      </c>
    </row>
    <row r="22" spans="1:7">
      <c r="A22" s="110">
        <v>13</v>
      </c>
      <c r="B22" s="111" t="s">
        <v>23</v>
      </c>
      <c r="C22" s="111" t="s">
        <v>38</v>
      </c>
      <c r="D22" s="113">
        <v>1935</v>
      </c>
      <c r="E22" s="111" t="s">
        <v>29</v>
      </c>
      <c r="F22" s="100"/>
      <c r="G22" s="115">
        <f t="shared" si="0"/>
        <v>0</v>
      </c>
    </row>
    <row r="23" spans="1:7">
      <c r="A23" s="110">
        <v>14</v>
      </c>
      <c r="B23" s="111" t="s">
        <v>23</v>
      </c>
      <c r="C23" s="111" t="s">
        <v>286</v>
      </c>
      <c r="D23" s="113">
        <v>175</v>
      </c>
      <c r="E23" s="111" t="s">
        <v>29</v>
      </c>
      <c r="F23" s="100"/>
      <c r="G23" s="115">
        <f t="shared" si="0"/>
        <v>0</v>
      </c>
    </row>
    <row r="24" spans="1:7" ht="24">
      <c r="A24" s="110">
        <v>15</v>
      </c>
      <c r="B24" s="111" t="s">
        <v>23</v>
      </c>
      <c r="C24" s="116" t="s">
        <v>706</v>
      </c>
      <c r="D24" s="113">
        <v>5</v>
      </c>
      <c r="E24" s="111" t="s">
        <v>29</v>
      </c>
      <c r="F24" s="100"/>
      <c r="G24" s="115">
        <f t="shared" si="0"/>
        <v>0</v>
      </c>
    </row>
    <row r="25" spans="1:7" ht="24">
      <c r="A25" s="110">
        <v>16</v>
      </c>
      <c r="B25" s="111" t="s">
        <v>23</v>
      </c>
      <c r="C25" s="116" t="s">
        <v>285</v>
      </c>
      <c r="D25" s="113">
        <v>2218</v>
      </c>
      <c r="E25" s="111" t="s">
        <v>29</v>
      </c>
      <c r="F25" s="100"/>
      <c r="G25" s="115">
        <f t="shared" si="0"/>
        <v>0</v>
      </c>
    </row>
    <row r="26" spans="1:7">
      <c r="A26" s="110">
        <v>17</v>
      </c>
      <c r="B26" s="111" t="s">
        <v>23</v>
      </c>
      <c r="C26" s="111" t="s">
        <v>284</v>
      </c>
      <c r="D26" s="113">
        <v>202</v>
      </c>
      <c r="E26" s="111" t="s">
        <v>29</v>
      </c>
      <c r="F26" s="100"/>
      <c r="G26" s="115">
        <f t="shared" si="0"/>
        <v>0</v>
      </c>
    </row>
    <row r="27" spans="1:7" ht="36">
      <c r="A27" s="110">
        <v>18</v>
      </c>
      <c r="B27" s="111" t="s">
        <v>23</v>
      </c>
      <c r="C27" s="116" t="s">
        <v>707</v>
      </c>
      <c r="D27" s="113">
        <v>2</v>
      </c>
      <c r="E27" s="111" t="s">
        <v>27</v>
      </c>
      <c r="F27" s="100"/>
      <c r="G27" s="115">
        <f t="shared" si="0"/>
        <v>0</v>
      </c>
    </row>
    <row r="28" spans="1:7">
      <c r="A28" s="110">
        <v>19</v>
      </c>
      <c r="B28" s="111" t="s">
        <v>23</v>
      </c>
      <c r="C28" s="111" t="s">
        <v>33</v>
      </c>
      <c r="D28" s="113">
        <v>1935</v>
      </c>
      <c r="E28" s="111" t="s">
        <v>29</v>
      </c>
      <c r="F28" s="100"/>
      <c r="G28" s="115">
        <f t="shared" si="0"/>
        <v>0</v>
      </c>
    </row>
    <row r="29" spans="1:7">
      <c r="A29" s="110">
        <v>20</v>
      </c>
      <c r="B29" s="111" t="s">
        <v>23</v>
      </c>
      <c r="C29" s="111" t="s">
        <v>32</v>
      </c>
      <c r="D29" s="113">
        <v>1200</v>
      </c>
      <c r="E29" s="111" t="s">
        <v>29</v>
      </c>
      <c r="F29" s="100"/>
      <c r="G29" s="115">
        <f t="shared" si="0"/>
        <v>0</v>
      </c>
    </row>
    <row r="30" spans="1:7">
      <c r="A30" s="110">
        <v>21</v>
      </c>
      <c r="B30" s="111" t="s">
        <v>23</v>
      </c>
      <c r="C30" s="111" t="s">
        <v>708</v>
      </c>
      <c r="D30" s="113">
        <v>735</v>
      </c>
      <c r="E30" s="111" t="s">
        <v>29</v>
      </c>
      <c r="F30" s="100"/>
      <c r="G30" s="115">
        <f t="shared" si="0"/>
        <v>0</v>
      </c>
    </row>
    <row r="31" spans="1:7">
      <c r="A31" s="110">
        <v>22</v>
      </c>
      <c r="B31" s="111" t="s">
        <v>23</v>
      </c>
      <c r="C31" s="111" t="s">
        <v>709</v>
      </c>
      <c r="D31" s="113">
        <v>810</v>
      </c>
      <c r="E31" s="111" t="s">
        <v>29</v>
      </c>
      <c r="F31" s="100"/>
      <c r="G31" s="115">
        <f t="shared" si="0"/>
        <v>0</v>
      </c>
    </row>
    <row r="32" spans="1:7">
      <c r="A32" s="110">
        <v>23</v>
      </c>
      <c r="B32" s="111" t="s">
        <v>23</v>
      </c>
      <c r="C32" s="111" t="s">
        <v>280</v>
      </c>
      <c r="D32" s="113">
        <v>50</v>
      </c>
      <c r="E32" s="111" t="s">
        <v>27</v>
      </c>
      <c r="F32" s="100"/>
      <c r="G32" s="115">
        <f t="shared" si="0"/>
        <v>0</v>
      </c>
    </row>
    <row r="33" spans="1:7">
      <c r="A33" s="110">
        <v>24</v>
      </c>
      <c r="B33" s="111" t="s">
        <v>23</v>
      </c>
      <c r="C33" s="111" t="s">
        <v>710</v>
      </c>
      <c r="D33" s="113">
        <v>11</v>
      </c>
      <c r="E33" s="111" t="s">
        <v>27</v>
      </c>
      <c r="F33" s="100"/>
      <c r="G33" s="115">
        <f t="shared" si="0"/>
        <v>0</v>
      </c>
    </row>
    <row r="34" spans="1:7">
      <c r="A34" s="110">
        <v>25</v>
      </c>
      <c r="B34" s="111" t="s">
        <v>23</v>
      </c>
      <c r="C34" s="111" t="s">
        <v>31</v>
      </c>
      <c r="D34" s="113">
        <v>27</v>
      </c>
      <c r="E34" s="111" t="s">
        <v>29</v>
      </c>
      <c r="F34" s="100"/>
      <c r="G34" s="115">
        <f t="shared" si="0"/>
        <v>0</v>
      </c>
    </row>
    <row r="35" spans="1:7">
      <c r="A35" s="110">
        <v>26</v>
      </c>
      <c r="B35" s="111" t="s">
        <v>23</v>
      </c>
      <c r="C35" s="111" t="s">
        <v>78</v>
      </c>
      <c r="D35" s="113">
        <v>2130</v>
      </c>
      <c r="E35" s="111" t="s">
        <v>29</v>
      </c>
      <c r="F35" s="100"/>
      <c r="G35" s="115">
        <f t="shared" si="0"/>
        <v>0</v>
      </c>
    </row>
    <row r="36" spans="1:7">
      <c r="A36" s="110">
        <v>27</v>
      </c>
      <c r="B36" s="111" t="s">
        <v>23</v>
      </c>
      <c r="C36" s="111" t="s">
        <v>28</v>
      </c>
      <c r="D36" s="113">
        <v>62</v>
      </c>
      <c r="E36" s="111" t="s">
        <v>27</v>
      </c>
      <c r="F36" s="100"/>
      <c r="G36" s="115">
        <f t="shared" si="0"/>
        <v>0</v>
      </c>
    </row>
    <row r="37" spans="1:7">
      <c r="A37" s="110">
        <v>28</v>
      </c>
      <c r="B37" s="111" t="s">
        <v>23</v>
      </c>
      <c r="C37" s="111" t="s">
        <v>26</v>
      </c>
      <c r="D37" s="113">
        <v>62</v>
      </c>
      <c r="E37" s="111" t="s">
        <v>24</v>
      </c>
      <c r="F37" s="100"/>
      <c r="G37" s="115">
        <f t="shared" si="0"/>
        <v>0</v>
      </c>
    </row>
    <row r="38" spans="1:7">
      <c r="A38" s="110">
        <v>29</v>
      </c>
      <c r="B38" s="111" t="s">
        <v>23</v>
      </c>
      <c r="C38" s="111" t="s">
        <v>711</v>
      </c>
      <c r="D38" s="113">
        <v>155</v>
      </c>
      <c r="E38" s="111" t="s">
        <v>21</v>
      </c>
      <c r="F38" s="100"/>
      <c r="G38" s="115">
        <f t="shared" si="0"/>
        <v>0</v>
      </c>
    </row>
    <row r="39" spans="1:7">
      <c r="A39" s="110">
        <v>30</v>
      </c>
      <c r="B39" s="111" t="s">
        <v>23</v>
      </c>
      <c r="C39" s="111" t="s">
        <v>279</v>
      </c>
      <c r="D39" s="113">
        <v>1</v>
      </c>
      <c r="E39" s="111" t="s">
        <v>27</v>
      </c>
      <c r="F39" s="100"/>
      <c r="G39" s="115">
        <f t="shared" si="0"/>
        <v>0</v>
      </c>
    </row>
    <row r="40" spans="1:7">
      <c r="A40" s="110">
        <v>31</v>
      </c>
      <c r="B40" s="111" t="s">
        <v>23</v>
      </c>
      <c r="C40" s="111" t="s">
        <v>278</v>
      </c>
      <c r="D40" s="113">
        <v>56</v>
      </c>
      <c r="E40" s="111" t="s">
        <v>27</v>
      </c>
      <c r="F40" s="100"/>
      <c r="G40" s="115">
        <f t="shared" si="0"/>
        <v>0</v>
      </c>
    </row>
    <row r="41" spans="1:7" ht="13.5" thickBot="1">
      <c r="A41" s="117">
        <v>32</v>
      </c>
      <c r="B41" s="118" t="s">
        <v>23</v>
      </c>
      <c r="C41" s="118" t="s">
        <v>252</v>
      </c>
      <c r="D41" s="119">
        <v>18</v>
      </c>
      <c r="E41" s="118" t="s">
        <v>249</v>
      </c>
      <c r="F41" s="100"/>
      <c r="G41" s="115">
        <f t="shared" si="0"/>
        <v>0</v>
      </c>
    </row>
    <row r="42" spans="1:7">
      <c r="F42" s="101" t="s">
        <v>687</v>
      </c>
      <c r="G42" s="120">
        <f>SUM(G10:G41)</f>
        <v>0</v>
      </c>
    </row>
  </sheetData>
  <sheetProtection algorithmName="SHA-512" hashValue="LUhQsx/0XpnJ9bAAPKIA5DufG9ug+mt7W/oa1R4EA5Ith38IX9GXE8INZSTsanrayIqaJbNt7I1wS2igK8xgmg==" saltValue="Skg17k+5Elf8QGnbwexAx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E6000-0B07-4356-A5C2-28DB6DC37854}">
  <sheetPr>
    <pageSetUpPr fitToPage="1"/>
  </sheetPr>
  <dimension ref="A1:G231"/>
  <sheetViews>
    <sheetView showZeros="0" tabSelected="1" view="pageBreakPreview" topLeftCell="A61" zoomScale="115" zoomScaleNormal="100" zoomScaleSheetLayoutView="115" workbookViewId="0">
      <selection activeCell="C68" sqref="C68"/>
    </sheetView>
  </sheetViews>
  <sheetFormatPr defaultRowHeight="15"/>
  <cols>
    <col min="1" max="1" width="8.85546875" style="34" customWidth="1"/>
    <col min="2" max="2" width="14" style="34" customWidth="1"/>
    <col min="3" max="3" width="114.28515625" style="34" customWidth="1"/>
    <col min="4" max="4" width="10.5703125" style="34" customWidth="1"/>
    <col min="5" max="5" width="11.140625" style="34" customWidth="1"/>
    <col min="6" max="6" width="8.5703125" style="34" customWidth="1"/>
    <col min="7" max="7" width="19.28515625" style="34" customWidth="1"/>
    <col min="8" max="16384" width="9.140625" style="34"/>
  </cols>
  <sheetData>
    <row r="1" spans="1:7" ht="24.95" customHeight="1">
      <c r="C1" s="54" t="s">
        <v>653</v>
      </c>
    </row>
    <row r="2" spans="1:7" ht="30">
      <c r="C2" s="55" t="s">
        <v>55</v>
      </c>
    </row>
    <row r="3" spans="1:7" ht="15" customHeight="1">
      <c r="C3" s="53"/>
    </row>
    <row r="4" spans="1:7" ht="15" customHeight="1">
      <c r="C4" s="53" t="s">
        <v>7</v>
      </c>
    </row>
    <row r="5" spans="1:7" ht="15" customHeight="1"/>
    <row r="6" spans="1:7" ht="2.1" customHeight="1" thickBot="1"/>
    <row r="7" spans="1:7" s="42" customFormat="1" ht="33" customHeight="1">
      <c r="A7" s="51" t="s">
        <v>52</v>
      </c>
      <c r="B7" s="66" t="s">
        <v>51</v>
      </c>
      <c r="C7" s="51" t="s">
        <v>50</v>
      </c>
      <c r="D7" s="51" t="s">
        <v>49</v>
      </c>
      <c r="E7" s="51" t="s">
        <v>48</v>
      </c>
      <c r="F7" s="86" t="s">
        <v>47</v>
      </c>
      <c r="G7" s="67" t="s">
        <v>1</v>
      </c>
    </row>
    <row r="8" spans="1:7" ht="1.5" hidden="1" customHeight="1">
      <c r="A8" s="48"/>
      <c r="B8" s="48"/>
      <c r="C8" s="48"/>
      <c r="D8" s="48"/>
      <c r="E8" s="48"/>
      <c r="F8" s="87"/>
      <c r="G8" s="47"/>
    </row>
    <row r="9" spans="1:7" ht="15" customHeight="1">
      <c r="A9" s="60"/>
      <c r="B9" s="60"/>
      <c r="C9" s="60"/>
      <c r="D9" s="60"/>
      <c r="E9" s="60"/>
      <c r="F9" s="88"/>
      <c r="G9" s="60"/>
    </row>
    <row r="10" spans="1:7" s="42" customFormat="1" ht="15" customHeight="1">
      <c r="A10" s="57">
        <v>1</v>
      </c>
      <c r="B10" s="58" t="s">
        <v>652</v>
      </c>
      <c r="C10" s="58" t="s">
        <v>651</v>
      </c>
      <c r="D10" s="59"/>
      <c r="E10" s="58"/>
      <c r="F10" s="89"/>
      <c r="G10" s="44"/>
    </row>
    <row r="11" spans="1:7" ht="15" customHeight="1">
      <c r="A11" s="61">
        <v>2</v>
      </c>
      <c r="B11" s="62" t="s">
        <v>650</v>
      </c>
      <c r="C11" s="62" t="s">
        <v>649</v>
      </c>
      <c r="D11" s="63"/>
      <c r="E11" s="62"/>
      <c r="F11" s="90"/>
      <c r="G11" s="39"/>
    </row>
    <row r="12" spans="1:7" ht="15" customHeight="1">
      <c r="A12" s="57">
        <v>3</v>
      </c>
      <c r="B12" s="62" t="s">
        <v>647</v>
      </c>
      <c r="C12" s="62" t="s">
        <v>648</v>
      </c>
      <c r="D12" s="63">
        <v>2.3800000000000003</v>
      </c>
      <c r="E12" s="62" t="s">
        <v>137</v>
      </c>
      <c r="F12" s="90"/>
      <c r="G12" s="39">
        <f>ROUND(D12*F12,2)</f>
        <v>0</v>
      </c>
    </row>
    <row r="13" spans="1:7" ht="15" customHeight="1">
      <c r="A13" s="57">
        <v>4</v>
      </c>
      <c r="B13" s="62" t="s">
        <v>646</v>
      </c>
      <c r="C13" s="62" t="s">
        <v>645</v>
      </c>
      <c r="D13" s="63"/>
      <c r="E13" s="62"/>
      <c r="F13" s="90"/>
      <c r="G13" s="39">
        <f t="shared" ref="G13:G76" si="0">ROUND(D13*F13,2)</f>
        <v>0</v>
      </c>
    </row>
    <row r="14" spans="1:7" ht="15" customHeight="1">
      <c r="A14" s="61">
        <v>5</v>
      </c>
      <c r="B14" s="62" t="s">
        <v>632</v>
      </c>
      <c r="C14" s="62" t="s">
        <v>634</v>
      </c>
      <c r="D14" s="63"/>
      <c r="E14" s="62"/>
      <c r="F14" s="90"/>
      <c r="G14" s="39">
        <f t="shared" si="0"/>
        <v>0</v>
      </c>
    </row>
    <row r="15" spans="1:7" ht="15" customHeight="1">
      <c r="A15" s="57">
        <v>6</v>
      </c>
      <c r="B15" s="62" t="s">
        <v>632</v>
      </c>
      <c r="C15" s="62" t="s">
        <v>644</v>
      </c>
      <c r="D15" s="63">
        <v>11</v>
      </c>
      <c r="E15" s="62" t="s">
        <v>27</v>
      </c>
      <c r="F15" s="90"/>
      <c r="G15" s="39">
        <f t="shared" si="0"/>
        <v>0</v>
      </c>
    </row>
    <row r="16" spans="1:7" ht="15" customHeight="1">
      <c r="A16" s="57">
        <v>7</v>
      </c>
      <c r="B16" s="62" t="s">
        <v>632</v>
      </c>
      <c r="C16" s="62" t="s">
        <v>643</v>
      </c>
      <c r="D16" s="63">
        <v>26</v>
      </c>
      <c r="E16" s="62" t="s">
        <v>27</v>
      </c>
      <c r="F16" s="90"/>
      <c r="G16" s="39">
        <f t="shared" si="0"/>
        <v>0</v>
      </c>
    </row>
    <row r="17" spans="1:7" ht="15" customHeight="1">
      <c r="A17" s="61">
        <v>8</v>
      </c>
      <c r="B17" s="62" t="s">
        <v>632</v>
      </c>
      <c r="C17" s="62" t="s">
        <v>642</v>
      </c>
      <c r="D17" s="63">
        <v>21</v>
      </c>
      <c r="E17" s="62" t="s">
        <v>27</v>
      </c>
      <c r="F17" s="90"/>
      <c r="G17" s="39">
        <f t="shared" si="0"/>
        <v>0</v>
      </c>
    </row>
    <row r="18" spans="1:7" ht="15" customHeight="1">
      <c r="A18" s="57">
        <v>9</v>
      </c>
      <c r="B18" s="62" t="s">
        <v>632</v>
      </c>
      <c r="C18" s="62" t="s">
        <v>641</v>
      </c>
      <c r="D18" s="63">
        <v>10</v>
      </c>
      <c r="E18" s="62" t="s">
        <v>27</v>
      </c>
      <c r="F18" s="90"/>
      <c r="G18" s="39">
        <f t="shared" si="0"/>
        <v>0</v>
      </c>
    </row>
    <row r="19" spans="1:7" ht="15" customHeight="1">
      <c r="A19" s="57">
        <v>10</v>
      </c>
      <c r="B19" s="62" t="s">
        <v>632</v>
      </c>
      <c r="C19" s="62" t="s">
        <v>640</v>
      </c>
      <c r="D19" s="63">
        <v>10</v>
      </c>
      <c r="E19" s="62" t="s">
        <v>27</v>
      </c>
      <c r="F19" s="90"/>
      <c r="G19" s="39">
        <f t="shared" si="0"/>
        <v>0</v>
      </c>
    </row>
    <row r="20" spans="1:7" ht="15" customHeight="1">
      <c r="A20" s="61">
        <v>11</v>
      </c>
      <c r="B20" s="62" t="s">
        <v>632</v>
      </c>
      <c r="C20" s="62" t="s">
        <v>639</v>
      </c>
      <c r="D20" s="63">
        <v>10</v>
      </c>
      <c r="E20" s="62" t="s">
        <v>27</v>
      </c>
      <c r="F20" s="90"/>
      <c r="G20" s="39">
        <f t="shared" si="0"/>
        <v>0</v>
      </c>
    </row>
    <row r="21" spans="1:7" ht="15" customHeight="1">
      <c r="A21" s="57">
        <v>12</v>
      </c>
      <c r="B21" s="62" t="s">
        <v>632</v>
      </c>
      <c r="C21" s="62" t="s">
        <v>638</v>
      </c>
      <c r="D21" s="63">
        <v>3</v>
      </c>
      <c r="E21" s="62" t="s">
        <v>27</v>
      </c>
      <c r="F21" s="90"/>
      <c r="G21" s="39">
        <f t="shared" si="0"/>
        <v>0</v>
      </c>
    </row>
    <row r="22" spans="1:7" ht="15" customHeight="1">
      <c r="A22" s="57">
        <v>13</v>
      </c>
      <c r="B22" s="62" t="s">
        <v>632</v>
      </c>
      <c r="C22" s="62" t="s">
        <v>637</v>
      </c>
      <c r="D22" s="63">
        <v>0.11</v>
      </c>
      <c r="E22" s="62" t="s">
        <v>636</v>
      </c>
      <c r="F22" s="90"/>
      <c r="G22" s="39">
        <f t="shared" si="0"/>
        <v>0</v>
      </c>
    </row>
    <row r="23" spans="1:7" ht="15" customHeight="1">
      <c r="A23" s="61">
        <v>14</v>
      </c>
      <c r="B23" s="62" t="s">
        <v>632</v>
      </c>
      <c r="C23" s="62" t="s">
        <v>635</v>
      </c>
      <c r="D23" s="63">
        <v>1065</v>
      </c>
      <c r="E23" s="62" t="s">
        <v>210</v>
      </c>
      <c r="F23" s="90"/>
      <c r="G23" s="39">
        <f t="shared" si="0"/>
        <v>0</v>
      </c>
    </row>
    <row r="24" spans="1:7" ht="15" customHeight="1">
      <c r="A24" s="57">
        <v>15</v>
      </c>
      <c r="B24" s="62" t="s">
        <v>632</v>
      </c>
      <c r="C24" s="62" t="s">
        <v>634</v>
      </c>
      <c r="D24" s="63"/>
      <c r="E24" s="62"/>
      <c r="F24" s="90"/>
      <c r="G24" s="39">
        <f t="shared" si="0"/>
        <v>0</v>
      </c>
    </row>
    <row r="25" spans="1:7" ht="15" customHeight="1">
      <c r="A25" s="57">
        <v>16</v>
      </c>
      <c r="B25" s="62" t="s">
        <v>632</v>
      </c>
      <c r="C25" s="62" t="s">
        <v>633</v>
      </c>
      <c r="D25" s="63">
        <v>26.8</v>
      </c>
      <c r="E25" s="62" t="s">
        <v>630</v>
      </c>
      <c r="F25" s="90"/>
      <c r="G25" s="39">
        <f t="shared" si="0"/>
        <v>0</v>
      </c>
    </row>
    <row r="26" spans="1:7" ht="15" customHeight="1">
      <c r="A26" s="61">
        <v>17</v>
      </c>
      <c r="B26" s="62" t="s">
        <v>632</v>
      </c>
      <c r="C26" s="62" t="s">
        <v>631</v>
      </c>
      <c r="D26" s="63">
        <v>75.5</v>
      </c>
      <c r="E26" s="62" t="s">
        <v>630</v>
      </c>
      <c r="F26" s="90"/>
      <c r="G26" s="39">
        <f t="shared" si="0"/>
        <v>0</v>
      </c>
    </row>
    <row r="27" spans="1:7" ht="15" customHeight="1">
      <c r="A27" s="57">
        <v>18</v>
      </c>
      <c r="B27" s="62" t="s">
        <v>628</v>
      </c>
      <c r="C27" s="62" t="s">
        <v>629</v>
      </c>
      <c r="D27" s="63"/>
      <c r="E27" s="62"/>
      <c r="F27" s="90"/>
      <c r="G27" s="39">
        <f t="shared" si="0"/>
        <v>0</v>
      </c>
    </row>
    <row r="28" spans="1:7" ht="15" customHeight="1">
      <c r="A28" s="57">
        <v>19</v>
      </c>
      <c r="B28" s="62" t="s">
        <v>628</v>
      </c>
      <c r="C28" s="62" t="s">
        <v>663</v>
      </c>
      <c r="D28" s="63">
        <v>6208.2000000000007</v>
      </c>
      <c r="E28" s="62" t="s">
        <v>21</v>
      </c>
      <c r="F28" s="90"/>
      <c r="G28" s="39">
        <f t="shared" si="0"/>
        <v>0</v>
      </c>
    </row>
    <row r="29" spans="1:7" ht="15" customHeight="1">
      <c r="A29" s="61">
        <v>20</v>
      </c>
      <c r="B29" s="62" t="s">
        <v>628</v>
      </c>
      <c r="C29" s="62" t="s">
        <v>627</v>
      </c>
      <c r="D29" s="63">
        <v>6208.2000000000007</v>
      </c>
      <c r="E29" s="62" t="s">
        <v>21</v>
      </c>
      <c r="F29" s="90"/>
      <c r="G29" s="39">
        <f t="shared" si="0"/>
        <v>0</v>
      </c>
    </row>
    <row r="30" spans="1:7" ht="15" customHeight="1">
      <c r="A30" s="57">
        <v>21</v>
      </c>
      <c r="B30" s="62" t="s">
        <v>596</v>
      </c>
      <c r="C30" s="62" t="s">
        <v>626</v>
      </c>
      <c r="D30" s="63"/>
      <c r="E30" s="62"/>
      <c r="F30" s="90"/>
      <c r="G30" s="39">
        <f t="shared" si="0"/>
        <v>0</v>
      </c>
    </row>
    <row r="31" spans="1:7" ht="15" customHeight="1">
      <c r="A31" s="57">
        <v>22</v>
      </c>
      <c r="B31" s="62" t="s">
        <v>596</v>
      </c>
      <c r="C31" s="62" t="s">
        <v>715</v>
      </c>
      <c r="D31" s="63">
        <v>770.6</v>
      </c>
      <c r="E31" s="62" t="s">
        <v>21</v>
      </c>
      <c r="F31" s="90"/>
      <c r="G31" s="39">
        <f t="shared" si="0"/>
        <v>0</v>
      </c>
    </row>
    <row r="32" spans="1:7" ht="15" customHeight="1">
      <c r="A32" s="61">
        <v>23</v>
      </c>
      <c r="B32" s="62" t="s">
        <v>596</v>
      </c>
      <c r="C32" s="62" t="s">
        <v>716</v>
      </c>
      <c r="D32" s="63">
        <v>1751.94</v>
      </c>
      <c r="E32" s="62" t="s">
        <v>21</v>
      </c>
      <c r="F32" s="90"/>
      <c r="G32" s="39">
        <f t="shared" si="0"/>
        <v>0</v>
      </c>
    </row>
    <row r="33" spans="1:7" ht="15" customHeight="1">
      <c r="A33" s="57">
        <v>24</v>
      </c>
      <c r="B33" s="62" t="s">
        <v>596</v>
      </c>
      <c r="C33" s="62" t="s">
        <v>664</v>
      </c>
      <c r="D33" s="63">
        <v>0.60000000000000009</v>
      </c>
      <c r="E33" s="62" t="s">
        <v>21</v>
      </c>
      <c r="F33" s="90"/>
      <c r="G33" s="39">
        <f t="shared" si="0"/>
        <v>0</v>
      </c>
    </row>
    <row r="34" spans="1:7" ht="15" customHeight="1">
      <c r="A34" s="57">
        <v>25</v>
      </c>
      <c r="B34" s="62" t="s">
        <v>596</v>
      </c>
      <c r="C34" s="62" t="s">
        <v>625</v>
      </c>
      <c r="D34" s="63">
        <v>5656</v>
      </c>
      <c r="E34" s="62" t="s">
        <v>210</v>
      </c>
      <c r="F34" s="90"/>
      <c r="G34" s="39">
        <f t="shared" si="0"/>
        <v>0</v>
      </c>
    </row>
    <row r="35" spans="1:7" ht="15" customHeight="1">
      <c r="A35" s="61">
        <v>26</v>
      </c>
      <c r="B35" s="62" t="s">
        <v>596</v>
      </c>
      <c r="C35" s="62" t="s">
        <v>624</v>
      </c>
      <c r="D35" s="63">
        <v>171</v>
      </c>
      <c r="E35" s="62" t="s">
        <v>210</v>
      </c>
      <c r="F35" s="90"/>
      <c r="G35" s="39">
        <f t="shared" si="0"/>
        <v>0</v>
      </c>
    </row>
    <row r="36" spans="1:7" ht="15" customHeight="1">
      <c r="A36" s="57">
        <v>27</v>
      </c>
      <c r="B36" s="62" t="s">
        <v>596</v>
      </c>
      <c r="C36" s="62" t="s">
        <v>623</v>
      </c>
      <c r="D36" s="63">
        <v>222</v>
      </c>
      <c r="E36" s="62" t="s">
        <v>210</v>
      </c>
      <c r="F36" s="90"/>
      <c r="G36" s="39">
        <f t="shared" si="0"/>
        <v>0</v>
      </c>
    </row>
    <row r="37" spans="1:7" ht="15" customHeight="1">
      <c r="A37" s="57">
        <v>28</v>
      </c>
      <c r="B37" s="62" t="s">
        <v>596</v>
      </c>
      <c r="C37" s="62" t="s">
        <v>622</v>
      </c>
      <c r="D37" s="63">
        <v>365</v>
      </c>
      <c r="E37" s="62" t="s">
        <v>210</v>
      </c>
      <c r="F37" s="90"/>
      <c r="G37" s="39">
        <f t="shared" si="0"/>
        <v>0</v>
      </c>
    </row>
    <row r="38" spans="1:7" ht="15" customHeight="1">
      <c r="A38" s="61">
        <v>29</v>
      </c>
      <c r="B38" s="62" t="s">
        <v>596</v>
      </c>
      <c r="C38" s="62" t="s">
        <v>621</v>
      </c>
      <c r="D38" s="63">
        <v>2387</v>
      </c>
      <c r="E38" s="62" t="s">
        <v>210</v>
      </c>
      <c r="F38" s="90"/>
      <c r="G38" s="39">
        <f t="shared" si="0"/>
        <v>0</v>
      </c>
    </row>
    <row r="39" spans="1:7" ht="15" customHeight="1">
      <c r="A39" s="57">
        <v>30</v>
      </c>
      <c r="B39" s="62" t="s">
        <v>596</v>
      </c>
      <c r="C39" s="62" t="s">
        <v>665</v>
      </c>
      <c r="D39" s="63">
        <v>6.2</v>
      </c>
      <c r="E39" s="62" t="s">
        <v>21</v>
      </c>
      <c r="F39" s="90"/>
      <c r="G39" s="39">
        <f t="shared" si="0"/>
        <v>0</v>
      </c>
    </row>
    <row r="40" spans="1:7" ht="15" customHeight="1">
      <c r="A40" s="57">
        <v>31</v>
      </c>
      <c r="B40" s="62" t="s">
        <v>596</v>
      </c>
      <c r="C40" s="62" t="s">
        <v>666</v>
      </c>
      <c r="D40" s="63">
        <v>2205</v>
      </c>
      <c r="E40" s="62" t="s">
        <v>21</v>
      </c>
      <c r="F40" s="90"/>
      <c r="G40" s="39">
        <f t="shared" si="0"/>
        <v>0</v>
      </c>
    </row>
    <row r="41" spans="1:7" ht="15" customHeight="1">
      <c r="A41" s="61">
        <v>32</v>
      </c>
      <c r="B41" s="62" t="s">
        <v>596</v>
      </c>
      <c r="C41" s="62" t="s">
        <v>666</v>
      </c>
      <c r="D41" s="63">
        <v>1842.3000000000002</v>
      </c>
      <c r="E41" s="62" t="s">
        <v>21</v>
      </c>
      <c r="F41" s="90"/>
      <c r="G41" s="39">
        <f t="shared" si="0"/>
        <v>0</v>
      </c>
    </row>
    <row r="42" spans="1:7" ht="15" customHeight="1">
      <c r="A42" s="57">
        <v>33</v>
      </c>
      <c r="B42" s="62" t="s">
        <v>596</v>
      </c>
      <c r="C42" s="62" t="s">
        <v>667</v>
      </c>
      <c r="D42" s="63">
        <v>1362.8400000000001</v>
      </c>
      <c r="E42" s="62" t="s">
        <v>21</v>
      </c>
      <c r="F42" s="90"/>
      <c r="G42" s="39">
        <f t="shared" si="0"/>
        <v>0</v>
      </c>
    </row>
    <row r="43" spans="1:7" ht="15" customHeight="1">
      <c r="A43" s="57">
        <v>34</v>
      </c>
      <c r="B43" s="62" t="s">
        <v>596</v>
      </c>
      <c r="C43" s="62" t="s">
        <v>620</v>
      </c>
      <c r="D43" s="63">
        <v>4694</v>
      </c>
      <c r="E43" s="62" t="s">
        <v>29</v>
      </c>
      <c r="F43" s="90"/>
      <c r="G43" s="39">
        <f t="shared" si="0"/>
        <v>0</v>
      </c>
    </row>
    <row r="44" spans="1:7" ht="15" customHeight="1">
      <c r="A44" s="61">
        <v>35</v>
      </c>
      <c r="B44" s="62" t="s">
        <v>596</v>
      </c>
      <c r="C44" s="62" t="s">
        <v>619</v>
      </c>
      <c r="D44" s="63">
        <v>196</v>
      </c>
      <c r="E44" s="62" t="s">
        <v>29</v>
      </c>
      <c r="F44" s="90"/>
      <c r="G44" s="39">
        <f t="shared" si="0"/>
        <v>0</v>
      </c>
    </row>
    <row r="45" spans="1:7" ht="15" customHeight="1">
      <c r="A45" s="57">
        <v>36</v>
      </c>
      <c r="B45" s="62" t="s">
        <v>596</v>
      </c>
      <c r="C45" s="62" t="s">
        <v>618</v>
      </c>
      <c r="D45" s="63">
        <v>439</v>
      </c>
      <c r="E45" s="62" t="s">
        <v>29</v>
      </c>
      <c r="F45" s="90"/>
      <c r="G45" s="39">
        <f t="shared" si="0"/>
        <v>0</v>
      </c>
    </row>
    <row r="46" spans="1:7" ht="15" customHeight="1">
      <c r="A46" s="57">
        <v>37</v>
      </c>
      <c r="B46" s="62" t="s">
        <v>596</v>
      </c>
      <c r="C46" s="62" t="s">
        <v>617</v>
      </c>
      <c r="D46" s="63">
        <v>4343</v>
      </c>
      <c r="E46" s="62" t="s">
        <v>29</v>
      </c>
      <c r="F46" s="90"/>
      <c r="G46" s="39">
        <f t="shared" si="0"/>
        <v>0</v>
      </c>
    </row>
    <row r="47" spans="1:7" ht="15" customHeight="1">
      <c r="A47" s="61">
        <v>38</v>
      </c>
      <c r="B47" s="62" t="s">
        <v>596</v>
      </c>
      <c r="C47" s="62" t="s">
        <v>616</v>
      </c>
      <c r="D47" s="63">
        <v>2</v>
      </c>
      <c r="E47" s="62" t="s">
        <v>29</v>
      </c>
      <c r="F47" s="90"/>
      <c r="G47" s="39">
        <f t="shared" si="0"/>
        <v>0</v>
      </c>
    </row>
    <row r="48" spans="1:7" ht="15" customHeight="1">
      <c r="A48" s="57">
        <v>39</v>
      </c>
      <c r="B48" s="62" t="s">
        <v>596</v>
      </c>
      <c r="C48" s="62" t="s">
        <v>615</v>
      </c>
      <c r="D48" s="63">
        <v>818.06000000000006</v>
      </c>
      <c r="E48" s="62" t="s">
        <v>21</v>
      </c>
      <c r="F48" s="90"/>
      <c r="G48" s="39">
        <f t="shared" si="0"/>
        <v>0</v>
      </c>
    </row>
    <row r="49" spans="1:7" ht="15" customHeight="1">
      <c r="A49" s="57">
        <v>40</v>
      </c>
      <c r="B49" s="62" t="s">
        <v>596</v>
      </c>
      <c r="C49" s="62" t="s">
        <v>614</v>
      </c>
      <c r="D49" s="63">
        <v>8</v>
      </c>
      <c r="E49" s="62" t="s">
        <v>29</v>
      </c>
      <c r="F49" s="90"/>
      <c r="G49" s="39">
        <f t="shared" si="0"/>
        <v>0</v>
      </c>
    </row>
    <row r="50" spans="1:7" ht="15" customHeight="1">
      <c r="A50" s="61">
        <v>41</v>
      </c>
      <c r="B50" s="62" t="s">
        <v>596</v>
      </c>
      <c r="C50" s="62" t="s">
        <v>613</v>
      </c>
      <c r="D50" s="63">
        <v>10</v>
      </c>
      <c r="E50" s="62" t="s">
        <v>21</v>
      </c>
      <c r="F50" s="90"/>
      <c r="G50" s="39">
        <f t="shared" si="0"/>
        <v>0</v>
      </c>
    </row>
    <row r="51" spans="1:7" ht="15" customHeight="1">
      <c r="A51" s="57">
        <v>42</v>
      </c>
      <c r="B51" s="62" t="s">
        <v>596</v>
      </c>
      <c r="C51" s="62" t="s">
        <v>612</v>
      </c>
      <c r="D51" s="63">
        <v>5</v>
      </c>
      <c r="E51" s="62" t="s">
        <v>21</v>
      </c>
      <c r="F51" s="90"/>
      <c r="G51" s="39">
        <f t="shared" si="0"/>
        <v>0</v>
      </c>
    </row>
    <row r="52" spans="1:7" ht="15" customHeight="1">
      <c r="A52" s="57">
        <v>43</v>
      </c>
      <c r="B52" s="62" t="s">
        <v>596</v>
      </c>
      <c r="C52" s="62" t="s">
        <v>611</v>
      </c>
      <c r="D52" s="63">
        <v>238.5</v>
      </c>
      <c r="E52" s="62" t="s">
        <v>210</v>
      </c>
      <c r="F52" s="90"/>
      <c r="G52" s="39">
        <f t="shared" si="0"/>
        <v>0</v>
      </c>
    </row>
    <row r="53" spans="1:7" ht="15" customHeight="1">
      <c r="A53" s="61">
        <v>44</v>
      </c>
      <c r="B53" s="62" t="s">
        <v>596</v>
      </c>
      <c r="C53" s="62" t="s">
        <v>610</v>
      </c>
      <c r="D53" s="63">
        <v>49.5</v>
      </c>
      <c r="E53" s="62" t="s">
        <v>210</v>
      </c>
      <c r="F53" s="90"/>
      <c r="G53" s="39">
        <f t="shared" si="0"/>
        <v>0</v>
      </c>
    </row>
    <row r="54" spans="1:7" ht="15" customHeight="1">
      <c r="A54" s="57">
        <v>45</v>
      </c>
      <c r="B54" s="62" t="s">
        <v>596</v>
      </c>
      <c r="C54" s="62" t="s">
        <v>609</v>
      </c>
      <c r="D54" s="63">
        <v>104.5</v>
      </c>
      <c r="E54" s="62" t="s">
        <v>210</v>
      </c>
      <c r="F54" s="90"/>
      <c r="G54" s="39">
        <f t="shared" si="0"/>
        <v>0</v>
      </c>
    </row>
    <row r="55" spans="1:7" ht="15" customHeight="1">
      <c r="A55" s="57">
        <v>46</v>
      </c>
      <c r="B55" s="62" t="s">
        <v>596</v>
      </c>
      <c r="C55" s="62" t="s">
        <v>608</v>
      </c>
      <c r="D55" s="63">
        <v>69</v>
      </c>
      <c r="E55" s="62" t="s">
        <v>210</v>
      </c>
      <c r="F55" s="90"/>
      <c r="G55" s="39">
        <f t="shared" si="0"/>
        <v>0</v>
      </c>
    </row>
    <row r="56" spans="1:7" ht="15" customHeight="1">
      <c r="A56" s="61">
        <v>47</v>
      </c>
      <c r="B56" s="62" t="s">
        <v>596</v>
      </c>
      <c r="C56" s="62" t="s">
        <v>607</v>
      </c>
      <c r="D56" s="63">
        <v>186</v>
      </c>
      <c r="E56" s="62" t="s">
        <v>27</v>
      </c>
      <c r="F56" s="90"/>
      <c r="G56" s="39">
        <f t="shared" si="0"/>
        <v>0</v>
      </c>
    </row>
    <row r="57" spans="1:7" ht="15" customHeight="1">
      <c r="A57" s="57">
        <v>48</v>
      </c>
      <c r="B57" s="62" t="s">
        <v>596</v>
      </c>
      <c r="C57" s="62" t="s">
        <v>606</v>
      </c>
      <c r="D57" s="63">
        <v>178</v>
      </c>
      <c r="E57" s="62" t="s">
        <v>27</v>
      </c>
      <c r="F57" s="90"/>
      <c r="G57" s="39">
        <f t="shared" si="0"/>
        <v>0</v>
      </c>
    </row>
    <row r="58" spans="1:7" ht="15" customHeight="1">
      <c r="A58" s="57">
        <v>49</v>
      </c>
      <c r="B58" s="62" t="s">
        <v>596</v>
      </c>
      <c r="C58" s="62" t="s">
        <v>605</v>
      </c>
      <c r="D58" s="63">
        <v>2</v>
      </c>
      <c r="E58" s="62" t="s">
        <v>27</v>
      </c>
      <c r="F58" s="90"/>
      <c r="G58" s="39">
        <f t="shared" si="0"/>
        <v>0</v>
      </c>
    </row>
    <row r="59" spans="1:7" ht="15" customHeight="1">
      <c r="A59" s="61">
        <v>50</v>
      </c>
      <c r="B59" s="62" t="s">
        <v>596</v>
      </c>
      <c r="C59" s="62" t="s">
        <v>604</v>
      </c>
      <c r="D59" s="63">
        <v>8</v>
      </c>
      <c r="E59" s="62" t="s">
        <v>27</v>
      </c>
      <c r="F59" s="90"/>
      <c r="G59" s="39">
        <f t="shared" si="0"/>
        <v>0</v>
      </c>
    </row>
    <row r="60" spans="1:7" ht="15" customHeight="1">
      <c r="A60" s="57">
        <v>51</v>
      </c>
      <c r="B60" s="62" t="s">
        <v>596</v>
      </c>
      <c r="C60" s="62" t="s">
        <v>603</v>
      </c>
      <c r="D60" s="63">
        <v>66</v>
      </c>
      <c r="E60" s="62" t="s">
        <v>210</v>
      </c>
      <c r="F60" s="90"/>
      <c r="G60" s="39">
        <f t="shared" si="0"/>
        <v>0</v>
      </c>
    </row>
    <row r="61" spans="1:7" ht="15" customHeight="1">
      <c r="A61" s="57">
        <v>52</v>
      </c>
      <c r="B61" s="62" t="s">
        <v>596</v>
      </c>
      <c r="C61" s="62" t="s">
        <v>602</v>
      </c>
      <c r="D61" s="63">
        <v>187</v>
      </c>
      <c r="E61" s="62" t="s">
        <v>29</v>
      </c>
      <c r="F61" s="90"/>
      <c r="G61" s="39">
        <f t="shared" si="0"/>
        <v>0</v>
      </c>
    </row>
    <row r="62" spans="1:7" ht="15" customHeight="1">
      <c r="A62" s="61">
        <v>53</v>
      </c>
      <c r="B62" s="62" t="s">
        <v>596</v>
      </c>
      <c r="C62" s="62" t="s">
        <v>601</v>
      </c>
      <c r="D62" s="63">
        <v>269</v>
      </c>
      <c r="E62" s="62" t="s">
        <v>29</v>
      </c>
      <c r="F62" s="90"/>
      <c r="G62" s="39">
        <f t="shared" si="0"/>
        <v>0</v>
      </c>
    </row>
    <row r="63" spans="1:7" ht="15" customHeight="1">
      <c r="A63" s="57">
        <v>54</v>
      </c>
      <c r="B63" s="62" t="s">
        <v>596</v>
      </c>
      <c r="C63" s="62" t="s">
        <v>600</v>
      </c>
      <c r="D63" s="63">
        <v>31.5</v>
      </c>
      <c r="E63" s="62" t="s">
        <v>599</v>
      </c>
      <c r="F63" s="90"/>
      <c r="G63" s="39">
        <f t="shared" si="0"/>
        <v>0</v>
      </c>
    </row>
    <row r="64" spans="1:7" ht="30.75" customHeight="1">
      <c r="A64" s="57">
        <v>55</v>
      </c>
      <c r="B64" s="62" t="s">
        <v>596</v>
      </c>
      <c r="C64" s="64" t="s">
        <v>598</v>
      </c>
      <c r="D64" s="63">
        <v>50</v>
      </c>
      <c r="E64" s="62" t="s">
        <v>94</v>
      </c>
      <c r="F64" s="90"/>
      <c r="G64" s="39">
        <f t="shared" si="0"/>
        <v>0</v>
      </c>
    </row>
    <row r="65" spans="1:7" ht="15" customHeight="1">
      <c r="A65" s="61">
        <v>56</v>
      </c>
      <c r="B65" s="62" t="s">
        <v>596</v>
      </c>
      <c r="C65" s="62" t="s">
        <v>718</v>
      </c>
      <c r="D65" s="63">
        <v>4</v>
      </c>
      <c r="E65" s="62" t="s">
        <v>27</v>
      </c>
      <c r="F65" s="90"/>
      <c r="G65" s="39">
        <f t="shared" si="0"/>
        <v>0</v>
      </c>
    </row>
    <row r="66" spans="1:7" ht="23.25" customHeight="1">
      <c r="A66" s="57">
        <v>57</v>
      </c>
      <c r="B66" s="62" t="s">
        <v>596</v>
      </c>
      <c r="C66" s="64" t="s">
        <v>689</v>
      </c>
      <c r="D66" s="63">
        <v>1</v>
      </c>
      <c r="E66" s="62" t="s">
        <v>27</v>
      </c>
      <c r="F66" s="90"/>
      <c r="G66" s="39">
        <f t="shared" si="0"/>
        <v>0</v>
      </c>
    </row>
    <row r="67" spans="1:7" ht="15" customHeight="1">
      <c r="A67" s="57">
        <v>58</v>
      </c>
      <c r="B67" s="62" t="s">
        <v>596</v>
      </c>
      <c r="C67" s="62" t="s">
        <v>597</v>
      </c>
      <c r="D67" s="63">
        <v>11317.09</v>
      </c>
      <c r="E67" s="62" t="s">
        <v>21</v>
      </c>
      <c r="F67" s="90"/>
      <c r="G67" s="39">
        <f t="shared" si="0"/>
        <v>0</v>
      </c>
    </row>
    <row r="68" spans="1:7" ht="15" customHeight="1">
      <c r="A68" s="61">
        <v>59</v>
      </c>
      <c r="B68" s="62" t="s">
        <v>596</v>
      </c>
      <c r="C68" s="62" t="s">
        <v>668</v>
      </c>
      <c r="D68" s="63">
        <v>4126.93</v>
      </c>
      <c r="E68" s="62" t="s">
        <v>21</v>
      </c>
      <c r="F68" s="90"/>
      <c r="G68" s="39">
        <f t="shared" si="0"/>
        <v>0</v>
      </c>
    </row>
    <row r="69" spans="1:7" s="42" customFormat="1" ht="15" customHeight="1">
      <c r="A69" s="57">
        <v>60</v>
      </c>
      <c r="B69" s="58" t="s">
        <v>595</v>
      </c>
      <c r="C69" s="58" t="s">
        <v>215</v>
      </c>
      <c r="D69" s="59"/>
      <c r="E69" s="58"/>
      <c r="F69" s="90"/>
      <c r="G69" s="39">
        <f t="shared" si="0"/>
        <v>0</v>
      </c>
    </row>
    <row r="70" spans="1:7" ht="15" customHeight="1">
      <c r="A70" s="57">
        <v>61</v>
      </c>
      <c r="B70" s="62" t="s">
        <v>594</v>
      </c>
      <c r="C70" s="62" t="s">
        <v>593</v>
      </c>
      <c r="D70" s="63"/>
      <c r="E70" s="62"/>
      <c r="F70" s="90"/>
      <c r="G70" s="39">
        <f t="shared" si="0"/>
        <v>0</v>
      </c>
    </row>
    <row r="71" spans="1:7" ht="15" customHeight="1">
      <c r="A71" s="61">
        <v>62</v>
      </c>
      <c r="B71" s="62" t="s">
        <v>590</v>
      </c>
      <c r="C71" s="62" t="s">
        <v>592</v>
      </c>
      <c r="D71" s="63"/>
      <c r="E71" s="62"/>
      <c r="F71" s="90"/>
      <c r="G71" s="39">
        <f t="shared" si="0"/>
        <v>0</v>
      </c>
    </row>
    <row r="72" spans="1:7" ht="15" customHeight="1">
      <c r="A72" s="57">
        <v>63</v>
      </c>
      <c r="B72" s="62" t="s">
        <v>590</v>
      </c>
      <c r="C72" s="62" t="s">
        <v>591</v>
      </c>
      <c r="D72" s="63">
        <v>15110</v>
      </c>
      <c r="E72" s="62" t="s">
        <v>21</v>
      </c>
      <c r="F72" s="90"/>
      <c r="G72" s="39">
        <f t="shared" si="0"/>
        <v>0</v>
      </c>
    </row>
    <row r="73" spans="1:7" ht="15" customHeight="1">
      <c r="A73" s="57">
        <v>64</v>
      </c>
      <c r="B73" s="62" t="s">
        <v>590</v>
      </c>
      <c r="C73" s="62" t="s">
        <v>589</v>
      </c>
      <c r="D73" s="63">
        <v>603</v>
      </c>
      <c r="E73" s="62" t="s">
        <v>210</v>
      </c>
      <c r="F73" s="90"/>
      <c r="G73" s="39">
        <f t="shared" si="0"/>
        <v>0</v>
      </c>
    </row>
    <row r="74" spans="1:7" ht="15" customHeight="1">
      <c r="A74" s="61">
        <v>65</v>
      </c>
      <c r="B74" s="62" t="s">
        <v>588</v>
      </c>
      <c r="C74" s="62" t="s">
        <v>587</v>
      </c>
      <c r="D74" s="63"/>
      <c r="E74" s="62"/>
      <c r="F74" s="90"/>
      <c r="G74" s="39">
        <f t="shared" si="0"/>
        <v>0</v>
      </c>
    </row>
    <row r="75" spans="1:7" ht="15" customHeight="1">
      <c r="A75" s="57">
        <v>66</v>
      </c>
      <c r="B75" s="62" t="s">
        <v>584</v>
      </c>
      <c r="C75" s="62" t="s">
        <v>586</v>
      </c>
      <c r="D75" s="63"/>
      <c r="E75" s="62"/>
      <c r="F75" s="90"/>
      <c r="G75" s="39">
        <f t="shared" si="0"/>
        <v>0</v>
      </c>
    </row>
    <row r="76" spans="1:7" ht="15" customHeight="1">
      <c r="A76" s="57">
        <v>67</v>
      </c>
      <c r="B76" s="62" t="s">
        <v>584</v>
      </c>
      <c r="C76" s="62" t="s">
        <v>585</v>
      </c>
      <c r="D76" s="63">
        <v>3733</v>
      </c>
      <c r="E76" s="62" t="s">
        <v>21</v>
      </c>
      <c r="F76" s="90"/>
      <c r="G76" s="39">
        <f t="shared" si="0"/>
        <v>0</v>
      </c>
    </row>
    <row r="77" spans="1:7" ht="15" customHeight="1">
      <c r="A77" s="61">
        <v>68</v>
      </c>
      <c r="B77" s="62" t="s">
        <v>584</v>
      </c>
      <c r="C77" s="62" t="s">
        <v>583</v>
      </c>
      <c r="D77" s="63">
        <v>3733</v>
      </c>
      <c r="E77" s="62" t="s">
        <v>21</v>
      </c>
      <c r="F77" s="90"/>
      <c r="G77" s="39">
        <f t="shared" ref="G77:G134" si="1">ROUND(D77*F77,2)</f>
        <v>0</v>
      </c>
    </row>
    <row r="78" spans="1:7" s="42" customFormat="1" ht="15" customHeight="1">
      <c r="A78" s="57">
        <v>69</v>
      </c>
      <c r="B78" s="98" t="s">
        <v>692</v>
      </c>
      <c r="C78" s="58" t="s">
        <v>582</v>
      </c>
      <c r="D78" s="59"/>
      <c r="E78" s="58"/>
      <c r="F78" s="90"/>
      <c r="G78" s="39">
        <f t="shared" si="1"/>
        <v>0</v>
      </c>
    </row>
    <row r="79" spans="1:7" ht="15" customHeight="1">
      <c r="A79" s="57">
        <v>70</v>
      </c>
      <c r="B79" s="65" t="s">
        <v>688</v>
      </c>
      <c r="C79" s="62" t="s">
        <v>581</v>
      </c>
      <c r="D79" s="63"/>
      <c r="E79" s="62"/>
      <c r="F79" s="90"/>
      <c r="G79" s="39">
        <f t="shared" si="1"/>
        <v>0</v>
      </c>
    </row>
    <row r="80" spans="1:7" ht="15" customHeight="1">
      <c r="A80" s="61">
        <v>71</v>
      </c>
      <c r="B80" s="65" t="s">
        <v>654</v>
      </c>
      <c r="C80" s="62" t="s">
        <v>580</v>
      </c>
      <c r="D80" s="63">
        <v>58</v>
      </c>
      <c r="E80" s="62" t="s">
        <v>27</v>
      </c>
      <c r="F80" s="90"/>
      <c r="G80" s="39">
        <f t="shared" si="1"/>
        <v>0</v>
      </c>
    </row>
    <row r="81" spans="1:7" ht="15" customHeight="1">
      <c r="A81" s="57">
        <v>72</v>
      </c>
      <c r="B81" s="65" t="s">
        <v>654</v>
      </c>
      <c r="C81" s="62" t="s">
        <v>655</v>
      </c>
      <c r="D81" s="63">
        <v>47</v>
      </c>
      <c r="E81" s="62" t="s">
        <v>29</v>
      </c>
      <c r="F81" s="90"/>
      <c r="G81" s="39">
        <f t="shared" si="1"/>
        <v>0</v>
      </c>
    </row>
    <row r="82" spans="1:7" ht="15" customHeight="1">
      <c r="A82" s="57">
        <v>73</v>
      </c>
      <c r="B82" s="65" t="s">
        <v>654</v>
      </c>
      <c r="C82" s="62" t="s">
        <v>656</v>
      </c>
      <c r="D82" s="63">
        <v>47</v>
      </c>
      <c r="E82" s="62" t="s">
        <v>210</v>
      </c>
      <c r="F82" s="90"/>
      <c r="G82" s="39">
        <f t="shared" si="1"/>
        <v>0</v>
      </c>
    </row>
    <row r="83" spans="1:7" ht="15" customHeight="1">
      <c r="A83" s="61">
        <v>74</v>
      </c>
      <c r="B83" s="65" t="s">
        <v>654</v>
      </c>
      <c r="C83" s="62" t="s">
        <v>657</v>
      </c>
      <c r="D83" s="63">
        <v>47</v>
      </c>
      <c r="E83" s="62" t="s">
        <v>29</v>
      </c>
      <c r="F83" s="90"/>
      <c r="G83" s="39">
        <f t="shared" si="1"/>
        <v>0</v>
      </c>
    </row>
    <row r="84" spans="1:7" ht="15" customHeight="1">
      <c r="A84" s="57">
        <v>75</v>
      </c>
      <c r="B84" s="65" t="s">
        <v>654</v>
      </c>
      <c r="C84" s="62" t="s">
        <v>658</v>
      </c>
      <c r="D84" s="63">
        <v>47</v>
      </c>
      <c r="E84" s="62" t="s">
        <v>29</v>
      </c>
      <c r="F84" s="90"/>
      <c r="G84" s="39">
        <f t="shared" si="1"/>
        <v>0</v>
      </c>
    </row>
    <row r="85" spans="1:7" ht="15" customHeight="1">
      <c r="A85" s="57">
        <v>76</v>
      </c>
      <c r="B85" s="65" t="s">
        <v>109</v>
      </c>
      <c r="C85" s="62" t="s">
        <v>579</v>
      </c>
      <c r="D85" s="63"/>
      <c r="E85" s="62"/>
      <c r="F85" s="90"/>
      <c r="G85" s="39">
        <f t="shared" si="1"/>
        <v>0</v>
      </c>
    </row>
    <row r="86" spans="1:7" ht="15" customHeight="1">
      <c r="A86" s="61">
        <v>77</v>
      </c>
      <c r="B86" s="65" t="s">
        <v>654</v>
      </c>
      <c r="C86" s="62" t="s">
        <v>578</v>
      </c>
      <c r="D86" s="63">
        <v>91</v>
      </c>
      <c r="E86" s="62" t="s">
        <v>27</v>
      </c>
      <c r="F86" s="90"/>
      <c r="G86" s="39">
        <f t="shared" si="1"/>
        <v>0</v>
      </c>
    </row>
    <row r="87" spans="1:7" ht="15" customHeight="1">
      <c r="A87" s="57">
        <v>78</v>
      </c>
      <c r="B87" s="65" t="s">
        <v>693</v>
      </c>
      <c r="C87" s="62" t="s">
        <v>577</v>
      </c>
      <c r="D87" s="63"/>
      <c r="E87" s="62"/>
      <c r="F87" s="90"/>
      <c r="G87" s="39">
        <f t="shared" si="1"/>
        <v>0</v>
      </c>
    </row>
    <row r="88" spans="1:7" ht="15" customHeight="1">
      <c r="A88" s="57">
        <v>79</v>
      </c>
      <c r="B88" s="65" t="s">
        <v>654</v>
      </c>
      <c r="C88" s="62" t="s">
        <v>576</v>
      </c>
      <c r="D88" s="63">
        <v>39</v>
      </c>
      <c r="E88" s="62" t="s">
        <v>27</v>
      </c>
      <c r="F88" s="90"/>
      <c r="G88" s="39">
        <f t="shared" si="1"/>
        <v>0</v>
      </c>
    </row>
    <row r="89" spans="1:7" ht="15" customHeight="1">
      <c r="A89" s="61">
        <v>80</v>
      </c>
      <c r="B89" s="65" t="s">
        <v>654</v>
      </c>
      <c r="C89" s="62" t="s">
        <v>575</v>
      </c>
      <c r="D89" s="63">
        <v>1</v>
      </c>
      <c r="E89" s="62" t="s">
        <v>27</v>
      </c>
      <c r="F89" s="90"/>
      <c r="G89" s="39">
        <f t="shared" si="1"/>
        <v>0</v>
      </c>
    </row>
    <row r="90" spans="1:7" s="42" customFormat="1" ht="15" customHeight="1">
      <c r="A90" s="57">
        <v>81</v>
      </c>
      <c r="B90" s="65" t="s">
        <v>694</v>
      </c>
      <c r="C90" s="62" t="s">
        <v>574</v>
      </c>
      <c r="D90" s="63"/>
      <c r="E90" s="62"/>
      <c r="F90" s="90"/>
      <c r="G90" s="39">
        <f t="shared" si="1"/>
        <v>0</v>
      </c>
    </row>
    <row r="91" spans="1:7" ht="15" customHeight="1">
      <c r="A91" s="57">
        <v>82</v>
      </c>
      <c r="B91" s="65" t="s">
        <v>654</v>
      </c>
      <c r="C91" s="62" t="s">
        <v>573</v>
      </c>
      <c r="D91" s="63">
        <v>16</v>
      </c>
      <c r="E91" s="62" t="s">
        <v>27</v>
      </c>
      <c r="F91" s="90"/>
      <c r="G91" s="39">
        <f t="shared" si="1"/>
        <v>0</v>
      </c>
    </row>
    <row r="92" spans="1:7" ht="15" customHeight="1">
      <c r="A92" s="61">
        <v>83</v>
      </c>
      <c r="B92" s="65" t="s">
        <v>654</v>
      </c>
      <c r="C92" s="62" t="s">
        <v>572</v>
      </c>
      <c r="D92" s="63"/>
      <c r="E92" s="62"/>
      <c r="F92" s="90"/>
      <c r="G92" s="39">
        <f t="shared" si="1"/>
        <v>0</v>
      </c>
    </row>
    <row r="93" spans="1:7" ht="15" customHeight="1">
      <c r="A93" s="57">
        <v>84</v>
      </c>
      <c r="B93" s="65" t="s">
        <v>654</v>
      </c>
      <c r="C93" s="62" t="s">
        <v>571</v>
      </c>
      <c r="D93" s="63">
        <v>102</v>
      </c>
      <c r="E93" s="62" t="s">
        <v>27</v>
      </c>
      <c r="F93" s="90"/>
      <c r="G93" s="39">
        <f t="shared" si="1"/>
        <v>0</v>
      </c>
    </row>
    <row r="94" spans="1:7" s="42" customFormat="1" ht="15" customHeight="1">
      <c r="A94" s="57">
        <v>85</v>
      </c>
      <c r="B94" s="58" t="s">
        <v>570</v>
      </c>
      <c r="C94" s="58" t="s">
        <v>569</v>
      </c>
      <c r="D94" s="59"/>
      <c r="E94" s="58"/>
      <c r="F94" s="90"/>
      <c r="G94" s="39">
        <f t="shared" si="1"/>
        <v>0</v>
      </c>
    </row>
    <row r="95" spans="1:7" ht="15" customHeight="1">
      <c r="A95" s="61">
        <v>86</v>
      </c>
      <c r="B95" s="62" t="s">
        <v>567</v>
      </c>
      <c r="C95" s="62" t="s">
        <v>568</v>
      </c>
      <c r="D95" s="63"/>
      <c r="E95" s="62"/>
      <c r="F95" s="90"/>
      <c r="G95" s="39">
        <f t="shared" si="1"/>
        <v>0</v>
      </c>
    </row>
    <row r="96" spans="1:7" ht="15" customHeight="1">
      <c r="A96" s="57">
        <v>87</v>
      </c>
      <c r="B96" s="62" t="s">
        <v>567</v>
      </c>
      <c r="C96" s="62" t="s">
        <v>566</v>
      </c>
      <c r="D96" s="63">
        <v>29392</v>
      </c>
      <c r="E96" s="62" t="s">
        <v>210</v>
      </c>
      <c r="F96" s="90"/>
      <c r="G96" s="39">
        <f t="shared" si="1"/>
        <v>0</v>
      </c>
    </row>
    <row r="97" spans="1:7" ht="15" customHeight="1">
      <c r="A97" s="57">
        <v>88</v>
      </c>
      <c r="B97" s="62" t="s">
        <v>563</v>
      </c>
      <c r="C97" s="62" t="s">
        <v>565</v>
      </c>
      <c r="D97" s="63"/>
      <c r="E97" s="62"/>
      <c r="F97" s="90"/>
      <c r="G97" s="39">
        <f t="shared" si="1"/>
        <v>0</v>
      </c>
    </row>
    <row r="98" spans="1:7" ht="15" customHeight="1">
      <c r="A98" s="61">
        <v>89</v>
      </c>
      <c r="B98" s="62" t="s">
        <v>563</v>
      </c>
      <c r="C98" s="62" t="s">
        <v>564</v>
      </c>
      <c r="D98" s="63">
        <v>11528</v>
      </c>
      <c r="E98" s="62" t="s">
        <v>210</v>
      </c>
      <c r="F98" s="90"/>
      <c r="G98" s="39">
        <f t="shared" si="1"/>
        <v>0</v>
      </c>
    </row>
    <row r="99" spans="1:7" ht="15" customHeight="1">
      <c r="A99" s="57">
        <v>90</v>
      </c>
      <c r="B99" s="62" t="s">
        <v>563</v>
      </c>
      <c r="C99" s="62" t="s">
        <v>562</v>
      </c>
      <c r="D99" s="63">
        <v>694</v>
      </c>
      <c r="E99" s="62" t="s">
        <v>210</v>
      </c>
      <c r="F99" s="90"/>
      <c r="G99" s="39">
        <f t="shared" si="1"/>
        <v>0</v>
      </c>
    </row>
    <row r="100" spans="1:7" ht="15" customHeight="1">
      <c r="A100" s="57">
        <v>91</v>
      </c>
      <c r="B100" s="62" t="s">
        <v>563</v>
      </c>
      <c r="C100" s="62" t="s">
        <v>659</v>
      </c>
      <c r="D100" s="63">
        <v>905</v>
      </c>
      <c r="E100" s="62" t="s">
        <v>210</v>
      </c>
      <c r="F100" s="90"/>
      <c r="G100" s="39">
        <f t="shared" si="1"/>
        <v>0</v>
      </c>
    </row>
    <row r="101" spans="1:7" ht="15" customHeight="1">
      <c r="A101" s="61">
        <v>92</v>
      </c>
      <c r="B101" s="62" t="s">
        <v>561</v>
      </c>
      <c r="C101" s="62" t="s">
        <v>560</v>
      </c>
      <c r="D101" s="63"/>
      <c r="E101" s="62"/>
      <c r="F101" s="90"/>
      <c r="G101" s="39">
        <f t="shared" si="1"/>
        <v>0</v>
      </c>
    </row>
    <row r="102" spans="1:7" ht="15" customHeight="1">
      <c r="A102" s="57">
        <v>93</v>
      </c>
      <c r="B102" s="62" t="s">
        <v>557</v>
      </c>
      <c r="C102" s="62" t="s">
        <v>559</v>
      </c>
      <c r="D102" s="63">
        <v>16540</v>
      </c>
      <c r="E102" s="62" t="s">
        <v>210</v>
      </c>
      <c r="F102" s="90"/>
      <c r="G102" s="39">
        <f t="shared" si="1"/>
        <v>0</v>
      </c>
    </row>
    <row r="103" spans="1:7" ht="15" customHeight="1">
      <c r="A103" s="57">
        <v>94</v>
      </c>
      <c r="B103" s="62" t="s">
        <v>557</v>
      </c>
      <c r="C103" s="62" t="s">
        <v>669</v>
      </c>
      <c r="D103" s="63">
        <v>16540</v>
      </c>
      <c r="E103" s="62" t="s">
        <v>210</v>
      </c>
      <c r="F103" s="90"/>
      <c r="G103" s="39">
        <f t="shared" si="1"/>
        <v>0</v>
      </c>
    </row>
    <row r="104" spans="1:7" ht="15" customHeight="1">
      <c r="A104" s="61">
        <v>95</v>
      </c>
      <c r="B104" s="62" t="s">
        <v>557</v>
      </c>
      <c r="C104" s="62" t="s">
        <v>558</v>
      </c>
      <c r="D104" s="63">
        <v>56669</v>
      </c>
      <c r="E104" s="62" t="s">
        <v>210</v>
      </c>
      <c r="F104" s="90"/>
      <c r="G104" s="39">
        <f t="shared" si="1"/>
        <v>0</v>
      </c>
    </row>
    <row r="105" spans="1:7" ht="15" customHeight="1">
      <c r="A105" s="57">
        <v>96</v>
      </c>
      <c r="B105" s="62" t="s">
        <v>557</v>
      </c>
      <c r="C105" s="62" t="s">
        <v>669</v>
      </c>
      <c r="D105" s="63">
        <v>56669</v>
      </c>
      <c r="E105" s="62" t="s">
        <v>210</v>
      </c>
      <c r="F105" s="90"/>
      <c r="G105" s="39">
        <f t="shared" si="1"/>
        <v>0</v>
      </c>
    </row>
    <row r="106" spans="1:7" ht="15" customHeight="1">
      <c r="A106" s="57">
        <v>97</v>
      </c>
      <c r="B106" s="62" t="s">
        <v>556</v>
      </c>
      <c r="C106" s="62" t="s">
        <v>555</v>
      </c>
      <c r="D106" s="63"/>
      <c r="E106" s="62"/>
      <c r="F106" s="90"/>
      <c r="G106" s="39">
        <f t="shared" si="1"/>
        <v>0</v>
      </c>
    </row>
    <row r="107" spans="1:7" ht="15" customHeight="1">
      <c r="A107" s="61">
        <v>98</v>
      </c>
      <c r="B107" s="62" t="s">
        <v>551</v>
      </c>
      <c r="C107" s="62" t="s">
        <v>554</v>
      </c>
      <c r="D107" s="63"/>
      <c r="E107" s="62"/>
      <c r="F107" s="90"/>
      <c r="G107" s="39">
        <f t="shared" si="1"/>
        <v>0</v>
      </c>
    </row>
    <row r="108" spans="1:7" ht="15" customHeight="1">
      <c r="A108" s="57">
        <v>99</v>
      </c>
      <c r="B108" s="62" t="s">
        <v>551</v>
      </c>
      <c r="C108" s="62" t="s">
        <v>553</v>
      </c>
      <c r="D108" s="63">
        <v>12683</v>
      </c>
      <c r="E108" s="62" t="s">
        <v>210</v>
      </c>
      <c r="F108" s="90"/>
      <c r="G108" s="39">
        <f t="shared" si="1"/>
        <v>0</v>
      </c>
    </row>
    <row r="109" spans="1:7" ht="15" customHeight="1">
      <c r="A109" s="57">
        <v>100</v>
      </c>
      <c r="B109" s="62" t="s">
        <v>551</v>
      </c>
      <c r="C109" s="62" t="s">
        <v>552</v>
      </c>
      <c r="D109" s="63">
        <v>716</v>
      </c>
      <c r="E109" s="62" t="s">
        <v>210</v>
      </c>
      <c r="F109" s="90"/>
      <c r="G109" s="39">
        <f t="shared" si="1"/>
        <v>0</v>
      </c>
    </row>
    <row r="110" spans="1:7" ht="15" customHeight="1">
      <c r="A110" s="61">
        <v>101</v>
      </c>
      <c r="B110" s="62" t="s">
        <v>551</v>
      </c>
      <c r="C110" s="62" t="s">
        <v>550</v>
      </c>
      <c r="D110" s="63">
        <v>3932</v>
      </c>
      <c r="E110" s="62" t="s">
        <v>210</v>
      </c>
      <c r="F110" s="90"/>
      <c r="G110" s="39">
        <f t="shared" si="1"/>
        <v>0</v>
      </c>
    </row>
    <row r="111" spans="1:7" ht="15" customHeight="1">
      <c r="A111" s="57">
        <v>102</v>
      </c>
      <c r="B111" s="62" t="s">
        <v>549</v>
      </c>
      <c r="C111" s="62" t="s">
        <v>548</v>
      </c>
      <c r="D111" s="63"/>
      <c r="E111" s="62"/>
      <c r="F111" s="90"/>
      <c r="G111" s="39">
        <f t="shared" si="1"/>
        <v>0</v>
      </c>
    </row>
    <row r="112" spans="1:7" ht="15" customHeight="1">
      <c r="A112" s="57">
        <v>103</v>
      </c>
      <c r="B112" s="62" t="s">
        <v>543</v>
      </c>
      <c r="C112" s="62" t="s">
        <v>547</v>
      </c>
      <c r="D112" s="63"/>
      <c r="E112" s="62"/>
      <c r="F112" s="90"/>
      <c r="G112" s="39">
        <f t="shared" si="1"/>
        <v>0</v>
      </c>
    </row>
    <row r="113" spans="1:7" ht="15" customHeight="1">
      <c r="A113" s="61">
        <v>104</v>
      </c>
      <c r="B113" s="62" t="s">
        <v>543</v>
      </c>
      <c r="C113" s="62" t="s">
        <v>546</v>
      </c>
      <c r="D113" s="63">
        <v>5487</v>
      </c>
      <c r="E113" s="62" t="s">
        <v>210</v>
      </c>
      <c r="F113" s="90"/>
      <c r="G113" s="39">
        <f t="shared" si="1"/>
        <v>0</v>
      </c>
    </row>
    <row r="114" spans="1:7" ht="15" customHeight="1">
      <c r="A114" s="57">
        <v>105</v>
      </c>
      <c r="B114" s="62" t="s">
        <v>543</v>
      </c>
      <c r="C114" s="62" t="s">
        <v>660</v>
      </c>
      <c r="D114" s="63">
        <v>905</v>
      </c>
      <c r="E114" s="62" t="s">
        <v>210</v>
      </c>
      <c r="F114" s="90"/>
      <c r="G114" s="39">
        <f t="shared" si="1"/>
        <v>0</v>
      </c>
    </row>
    <row r="115" spans="1:7" ht="15" customHeight="1">
      <c r="A115" s="57">
        <v>106</v>
      </c>
      <c r="B115" s="62" t="s">
        <v>543</v>
      </c>
      <c r="C115" s="62" t="s">
        <v>545</v>
      </c>
      <c r="D115" s="63">
        <v>10659</v>
      </c>
      <c r="E115" s="62" t="s">
        <v>210</v>
      </c>
      <c r="F115" s="90"/>
      <c r="G115" s="39">
        <f t="shared" si="1"/>
        <v>0</v>
      </c>
    </row>
    <row r="116" spans="1:7" ht="15" customHeight="1">
      <c r="A116" s="61">
        <v>107</v>
      </c>
      <c r="B116" s="62" t="s">
        <v>543</v>
      </c>
      <c r="C116" s="62" t="s">
        <v>544</v>
      </c>
      <c r="D116" s="63">
        <v>3932</v>
      </c>
      <c r="E116" s="62" t="s">
        <v>210</v>
      </c>
      <c r="F116" s="90"/>
      <c r="G116" s="39">
        <f t="shared" si="1"/>
        <v>0</v>
      </c>
    </row>
    <row r="117" spans="1:7" ht="15" customHeight="1">
      <c r="A117" s="57">
        <v>108</v>
      </c>
      <c r="B117" s="62" t="s">
        <v>543</v>
      </c>
      <c r="C117" s="62" t="s">
        <v>537</v>
      </c>
      <c r="D117" s="63">
        <v>20983</v>
      </c>
      <c r="E117" s="62" t="s">
        <v>210</v>
      </c>
      <c r="F117" s="90"/>
      <c r="G117" s="39">
        <f t="shared" si="1"/>
        <v>0</v>
      </c>
    </row>
    <row r="118" spans="1:7" ht="15" customHeight="1">
      <c r="A118" s="57">
        <v>109</v>
      </c>
      <c r="B118" s="62" t="s">
        <v>538</v>
      </c>
      <c r="C118" s="62" t="s">
        <v>542</v>
      </c>
      <c r="D118" s="63">
        <v>0</v>
      </c>
      <c r="E118" s="62"/>
      <c r="F118" s="90"/>
      <c r="G118" s="39">
        <f t="shared" si="1"/>
        <v>0</v>
      </c>
    </row>
    <row r="119" spans="1:7" ht="15" customHeight="1">
      <c r="A119" s="61">
        <v>110</v>
      </c>
      <c r="B119" s="62" t="s">
        <v>538</v>
      </c>
      <c r="C119" s="62" t="s">
        <v>713</v>
      </c>
      <c r="D119" s="63">
        <v>7939</v>
      </c>
      <c r="E119" s="62" t="s">
        <v>210</v>
      </c>
      <c r="F119" s="90"/>
      <c r="G119" s="39">
        <f t="shared" si="1"/>
        <v>0</v>
      </c>
    </row>
    <row r="120" spans="1:7" ht="15" customHeight="1">
      <c r="A120" s="57">
        <v>111</v>
      </c>
      <c r="B120" s="62" t="s">
        <v>538</v>
      </c>
      <c r="C120" s="62" t="s">
        <v>541</v>
      </c>
      <c r="D120" s="63">
        <v>553</v>
      </c>
      <c r="E120" s="62" t="s">
        <v>210</v>
      </c>
      <c r="F120" s="90"/>
      <c r="G120" s="39">
        <f t="shared" si="1"/>
        <v>0</v>
      </c>
    </row>
    <row r="121" spans="1:7" ht="15" customHeight="1">
      <c r="A121" s="57">
        <v>112</v>
      </c>
      <c r="B121" s="62" t="s">
        <v>538</v>
      </c>
      <c r="C121" s="62" t="s">
        <v>540</v>
      </c>
      <c r="D121" s="63">
        <v>694</v>
      </c>
      <c r="E121" s="62" t="s">
        <v>210</v>
      </c>
      <c r="F121" s="90"/>
      <c r="G121" s="39">
        <f t="shared" si="1"/>
        <v>0</v>
      </c>
    </row>
    <row r="122" spans="1:7" ht="15" customHeight="1">
      <c r="A122" s="61">
        <v>113</v>
      </c>
      <c r="B122" s="62" t="s">
        <v>538</v>
      </c>
      <c r="C122" s="62" t="s">
        <v>539</v>
      </c>
      <c r="D122" s="63">
        <v>136</v>
      </c>
      <c r="E122" s="62" t="s">
        <v>210</v>
      </c>
      <c r="F122" s="90"/>
      <c r="G122" s="39">
        <f t="shared" si="1"/>
        <v>0</v>
      </c>
    </row>
    <row r="123" spans="1:7" ht="15" customHeight="1">
      <c r="A123" s="57">
        <v>114</v>
      </c>
      <c r="B123" s="62" t="s">
        <v>538</v>
      </c>
      <c r="C123" s="62" t="s">
        <v>537</v>
      </c>
      <c r="D123" s="63">
        <v>9322</v>
      </c>
      <c r="E123" s="62" t="s">
        <v>210</v>
      </c>
      <c r="F123" s="90"/>
      <c r="G123" s="39">
        <f t="shared" si="1"/>
        <v>0</v>
      </c>
    </row>
    <row r="124" spans="1:7" s="42" customFormat="1" ht="15" customHeight="1">
      <c r="A124" s="57">
        <v>115</v>
      </c>
      <c r="B124" s="62" t="s">
        <v>535</v>
      </c>
      <c r="C124" s="62" t="s">
        <v>536</v>
      </c>
      <c r="D124" s="63"/>
      <c r="E124" s="62"/>
      <c r="F124" s="90"/>
      <c r="G124" s="39">
        <f t="shared" si="1"/>
        <v>0</v>
      </c>
    </row>
    <row r="125" spans="1:7" ht="15" customHeight="1">
      <c r="A125" s="61">
        <v>116</v>
      </c>
      <c r="B125" s="62" t="s">
        <v>535</v>
      </c>
      <c r="C125" s="62" t="s">
        <v>661</v>
      </c>
      <c r="D125" s="63">
        <v>905</v>
      </c>
      <c r="E125" s="62" t="s">
        <v>210</v>
      </c>
      <c r="F125" s="90"/>
      <c r="G125" s="39">
        <f t="shared" si="1"/>
        <v>0</v>
      </c>
    </row>
    <row r="126" spans="1:7" ht="15" customHeight="1">
      <c r="A126" s="57">
        <v>117</v>
      </c>
      <c r="B126" s="62" t="s">
        <v>535</v>
      </c>
      <c r="C126" s="62" t="s">
        <v>534</v>
      </c>
      <c r="D126" s="63">
        <v>17824</v>
      </c>
      <c r="E126" s="62" t="s">
        <v>210</v>
      </c>
      <c r="F126" s="90"/>
      <c r="G126" s="39">
        <f t="shared" si="1"/>
        <v>0</v>
      </c>
    </row>
    <row r="127" spans="1:7" ht="15" customHeight="1">
      <c r="A127" s="57">
        <v>118</v>
      </c>
      <c r="B127" s="62" t="s">
        <v>515</v>
      </c>
      <c r="C127" s="62" t="s">
        <v>662</v>
      </c>
      <c r="D127" s="63">
        <v>905</v>
      </c>
      <c r="E127" s="62" t="s">
        <v>210</v>
      </c>
      <c r="F127" s="90"/>
      <c r="G127" s="39">
        <f t="shared" si="1"/>
        <v>0</v>
      </c>
    </row>
    <row r="128" spans="1:7" ht="15" customHeight="1">
      <c r="A128" s="61">
        <v>119</v>
      </c>
      <c r="B128" s="62" t="s">
        <v>531</v>
      </c>
      <c r="C128" s="62" t="s">
        <v>533</v>
      </c>
      <c r="D128" s="63"/>
      <c r="E128" s="62"/>
      <c r="F128" s="90"/>
      <c r="G128" s="39">
        <f t="shared" si="1"/>
        <v>0</v>
      </c>
    </row>
    <row r="129" spans="1:7" ht="15" customHeight="1">
      <c r="A129" s="57">
        <v>120</v>
      </c>
      <c r="B129" s="62" t="s">
        <v>531</v>
      </c>
      <c r="C129" s="62" t="s">
        <v>532</v>
      </c>
      <c r="D129" s="63"/>
      <c r="E129" s="62"/>
      <c r="F129" s="90"/>
      <c r="G129" s="39">
        <f t="shared" si="1"/>
        <v>0</v>
      </c>
    </row>
    <row r="130" spans="1:7" ht="15" customHeight="1">
      <c r="A130" s="57">
        <v>121</v>
      </c>
      <c r="B130" s="62" t="s">
        <v>531</v>
      </c>
      <c r="C130" s="62" t="s">
        <v>530</v>
      </c>
      <c r="D130" s="63">
        <v>7100</v>
      </c>
      <c r="E130" s="62" t="s">
        <v>210</v>
      </c>
      <c r="F130" s="90"/>
      <c r="G130" s="39">
        <f t="shared" si="1"/>
        <v>0</v>
      </c>
    </row>
    <row r="131" spans="1:7" s="42" customFormat="1" ht="15" customHeight="1">
      <c r="A131" s="61">
        <v>122</v>
      </c>
      <c r="B131" s="58" t="s">
        <v>529</v>
      </c>
      <c r="C131" s="58" t="s">
        <v>528</v>
      </c>
      <c r="D131" s="59"/>
      <c r="E131" s="58"/>
      <c r="F131" s="90"/>
      <c r="G131" s="39">
        <f t="shared" si="1"/>
        <v>0</v>
      </c>
    </row>
    <row r="132" spans="1:7" ht="15" customHeight="1">
      <c r="A132" s="57">
        <v>123</v>
      </c>
      <c r="B132" s="62" t="s">
        <v>527</v>
      </c>
      <c r="C132" s="62" t="s">
        <v>526</v>
      </c>
      <c r="D132" s="63"/>
      <c r="E132" s="62"/>
      <c r="F132" s="90"/>
      <c r="G132" s="39">
        <f t="shared" si="1"/>
        <v>0</v>
      </c>
    </row>
    <row r="133" spans="1:7" ht="15" customHeight="1">
      <c r="A133" s="57">
        <v>124</v>
      </c>
      <c r="B133" s="62" t="s">
        <v>522</v>
      </c>
      <c r="C133" s="62" t="s">
        <v>525</v>
      </c>
      <c r="D133" s="63"/>
      <c r="E133" s="62"/>
      <c r="F133" s="90"/>
      <c r="G133" s="39">
        <f t="shared" si="1"/>
        <v>0</v>
      </c>
    </row>
    <row r="134" spans="1:7" ht="15" customHeight="1">
      <c r="A134" s="61">
        <v>125</v>
      </c>
      <c r="B134" s="62" t="s">
        <v>522</v>
      </c>
      <c r="C134" s="62" t="s">
        <v>524</v>
      </c>
      <c r="D134" s="63">
        <v>553</v>
      </c>
      <c r="E134" s="62" t="s">
        <v>210</v>
      </c>
      <c r="F134" s="90"/>
      <c r="G134" s="39">
        <f t="shared" si="1"/>
        <v>0</v>
      </c>
    </row>
    <row r="135" spans="1:7" ht="30" customHeight="1">
      <c r="A135" s="57">
        <v>126</v>
      </c>
      <c r="B135" s="62" t="s">
        <v>522</v>
      </c>
      <c r="C135" s="64" t="s">
        <v>523</v>
      </c>
      <c r="D135" s="63">
        <v>694</v>
      </c>
      <c r="E135" s="62" t="s">
        <v>210</v>
      </c>
      <c r="F135" s="90"/>
      <c r="G135" s="39">
        <f t="shared" ref="G135:G197" si="2">ROUND(D135*F135,2)</f>
        <v>0</v>
      </c>
    </row>
    <row r="136" spans="1:7" ht="15" customHeight="1">
      <c r="A136" s="57">
        <v>127</v>
      </c>
      <c r="B136" s="62" t="s">
        <v>522</v>
      </c>
      <c r="C136" s="62" t="s">
        <v>521</v>
      </c>
      <c r="D136" s="63">
        <v>136</v>
      </c>
      <c r="E136" s="62" t="s">
        <v>210</v>
      </c>
      <c r="F136" s="90"/>
      <c r="G136" s="39">
        <f t="shared" si="2"/>
        <v>0</v>
      </c>
    </row>
    <row r="137" spans="1:7" ht="15" customHeight="1">
      <c r="A137" s="61">
        <v>128</v>
      </c>
      <c r="B137" s="62" t="s">
        <v>515</v>
      </c>
      <c r="C137" s="62" t="s">
        <v>520</v>
      </c>
      <c r="D137" s="63"/>
      <c r="E137" s="62"/>
      <c r="F137" s="90"/>
      <c r="G137" s="39">
        <f t="shared" si="2"/>
        <v>0</v>
      </c>
    </row>
    <row r="138" spans="1:7" ht="15" customHeight="1">
      <c r="A138" s="57">
        <v>129</v>
      </c>
      <c r="B138" s="62" t="s">
        <v>515</v>
      </c>
      <c r="C138" s="62" t="s">
        <v>519</v>
      </c>
      <c r="D138" s="63">
        <v>17167</v>
      </c>
      <c r="E138" s="62" t="s">
        <v>210</v>
      </c>
      <c r="F138" s="90"/>
      <c r="G138" s="39">
        <f t="shared" si="2"/>
        <v>0</v>
      </c>
    </row>
    <row r="139" spans="1:7" ht="15" customHeight="1">
      <c r="A139" s="57">
        <v>130</v>
      </c>
      <c r="B139" s="62" t="s">
        <v>515</v>
      </c>
      <c r="C139" s="62" t="s">
        <v>518</v>
      </c>
      <c r="D139" s="63">
        <v>2566</v>
      </c>
      <c r="E139" s="62" t="s">
        <v>210</v>
      </c>
      <c r="F139" s="90"/>
      <c r="G139" s="39">
        <f t="shared" si="2"/>
        <v>0</v>
      </c>
    </row>
    <row r="140" spans="1:7" ht="15" customHeight="1">
      <c r="A140" s="61">
        <v>131</v>
      </c>
      <c r="B140" s="62" t="s">
        <v>515</v>
      </c>
      <c r="C140" s="62" t="s">
        <v>517</v>
      </c>
      <c r="D140" s="63">
        <v>298</v>
      </c>
      <c r="E140" s="62" t="s">
        <v>210</v>
      </c>
      <c r="F140" s="90"/>
      <c r="G140" s="39">
        <f t="shared" si="2"/>
        <v>0</v>
      </c>
    </row>
    <row r="141" spans="1:7" ht="15" customHeight="1">
      <c r="A141" s="57">
        <v>132</v>
      </c>
      <c r="B141" s="62" t="s">
        <v>515</v>
      </c>
      <c r="C141" s="62" t="s">
        <v>670</v>
      </c>
      <c r="D141" s="63">
        <v>15148</v>
      </c>
      <c r="E141" s="62" t="s">
        <v>210</v>
      </c>
      <c r="F141" s="90"/>
      <c r="G141" s="39">
        <f t="shared" si="2"/>
        <v>0</v>
      </c>
    </row>
    <row r="142" spans="1:7" ht="15" customHeight="1">
      <c r="A142" s="57">
        <v>133</v>
      </c>
      <c r="B142" s="62" t="s">
        <v>515</v>
      </c>
      <c r="C142" s="62" t="s">
        <v>516</v>
      </c>
      <c r="D142" s="63">
        <v>815</v>
      </c>
      <c r="E142" s="62" t="s">
        <v>210</v>
      </c>
      <c r="F142" s="90"/>
      <c r="G142" s="39">
        <f t="shared" si="2"/>
        <v>0</v>
      </c>
    </row>
    <row r="143" spans="1:7" ht="15" customHeight="1">
      <c r="A143" s="61">
        <v>134</v>
      </c>
      <c r="B143" s="62" t="s">
        <v>515</v>
      </c>
      <c r="C143" s="62" t="s">
        <v>514</v>
      </c>
      <c r="D143" s="63">
        <v>4230</v>
      </c>
      <c r="E143" s="62" t="s">
        <v>210</v>
      </c>
      <c r="F143" s="90"/>
      <c r="G143" s="39">
        <f t="shared" si="2"/>
        <v>0</v>
      </c>
    </row>
    <row r="144" spans="1:7" ht="15" customHeight="1">
      <c r="A144" s="57">
        <v>135</v>
      </c>
      <c r="B144" s="62" t="s">
        <v>512</v>
      </c>
      <c r="C144" s="62" t="s">
        <v>513</v>
      </c>
      <c r="D144" s="63"/>
      <c r="E144" s="62"/>
      <c r="F144" s="90"/>
      <c r="G144" s="39">
        <f t="shared" si="2"/>
        <v>0</v>
      </c>
    </row>
    <row r="145" spans="1:7" ht="15" customHeight="1">
      <c r="A145" s="57">
        <v>136</v>
      </c>
      <c r="B145" s="62" t="s">
        <v>512</v>
      </c>
      <c r="C145" s="62" t="s">
        <v>511</v>
      </c>
      <c r="D145" s="63">
        <v>18830</v>
      </c>
      <c r="E145" s="62" t="s">
        <v>210</v>
      </c>
      <c r="F145" s="90"/>
      <c r="G145" s="39">
        <f t="shared" si="2"/>
        <v>0</v>
      </c>
    </row>
    <row r="146" spans="1:7" ht="15" customHeight="1">
      <c r="A146" s="61">
        <v>137</v>
      </c>
      <c r="B146" s="62" t="s">
        <v>509</v>
      </c>
      <c r="C146" s="62" t="s">
        <v>510</v>
      </c>
      <c r="D146" s="63"/>
      <c r="E146" s="62"/>
      <c r="F146" s="90"/>
      <c r="G146" s="39">
        <f t="shared" si="2"/>
        <v>0</v>
      </c>
    </row>
    <row r="147" spans="1:7" ht="15" customHeight="1">
      <c r="A147" s="57">
        <v>138</v>
      </c>
      <c r="B147" s="62" t="s">
        <v>509</v>
      </c>
      <c r="C147" s="62" t="s">
        <v>671</v>
      </c>
      <c r="D147" s="63">
        <v>13</v>
      </c>
      <c r="E147" s="62" t="s">
        <v>21</v>
      </c>
      <c r="F147" s="90"/>
      <c r="G147" s="39">
        <f t="shared" si="2"/>
        <v>0</v>
      </c>
    </row>
    <row r="148" spans="1:7" ht="18" customHeight="1">
      <c r="A148" s="57">
        <v>139</v>
      </c>
      <c r="B148" s="62" t="s">
        <v>509</v>
      </c>
      <c r="C148" s="64" t="s">
        <v>672</v>
      </c>
      <c r="D148" s="63">
        <v>14.280000000000001</v>
      </c>
      <c r="E148" s="62" t="s">
        <v>21</v>
      </c>
      <c r="F148" s="90"/>
      <c r="G148" s="39">
        <f t="shared" si="2"/>
        <v>0</v>
      </c>
    </row>
    <row r="149" spans="1:7" s="42" customFormat="1" ht="15" customHeight="1">
      <c r="A149" s="61">
        <v>140</v>
      </c>
      <c r="B149" s="62" t="s">
        <v>509</v>
      </c>
      <c r="C149" s="62" t="s">
        <v>684</v>
      </c>
      <c r="D149" s="63">
        <v>106.4</v>
      </c>
      <c r="E149" s="62" t="s">
        <v>21</v>
      </c>
      <c r="F149" s="90"/>
      <c r="G149" s="39">
        <f t="shared" si="2"/>
        <v>0</v>
      </c>
    </row>
    <row r="150" spans="1:7" ht="15" customHeight="1">
      <c r="A150" s="57">
        <v>141</v>
      </c>
      <c r="B150" s="62" t="s">
        <v>450</v>
      </c>
      <c r="C150" s="62" t="s">
        <v>508</v>
      </c>
      <c r="D150" s="63"/>
      <c r="E150" s="62"/>
      <c r="F150" s="90"/>
      <c r="G150" s="39">
        <f t="shared" si="2"/>
        <v>0</v>
      </c>
    </row>
    <row r="151" spans="1:7" ht="15" customHeight="1">
      <c r="A151" s="57">
        <v>142</v>
      </c>
      <c r="B151" s="62" t="s">
        <v>450</v>
      </c>
      <c r="C151" s="65" t="s">
        <v>673</v>
      </c>
      <c r="D151" s="63">
        <v>7173</v>
      </c>
      <c r="E151" s="62" t="s">
        <v>210</v>
      </c>
      <c r="F151" s="90"/>
      <c r="G151" s="39">
        <f t="shared" si="2"/>
        <v>0</v>
      </c>
    </row>
    <row r="152" spans="1:7" ht="15" customHeight="1">
      <c r="A152" s="61">
        <v>143</v>
      </c>
      <c r="B152" s="62" t="s">
        <v>450</v>
      </c>
      <c r="C152" s="62" t="s">
        <v>507</v>
      </c>
      <c r="D152" s="63">
        <v>126</v>
      </c>
      <c r="E152" s="62" t="s">
        <v>210</v>
      </c>
      <c r="F152" s="90"/>
      <c r="G152" s="39">
        <f t="shared" si="2"/>
        <v>0</v>
      </c>
    </row>
    <row r="153" spans="1:7" ht="15" customHeight="1">
      <c r="A153" s="57">
        <v>144</v>
      </c>
      <c r="B153" s="62" t="s">
        <v>450</v>
      </c>
      <c r="C153" s="62" t="s">
        <v>506</v>
      </c>
      <c r="D153" s="63">
        <v>640</v>
      </c>
      <c r="E153" s="62" t="s">
        <v>210</v>
      </c>
      <c r="F153" s="90"/>
      <c r="G153" s="39">
        <f t="shared" si="2"/>
        <v>0</v>
      </c>
    </row>
    <row r="154" spans="1:7" ht="15" customHeight="1">
      <c r="A154" s="57">
        <v>145</v>
      </c>
      <c r="B154" s="62" t="s">
        <v>450</v>
      </c>
      <c r="C154" s="62" t="s">
        <v>505</v>
      </c>
      <c r="D154" s="63">
        <v>3052</v>
      </c>
      <c r="E154" s="62" t="s">
        <v>210</v>
      </c>
      <c r="F154" s="90"/>
      <c r="G154" s="39">
        <f t="shared" si="2"/>
        <v>0</v>
      </c>
    </row>
    <row r="155" spans="1:7" s="42" customFormat="1" ht="15" customHeight="1">
      <c r="A155" s="61">
        <v>146</v>
      </c>
      <c r="B155" s="58" t="s">
        <v>504</v>
      </c>
      <c r="C155" s="58" t="s">
        <v>503</v>
      </c>
      <c r="D155" s="59"/>
      <c r="E155" s="58"/>
      <c r="F155" s="90"/>
      <c r="G155" s="39">
        <f t="shared" si="2"/>
        <v>0</v>
      </c>
    </row>
    <row r="156" spans="1:7" ht="15" customHeight="1">
      <c r="A156" s="57">
        <v>147</v>
      </c>
      <c r="B156" s="62" t="s">
        <v>502</v>
      </c>
      <c r="C156" s="62" t="s">
        <v>501</v>
      </c>
      <c r="D156" s="63"/>
      <c r="E156" s="62"/>
      <c r="F156" s="90"/>
      <c r="G156" s="39">
        <f t="shared" si="2"/>
        <v>0</v>
      </c>
    </row>
    <row r="157" spans="1:7" ht="15" customHeight="1">
      <c r="A157" s="57">
        <v>148</v>
      </c>
      <c r="B157" s="62" t="s">
        <v>498</v>
      </c>
      <c r="C157" s="62" t="s">
        <v>500</v>
      </c>
      <c r="D157" s="63"/>
      <c r="E157" s="62"/>
      <c r="F157" s="90"/>
      <c r="G157" s="39">
        <f t="shared" si="2"/>
        <v>0</v>
      </c>
    </row>
    <row r="158" spans="1:7" ht="15" customHeight="1">
      <c r="A158" s="61">
        <v>149</v>
      </c>
      <c r="B158" s="62" t="s">
        <v>498</v>
      </c>
      <c r="C158" s="62" t="s">
        <v>499</v>
      </c>
      <c r="D158" s="63">
        <v>13482</v>
      </c>
      <c r="E158" s="62" t="s">
        <v>210</v>
      </c>
      <c r="F158" s="90"/>
      <c r="G158" s="39">
        <f t="shared" si="2"/>
        <v>0</v>
      </c>
    </row>
    <row r="159" spans="1:7" ht="15" customHeight="1">
      <c r="A159" s="57">
        <v>150</v>
      </c>
      <c r="B159" s="62" t="s">
        <v>498</v>
      </c>
      <c r="C159" s="62" t="s">
        <v>342</v>
      </c>
      <c r="D159" s="63">
        <v>13482</v>
      </c>
      <c r="E159" s="62" t="s">
        <v>210</v>
      </c>
      <c r="F159" s="90"/>
      <c r="G159" s="39">
        <f t="shared" si="2"/>
        <v>0</v>
      </c>
    </row>
    <row r="160" spans="1:7" ht="15" customHeight="1">
      <c r="A160" s="57">
        <v>151</v>
      </c>
      <c r="B160" s="62" t="s">
        <v>496</v>
      </c>
      <c r="C160" s="62" t="s">
        <v>497</v>
      </c>
      <c r="D160" s="63"/>
      <c r="E160" s="62"/>
      <c r="F160" s="90"/>
      <c r="G160" s="39">
        <f t="shared" si="2"/>
        <v>0</v>
      </c>
    </row>
    <row r="161" spans="1:7" ht="15" customHeight="1">
      <c r="A161" s="61">
        <v>152</v>
      </c>
      <c r="B161" s="62" t="s">
        <v>496</v>
      </c>
      <c r="C161" s="62" t="s">
        <v>717</v>
      </c>
      <c r="D161" s="63">
        <v>268</v>
      </c>
      <c r="E161" s="62" t="s">
        <v>210</v>
      </c>
      <c r="F161" s="90"/>
      <c r="G161" s="39">
        <f t="shared" si="2"/>
        <v>0</v>
      </c>
    </row>
    <row r="162" spans="1:7" s="42" customFormat="1" ht="15" customHeight="1">
      <c r="A162" s="57">
        <v>153</v>
      </c>
      <c r="B162" s="58" t="s">
        <v>495</v>
      </c>
      <c r="C162" s="58" t="s">
        <v>494</v>
      </c>
      <c r="D162" s="59"/>
      <c r="E162" s="58"/>
      <c r="F162" s="90"/>
      <c r="G162" s="39">
        <f t="shared" si="2"/>
        <v>0</v>
      </c>
    </row>
    <row r="163" spans="1:7" ht="15" customHeight="1">
      <c r="A163" s="57">
        <v>154</v>
      </c>
      <c r="B163" s="62" t="s">
        <v>489</v>
      </c>
      <c r="C163" s="62" t="s">
        <v>493</v>
      </c>
      <c r="D163" s="63"/>
      <c r="E163" s="62"/>
      <c r="F163" s="90"/>
      <c r="G163" s="39">
        <f t="shared" si="2"/>
        <v>0</v>
      </c>
    </row>
    <row r="164" spans="1:7" ht="15" customHeight="1">
      <c r="A164" s="61">
        <v>155</v>
      </c>
      <c r="B164" s="62" t="s">
        <v>489</v>
      </c>
      <c r="C164" s="62" t="s">
        <v>492</v>
      </c>
      <c r="D164" s="63">
        <v>457</v>
      </c>
      <c r="E164" s="62" t="s">
        <v>210</v>
      </c>
      <c r="F164" s="90"/>
      <c r="G164" s="39">
        <f t="shared" si="2"/>
        <v>0</v>
      </c>
    </row>
    <row r="165" spans="1:7" ht="15" customHeight="1">
      <c r="A165" s="57">
        <v>156</v>
      </c>
      <c r="B165" s="62" t="s">
        <v>489</v>
      </c>
      <c r="C165" s="62" t="s">
        <v>491</v>
      </c>
      <c r="D165" s="63">
        <v>116</v>
      </c>
      <c r="E165" s="62" t="s">
        <v>210</v>
      </c>
      <c r="F165" s="90"/>
      <c r="G165" s="39">
        <f t="shared" si="2"/>
        <v>0</v>
      </c>
    </row>
    <row r="166" spans="1:7" ht="15" customHeight="1">
      <c r="A166" s="57">
        <v>157</v>
      </c>
      <c r="B166" s="62" t="s">
        <v>489</v>
      </c>
      <c r="C166" s="62" t="s">
        <v>490</v>
      </c>
      <c r="D166" s="63">
        <v>828</v>
      </c>
      <c r="E166" s="62" t="s">
        <v>210</v>
      </c>
      <c r="F166" s="90"/>
      <c r="G166" s="39">
        <f t="shared" si="2"/>
        <v>0</v>
      </c>
    </row>
    <row r="167" spans="1:7" ht="15" customHeight="1">
      <c r="A167" s="61">
        <v>158</v>
      </c>
      <c r="B167" s="62" t="s">
        <v>489</v>
      </c>
      <c r="C167" s="62" t="s">
        <v>488</v>
      </c>
      <c r="D167" s="63">
        <v>48</v>
      </c>
      <c r="E167" s="62" t="s">
        <v>210</v>
      </c>
      <c r="F167" s="90"/>
      <c r="G167" s="39">
        <f t="shared" si="2"/>
        <v>0</v>
      </c>
    </row>
    <row r="168" spans="1:7" ht="15" customHeight="1">
      <c r="A168" s="57">
        <v>159</v>
      </c>
      <c r="B168" s="62" t="s">
        <v>489</v>
      </c>
      <c r="C168" s="62" t="s">
        <v>674</v>
      </c>
      <c r="D168" s="63">
        <v>520</v>
      </c>
      <c r="E168" s="62" t="s">
        <v>210</v>
      </c>
      <c r="F168" s="90"/>
      <c r="G168" s="39">
        <f t="shared" si="2"/>
        <v>0</v>
      </c>
    </row>
    <row r="169" spans="1:7" ht="15" customHeight="1">
      <c r="A169" s="57">
        <v>160</v>
      </c>
      <c r="B169" s="62" t="s">
        <v>487</v>
      </c>
      <c r="C169" s="62" t="s">
        <v>486</v>
      </c>
      <c r="D169" s="63"/>
      <c r="E169" s="62"/>
      <c r="F169" s="90"/>
      <c r="G169" s="39">
        <f t="shared" si="2"/>
        <v>0</v>
      </c>
    </row>
    <row r="170" spans="1:7" ht="15" customHeight="1">
      <c r="A170" s="61">
        <v>161</v>
      </c>
      <c r="B170" s="62" t="s">
        <v>476</v>
      </c>
      <c r="C170" s="62" t="s">
        <v>485</v>
      </c>
      <c r="D170" s="63"/>
      <c r="E170" s="62"/>
      <c r="F170" s="90"/>
      <c r="G170" s="39">
        <f t="shared" si="2"/>
        <v>0</v>
      </c>
    </row>
    <row r="171" spans="1:7" ht="15" customHeight="1">
      <c r="A171" s="57">
        <v>162</v>
      </c>
      <c r="B171" s="62" t="s">
        <v>476</v>
      </c>
      <c r="C171" s="62" t="s">
        <v>675</v>
      </c>
      <c r="D171" s="63">
        <v>237</v>
      </c>
      <c r="E171" s="62" t="s">
        <v>27</v>
      </c>
      <c r="F171" s="90"/>
      <c r="G171" s="39">
        <f t="shared" si="2"/>
        <v>0</v>
      </c>
    </row>
    <row r="172" spans="1:7" ht="15" customHeight="1">
      <c r="A172" s="57">
        <v>163</v>
      </c>
      <c r="B172" s="62" t="s">
        <v>476</v>
      </c>
      <c r="C172" s="62" t="s">
        <v>676</v>
      </c>
      <c r="D172" s="63">
        <v>22</v>
      </c>
      <c r="E172" s="62" t="s">
        <v>27</v>
      </c>
      <c r="F172" s="90"/>
      <c r="G172" s="39">
        <f t="shared" si="2"/>
        <v>0</v>
      </c>
    </row>
    <row r="173" spans="1:7" ht="15" customHeight="1">
      <c r="A173" s="61">
        <v>164</v>
      </c>
      <c r="B173" s="62" t="s">
        <v>476</v>
      </c>
      <c r="C173" s="62" t="s">
        <v>484</v>
      </c>
      <c r="D173" s="63">
        <v>245</v>
      </c>
      <c r="E173" s="62" t="s">
        <v>27</v>
      </c>
      <c r="F173" s="90"/>
      <c r="G173" s="39">
        <f t="shared" si="2"/>
        <v>0</v>
      </c>
    </row>
    <row r="174" spans="1:7" ht="15" customHeight="1">
      <c r="A174" s="57">
        <v>165</v>
      </c>
      <c r="B174" s="62" t="s">
        <v>476</v>
      </c>
      <c r="C174" s="62" t="s">
        <v>483</v>
      </c>
      <c r="D174" s="63">
        <v>65</v>
      </c>
      <c r="E174" s="62" t="s">
        <v>27</v>
      </c>
      <c r="F174" s="90"/>
      <c r="G174" s="39">
        <f t="shared" si="2"/>
        <v>0</v>
      </c>
    </row>
    <row r="175" spans="1:7" ht="15" customHeight="1">
      <c r="A175" s="57">
        <v>166</v>
      </c>
      <c r="B175" s="62" t="s">
        <v>476</v>
      </c>
      <c r="C175" s="62" t="s">
        <v>690</v>
      </c>
      <c r="D175" s="63">
        <v>2</v>
      </c>
      <c r="E175" s="62" t="s">
        <v>27</v>
      </c>
      <c r="F175" s="90"/>
      <c r="G175" s="39">
        <f t="shared" si="2"/>
        <v>0</v>
      </c>
    </row>
    <row r="176" spans="1:7" ht="15" customHeight="1">
      <c r="A176" s="61">
        <v>167</v>
      </c>
      <c r="B176" s="62" t="s">
        <v>476</v>
      </c>
      <c r="C176" s="62" t="s">
        <v>482</v>
      </c>
      <c r="D176" s="63">
        <v>8</v>
      </c>
      <c r="E176" s="62" t="s">
        <v>27</v>
      </c>
      <c r="F176" s="90"/>
      <c r="G176" s="39">
        <f t="shared" si="2"/>
        <v>0</v>
      </c>
    </row>
    <row r="177" spans="1:7" ht="15" customHeight="1">
      <c r="A177" s="57">
        <v>168</v>
      </c>
      <c r="B177" s="62" t="s">
        <v>476</v>
      </c>
      <c r="C177" s="62" t="s">
        <v>481</v>
      </c>
      <c r="D177" s="63">
        <v>5</v>
      </c>
      <c r="E177" s="62" t="s">
        <v>27</v>
      </c>
      <c r="F177" s="90"/>
      <c r="G177" s="39">
        <f t="shared" si="2"/>
        <v>0</v>
      </c>
    </row>
    <row r="178" spans="1:7" ht="15" customHeight="1">
      <c r="A178" s="57">
        <v>169</v>
      </c>
      <c r="B178" s="62" t="s">
        <v>476</v>
      </c>
      <c r="C178" s="62" t="s">
        <v>480</v>
      </c>
      <c r="D178" s="63">
        <v>18</v>
      </c>
      <c r="E178" s="62" t="s">
        <v>27</v>
      </c>
      <c r="F178" s="90"/>
      <c r="G178" s="39">
        <f t="shared" si="2"/>
        <v>0</v>
      </c>
    </row>
    <row r="179" spans="1:7" ht="15" customHeight="1">
      <c r="A179" s="61">
        <v>170</v>
      </c>
      <c r="B179" s="62" t="s">
        <v>476</v>
      </c>
      <c r="C179" s="62" t="s">
        <v>479</v>
      </c>
      <c r="D179" s="63">
        <v>21</v>
      </c>
      <c r="E179" s="62" t="s">
        <v>27</v>
      </c>
      <c r="F179" s="90"/>
      <c r="G179" s="39">
        <f t="shared" si="2"/>
        <v>0</v>
      </c>
    </row>
    <row r="180" spans="1:7" ht="15" customHeight="1">
      <c r="A180" s="57">
        <v>171</v>
      </c>
      <c r="B180" s="62" t="s">
        <v>476</v>
      </c>
      <c r="C180" s="62" t="s">
        <v>478</v>
      </c>
      <c r="D180" s="63">
        <v>2</v>
      </c>
      <c r="E180" s="62" t="s">
        <v>27</v>
      </c>
      <c r="F180" s="90"/>
      <c r="G180" s="39">
        <f t="shared" si="2"/>
        <v>0</v>
      </c>
    </row>
    <row r="181" spans="1:7" ht="15" customHeight="1">
      <c r="A181" s="57">
        <v>172</v>
      </c>
      <c r="B181" s="62" t="s">
        <v>476</v>
      </c>
      <c r="C181" s="62" t="s">
        <v>477</v>
      </c>
      <c r="D181" s="63"/>
      <c r="E181" s="62"/>
      <c r="F181" s="90"/>
      <c r="G181" s="39">
        <f t="shared" si="2"/>
        <v>0</v>
      </c>
    </row>
    <row r="182" spans="1:7" ht="15" customHeight="1">
      <c r="A182" s="61">
        <v>173</v>
      </c>
      <c r="B182" s="62" t="s">
        <v>474</v>
      </c>
      <c r="C182" s="62" t="s">
        <v>475</v>
      </c>
      <c r="D182" s="63"/>
      <c r="E182" s="62"/>
      <c r="F182" s="90"/>
      <c r="G182" s="39">
        <f t="shared" si="2"/>
        <v>0</v>
      </c>
    </row>
    <row r="183" spans="1:7" ht="15" customHeight="1">
      <c r="A183" s="57">
        <v>174</v>
      </c>
      <c r="B183" s="62" t="s">
        <v>474</v>
      </c>
      <c r="C183" s="62" t="s">
        <v>473</v>
      </c>
      <c r="D183" s="63">
        <v>450</v>
      </c>
      <c r="E183" s="62" t="s">
        <v>29</v>
      </c>
      <c r="F183" s="90"/>
      <c r="G183" s="39">
        <f t="shared" si="2"/>
        <v>0</v>
      </c>
    </row>
    <row r="184" spans="1:7" s="42" customFormat="1" ht="15" customHeight="1">
      <c r="A184" s="57">
        <v>175</v>
      </c>
      <c r="B184" s="62" t="s">
        <v>472</v>
      </c>
      <c r="C184" s="62" t="s">
        <v>471</v>
      </c>
      <c r="D184" s="63"/>
      <c r="E184" s="62"/>
      <c r="F184" s="90"/>
      <c r="G184" s="39">
        <f t="shared" si="2"/>
        <v>0</v>
      </c>
    </row>
    <row r="185" spans="1:7" ht="15" customHeight="1">
      <c r="A185" s="61">
        <v>176</v>
      </c>
      <c r="B185" s="62" t="s">
        <v>468</v>
      </c>
      <c r="C185" s="62" t="s">
        <v>470</v>
      </c>
      <c r="D185" s="63"/>
      <c r="E185" s="62"/>
      <c r="F185" s="90"/>
      <c r="G185" s="39">
        <f t="shared" si="2"/>
        <v>0</v>
      </c>
    </row>
    <row r="186" spans="1:7" ht="15" customHeight="1">
      <c r="A186" s="57">
        <v>177</v>
      </c>
      <c r="B186" s="62" t="s">
        <v>468</v>
      </c>
      <c r="C186" s="62" t="s">
        <v>469</v>
      </c>
      <c r="D186" s="63">
        <v>118.5</v>
      </c>
      <c r="E186" s="62" t="s">
        <v>210</v>
      </c>
      <c r="F186" s="90"/>
      <c r="G186" s="39">
        <f t="shared" si="2"/>
        <v>0</v>
      </c>
    </row>
    <row r="187" spans="1:7" ht="15" customHeight="1">
      <c r="A187" s="57">
        <v>178</v>
      </c>
      <c r="B187" s="62" t="s">
        <v>468</v>
      </c>
      <c r="C187" s="62" t="s">
        <v>714</v>
      </c>
      <c r="D187" s="63">
        <v>7</v>
      </c>
      <c r="E187" s="62" t="s">
        <v>27</v>
      </c>
      <c r="F187" s="90"/>
      <c r="G187" s="39">
        <f t="shared" si="2"/>
        <v>0</v>
      </c>
    </row>
    <row r="188" spans="1:7" ht="15" customHeight="1">
      <c r="A188" s="61">
        <v>179</v>
      </c>
      <c r="B188" s="62" t="s">
        <v>466</v>
      </c>
      <c r="C188" s="62" t="s">
        <v>467</v>
      </c>
      <c r="D188" s="63"/>
      <c r="E188" s="62"/>
      <c r="F188" s="90"/>
      <c r="G188" s="39">
        <f t="shared" si="2"/>
        <v>0</v>
      </c>
    </row>
    <row r="189" spans="1:7" ht="15" customHeight="1">
      <c r="A189" s="57">
        <v>180</v>
      </c>
      <c r="B189" s="62" t="s">
        <v>466</v>
      </c>
      <c r="C189" s="62" t="s">
        <v>677</v>
      </c>
      <c r="D189" s="63">
        <v>185</v>
      </c>
      <c r="E189" s="62" t="s">
        <v>29</v>
      </c>
      <c r="F189" s="90"/>
      <c r="G189" s="39">
        <f t="shared" si="2"/>
        <v>0</v>
      </c>
    </row>
    <row r="190" spans="1:7" ht="15" customHeight="1">
      <c r="A190" s="57">
        <v>181</v>
      </c>
      <c r="B190" s="62" t="s">
        <v>466</v>
      </c>
      <c r="C190" s="62" t="s">
        <v>678</v>
      </c>
      <c r="D190" s="63">
        <v>127</v>
      </c>
      <c r="E190" s="62" t="s">
        <v>29</v>
      </c>
      <c r="F190" s="90"/>
      <c r="G190" s="39">
        <f t="shared" si="2"/>
        <v>0</v>
      </c>
    </row>
    <row r="191" spans="1:7" s="42" customFormat="1" ht="15" customHeight="1">
      <c r="A191" s="61">
        <v>182</v>
      </c>
      <c r="B191" s="58" t="s">
        <v>465</v>
      </c>
      <c r="C191" s="58" t="s">
        <v>464</v>
      </c>
      <c r="D191" s="59"/>
      <c r="E191" s="58"/>
      <c r="F191" s="90"/>
      <c r="G191" s="39">
        <f t="shared" si="2"/>
        <v>0</v>
      </c>
    </row>
    <row r="192" spans="1:7" ht="15" customHeight="1">
      <c r="A192" s="57">
        <v>183</v>
      </c>
      <c r="B192" s="62" t="s">
        <v>463</v>
      </c>
      <c r="C192" s="62" t="s">
        <v>462</v>
      </c>
      <c r="D192" s="63"/>
      <c r="E192" s="62"/>
      <c r="F192" s="90"/>
      <c r="G192" s="39">
        <f t="shared" si="2"/>
        <v>0</v>
      </c>
    </row>
    <row r="193" spans="1:7" ht="15" customHeight="1">
      <c r="A193" s="57">
        <v>184</v>
      </c>
      <c r="B193" s="62" t="s">
        <v>458</v>
      </c>
      <c r="C193" s="62" t="s">
        <v>461</v>
      </c>
      <c r="D193" s="63"/>
      <c r="E193" s="62"/>
      <c r="F193" s="90"/>
      <c r="G193" s="39">
        <f t="shared" si="2"/>
        <v>0</v>
      </c>
    </row>
    <row r="194" spans="1:7" ht="15" customHeight="1">
      <c r="A194" s="61">
        <v>185</v>
      </c>
      <c r="B194" s="62" t="s">
        <v>458</v>
      </c>
      <c r="C194" s="62" t="s">
        <v>460</v>
      </c>
      <c r="D194" s="63">
        <v>5545</v>
      </c>
      <c r="E194" s="62" t="s">
        <v>29</v>
      </c>
      <c r="F194" s="90"/>
      <c r="G194" s="39">
        <f t="shared" si="2"/>
        <v>0</v>
      </c>
    </row>
    <row r="195" spans="1:7" ht="15" customHeight="1">
      <c r="A195" s="57">
        <v>186</v>
      </c>
      <c r="B195" s="62" t="s">
        <v>458</v>
      </c>
      <c r="C195" s="62" t="s">
        <v>685</v>
      </c>
      <c r="D195" s="63">
        <v>153</v>
      </c>
      <c r="E195" s="62"/>
      <c r="F195" s="90"/>
      <c r="G195" s="39">
        <f t="shared" si="2"/>
        <v>0</v>
      </c>
    </row>
    <row r="196" spans="1:7" ht="15" customHeight="1">
      <c r="A196" s="57">
        <v>187</v>
      </c>
      <c r="B196" s="62" t="s">
        <v>458</v>
      </c>
      <c r="C196" s="62" t="s">
        <v>459</v>
      </c>
      <c r="D196" s="63">
        <v>577</v>
      </c>
      <c r="E196" s="62" t="s">
        <v>29</v>
      </c>
      <c r="F196" s="90"/>
      <c r="G196" s="39">
        <f t="shared" si="2"/>
        <v>0</v>
      </c>
    </row>
    <row r="197" spans="1:7">
      <c r="A197" s="61">
        <v>188</v>
      </c>
      <c r="B197" s="62" t="s">
        <v>458</v>
      </c>
      <c r="C197" s="62" t="s">
        <v>455</v>
      </c>
      <c r="D197" s="63">
        <v>540.68000000000006</v>
      </c>
      <c r="E197" s="62" t="s">
        <v>21</v>
      </c>
      <c r="F197" s="90"/>
      <c r="G197" s="39">
        <f t="shared" si="2"/>
        <v>0</v>
      </c>
    </row>
    <row r="198" spans="1:7" ht="15" customHeight="1">
      <c r="A198" s="57">
        <v>189</v>
      </c>
      <c r="B198" s="62" t="s">
        <v>456</v>
      </c>
      <c r="C198" s="62" t="s">
        <v>457</v>
      </c>
      <c r="D198" s="63"/>
      <c r="E198" s="62"/>
      <c r="F198" s="90"/>
      <c r="G198" s="39">
        <f t="shared" ref="G198:G230" si="3">ROUND(D198*F198,2)</f>
        <v>0</v>
      </c>
    </row>
    <row r="199" spans="1:7" ht="15" customHeight="1">
      <c r="A199" s="57">
        <v>190</v>
      </c>
      <c r="B199" s="62" t="s">
        <v>456</v>
      </c>
      <c r="C199" s="62" t="s">
        <v>686</v>
      </c>
      <c r="D199" s="63">
        <v>336</v>
      </c>
      <c r="E199" s="62" t="s">
        <v>29</v>
      </c>
      <c r="F199" s="90"/>
      <c r="G199" s="39">
        <f t="shared" si="3"/>
        <v>0</v>
      </c>
    </row>
    <row r="200" spans="1:7" ht="15" customHeight="1">
      <c r="A200" s="61">
        <v>191</v>
      </c>
      <c r="B200" s="62" t="s">
        <v>456</v>
      </c>
      <c r="C200" s="62" t="s">
        <v>455</v>
      </c>
      <c r="D200" s="63">
        <v>20</v>
      </c>
      <c r="E200" s="62" t="s">
        <v>21</v>
      </c>
      <c r="F200" s="90"/>
      <c r="G200" s="39">
        <f t="shared" si="3"/>
        <v>0</v>
      </c>
    </row>
    <row r="201" spans="1:7" ht="15" customHeight="1">
      <c r="A201" s="57">
        <v>192</v>
      </c>
      <c r="B201" s="62" t="s">
        <v>453</v>
      </c>
      <c r="C201" s="62" t="s">
        <v>454</v>
      </c>
      <c r="D201" s="63"/>
      <c r="E201" s="62"/>
      <c r="F201" s="90"/>
      <c r="G201" s="39">
        <f t="shared" si="3"/>
        <v>0</v>
      </c>
    </row>
    <row r="202" spans="1:7" ht="15" customHeight="1">
      <c r="A202" s="57">
        <v>193</v>
      </c>
      <c r="B202" s="62" t="s">
        <v>453</v>
      </c>
      <c r="C202" s="62" t="s">
        <v>452</v>
      </c>
      <c r="D202" s="63"/>
      <c r="E202" s="62"/>
      <c r="F202" s="90"/>
      <c r="G202" s="39">
        <f t="shared" si="3"/>
        <v>0</v>
      </c>
    </row>
    <row r="203" spans="1:7" ht="15" customHeight="1">
      <c r="A203" s="61">
        <v>194</v>
      </c>
      <c r="B203" s="62" t="s">
        <v>450</v>
      </c>
      <c r="C203" s="62" t="s">
        <v>451</v>
      </c>
      <c r="D203" s="63">
        <v>716</v>
      </c>
      <c r="E203" s="62" t="s">
        <v>210</v>
      </c>
      <c r="F203" s="90"/>
      <c r="G203" s="39">
        <f t="shared" si="3"/>
        <v>0</v>
      </c>
    </row>
    <row r="204" spans="1:7" ht="30" customHeight="1">
      <c r="A204" s="57">
        <v>195</v>
      </c>
      <c r="B204" s="62" t="s">
        <v>450</v>
      </c>
      <c r="C204" s="64" t="s">
        <v>449</v>
      </c>
      <c r="D204" s="63">
        <v>120</v>
      </c>
      <c r="E204" s="62" t="s">
        <v>210</v>
      </c>
      <c r="F204" s="90"/>
      <c r="G204" s="39">
        <f t="shared" si="3"/>
        <v>0</v>
      </c>
    </row>
    <row r="205" spans="1:7" ht="15" customHeight="1">
      <c r="A205" s="57">
        <v>196</v>
      </c>
      <c r="B205" s="62" t="s">
        <v>448</v>
      </c>
      <c r="C205" s="62" t="s">
        <v>447</v>
      </c>
      <c r="D205" s="63"/>
      <c r="E205" s="62"/>
      <c r="F205" s="90"/>
      <c r="G205" s="39">
        <f t="shared" si="3"/>
        <v>0</v>
      </c>
    </row>
    <row r="206" spans="1:7" s="42" customFormat="1" ht="15" customHeight="1">
      <c r="A206" s="61">
        <v>197</v>
      </c>
      <c r="B206" s="62" t="s">
        <v>445</v>
      </c>
      <c r="C206" s="62" t="s">
        <v>447</v>
      </c>
      <c r="D206" s="63"/>
      <c r="E206" s="62"/>
      <c r="F206" s="90"/>
      <c r="G206" s="39">
        <f t="shared" si="3"/>
        <v>0</v>
      </c>
    </row>
    <row r="207" spans="1:7" ht="15" customHeight="1">
      <c r="A207" s="57">
        <v>198</v>
      </c>
      <c r="B207" s="62" t="s">
        <v>445</v>
      </c>
      <c r="C207" s="62" t="s">
        <v>446</v>
      </c>
      <c r="D207" s="63">
        <v>7820</v>
      </c>
      <c r="E207" s="62" t="s">
        <v>29</v>
      </c>
      <c r="F207" s="90"/>
      <c r="G207" s="39">
        <f t="shared" si="3"/>
        <v>0</v>
      </c>
    </row>
    <row r="208" spans="1:7" ht="15" customHeight="1">
      <c r="A208" s="57">
        <v>199</v>
      </c>
      <c r="B208" s="62" t="s">
        <v>445</v>
      </c>
      <c r="C208" s="62" t="s">
        <v>444</v>
      </c>
      <c r="D208" s="63">
        <v>363</v>
      </c>
      <c r="E208" s="62" t="s">
        <v>21</v>
      </c>
      <c r="F208" s="90"/>
      <c r="G208" s="39">
        <f t="shared" si="3"/>
        <v>0</v>
      </c>
    </row>
    <row r="209" spans="1:7" ht="15" customHeight="1">
      <c r="A209" s="61">
        <v>200</v>
      </c>
      <c r="B209" s="62" t="s">
        <v>443</v>
      </c>
      <c r="C209" s="62" t="s">
        <v>442</v>
      </c>
      <c r="D209" s="63"/>
      <c r="E209" s="62"/>
      <c r="F209" s="90"/>
      <c r="G209" s="39">
        <f t="shared" si="3"/>
        <v>0</v>
      </c>
    </row>
    <row r="210" spans="1:7" ht="15" customHeight="1">
      <c r="A210" s="57">
        <v>201</v>
      </c>
      <c r="B210" s="62" t="s">
        <v>439</v>
      </c>
      <c r="C210" s="62" t="s">
        <v>441</v>
      </c>
      <c r="D210" s="63"/>
      <c r="E210" s="62"/>
      <c r="F210" s="90"/>
      <c r="G210" s="39">
        <f t="shared" si="3"/>
        <v>0</v>
      </c>
    </row>
    <row r="211" spans="1:7" ht="36" customHeight="1">
      <c r="A211" s="57">
        <v>202</v>
      </c>
      <c r="B211" s="62" t="s">
        <v>439</v>
      </c>
      <c r="C211" s="64" t="s">
        <v>440</v>
      </c>
      <c r="D211" s="63">
        <v>946.2</v>
      </c>
      <c r="E211" s="62" t="s">
        <v>210</v>
      </c>
      <c r="F211" s="90"/>
      <c r="G211" s="39">
        <f t="shared" si="3"/>
        <v>0</v>
      </c>
    </row>
    <row r="212" spans="1:7" ht="15" customHeight="1">
      <c r="A212" s="61">
        <v>203</v>
      </c>
      <c r="B212" s="62" t="s">
        <v>439</v>
      </c>
      <c r="C212" s="62" t="s">
        <v>438</v>
      </c>
      <c r="D212" s="63">
        <v>294</v>
      </c>
      <c r="E212" s="62" t="s">
        <v>21</v>
      </c>
      <c r="F212" s="90"/>
      <c r="G212" s="39">
        <f t="shared" si="3"/>
        <v>0</v>
      </c>
    </row>
    <row r="213" spans="1:7" s="42" customFormat="1" ht="15" customHeight="1">
      <c r="A213" s="57">
        <v>204</v>
      </c>
      <c r="B213" s="58" t="s">
        <v>437</v>
      </c>
      <c r="C213" s="58" t="s">
        <v>436</v>
      </c>
      <c r="D213" s="59"/>
      <c r="E213" s="58"/>
      <c r="F213" s="90"/>
      <c r="G213" s="39">
        <f t="shared" si="3"/>
        <v>0</v>
      </c>
    </row>
    <row r="214" spans="1:7" s="42" customFormat="1" ht="15" customHeight="1">
      <c r="A214" s="57">
        <v>205</v>
      </c>
      <c r="B214" s="62" t="s">
        <v>437</v>
      </c>
      <c r="C214" s="62" t="s">
        <v>436</v>
      </c>
      <c r="D214" s="63"/>
      <c r="E214" s="62"/>
      <c r="F214" s="90"/>
      <c r="G214" s="39">
        <f t="shared" si="3"/>
        <v>0</v>
      </c>
    </row>
    <row r="215" spans="1:7" ht="15" customHeight="1">
      <c r="A215" s="61">
        <v>206</v>
      </c>
      <c r="B215" s="62" t="s">
        <v>434</v>
      </c>
      <c r="C215" s="62" t="s">
        <v>435</v>
      </c>
      <c r="D215" s="63">
        <v>0</v>
      </c>
      <c r="E215" s="62"/>
      <c r="F215" s="90"/>
      <c r="G215" s="39">
        <f t="shared" si="3"/>
        <v>0</v>
      </c>
    </row>
    <row r="216" spans="1:7" ht="34.5" customHeight="1">
      <c r="A216" s="57">
        <v>207</v>
      </c>
      <c r="B216" s="62" t="s">
        <v>434</v>
      </c>
      <c r="C216" s="64" t="s">
        <v>691</v>
      </c>
      <c r="D216" s="63">
        <v>89</v>
      </c>
      <c r="E216" s="62" t="s">
        <v>27</v>
      </c>
      <c r="F216" s="90"/>
      <c r="G216" s="39">
        <f t="shared" si="3"/>
        <v>0</v>
      </c>
    </row>
    <row r="217" spans="1:7" ht="31.5" customHeight="1">
      <c r="A217" s="57">
        <v>208</v>
      </c>
      <c r="B217" s="65" t="s">
        <v>433</v>
      </c>
      <c r="C217" s="64" t="s">
        <v>680</v>
      </c>
      <c r="D217" s="63">
        <v>61</v>
      </c>
      <c r="E217" s="62" t="s">
        <v>27</v>
      </c>
      <c r="F217" s="90"/>
      <c r="G217" s="39">
        <f t="shared" si="3"/>
        <v>0</v>
      </c>
    </row>
    <row r="218" spans="1:7" ht="27.75" customHeight="1">
      <c r="A218" s="61">
        <v>209</v>
      </c>
      <c r="B218" s="62" t="s">
        <v>433</v>
      </c>
      <c r="C218" s="64" t="s">
        <v>681</v>
      </c>
      <c r="D218" s="63">
        <v>16</v>
      </c>
      <c r="E218" s="62" t="s">
        <v>27</v>
      </c>
      <c r="F218" s="90"/>
      <c r="G218" s="39">
        <f t="shared" si="3"/>
        <v>0</v>
      </c>
    </row>
    <row r="219" spans="1:7" ht="34.5" customHeight="1">
      <c r="A219" s="57">
        <v>210</v>
      </c>
      <c r="B219" s="62" t="s">
        <v>433</v>
      </c>
      <c r="C219" s="64" t="s">
        <v>682</v>
      </c>
      <c r="D219" s="63">
        <v>7</v>
      </c>
      <c r="E219" s="62" t="s">
        <v>27</v>
      </c>
      <c r="F219" s="90"/>
      <c r="G219" s="39">
        <f t="shared" si="3"/>
        <v>0</v>
      </c>
    </row>
    <row r="220" spans="1:7" ht="33.75" customHeight="1">
      <c r="A220" s="57">
        <v>211</v>
      </c>
      <c r="B220" s="62" t="s">
        <v>433</v>
      </c>
      <c r="C220" s="64" t="s">
        <v>683</v>
      </c>
      <c r="D220" s="63">
        <v>162</v>
      </c>
      <c r="E220" s="62" t="s">
        <v>27</v>
      </c>
      <c r="F220" s="90"/>
      <c r="G220" s="39">
        <f t="shared" si="3"/>
        <v>0</v>
      </c>
    </row>
    <row r="221" spans="1:7" ht="15" customHeight="1">
      <c r="A221" s="61">
        <v>212</v>
      </c>
      <c r="B221" s="62" t="s">
        <v>433</v>
      </c>
      <c r="C221" s="62" t="s">
        <v>679</v>
      </c>
      <c r="D221" s="63">
        <v>215</v>
      </c>
      <c r="E221" s="62" t="s">
        <v>210</v>
      </c>
      <c r="F221" s="90"/>
      <c r="G221" s="39">
        <f t="shared" si="3"/>
        <v>0</v>
      </c>
    </row>
    <row r="222" spans="1:7" s="42" customFormat="1" ht="15" customHeight="1">
      <c r="A222" s="57">
        <v>213</v>
      </c>
      <c r="B222" s="58" t="s">
        <v>432</v>
      </c>
      <c r="C222" s="58" t="s">
        <v>431</v>
      </c>
      <c r="D222" s="59"/>
      <c r="E222" s="58"/>
      <c r="F222" s="90"/>
      <c r="G222" s="39">
        <f t="shared" si="3"/>
        <v>0</v>
      </c>
    </row>
    <row r="223" spans="1:7" ht="15" customHeight="1">
      <c r="A223" s="57">
        <v>214</v>
      </c>
      <c r="B223" s="62" t="s">
        <v>430</v>
      </c>
      <c r="C223" s="62" t="s">
        <v>429</v>
      </c>
      <c r="D223" s="63"/>
      <c r="E223" s="62"/>
      <c r="F223" s="90"/>
      <c r="G223" s="39">
        <f t="shared" si="3"/>
        <v>0</v>
      </c>
    </row>
    <row r="224" spans="1:7">
      <c r="A224" s="61">
        <v>215</v>
      </c>
      <c r="B224" s="62" t="s">
        <v>424</v>
      </c>
      <c r="C224" s="62" t="s">
        <v>428</v>
      </c>
      <c r="D224" s="63"/>
      <c r="E224" s="62"/>
      <c r="F224" s="90"/>
      <c r="G224" s="39">
        <f t="shared" si="3"/>
        <v>0</v>
      </c>
    </row>
    <row r="225" spans="1:7">
      <c r="A225" s="57">
        <v>216</v>
      </c>
      <c r="B225" s="62" t="s">
        <v>424</v>
      </c>
      <c r="C225" s="62" t="s">
        <v>426</v>
      </c>
      <c r="D225" s="63">
        <v>180</v>
      </c>
      <c r="E225" s="62" t="s">
        <v>210</v>
      </c>
      <c r="F225" s="90"/>
      <c r="G225" s="39">
        <f t="shared" si="3"/>
        <v>0</v>
      </c>
    </row>
    <row r="226" spans="1:7">
      <c r="A226" s="57">
        <v>217</v>
      </c>
      <c r="B226" s="62" t="s">
        <v>424</v>
      </c>
      <c r="C226" s="62" t="s">
        <v>425</v>
      </c>
      <c r="D226" s="63">
        <v>120</v>
      </c>
      <c r="E226" s="62" t="s">
        <v>29</v>
      </c>
      <c r="F226" s="90"/>
      <c r="G226" s="39">
        <f t="shared" si="3"/>
        <v>0</v>
      </c>
    </row>
    <row r="227" spans="1:7">
      <c r="A227" s="61">
        <v>218</v>
      </c>
      <c r="B227" s="62" t="s">
        <v>424</v>
      </c>
      <c r="C227" s="62" t="s">
        <v>427</v>
      </c>
      <c r="D227" s="63"/>
      <c r="E227" s="62"/>
      <c r="F227" s="90"/>
      <c r="G227" s="39">
        <f t="shared" si="3"/>
        <v>0</v>
      </c>
    </row>
    <row r="228" spans="1:7">
      <c r="A228" s="57">
        <v>219</v>
      </c>
      <c r="B228" s="62" t="s">
        <v>424</v>
      </c>
      <c r="C228" s="62" t="s">
        <v>426</v>
      </c>
      <c r="D228" s="63">
        <v>6</v>
      </c>
      <c r="E228" s="62" t="s">
        <v>210</v>
      </c>
      <c r="F228" s="90"/>
      <c r="G228" s="39">
        <f t="shared" si="3"/>
        <v>0</v>
      </c>
    </row>
    <row r="229" spans="1:7">
      <c r="A229" s="57">
        <v>220</v>
      </c>
      <c r="B229" s="62" t="s">
        <v>424</v>
      </c>
      <c r="C229" s="62" t="s">
        <v>425</v>
      </c>
      <c r="D229" s="63">
        <v>4</v>
      </c>
      <c r="E229" s="62" t="s">
        <v>29</v>
      </c>
      <c r="F229" s="90"/>
      <c r="G229" s="39">
        <f t="shared" si="3"/>
        <v>0</v>
      </c>
    </row>
    <row r="230" spans="1:7">
      <c r="A230" s="61">
        <v>221</v>
      </c>
      <c r="B230" s="62" t="s">
        <v>424</v>
      </c>
      <c r="C230" s="62" t="s">
        <v>423</v>
      </c>
      <c r="D230" s="63">
        <v>6</v>
      </c>
      <c r="E230" s="62" t="s">
        <v>29</v>
      </c>
      <c r="F230" s="90"/>
      <c r="G230" s="39">
        <f t="shared" si="3"/>
        <v>0</v>
      </c>
    </row>
    <row r="231" spans="1:7">
      <c r="F231" s="83" t="s">
        <v>687</v>
      </c>
      <c r="G231" s="84">
        <f>SUM(G12:G230)</f>
        <v>0</v>
      </c>
    </row>
  </sheetData>
  <sheetProtection algorithmName="SHA-512" hashValue="D4GDX5LakWhBbQhDn2OA4dV+tWJcvWfqHHzGavwfQU5Lk2TpfxaHCm6UXjOkG75M8u8S4p1NbqUrB1c40ZHHAw==" saltValue="68kIU1R3gCVioOvdi7B6Sw==" spinCount="100000" sheet="1" objects="1" scenarios="1"/>
  <phoneticPr fontId="26" type="noConversion"/>
  <pageMargins left="0.23622047244094491" right="0.23622047244094491" top="0.74803149606299213" bottom="0.74803149606299213" header="0.31496062992125984" footer="0.31496062992125984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B5FFA-1D78-41B3-AB41-12C415DB7335}">
  <sheetPr>
    <pageSetUpPr fitToPage="1"/>
  </sheetPr>
  <dimension ref="A1:G68"/>
  <sheetViews>
    <sheetView showZeros="0" view="pageBreakPreview" topLeftCell="A7" zoomScale="115" zoomScaleNormal="100" zoomScaleSheetLayoutView="115" workbookViewId="0">
      <selection activeCell="G32" sqref="G32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28515625" style="34" customWidth="1"/>
    <col min="4" max="4" width="7.140625" style="34" customWidth="1"/>
    <col min="5" max="5" width="11.28515625" style="34" customWidth="1"/>
    <col min="6" max="6" width="10.140625" style="91" customWidth="1"/>
    <col min="7" max="7" width="17.7109375" style="34" customWidth="1"/>
    <col min="8" max="16384" width="9.140625" style="34"/>
  </cols>
  <sheetData>
    <row r="1" spans="1:7" ht="24.95" customHeight="1">
      <c r="C1" s="54" t="s">
        <v>422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421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s="42" customFormat="1" ht="15" customHeight="1">
      <c r="A9" s="46">
        <v>1</v>
      </c>
      <c r="B9" s="45" t="s">
        <v>420</v>
      </c>
      <c r="C9" s="45" t="s">
        <v>419</v>
      </c>
      <c r="D9" s="44"/>
      <c r="E9" s="45"/>
      <c r="F9" s="89"/>
      <c r="G9" s="43"/>
    </row>
    <row r="10" spans="1:7" ht="15" customHeight="1">
      <c r="A10" s="41">
        <v>1.1000000000000001</v>
      </c>
      <c r="B10" s="40" t="s">
        <v>415</v>
      </c>
      <c r="C10" s="40" t="s">
        <v>418</v>
      </c>
      <c r="D10" s="39"/>
      <c r="E10" s="40"/>
      <c r="F10" s="90"/>
      <c r="G10" s="38"/>
    </row>
    <row r="11" spans="1:7" ht="15" customHeight="1">
      <c r="A11" s="41">
        <v>1</v>
      </c>
      <c r="B11" s="40" t="s">
        <v>415</v>
      </c>
      <c r="C11" s="40" t="s">
        <v>417</v>
      </c>
      <c r="D11" s="39">
        <v>1410.97</v>
      </c>
      <c r="E11" s="40" t="s">
        <v>21</v>
      </c>
      <c r="F11" s="90"/>
      <c r="G11" s="38">
        <f>ROUND(D11*F11,2)</f>
        <v>0</v>
      </c>
    </row>
    <row r="12" spans="1:7" ht="15" customHeight="1">
      <c r="A12" s="41">
        <v>2</v>
      </c>
      <c r="B12" s="40" t="s">
        <v>415</v>
      </c>
      <c r="C12" s="40" t="s">
        <v>416</v>
      </c>
      <c r="D12" s="39">
        <v>156.77000000000001</v>
      </c>
      <c r="E12" s="40" t="s">
        <v>21</v>
      </c>
      <c r="F12" s="90"/>
      <c r="G12" s="38">
        <f t="shared" ref="G12:G67" si="0">ROUND(D12*F12,2)</f>
        <v>0</v>
      </c>
    </row>
    <row r="13" spans="1:7" ht="15" customHeight="1">
      <c r="A13" s="41">
        <v>3</v>
      </c>
      <c r="B13" s="40" t="s">
        <v>415</v>
      </c>
      <c r="C13" s="40" t="s">
        <v>414</v>
      </c>
      <c r="D13" s="39">
        <v>1567.75</v>
      </c>
      <c r="E13" s="40" t="s">
        <v>21</v>
      </c>
      <c r="F13" s="90"/>
      <c r="G13" s="38">
        <f t="shared" si="0"/>
        <v>0</v>
      </c>
    </row>
    <row r="14" spans="1:7" ht="15" customHeight="1">
      <c r="A14" s="41">
        <v>1.2</v>
      </c>
      <c r="B14" s="40" t="s">
        <v>409</v>
      </c>
      <c r="C14" s="40" t="s">
        <v>413</v>
      </c>
      <c r="D14" s="39"/>
      <c r="E14" s="40"/>
      <c r="F14" s="90"/>
      <c r="G14" s="38">
        <f t="shared" si="0"/>
        <v>0</v>
      </c>
    </row>
    <row r="15" spans="1:7" ht="15" customHeight="1">
      <c r="A15" s="41">
        <v>4</v>
      </c>
      <c r="B15" s="40" t="s">
        <v>409</v>
      </c>
      <c r="C15" s="40" t="s">
        <v>412</v>
      </c>
      <c r="D15" s="39">
        <v>1219.1100000000001</v>
      </c>
      <c r="E15" s="40" t="s">
        <v>21</v>
      </c>
      <c r="F15" s="90"/>
      <c r="G15" s="38">
        <f t="shared" si="0"/>
        <v>0</v>
      </c>
    </row>
    <row r="16" spans="1:7" ht="15" customHeight="1">
      <c r="A16" s="41">
        <v>5</v>
      </c>
      <c r="B16" s="40" t="s">
        <v>409</v>
      </c>
      <c r="C16" s="40" t="s">
        <v>411</v>
      </c>
      <c r="D16" s="39">
        <v>130.74</v>
      </c>
      <c r="E16" s="40" t="s">
        <v>21</v>
      </c>
      <c r="F16" s="90"/>
      <c r="G16" s="38">
        <f t="shared" si="0"/>
        <v>0</v>
      </c>
    </row>
    <row r="17" spans="1:7" ht="15" customHeight="1">
      <c r="A17" s="41">
        <v>6</v>
      </c>
      <c r="B17" s="40" t="s">
        <v>409</v>
      </c>
      <c r="C17" s="40" t="s">
        <v>410</v>
      </c>
      <c r="D17" s="39">
        <v>1349.8500000000001</v>
      </c>
      <c r="E17" s="40" t="s">
        <v>21</v>
      </c>
      <c r="F17" s="90"/>
      <c r="G17" s="38">
        <f t="shared" si="0"/>
        <v>0</v>
      </c>
    </row>
    <row r="18" spans="1:7" ht="15" customHeight="1">
      <c r="A18" s="41">
        <v>7</v>
      </c>
      <c r="B18" s="40" t="s">
        <v>409</v>
      </c>
      <c r="C18" s="40" t="s">
        <v>408</v>
      </c>
      <c r="D18" s="39">
        <v>283.40000000000003</v>
      </c>
      <c r="E18" s="40" t="s">
        <v>210</v>
      </c>
      <c r="F18" s="90"/>
      <c r="G18" s="38">
        <f t="shared" si="0"/>
        <v>0</v>
      </c>
    </row>
    <row r="19" spans="1:7" s="42" customFormat="1" ht="15" customHeight="1">
      <c r="A19" s="46">
        <v>2</v>
      </c>
      <c r="B19" s="45" t="s">
        <v>407</v>
      </c>
      <c r="C19" s="45" t="s">
        <v>406</v>
      </c>
      <c r="D19" s="44"/>
      <c r="E19" s="45"/>
      <c r="F19" s="90"/>
      <c r="G19" s="38">
        <f t="shared" si="0"/>
        <v>0</v>
      </c>
    </row>
    <row r="20" spans="1:7" ht="15" customHeight="1">
      <c r="A20" s="41">
        <v>2.2999999999999998</v>
      </c>
      <c r="B20" s="40" t="s">
        <v>403</v>
      </c>
      <c r="C20" s="40" t="s">
        <v>405</v>
      </c>
      <c r="D20" s="39"/>
      <c r="E20" s="40"/>
      <c r="F20" s="90"/>
      <c r="G20" s="38">
        <f t="shared" si="0"/>
        <v>0</v>
      </c>
    </row>
    <row r="21" spans="1:7" ht="15" customHeight="1">
      <c r="A21" s="41">
        <v>8</v>
      </c>
      <c r="B21" s="40" t="s">
        <v>403</v>
      </c>
      <c r="C21" s="40" t="s">
        <v>404</v>
      </c>
      <c r="D21" s="39">
        <v>3.3600000000000003</v>
      </c>
      <c r="E21" s="40" t="s">
        <v>347</v>
      </c>
      <c r="F21" s="90"/>
      <c r="G21" s="38">
        <f t="shared" si="0"/>
        <v>0</v>
      </c>
    </row>
    <row r="22" spans="1:7" ht="15" customHeight="1">
      <c r="A22" s="41">
        <v>9</v>
      </c>
      <c r="B22" s="40" t="s">
        <v>403</v>
      </c>
      <c r="C22" s="40" t="s">
        <v>402</v>
      </c>
      <c r="D22" s="39">
        <v>3.3600000000000003</v>
      </c>
      <c r="E22" s="40" t="s">
        <v>347</v>
      </c>
      <c r="F22" s="90"/>
      <c r="G22" s="38">
        <f t="shared" si="0"/>
        <v>0</v>
      </c>
    </row>
    <row r="23" spans="1:7" s="42" customFormat="1" ht="15" customHeight="1">
      <c r="A23" s="46">
        <v>3</v>
      </c>
      <c r="B23" s="45" t="s">
        <v>401</v>
      </c>
      <c r="C23" s="45" t="s">
        <v>400</v>
      </c>
      <c r="D23" s="44"/>
      <c r="E23" s="45"/>
      <c r="F23" s="90"/>
      <c r="G23" s="38">
        <f t="shared" si="0"/>
        <v>0</v>
      </c>
    </row>
    <row r="24" spans="1:7" ht="15" customHeight="1">
      <c r="A24" s="41">
        <v>3.4</v>
      </c>
      <c r="B24" s="40" t="s">
        <v>397</v>
      </c>
      <c r="C24" s="40" t="s">
        <v>399</v>
      </c>
      <c r="D24" s="39"/>
      <c r="E24" s="40"/>
      <c r="F24" s="90"/>
      <c r="G24" s="38">
        <f t="shared" si="0"/>
        <v>0</v>
      </c>
    </row>
    <row r="25" spans="1:7" ht="15" customHeight="1">
      <c r="A25" s="41">
        <v>10</v>
      </c>
      <c r="B25" s="40" t="s">
        <v>397</v>
      </c>
      <c r="C25" s="40" t="s">
        <v>398</v>
      </c>
      <c r="D25" s="39">
        <v>32.800000000000004</v>
      </c>
      <c r="E25" s="40" t="s">
        <v>21</v>
      </c>
      <c r="F25" s="90"/>
      <c r="G25" s="38">
        <f t="shared" si="0"/>
        <v>0</v>
      </c>
    </row>
    <row r="26" spans="1:7" ht="15" customHeight="1">
      <c r="A26" s="41">
        <v>11</v>
      </c>
      <c r="B26" s="40" t="s">
        <v>397</v>
      </c>
      <c r="C26" s="40" t="s">
        <v>396</v>
      </c>
      <c r="D26" s="39">
        <v>257</v>
      </c>
      <c r="E26" s="40" t="s">
        <v>210</v>
      </c>
      <c r="F26" s="90"/>
      <c r="G26" s="38">
        <f t="shared" si="0"/>
        <v>0</v>
      </c>
    </row>
    <row r="27" spans="1:7" ht="15" customHeight="1">
      <c r="A27" s="41">
        <v>3.5</v>
      </c>
      <c r="B27" s="40" t="s">
        <v>394</v>
      </c>
      <c r="C27" s="40" t="s">
        <v>395</v>
      </c>
      <c r="D27" s="39"/>
      <c r="E27" s="40"/>
      <c r="F27" s="90"/>
      <c r="G27" s="38">
        <f t="shared" si="0"/>
        <v>0</v>
      </c>
    </row>
    <row r="28" spans="1:7" ht="15" customHeight="1">
      <c r="A28" s="41">
        <v>12</v>
      </c>
      <c r="B28" s="40" t="s">
        <v>394</v>
      </c>
      <c r="C28" s="40" t="s">
        <v>393</v>
      </c>
      <c r="D28" s="39">
        <v>37.89</v>
      </c>
      <c r="E28" s="40" t="s">
        <v>21</v>
      </c>
      <c r="F28" s="90"/>
      <c r="G28" s="38">
        <f t="shared" si="0"/>
        <v>0</v>
      </c>
    </row>
    <row r="29" spans="1:7" ht="15" customHeight="1">
      <c r="A29" s="41">
        <v>3.6</v>
      </c>
      <c r="B29" s="40" t="s">
        <v>387</v>
      </c>
      <c r="C29" s="40" t="s">
        <v>392</v>
      </c>
      <c r="D29" s="39"/>
      <c r="E29" s="40"/>
      <c r="F29" s="90"/>
      <c r="G29" s="38">
        <f t="shared" si="0"/>
        <v>0</v>
      </c>
    </row>
    <row r="30" spans="1:7" ht="15" customHeight="1">
      <c r="A30" s="41">
        <v>13</v>
      </c>
      <c r="B30" s="40" t="s">
        <v>387</v>
      </c>
      <c r="C30" s="40" t="s">
        <v>391</v>
      </c>
      <c r="D30" s="39">
        <v>5</v>
      </c>
      <c r="E30" s="40" t="s">
        <v>385</v>
      </c>
      <c r="F30" s="90"/>
      <c r="G30" s="38">
        <f t="shared" si="0"/>
        <v>0</v>
      </c>
    </row>
    <row r="31" spans="1:7" ht="15" customHeight="1">
      <c r="A31" s="41">
        <v>14</v>
      </c>
      <c r="B31" s="40" t="s">
        <v>387</v>
      </c>
      <c r="C31" s="40" t="s">
        <v>390</v>
      </c>
      <c r="D31" s="39">
        <v>29</v>
      </c>
      <c r="E31" s="40" t="s">
        <v>385</v>
      </c>
      <c r="F31" s="90"/>
      <c r="G31" s="38">
        <f t="shared" si="0"/>
        <v>0</v>
      </c>
    </row>
    <row r="32" spans="1:7" ht="15" customHeight="1">
      <c r="A32" s="41">
        <v>15</v>
      </c>
      <c r="B32" s="40" t="s">
        <v>387</v>
      </c>
      <c r="C32" s="40" t="s">
        <v>389</v>
      </c>
      <c r="D32" s="39">
        <v>25</v>
      </c>
      <c r="E32" s="40" t="s">
        <v>385</v>
      </c>
      <c r="F32" s="90"/>
      <c r="G32" s="38">
        <f t="shared" si="0"/>
        <v>0</v>
      </c>
    </row>
    <row r="33" spans="1:7" ht="15" customHeight="1">
      <c r="A33" s="41">
        <v>16</v>
      </c>
      <c r="B33" s="40" t="s">
        <v>387</v>
      </c>
      <c r="C33" s="40" t="s">
        <v>388</v>
      </c>
      <c r="D33" s="39">
        <v>17</v>
      </c>
      <c r="E33" s="40" t="s">
        <v>385</v>
      </c>
      <c r="F33" s="90"/>
      <c r="G33" s="38">
        <f t="shared" si="0"/>
        <v>0</v>
      </c>
    </row>
    <row r="34" spans="1:7" ht="15" customHeight="1">
      <c r="A34" s="41">
        <v>17</v>
      </c>
      <c r="B34" s="40" t="s">
        <v>387</v>
      </c>
      <c r="C34" s="40" t="s">
        <v>386</v>
      </c>
      <c r="D34" s="39">
        <v>21</v>
      </c>
      <c r="E34" s="40" t="s">
        <v>385</v>
      </c>
      <c r="F34" s="90"/>
      <c r="G34" s="38">
        <f t="shared" si="0"/>
        <v>0</v>
      </c>
    </row>
    <row r="35" spans="1:7" s="42" customFormat="1" ht="15" customHeight="1">
      <c r="A35" s="46">
        <v>4</v>
      </c>
      <c r="B35" s="45" t="s">
        <v>384</v>
      </c>
      <c r="C35" s="45" t="s">
        <v>383</v>
      </c>
      <c r="D35" s="44"/>
      <c r="E35" s="45"/>
      <c r="F35" s="90"/>
      <c r="G35" s="38">
        <f t="shared" si="0"/>
        <v>0</v>
      </c>
    </row>
    <row r="36" spans="1:7" ht="15" customHeight="1">
      <c r="A36" s="41">
        <v>4.7</v>
      </c>
      <c r="B36" s="40" t="s">
        <v>381</v>
      </c>
      <c r="C36" s="40" t="s">
        <v>382</v>
      </c>
      <c r="D36" s="39"/>
      <c r="E36" s="40"/>
      <c r="F36" s="90"/>
      <c r="G36" s="38">
        <f t="shared" si="0"/>
        <v>0</v>
      </c>
    </row>
    <row r="37" spans="1:7" ht="15" customHeight="1">
      <c r="A37" s="41">
        <v>18</v>
      </c>
      <c r="B37" s="40" t="s">
        <v>381</v>
      </c>
      <c r="C37" s="40" t="s">
        <v>380</v>
      </c>
      <c r="D37" s="39">
        <v>766.7</v>
      </c>
      <c r="E37" s="40" t="s">
        <v>210</v>
      </c>
      <c r="F37" s="90"/>
      <c r="G37" s="38">
        <f t="shared" si="0"/>
        <v>0</v>
      </c>
    </row>
    <row r="38" spans="1:7" ht="15" customHeight="1">
      <c r="A38" s="41">
        <v>4.8</v>
      </c>
      <c r="B38" s="40" t="s">
        <v>378</v>
      </c>
      <c r="C38" s="40" t="s">
        <v>379</v>
      </c>
      <c r="D38" s="39"/>
      <c r="E38" s="40"/>
      <c r="F38" s="90"/>
      <c r="G38" s="38">
        <f t="shared" si="0"/>
        <v>0</v>
      </c>
    </row>
    <row r="39" spans="1:7" ht="15" customHeight="1">
      <c r="A39" s="41">
        <v>19</v>
      </c>
      <c r="B39" s="40" t="s">
        <v>378</v>
      </c>
      <c r="C39" s="40" t="s">
        <v>377</v>
      </c>
      <c r="D39" s="39">
        <v>62.75</v>
      </c>
      <c r="E39" s="40" t="s">
        <v>210</v>
      </c>
      <c r="F39" s="90"/>
      <c r="G39" s="38">
        <f t="shared" si="0"/>
        <v>0</v>
      </c>
    </row>
    <row r="40" spans="1:7" ht="15" customHeight="1">
      <c r="A40" s="41">
        <v>4.9000000000000004</v>
      </c>
      <c r="B40" s="40" t="s">
        <v>375</v>
      </c>
      <c r="C40" s="40" t="s">
        <v>376</v>
      </c>
      <c r="D40" s="39"/>
      <c r="E40" s="40"/>
      <c r="F40" s="90"/>
      <c r="G40" s="38">
        <f t="shared" si="0"/>
        <v>0</v>
      </c>
    </row>
    <row r="41" spans="1:7" ht="15" customHeight="1">
      <c r="A41" s="41">
        <v>20</v>
      </c>
      <c r="B41" s="40" t="s">
        <v>375</v>
      </c>
      <c r="C41" s="40" t="s">
        <v>374</v>
      </c>
      <c r="D41" s="39">
        <v>76.400000000000006</v>
      </c>
      <c r="E41" s="40" t="s">
        <v>210</v>
      </c>
      <c r="F41" s="90"/>
      <c r="G41" s="38">
        <f t="shared" si="0"/>
        <v>0</v>
      </c>
    </row>
    <row r="42" spans="1:7" s="42" customFormat="1" ht="15" customHeight="1">
      <c r="A42" s="46">
        <v>5</v>
      </c>
      <c r="B42" s="45" t="s">
        <v>373</v>
      </c>
      <c r="C42" s="45" t="s">
        <v>372</v>
      </c>
      <c r="D42" s="44"/>
      <c r="E42" s="45"/>
      <c r="F42" s="90"/>
      <c r="G42" s="38">
        <f t="shared" si="0"/>
        <v>0</v>
      </c>
    </row>
    <row r="43" spans="1:7" ht="15" customHeight="1">
      <c r="A43" s="41">
        <v>5.0999999999999996</v>
      </c>
      <c r="B43" s="40" t="s">
        <v>370</v>
      </c>
      <c r="C43" s="40" t="s">
        <v>371</v>
      </c>
      <c r="D43" s="39"/>
      <c r="E43" s="40"/>
      <c r="F43" s="90"/>
      <c r="G43" s="38">
        <f t="shared" si="0"/>
        <v>0</v>
      </c>
    </row>
    <row r="44" spans="1:7" ht="15" customHeight="1">
      <c r="A44" s="41">
        <v>21</v>
      </c>
      <c r="B44" s="40" t="s">
        <v>370</v>
      </c>
      <c r="C44" s="40" t="s">
        <v>369</v>
      </c>
      <c r="D44" s="39">
        <v>347.64000000000004</v>
      </c>
      <c r="E44" s="40" t="s">
        <v>29</v>
      </c>
      <c r="F44" s="90"/>
      <c r="G44" s="38">
        <f t="shared" si="0"/>
        <v>0</v>
      </c>
    </row>
    <row r="45" spans="1:7" s="42" customFormat="1" ht="15" customHeight="1">
      <c r="A45" s="46">
        <v>6</v>
      </c>
      <c r="B45" s="45" t="s">
        <v>368</v>
      </c>
      <c r="C45" s="45" t="s">
        <v>367</v>
      </c>
      <c r="D45" s="44"/>
      <c r="E45" s="45"/>
      <c r="F45" s="90"/>
      <c r="G45" s="38">
        <f t="shared" si="0"/>
        <v>0</v>
      </c>
    </row>
    <row r="46" spans="1:7" ht="15" customHeight="1">
      <c r="A46" s="41">
        <v>6.11</v>
      </c>
      <c r="B46" s="40" t="s">
        <v>364</v>
      </c>
      <c r="C46" s="40" t="s">
        <v>366</v>
      </c>
      <c r="D46" s="39"/>
      <c r="E46" s="40"/>
      <c r="F46" s="90"/>
      <c r="G46" s="38">
        <f t="shared" si="0"/>
        <v>0</v>
      </c>
    </row>
    <row r="47" spans="1:7" ht="15" customHeight="1">
      <c r="A47" s="41">
        <v>22</v>
      </c>
      <c r="B47" s="40" t="s">
        <v>364</v>
      </c>
      <c r="C47" s="40" t="s">
        <v>365</v>
      </c>
      <c r="D47" s="39">
        <v>5.08</v>
      </c>
      <c r="E47" s="40" t="s">
        <v>347</v>
      </c>
      <c r="F47" s="90"/>
      <c r="G47" s="38">
        <f t="shared" si="0"/>
        <v>0</v>
      </c>
    </row>
    <row r="48" spans="1:7" ht="15" customHeight="1">
      <c r="A48" s="41">
        <v>23</v>
      </c>
      <c r="B48" s="40" t="s">
        <v>364</v>
      </c>
      <c r="C48" s="40" t="s">
        <v>363</v>
      </c>
      <c r="D48" s="39">
        <v>444</v>
      </c>
      <c r="E48" s="40" t="s">
        <v>27</v>
      </c>
      <c r="F48" s="90"/>
      <c r="G48" s="38">
        <f t="shared" si="0"/>
        <v>0</v>
      </c>
    </row>
    <row r="49" spans="1:7" s="42" customFormat="1" ht="15" customHeight="1">
      <c r="A49" s="46">
        <v>7</v>
      </c>
      <c r="B49" s="45" t="s">
        <v>362</v>
      </c>
      <c r="C49" s="45" t="s">
        <v>361</v>
      </c>
      <c r="D49" s="44"/>
      <c r="E49" s="45"/>
      <c r="F49" s="90"/>
      <c r="G49" s="38">
        <f t="shared" si="0"/>
        <v>0</v>
      </c>
    </row>
    <row r="50" spans="1:7" ht="15" customHeight="1">
      <c r="A50" s="41">
        <v>7.12</v>
      </c>
      <c r="B50" s="40" t="s">
        <v>359</v>
      </c>
      <c r="C50" s="40" t="s">
        <v>360</v>
      </c>
      <c r="D50" s="39"/>
      <c r="E50" s="40"/>
      <c r="F50" s="90"/>
      <c r="G50" s="38">
        <f t="shared" si="0"/>
        <v>0</v>
      </c>
    </row>
    <row r="51" spans="1:7" ht="15" customHeight="1">
      <c r="A51" s="41">
        <v>24</v>
      </c>
      <c r="B51" s="40" t="s">
        <v>359</v>
      </c>
      <c r="C51" s="40" t="s">
        <v>358</v>
      </c>
      <c r="D51" s="39">
        <v>32.700000000000003</v>
      </c>
      <c r="E51" s="40" t="s">
        <v>21</v>
      </c>
      <c r="F51" s="90"/>
      <c r="G51" s="38">
        <f t="shared" si="0"/>
        <v>0</v>
      </c>
    </row>
    <row r="52" spans="1:7" ht="15" customHeight="1">
      <c r="A52" s="41">
        <v>7.13</v>
      </c>
      <c r="B52" s="40" t="s">
        <v>356</v>
      </c>
      <c r="C52" s="40" t="s">
        <v>357</v>
      </c>
      <c r="D52" s="39"/>
      <c r="E52" s="40"/>
      <c r="F52" s="90"/>
      <c r="G52" s="38">
        <f t="shared" si="0"/>
        <v>0</v>
      </c>
    </row>
    <row r="53" spans="1:7" ht="35.25" customHeight="1">
      <c r="A53" s="41">
        <v>25</v>
      </c>
      <c r="B53" s="40" t="s">
        <v>356</v>
      </c>
      <c r="C53" s="56" t="s">
        <v>355</v>
      </c>
      <c r="D53" s="39">
        <v>218</v>
      </c>
      <c r="E53" s="40" t="s">
        <v>29</v>
      </c>
      <c r="F53" s="90"/>
      <c r="G53" s="38">
        <f t="shared" si="0"/>
        <v>0</v>
      </c>
    </row>
    <row r="54" spans="1:7" ht="15" customHeight="1">
      <c r="A54" s="41">
        <v>7.14</v>
      </c>
      <c r="B54" s="40" t="s">
        <v>349</v>
      </c>
      <c r="C54" s="40" t="s">
        <v>354</v>
      </c>
      <c r="D54" s="39"/>
      <c r="E54" s="40"/>
      <c r="F54" s="90"/>
      <c r="G54" s="38">
        <f t="shared" si="0"/>
        <v>0</v>
      </c>
    </row>
    <row r="55" spans="1:7" ht="15" customHeight="1">
      <c r="A55" s="41">
        <v>26</v>
      </c>
      <c r="B55" s="40" t="s">
        <v>349</v>
      </c>
      <c r="C55" s="40" t="s">
        <v>353</v>
      </c>
      <c r="D55" s="39">
        <v>34</v>
      </c>
      <c r="E55" s="40" t="s">
        <v>29</v>
      </c>
      <c r="F55" s="90"/>
      <c r="G55" s="38">
        <f t="shared" si="0"/>
        <v>0</v>
      </c>
    </row>
    <row r="56" spans="1:7" ht="15" customHeight="1">
      <c r="A56" s="41">
        <v>27</v>
      </c>
      <c r="B56" s="40" t="s">
        <v>349</v>
      </c>
      <c r="C56" s="40" t="s">
        <v>352</v>
      </c>
      <c r="D56" s="39">
        <v>1.36</v>
      </c>
      <c r="E56" s="40" t="s">
        <v>21</v>
      </c>
      <c r="F56" s="90"/>
      <c r="G56" s="38">
        <f t="shared" si="0"/>
        <v>0</v>
      </c>
    </row>
    <row r="57" spans="1:7" ht="15" customHeight="1">
      <c r="A57" s="41">
        <v>28</v>
      </c>
      <c r="B57" s="40" t="s">
        <v>349</v>
      </c>
      <c r="C57" s="40" t="s">
        <v>351</v>
      </c>
      <c r="D57" s="39">
        <v>0.77</v>
      </c>
      <c r="E57" s="40" t="s">
        <v>21</v>
      </c>
      <c r="F57" s="90"/>
      <c r="G57" s="38">
        <f t="shared" si="0"/>
        <v>0</v>
      </c>
    </row>
    <row r="58" spans="1:7" ht="15" customHeight="1">
      <c r="A58" s="41">
        <v>29</v>
      </c>
      <c r="B58" s="40" t="s">
        <v>349</v>
      </c>
      <c r="C58" s="40" t="s">
        <v>350</v>
      </c>
      <c r="D58" s="39">
        <v>8</v>
      </c>
      <c r="E58" s="40" t="s">
        <v>210</v>
      </c>
      <c r="F58" s="90"/>
      <c r="G58" s="38">
        <f t="shared" si="0"/>
        <v>0</v>
      </c>
    </row>
    <row r="59" spans="1:7" ht="15" customHeight="1">
      <c r="A59" s="41">
        <v>30</v>
      </c>
      <c r="B59" s="40" t="s">
        <v>349</v>
      </c>
      <c r="C59" s="40" t="s">
        <v>348</v>
      </c>
      <c r="D59" s="39">
        <v>7.0000000000000007E-2</v>
      </c>
      <c r="E59" s="40" t="s">
        <v>347</v>
      </c>
      <c r="F59" s="90"/>
      <c r="G59" s="38">
        <f t="shared" si="0"/>
        <v>0</v>
      </c>
    </row>
    <row r="60" spans="1:7" ht="15" customHeight="1">
      <c r="A60" s="41">
        <v>7.15</v>
      </c>
      <c r="B60" s="40" t="s">
        <v>345</v>
      </c>
      <c r="C60" s="40" t="s">
        <v>346</v>
      </c>
      <c r="D60" s="39"/>
      <c r="E60" s="40"/>
      <c r="F60" s="90"/>
      <c r="G60" s="38">
        <f t="shared" si="0"/>
        <v>0</v>
      </c>
    </row>
    <row r="61" spans="1:7" ht="31.5" customHeight="1">
      <c r="A61" s="41">
        <v>31</v>
      </c>
      <c r="B61" s="40" t="s">
        <v>345</v>
      </c>
      <c r="C61" s="56" t="s">
        <v>344</v>
      </c>
      <c r="D61" s="39">
        <v>327</v>
      </c>
      <c r="E61" s="40" t="s">
        <v>210</v>
      </c>
      <c r="F61" s="90"/>
      <c r="G61" s="38">
        <f t="shared" si="0"/>
        <v>0</v>
      </c>
    </row>
    <row r="62" spans="1:7" ht="15" customHeight="1">
      <c r="A62" s="41">
        <v>7.16</v>
      </c>
      <c r="B62" s="40" t="s">
        <v>341</v>
      </c>
      <c r="C62" s="40" t="s">
        <v>343</v>
      </c>
      <c r="D62" s="39"/>
      <c r="E62" s="40"/>
      <c r="F62" s="90"/>
      <c r="G62" s="38">
        <f t="shared" si="0"/>
        <v>0</v>
      </c>
    </row>
    <row r="63" spans="1:7" ht="15" customHeight="1">
      <c r="A63" s="41">
        <v>32</v>
      </c>
      <c r="B63" s="40" t="s">
        <v>341</v>
      </c>
      <c r="C63" s="40" t="s">
        <v>342</v>
      </c>
      <c r="D63" s="39">
        <v>286</v>
      </c>
      <c r="E63" s="40" t="s">
        <v>210</v>
      </c>
      <c r="F63" s="90"/>
      <c r="G63" s="38">
        <f t="shared" si="0"/>
        <v>0</v>
      </c>
    </row>
    <row r="64" spans="1:7" ht="15" customHeight="1">
      <c r="A64" s="41">
        <v>33</v>
      </c>
      <c r="B64" s="40" t="s">
        <v>341</v>
      </c>
      <c r="C64" s="40" t="s">
        <v>340</v>
      </c>
      <c r="D64" s="39">
        <v>1.1500000000000001</v>
      </c>
      <c r="E64" s="40" t="s">
        <v>210</v>
      </c>
      <c r="F64" s="90"/>
      <c r="G64" s="38">
        <f t="shared" si="0"/>
        <v>0</v>
      </c>
    </row>
    <row r="65" spans="1:7" ht="15" customHeight="1">
      <c r="A65" s="41">
        <v>7.17</v>
      </c>
      <c r="B65" s="40" t="s">
        <v>337</v>
      </c>
      <c r="C65" s="40" t="s">
        <v>339</v>
      </c>
      <c r="D65" s="39"/>
      <c r="E65" s="40"/>
      <c r="F65" s="90"/>
      <c r="G65" s="38">
        <f t="shared" si="0"/>
        <v>0</v>
      </c>
    </row>
    <row r="66" spans="1:7" ht="15" customHeight="1">
      <c r="A66" s="41">
        <v>34</v>
      </c>
      <c r="B66" s="40" t="s">
        <v>337</v>
      </c>
      <c r="C66" s="40" t="s">
        <v>338</v>
      </c>
      <c r="D66" s="39">
        <v>11</v>
      </c>
      <c r="E66" s="40" t="s">
        <v>29</v>
      </c>
      <c r="F66" s="90"/>
      <c r="G66" s="38">
        <f t="shared" si="0"/>
        <v>0</v>
      </c>
    </row>
    <row r="67" spans="1:7" ht="15" customHeight="1" thickBot="1">
      <c r="A67" s="37">
        <v>35</v>
      </c>
      <c r="B67" s="36" t="s">
        <v>337</v>
      </c>
      <c r="C67" s="36" t="s">
        <v>336</v>
      </c>
      <c r="D67" s="35">
        <v>18</v>
      </c>
      <c r="E67" s="36" t="s">
        <v>29</v>
      </c>
      <c r="F67" s="90"/>
      <c r="G67" s="38">
        <f t="shared" si="0"/>
        <v>0</v>
      </c>
    </row>
    <row r="68" spans="1:7">
      <c r="F68" s="93" t="s">
        <v>687</v>
      </c>
      <c r="G68" s="84">
        <f>SUM(G11:G67)</f>
        <v>0</v>
      </c>
    </row>
  </sheetData>
  <sheetProtection algorithmName="SHA-512" hashValue="jZH/E1f5xchMYkzG7erZW+BZf7CVqVBmLkORQktcrPnxqgAASO3UC/TdsGVu69ShHOPoJW8AANeiVjddvSnK/w==" saltValue="UIyM0dXFfRg8mNpXl7h5JA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8BA64-9170-47D9-8D45-E4D3FBA83C04}">
  <sheetPr>
    <pageSetUpPr fitToPage="1"/>
  </sheetPr>
  <dimension ref="A1:G51"/>
  <sheetViews>
    <sheetView showZeros="0" view="pageBreakPreview" zoomScale="130" zoomScaleNormal="100" zoomScaleSheetLayoutView="130" workbookViewId="0">
      <selection activeCell="C25" sqref="C25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28515625" style="34" customWidth="1"/>
    <col min="4" max="4" width="12" style="34" customWidth="1"/>
    <col min="5" max="5" width="8.7109375" style="34" customWidth="1"/>
    <col min="6" max="6" width="10.85546875" style="91" customWidth="1"/>
    <col min="7" max="7" width="13" style="34" customWidth="1"/>
    <col min="8" max="16384" width="9.140625" style="34"/>
  </cols>
  <sheetData>
    <row r="1" spans="1:7" ht="24.95" customHeight="1">
      <c r="C1" s="54" t="s">
        <v>335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334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s="42" customFormat="1" ht="15" customHeight="1">
      <c r="A9" s="46">
        <v>1</v>
      </c>
      <c r="B9" s="45" t="s">
        <v>296</v>
      </c>
      <c r="C9" s="45" t="s">
        <v>333</v>
      </c>
      <c r="D9" s="44"/>
      <c r="E9" s="45"/>
      <c r="F9" s="89"/>
      <c r="G9" s="43"/>
    </row>
    <row r="10" spans="1:7" ht="15" customHeight="1">
      <c r="A10" s="41">
        <v>1.1000000000000001</v>
      </c>
      <c r="B10" s="40" t="s">
        <v>296</v>
      </c>
      <c r="C10" s="56" t="s">
        <v>215</v>
      </c>
      <c r="D10" s="39"/>
      <c r="E10" s="40"/>
      <c r="F10" s="90"/>
      <c r="G10" s="38"/>
    </row>
    <row r="11" spans="1:7" ht="15" customHeight="1">
      <c r="A11" s="41">
        <v>1</v>
      </c>
      <c r="B11" s="40" t="s">
        <v>296</v>
      </c>
      <c r="C11" s="56" t="s">
        <v>332</v>
      </c>
      <c r="D11" s="39">
        <v>4655.92</v>
      </c>
      <c r="E11" s="40" t="s">
        <v>21</v>
      </c>
      <c r="F11" s="90"/>
      <c r="G11" s="38">
        <f>ROUND(D11*F11,2)</f>
        <v>0</v>
      </c>
    </row>
    <row r="12" spans="1:7" ht="15" customHeight="1">
      <c r="A12" s="41">
        <v>2</v>
      </c>
      <c r="B12" s="40" t="s">
        <v>296</v>
      </c>
      <c r="C12" s="56" t="s">
        <v>331</v>
      </c>
      <c r="D12" s="39">
        <v>1782.18</v>
      </c>
      <c r="E12" s="40" t="s">
        <v>21</v>
      </c>
      <c r="F12" s="90"/>
      <c r="G12" s="38">
        <f t="shared" ref="G12:G50" si="0">ROUND(D12*F12,2)</f>
        <v>0</v>
      </c>
    </row>
    <row r="13" spans="1:7" ht="15" customHeight="1">
      <c r="A13" s="41">
        <v>3</v>
      </c>
      <c r="B13" s="40" t="s">
        <v>296</v>
      </c>
      <c r="C13" s="56" t="s">
        <v>213</v>
      </c>
      <c r="D13" s="39">
        <v>1394.9</v>
      </c>
      <c r="E13" s="40" t="s">
        <v>21</v>
      </c>
      <c r="F13" s="90"/>
      <c r="G13" s="38">
        <f t="shared" si="0"/>
        <v>0</v>
      </c>
    </row>
    <row r="14" spans="1:7" ht="15" customHeight="1">
      <c r="A14" s="41">
        <v>4</v>
      </c>
      <c r="B14" s="40" t="s">
        <v>296</v>
      </c>
      <c r="C14" s="56" t="s">
        <v>212</v>
      </c>
      <c r="D14" s="39">
        <v>7700</v>
      </c>
      <c r="E14" s="40" t="s">
        <v>210</v>
      </c>
      <c r="F14" s="90"/>
      <c r="G14" s="38">
        <f t="shared" si="0"/>
        <v>0</v>
      </c>
    </row>
    <row r="15" spans="1:7" ht="15" customHeight="1">
      <c r="A15" s="41">
        <v>5</v>
      </c>
      <c r="B15" s="40" t="s">
        <v>296</v>
      </c>
      <c r="C15" s="56" t="s">
        <v>330</v>
      </c>
      <c r="D15" s="39">
        <v>500</v>
      </c>
      <c r="E15" s="40" t="s">
        <v>227</v>
      </c>
      <c r="F15" s="90"/>
      <c r="G15" s="38">
        <f t="shared" si="0"/>
        <v>0</v>
      </c>
    </row>
    <row r="16" spans="1:7" ht="15" customHeight="1">
      <c r="A16" s="41">
        <v>6</v>
      </c>
      <c r="B16" s="40" t="s">
        <v>296</v>
      </c>
      <c r="C16" s="56" t="s">
        <v>329</v>
      </c>
      <c r="D16" s="39">
        <v>1</v>
      </c>
      <c r="E16" s="40" t="s">
        <v>328</v>
      </c>
      <c r="F16" s="90"/>
      <c r="G16" s="38">
        <f t="shared" si="0"/>
        <v>0</v>
      </c>
    </row>
    <row r="17" spans="1:7" ht="15" customHeight="1">
      <c r="A17" s="41">
        <v>7</v>
      </c>
      <c r="B17" s="40" t="s">
        <v>296</v>
      </c>
      <c r="C17" s="56" t="s">
        <v>211</v>
      </c>
      <c r="D17" s="39">
        <v>3894.26</v>
      </c>
      <c r="E17" s="40" t="s">
        <v>210</v>
      </c>
      <c r="F17" s="90"/>
      <c r="G17" s="38">
        <f t="shared" si="0"/>
        <v>0</v>
      </c>
    </row>
    <row r="18" spans="1:7" ht="15" customHeight="1">
      <c r="A18" s="41">
        <v>8</v>
      </c>
      <c r="B18" s="40" t="s">
        <v>296</v>
      </c>
      <c r="C18" s="56" t="s">
        <v>209</v>
      </c>
      <c r="D18" s="39">
        <v>1158.0100000000002</v>
      </c>
      <c r="E18" s="40" t="s">
        <v>21</v>
      </c>
      <c r="F18" s="90"/>
      <c r="G18" s="38">
        <f t="shared" si="0"/>
        <v>0</v>
      </c>
    </row>
    <row r="19" spans="1:7" ht="15" customHeight="1">
      <c r="A19" s="41">
        <v>9</v>
      </c>
      <c r="B19" s="40" t="s">
        <v>296</v>
      </c>
      <c r="C19" s="56" t="s">
        <v>327</v>
      </c>
      <c r="D19" s="39">
        <v>1716.5900000000001</v>
      </c>
      <c r="E19" s="40" t="s">
        <v>21</v>
      </c>
      <c r="F19" s="90"/>
      <c r="G19" s="38">
        <f t="shared" si="0"/>
        <v>0</v>
      </c>
    </row>
    <row r="20" spans="1:7" ht="15" customHeight="1">
      <c r="A20" s="41">
        <v>10</v>
      </c>
      <c r="B20" s="40" t="s">
        <v>296</v>
      </c>
      <c r="C20" s="56" t="s">
        <v>326</v>
      </c>
      <c r="D20" s="39">
        <v>1875.0200000000002</v>
      </c>
      <c r="E20" s="40" t="s">
        <v>21</v>
      </c>
      <c r="F20" s="90"/>
      <c r="G20" s="38">
        <f t="shared" si="0"/>
        <v>0</v>
      </c>
    </row>
    <row r="21" spans="1:7" ht="15" customHeight="1">
      <c r="A21" s="41">
        <v>11</v>
      </c>
      <c r="B21" s="40" t="s">
        <v>296</v>
      </c>
      <c r="C21" s="56" t="s">
        <v>207</v>
      </c>
      <c r="D21" s="39">
        <v>2470.5300000000002</v>
      </c>
      <c r="E21" s="40" t="s">
        <v>21</v>
      </c>
      <c r="F21" s="90"/>
      <c r="G21" s="38">
        <f t="shared" si="0"/>
        <v>0</v>
      </c>
    </row>
    <row r="22" spans="1:7" ht="15" customHeight="1">
      <c r="A22" s="41">
        <v>12</v>
      </c>
      <c r="B22" s="40" t="s">
        <v>296</v>
      </c>
      <c r="C22" s="56" t="s">
        <v>325</v>
      </c>
      <c r="D22" s="39">
        <v>4117.5400000000009</v>
      </c>
      <c r="E22" s="40" t="s">
        <v>21</v>
      </c>
      <c r="F22" s="90"/>
      <c r="G22" s="38">
        <f t="shared" si="0"/>
        <v>0</v>
      </c>
    </row>
    <row r="23" spans="1:7" ht="15" customHeight="1">
      <c r="A23" s="41">
        <v>13</v>
      </c>
      <c r="B23" s="40" t="s">
        <v>296</v>
      </c>
      <c r="C23" s="56" t="s">
        <v>324</v>
      </c>
      <c r="D23" s="39">
        <v>5633.1900000000005</v>
      </c>
      <c r="E23" s="40" t="s">
        <v>21</v>
      </c>
      <c r="F23" s="90"/>
      <c r="G23" s="38">
        <f t="shared" si="0"/>
        <v>0</v>
      </c>
    </row>
    <row r="24" spans="1:7" ht="15" customHeight="1">
      <c r="A24" s="41">
        <v>1.2</v>
      </c>
      <c r="B24" s="40" t="s">
        <v>296</v>
      </c>
      <c r="C24" s="56" t="s">
        <v>204</v>
      </c>
      <c r="D24" s="39"/>
      <c r="E24" s="40"/>
      <c r="F24" s="90"/>
      <c r="G24" s="38">
        <f t="shared" si="0"/>
        <v>0</v>
      </c>
    </row>
    <row r="25" spans="1:7" ht="15" customHeight="1">
      <c r="A25" s="41">
        <v>14</v>
      </c>
      <c r="B25" s="40" t="s">
        <v>296</v>
      </c>
      <c r="C25" s="56" t="s">
        <v>323</v>
      </c>
      <c r="D25" s="39">
        <v>1238.1000000000001</v>
      </c>
      <c r="E25" s="40" t="s">
        <v>29</v>
      </c>
      <c r="F25" s="90"/>
      <c r="G25" s="38">
        <f t="shared" si="0"/>
        <v>0</v>
      </c>
    </row>
    <row r="26" spans="1:7" ht="15" customHeight="1">
      <c r="A26" s="41">
        <v>15</v>
      </c>
      <c r="B26" s="40" t="s">
        <v>296</v>
      </c>
      <c r="C26" s="56" t="s">
        <v>322</v>
      </c>
      <c r="D26" s="39">
        <v>1484</v>
      </c>
      <c r="E26" s="40" t="s">
        <v>29</v>
      </c>
      <c r="F26" s="90"/>
      <c r="G26" s="38">
        <f t="shared" si="0"/>
        <v>0</v>
      </c>
    </row>
    <row r="27" spans="1:7" ht="15" customHeight="1">
      <c r="A27" s="41">
        <v>16</v>
      </c>
      <c r="B27" s="40" t="s">
        <v>296</v>
      </c>
      <c r="C27" s="56" t="s">
        <v>321</v>
      </c>
      <c r="D27" s="39">
        <v>239.9</v>
      </c>
      <c r="E27" s="40" t="s">
        <v>29</v>
      </c>
      <c r="F27" s="90"/>
      <c r="G27" s="38">
        <f t="shared" si="0"/>
        <v>0</v>
      </c>
    </row>
    <row r="28" spans="1:7" ht="15" customHeight="1">
      <c r="A28" s="41">
        <v>17</v>
      </c>
      <c r="B28" s="40" t="s">
        <v>296</v>
      </c>
      <c r="C28" s="56" t="s">
        <v>320</v>
      </c>
      <c r="D28" s="39">
        <v>9.3000000000000007</v>
      </c>
      <c r="E28" s="40" t="s">
        <v>29</v>
      </c>
      <c r="F28" s="90"/>
      <c r="G28" s="38">
        <f t="shared" si="0"/>
        <v>0</v>
      </c>
    </row>
    <row r="29" spans="1:7" ht="15" customHeight="1">
      <c r="A29" s="41">
        <v>18</v>
      </c>
      <c r="B29" s="40" t="s">
        <v>296</v>
      </c>
      <c r="C29" s="56" t="s">
        <v>319</v>
      </c>
      <c r="D29" s="39">
        <v>22</v>
      </c>
      <c r="E29" s="40" t="s">
        <v>29</v>
      </c>
      <c r="F29" s="90"/>
      <c r="G29" s="38">
        <f t="shared" si="0"/>
        <v>0</v>
      </c>
    </row>
    <row r="30" spans="1:7" ht="15" customHeight="1">
      <c r="A30" s="41">
        <v>19</v>
      </c>
      <c r="B30" s="40" t="s">
        <v>296</v>
      </c>
      <c r="C30" s="56" t="s">
        <v>318</v>
      </c>
      <c r="D30" s="39">
        <v>96</v>
      </c>
      <c r="E30" s="40" t="s">
        <v>29</v>
      </c>
      <c r="F30" s="90"/>
      <c r="G30" s="38">
        <f t="shared" si="0"/>
        <v>0</v>
      </c>
    </row>
    <row r="31" spans="1:7" ht="15" customHeight="1">
      <c r="A31" s="41">
        <v>20</v>
      </c>
      <c r="B31" s="40" t="s">
        <v>296</v>
      </c>
      <c r="C31" s="56" t="s">
        <v>317</v>
      </c>
      <c r="D31" s="39">
        <v>82</v>
      </c>
      <c r="E31" s="40" t="s">
        <v>314</v>
      </c>
      <c r="F31" s="90"/>
      <c r="G31" s="38">
        <f t="shared" si="0"/>
        <v>0</v>
      </c>
    </row>
    <row r="32" spans="1:7" ht="15" customHeight="1">
      <c r="A32" s="41">
        <v>21</v>
      </c>
      <c r="B32" s="40" t="s">
        <v>296</v>
      </c>
      <c r="C32" s="56" t="s">
        <v>316</v>
      </c>
      <c r="D32" s="39">
        <v>5</v>
      </c>
      <c r="E32" s="40" t="s">
        <v>314</v>
      </c>
      <c r="F32" s="90"/>
      <c r="G32" s="38">
        <f t="shared" si="0"/>
        <v>0</v>
      </c>
    </row>
    <row r="33" spans="1:7" ht="15" customHeight="1">
      <c r="A33" s="41">
        <v>22</v>
      </c>
      <c r="B33" s="40" t="s">
        <v>296</v>
      </c>
      <c r="C33" s="56" t="s">
        <v>315</v>
      </c>
      <c r="D33" s="39">
        <v>2</v>
      </c>
      <c r="E33" s="40" t="s">
        <v>314</v>
      </c>
      <c r="F33" s="90"/>
      <c r="G33" s="38">
        <f t="shared" si="0"/>
        <v>0</v>
      </c>
    </row>
    <row r="34" spans="1:7" ht="15" customHeight="1">
      <c r="A34" s="41">
        <v>23</v>
      </c>
      <c r="B34" s="40" t="s">
        <v>296</v>
      </c>
      <c r="C34" s="56" t="s">
        <v>313</v>
      </c>
      <c r="D34" s="39">
        <v>126</v>
      </c>
      <c r="E34" s="40" t="s">
        <v>227</v>
      </c>
      <c r="F34" s="90"/>
      <c r="G34" s="38">
        <f t="shared" si="0"/>
        <v>0</v>
      </c>
    </row>
    <row r="35" spans="1:7" ht="15" customHeight="1">
      <c r="A35" s="41">
        <v>24</v>
      </c>
      <c r="B35" s="40" t="s">
        <v>296</v>
      </c>
      <c r="C35" s="56" t="s">
        <v>312</v>
      </c>
      <c r="D35" s="39">
        <v>3</v>
      </c>
      <c r="E35" s="40" t="s">
        <v>94</v>
      </c>
      <c r="F35" s="90"/>
      <c r="G35" s="38">
        <f t="shared" si="0"/>
        <v>0</v>
      </c>
    </row>
    <row r="36" spans="1:7" ht="15" customHeight="1">
      <c r="A36" s="41">
        <v>25</v>
      </c>
      <c r="B36" s="40" t="s">
        <v>296</v>
      </c>
      <c r="C36" s="56" t="s">
        <v>311</v>
      </c>
      <c r="D36" s="39">
        <v>250</v>
      </c>
      <c r="E36" s="40" t="s">
        <v>29</v>
      </c>
      <c r="F36" s="90"/>
      <c r="G36" s="38">
        <f t="shared" si="0"/>
        <v>0</v>
      </c>
    </row>
    <row r="37" spans="1:7" ht="15" customHeight="1">
      <c r="A37" s="41">
        <v>26</v>
      </c>
      <c r="B37" s="40" t="s">
        <v>296</v>
      </c>
      <c r="C37" s="56" t="s">
        <v>310</v>
      </c>
      <c r="D37" s="39">
        <v>127</v>
      </c>
      <c r="E37" s="40" t="s">
        <v>190</v>
      </c>
      <c r="F37" s="90"/>
      <c r="G37" s="38">
        <f t="shared" si="0"/>
        <v>0</v>
      </c>
    </row>
    <row r="38" spans="1:7" ht="15" customHeight="1">
      <c r="A38" s="41">
        <v>27</v>
      </c>
      <c r="B38" s="40" t="s">
        <v>296</v>
      </c>
      <c r="C38" s="56" t="s">
        <v>309</v>
      </c>
      <c r="D38" s="39">
        <v>127</v>
      </c>
      <c r="E38" s="40" t="s">
        <v>190</v>
      </c>
      <c r="F38" s="90"/>
      <c r="G38" s="38">
        <f t="shared" si="0"/>
        <v>0</v>
      </c>
    </row>
    <row r="39" spans="1:7" ht="15" customHeight="1">
      <c r="A39" s="41">
        <v>28</v>
      </c>
      <c r="B39" s="40" t="s">
        <v>296</v>
      </c>
      <c r="C39" s="56" t="s">
        <v>308</v>
      </c>
      <c r="D39" s="39">
        <v>103</v>
      </c>
      <c r="E39" s="40" t="s">
        <v>190</v>
      </c>
      <c r="F39" s="90"/>
      <c r="G39" s="38">
        <f t="shared" si="0"/>
        <v>0</v>
      </c>
    </row>
    <row r="40" spans="1:7" ht="15" customHeight="1">
      <c r="A40" s="41">
        <v>29</v>
      </c>
      <c r="B40" s="40" t="s">
        <v>296</v>
      </c>
      <c r="C40" s="56" t="s">
        <v>307</v>
      </c>
      <c r="D40" s="39">
        <v>103</v>
      </c>
      <c r="E40" s="40" t="s">
        <v>190</v>
      </c>
      <c r="F40" s="90"/>
      <c r="G40" s="38">
        <f t="shared" si="0"/>
        <v>0</v>
      </c>
    </row>
    <row r="41" spans="1:7" ht="15" customHeight="1">
      <c r="A41" s="41">
        <v>30</v>
      </c>
      <c r="B41" s="40" t="s">
        <v>296</v>
      </c>
      <c r="C41" s="56" t="s">
        <v>306</v>
      </c>
      <c r="D41" s="39">
        <v>6.2</v>
      </c>
      <c r="E41" s="40" t="s">
        <v>185</v>
      </c>
      <c r="F41" s="90"/>
      <c r="G41" s="38">
        <f t="shared" si="0"/>
        <v>0</v>
      </c>
    </row>
    <row r="42" spans="1:7" ht="15" customHeight="1">
      <c r="A42" s="41">
        <v>31</v>
      </c>
      <c r="B42" s="40" t="s">
        <v>296</v>
      </c>
      <c r="C42" s="56" t="s">
        <v>305</v>
      </c>
      <c r="D42" s="39">
        <v>7.4200000000000008</v>
      </c>
      <c r="E42" s="40" t="s">
        <v>185</v>
      </c>
      <c r="F42" s="90"/>
      <c r="G42" s="38">
        <f t="shared" si="0"/>
        <v>0</v>
      </c>
    </row>
    <row r="43" spans="1:7" ht="15" customHeight="1">
      <c r="A43" s="41">
        <v>32</v>
      </c>
      <c r="B43" s="40" t="s">
        <v>296</v>
      </c>
      <c r="C43" s="56" t="s">
        <v>304</v>
      </c>
      <c r="D43" s="39">
        <v>1.2000000000000002</v>
      </c>
      <c r="E43" s="40" t="s">
        <v>185</v>
      </c>
      <c r="F43" s="90"/>
      <c r="G43" s="38">
        <f t="shared" si="0"/>
        <v>0</v>
      </c>
    </row>
    <row r="44" spans="1:7" ht="15" customHeight="1">
      <c r="A44" s="41">
        <v>33</v>
      </c>
      <c r="B44" s="40" t="s">
        <v>296</v>
      </c>
      <c r="C44" s="56" t="s">
        <v>303</v>
      </c>
      <c r="D44" s="39">
        <v>0.53</v>
      </c>
      <c r="E44" s="40" t="s">
        <v>301</v>
      </c>
      <c r="F44" s="90"/>
      <c r="G44" s="38">
        <f t="shared" si="0"/>
        <v>0</v>
      </c>
    </row>
    <row r="45" spans="1:7" ht="15" customHeight="1">
      <c r="A45" s="41">
        <v>34</v>
      </c>
      <c r="B45" s="40" t="s">
        <v>296</v>
      </c>
      <c r="C45" s="56" t="s">
        <v>302</v>
      </c>
      <c r="D45" s="39">
        <v>0.11</v>
      </c>
      <c r="E45" s="40" t="s">
        <v>301</v>
      </c>
      <c r="F45" s="90"/>
      <c r="G45" s="38">
        <f t="shared" si="0"/>
        <v>0</v>
      </c>
    </row>
    <row r="46" spans="1:7" ht="15" customHeight="1">
      <c r="A46" s="41">
        <v>1.3</v>
      </c>
      <c r="B46" s="40" t="s">
        <v>296</v>
      </c>
      <c r="C46" s="56" t="s">
        <v>300</v>
      </c>
      <c r="D46" s="39"/>
      <c r="E46" s="40"/>
      <c r="F46" s="90"/>
      <c r="G46" s="38">
        <f t="shared" si="0"/>
        <v>0</v>
      </c>
    </row>
    <row r="47" spans="1:7" ht="31.5" customHeight="1">
      <c r="A47" s="41">
        <v>35</v>
      </c>
      <c r="B47" s="40" t="s">
        <v>296</v>
      </c>
      <c r="C47" s="56" t="s">
        <v>299</v>
      </c>
      <c r="D47" s="39">
        <v>67</v>
      </c>
      <c r="E47" s="40" t="s">
        <v>29</v>
      </c>
      <c r="F47" s="90"/>
      <c r="G47" s="38">
        <f t="shared" si="0"/>
        <v>0</v>
      </c>
    </row>
    <row r="48" spans="1:7" ht="15" customHeight="1">
      <c r="A48" s="41">
        <v>36</v>
      </c>
      <c r="B48" s="40" t="s">
        <v>296</v>
      </c>
      <c r="C48" s="56" t="s">
        <v>298</v>
      </c>
      <c r="D48" s="39">
        <v>63</v>
      </c>
      <c r="E48" s="40" t="s">
        <v>29</v>
      </c>
      <c r="F48" s="90"/>
      <c r="G48" s="38">
        <f t="shared" si="0"/>
        <v>0</v>
      </c>
    </row>
    <row r="49" spans="1:7" ht="15" customHeight="1">
      <c r="A49" s="41">
        <v>37</v>
      </c>
      <c r="B49" s="40" t="s">
        <v>296</v>
      </c>
      <c r="C49" s="56" t="s">
        <v>297</v>
      </c>
      <c r="D49" s="39">
        <v>8</v>
      </c>
      <c r="E49" s="40" t="s">
        <v>21</v>
      </c>
      <c r="F49" s="90"/>
      <c r="G49" s="38">
        <f t="shared" si="0"/>
        <v>0</v>
      </c>
    </row>
    <row r="50" spans="1:7" ht="32.25" customHeight="1" thickBot="1">
      <c r="A50" s="37">
        <v>38</v>
      </c>
      <c r="B50" s="36" t="s">
        <v>296</v>
      </c>
      <c r="C50" s="68" t="s">
        <v>295</v>
      </c>
      <c r="D50" s="35">
        <v>1</v>
      </c>
      <c r="E50" s="36" t="s">
        <v>294</v>
      </c>
      <c r="F50" s="90"/>
      <c r="G50" s="38">
        <f t="shared" si="0"/>
        <v>0</v>
      </c>
    </row>
    <row r="51" spans="1:7">
      <c r="F51" s="93" t="s">
        <v>687</v>
      </c>
      <c r="G51" s="84">
        <f>SUM(G11:G50)</f>
        <v>0</v>
      </c>
    </row>
  </sheetData>
  <sheetProtection algorithmName="SHA-512" hashValue="UdVJWvLcTkYTSrPq7pw/05rPrV02Cgf+qeblgZwfXh/TISeKn7h84iVwCcsNeBh93ut8MUVsiGrVh/GhHP68Ig==" saltValue="ohYSc6RDPSYNcSN0BcMEHg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AD114-7711-4D68-A95F-0572F9B8EC0D}">
  <sheetPr>
    <pageSetUpPr fitToPage="1"/>
  </sheetPr>
  <dimension ref="A1:G32"/>
  <sheetViews>
    <sheetView showZeros="0" view="pageBreakPreview" topLeftCell="A19" zoomScale="145" zoomScaleNormal="100" zoomScaleSheetLayoutView="145" workbookViewId="0">
      <selection activeCell="C27" sqref="C27"/>
    </sheetView>
  </sheetViews>
  <sheetFormatPr defaultRowHeight="15"/>
  <cols>
    <col min="1" max="1" width="4.7109375" style="69" customWidth="1"/>
    <col min="2" max="2" width="10.85546875" style="69" bestFit="1" customWidth="1"/>
    <col min="3" max="3" width="114.28515625" style="69" customWidth="1"/>
    <col min="4" max="4" width="7.140625" style="69" customWidth="1"/>
    <col min="5" max="5" width="5.5703125" style="69" customWidth="1"/>
    <col min="6" max="6" width="8.5703125" style="94" customWidth="1"/>
    <col min="7" max="7" width="16.28515625" style="69" customWidth="1"/>
    <col min="8" max="16384" width="9.140625" style="69"/>
  </cols>
  <sheetData>
    <row r="1" spans="1:7" ht="24.95" customHeight="1">
      <c r="C1" s="70" t="s">
        <v>293</v>
      </c>
    </row>
    <row r="2" spans="1:7" ht="30">
      <c r="C2" s="55" t="s">
        <v>55</v>
      </c>
    </row>
    <row r="3" spans="1:7" ht="15" customHeight="1">
      <c r="C3" s="55" t="s">
        <v>54</v>
      </c>
    </row>
    <row r="4" spans="1:7" ht="15" customHeight="1">
      <c r="C4" s="55"/>
    </row>
    <row r="5" spans="1:7" ht="15" customHeight="1">
      <c r="C5" s="55" t="s">
        <v>292</v>
      </c>
    </row>
    <row r="6" spans="1:7" ht="15" customHeight="1"/>
    <row r="7" spans="1:7" ht="2.1" customHeight="1" thickBot="1"/>
    <row r="8" spans="1:7" ht="29.25" customHeight="1">
      <c r="A8" s="71" t="s">
        <v>52</v>
      </c>
      <c r="B8" s="66" t="s">
        <v>51</v>
      </c>
      <c r="C8" s="66" t="s">
        <v>50</v>
      </c>
      <c r="D8" s="66" t="s">
        <v>49</v>
      </c>
      <c r="E8" s="66" t="s">
        <v>48</v>
      </c>
      <c r="F8" s="86" t="s">
        <v>47</v>
      </c>
      <c r="G8" s="67" t="s">
        <v>1</v>
      </c>
    </row>
    <row r="9" spans="1:7" s="76" customFormat="1" ht="15" customHeight="1">
      <c r="A9" s="72">
        <v>1</v>
      </c>
      <c r="B9" s="73" t="s">
        <v>23</v>
      </c>
      <c r="C9" s="73" t="s">
        <v>291</v>
      </c>
      <c r="D9" s="74"/>
      <c r="E9" s="73"/>
      <c r="F9" s="95"/>
      <c r="G9" s="75"/>
    </row>
    <row r="10" spans="1:7" ht="31.5" customHeight="1">
      <c r="A10" s="77">
        <v>1</v>
      </c>
      <c r="B10" s="56" t="s">
        <v>23</v>
      </c>
      <c r="C10" s="82" t="s">
        <v>290</v>
      </c>
      <c r="D10" s="78">
        <v>10.5</v>
      </c>
      <c r="E10" s="56" t="s">
        <v>21</v>
      </c>
      <c r="F10" s="96"/>
      <c r="G10" s="79">
        <f>ROUND(D10*F10,2)</f>
        <v>0</v>
      </c>
    </row>
    <row r="11" spans="1:7" ht="33.75" customHeight="1">
      <c r="A11" s="77">
        <v>2</v>
      </c>
      <c r="B11" s="56" t="s">
        <v>23</v>
      </c>
      <c r="C11" s="82" t="s">
        <v>289</v>
      </c>
      <c r="D11" s="78">
        <v>21</v>
      </c>
      <c r="E11" s="56" t="s">
        <v>27</v>
      </c>
      <c r="F11" s="96"/>
      <c r="G11" s="79">
        <f t="shared" ref="G11:G31" si="0">ROUND(D11*F11,2)</f>
        <v>0</v>
      </c>
    </row>
    <row r="12" spans="1:7" ht="15" customHeight="1">
      <c r="A12" s="77">
        <v>3</v>
      </c>
      <c r="B12" s="56" t="s">
        <v>23</v>
      </c>
      <c r="C12" s="56" t="s">
        <v>288</v>
      </c>
      <c r="D12" s="78">
        <v>21</v>
      </c>
      <c r="E12" s="56" t="s">
        <v>27</v>
      </c>
      <c r="F12" s="96"/>
      <c r="G12" s="79">
        <f t="shared" si="0"/>
        <v>0</v>
      </c>
    </row>
    <row r="13" spans="1:7" ht="15" customHeight="1">
      <c r="A13" s="77">
        <v>4</v>
      </c>
      <c r="B13" s="56" t="s">
        <v>23</v>
      </c>
      <c r="C13" s="56" t="s">
        <v>77</v>
      </c>
      <c r="D13" s="78">
        <v>300</v>
      </c>
      <c r="E13" s="56" t="s">
        <v>29</v>
      </c>
      <c r="F13" s="96"/>
      <c r="G13" s="79">
        <f t="shared" si="0"/>
        <v>0</v>
      </c>
    </row>
    <row r="14" spans="1:7" ht="15" customHeight="1">
      <c r="A14" s="77">
        <v>5</v>
      </c>
      <c r="B14" s="56" t="s">
        <v>23</v>
      </c>
      <c r="C14" s="56" t="s">
        <v>287</v>
      </c>
      <c r="D14" s="78">
        <v>150</v>
      </c>
      <c r="E14" s="56" t="s">
        <v>29</v>
      </c>
      <c r="F14" s="96"/>
      <c r="G14" s="79">
        <f t="shared" si="0"/>
        <v>0</v>
      </c>
    </row>
    <row r="15" spans="1:7" ht="15" customHeight="1">
      <c r="A15" s="77">
        <v>6</v>
      </c>
      <c r="B15" s="56" t="s">
        <v>23</v>
      </c>
      <c r="C15" s="56" t="s">
        <v>38</v>
      </c>
      <c r="D15" s="78">
        <v>450</v>
      </c>
      <c r="E15" s="56" t="s">
        <v>29</v>
      </c>
      <c r="F15" s="96"/>
      <c r="G15" s="79">
        <f t="shared" si="0"/>
        <v>0</v>
      </c>
    </row>
    <row r="16" spans="1:7" ht="15" customHeight="1">
      <c r="A16" s="77">
        <v>7</v>
      </c>
      <c r="B16" s="56" t="s">
        <v>23</v>
      </c>
      <c r="C16" s="56" t="s">
        <v>286</v>
      </c>
      <c r="D16" s="78">
        <v>95</v>
      </c>
      <c r="E16" s="56" t="s">
        <v>29</v>
      </c>
      <c r="F16" s="96"/>
      <c r="G16" s="79">
        <f t="shared" si="0"/>
        <v>0</v>
      </c>
    </row>
    <row r="17" spans="1:7" ht="15" customHeight="1">
      <c r="A17" s="77">
        <v>8</v>
      </c>
      <c r="B17" s="56" t="s">
        <v>23</v>
      </c>
      <c r="C17" s="56" t="s">
        <v>285</v>
      </c>
      <c r="D17" s="78">
        <v>355</v>
      </c>
      <c r="E17" s="56" t="s">
        <v>29</v>
      </c>
      <c r="F17" s="96"/>
      <c r="G17" s="79">
        <f t="shared" si="0"/>
        <v>0</v>
      </c>
    </row>
    <row r="18" spans="1:7" ht="15" customHeight="1">
      <c r="A18" s="77">
        <v>9</v>
      </c>
      <c r="B18" s="56" t="s">
        <v>23</v>
      </c>
      <c r="C18" s="56" t="s">
        <v>284</v>
      </c>
      <c r="D18" s="78">
        <v>95</v>
      </c>
      <c r="E18" s="56" t="s">
        <v>29</v>
      </c>
      <c r="F18" s="96"/>
      <c r="G18" s="79">
        <f t="shared" si="0"/>
        <v>0</v>
      </c>
    </row>
    <row r="19" spans="1:7" ht="24.75">
      <c r="A19" s="77">
        <v>10</v>
      </c>
      <c r="B19" s="56" t="s">
        <v>23</v>
      </c>
      <c r="C19" s="56" t="s">
        <v>283</v>
      </c>
      <c r="D19" s="78">
        <v>1</v>
      </c>
      <c r="E19" s="56" t="s">
        <v>27</v>
      </c>
      <c r="F19" s="96"/>
      <c r="G19" s="79">
        <f t="shared" si="0"/>
        <v>0</v>
      </c>
    </row>
    <row r="20" spans="1:7" ht="15" customHeight="1">
      <c r="A20" s="77">
        <v>11</v>
      </c>
      <c r="B20" s="56" t="s">
        <v>23</v>
      </c>
      <c r="C20" s="56" t="s">
        <v>33</v>
      </c>
      <c r="D20" s="78">
        <v>450</v>
      </c>
      <c r="E20" s="56" t="s">
        <v>29</v>
      </c>
      <c r="F20" s="96"/>
      <c r="G20" s="79">
        <f t="shared" si="0"/>
        <v>0</v>
      </c>
    </row>
    <row r="21" spans="1:7" ht="15" customHeight="1">
      <c r="A21" s="77">
        <v>12</v>
      </c>
      <c r="B21" s="56" t="s">
        <v>23</v>
      </c>
      <c r="C21" s="56" t="s">
        <v>32</v>
      </c>
      <c r="D21" s="78">
        <v>300</v>
      </c>
      <c r="E21" s="56" t="s">
        <v>29</v>
      </c>
      <c r="F21" s="96"/>
      <c r="G21" s="79">
        <f t="shared" si="0"/>
        <v>0</v>
      </c>
    </row>
    <row r="22" spans="1:7" ht="15" customHeight="1">
      <c r="A22" s="77">
        <v>13</v>
      </c>
      <c r="B22" s="56" t="s">
        <v>23</v>
      </c>
      <c r="C22" s="56" t="s">
        <v>282</v>
      </c>
      <c r="D22" s="78">
        <v>150</v>
      </c>
      <c r="E22" s="56" t="s">
        <v>29</v>
      </c>
      <c r="F22" s="96"/>
      <c r="G22" s="79">
        <f t="shared" si="0"/>
        <v>0</v>
      </c>
    </row>
    <row r="23" spans="1:7" ht="15" customHeight="1">
      <c r="A23" s="77">
        <v>14</v>
      </c>
      <c r="B23" s="56" t="s">
        <v>23</v>
      </c>
      <c r="C23" s="56" t="s">
        <v>281</v>
      </c>
      <c r="D23" s="78">
        <v>255</v>
      </c>
      <c r="E23" s="56" t="s">
        <v>29</v>
      </c>
      <c r="F23" s="96"/>
      <c r="G23" s="79">
        <f t="shared" si="0"/>
        <v>0</v>
      </c>
    </row>
    <row r="24" spans="1:7" ht="15" customHeight="1">
      <c r="A24" s="77">
        <v>15</v>
      </c>
      <c r="B24" s="56" t="s">
        <v>23</v>
      </c>
      <c r="C24" s="56" t="s">
        <v>280</v>
      </c>
      <c r="D24" s="78">
        <v>21</v>
      </c>
      <c r="E24" s="56" t="s">
        <v>27</v>
      </c>
      <c r="F24" s="96"/>
      <c r="G24" s="79">
        <f t="shared" si="0"/>
        <v>0</v>
      </c>
    </row>
    <row r="25" spans="1:7" ht="15" customHeight="1">
      <c r="A25" s="77">
        <v>16</v>
      </c>
      <c r="B25" s="56" t="s">
        <v>23</v>
      </c>
      <c r="C25" s="56" t="s">
        <v>78</v>
      </c>
      <c r="D25" s="78">
        <v>530</v>
      </c>
      <c r="E25" s="56" t="s">
        <v>29</v>
      </c>
      <c r="F25" s="96"/>
      <c r="G25" s="79">
        <f t="shared" si="0"/>
        <v>0</v>
      </c>
    </row>
    <row r="26" spans="1:7" ht="15" customHeight="1">
      <c r="A26" s="77">
        <v>17</v>
      </c>
      <c r="B26" s="56" t="s">
        <v>23</v>
      </c>
      <c r="C26" s="56" t="s">
        <v>28</v>
      </c>
      <c r="D26" s="78">
        <v>21</v>
      </c>
      <c r="E26" s="56" t="s">
        <v>27</v>
      </c>
      <c r="F26" s="96"/>
      <c r="G26" s="79">
        <f t="shared" si="0"/>
        <v>0</v>
      </c>
    </row>
    <row r="27" spans="1:7" ht="15" customHeight="1">
      <c r="A27" s="77">
        <v>18</v>
      </c>
      <c r="B27" s="56" t="s">
        <v>23</v>
      </c>
      <c r="C27" s="56" t="s">
        <v>26</v>
      </c>
      <c r="D27" s="78">
        <v>21</v>
      </c>
      <c r="E27" s="56" t="s">
        <v>24</v>
      </c>
      <c r="F27" s="96"/>
      <c r="G27" s="79">
        <f t="shared" si="0"/>
        <v>0</v>
      </c>
    </row>
    <row r="28" spans="1:7" ht="15" customHeight="1">
      <c r="A28" s="77">
        <v>19</v>
      </c>
      <c r="B28" s="56" t="s">
        <v>23</v>
      </c>
      <c r="C28" s="56" t="s">
        <v>22</v>
      </c>
      <c r="D28" s="78">
        <v>36</v>
      </c>
      <c r="E28" s="56" t="s">
        <v>21</v>
      </c>
      <c r="F28" s="96"/>
      <c r="G28" s="79">
        <f t="shared" si="0"/>
        <v>0</v>
      </c>
    </row>
    <row r="29" spans="1:7" ht="15" customHeight="1">
      <c r="A29" s="77">
        <v>20</v>
      </c>
      <c r="B29" s="56" t="s">
        <v>23</v>
      </c>
      <c r="C29" s="56" t="s">
        <v>279</v>
      </c>
      <c r="D29" s="78">
        <v>2</v>
      </c>
      <c r="E29" s="56" t="s">
        <v>27</v>
      </c>
      <c r="F29" s="96"/>
      <c r="G29" s="79">
        <f t="shared" si="0"/>
        <v>0</v>
      </c>
    </row>
    <row r="30" spans="1:7" ht="15" customHeight="1">
      <c r="A30" s="77">
        <v>21</v>
      </c>
      <c r="B30" s="56" t="s">
        <v>23</v>
      </c>
      <c r="C30" s="56" t="s">
        <v>278</v>
      </c>
      <c r="D30" s="78">
        <v>6</v>
      </c>
      <c r="E30" s="56" t="s">
        <v>27</v>
      </c>
      <c r="F30" s="96"/>
      <c r="G30" s="79">
        <f t="shared" si="0"/>
        <v>0</v>
      </c>
    </row>
    <row r="31" spans="1:7" ht="15" customHeight="1" thickBot="1">
      <c r="A31" s="80">
        <v>22</v>
      </c>
      <c r="B31" s="68" t="s">
        <v>23</v>
      </c>
      <c r="C31" s="68" t="s">
        <v>252</v>
      </c>
      <c r="D31" s="81">
        <v>1.8</v>
      </c>
      <c r="E31" s="68" t="s">
        <v>249</v>
      </c>
      <c r="F31" s="96"/>
      <c r="G31" s="79">
        <f t="shared" si="0"/>
        <v>0</v>
      </c>
    </row>
    <row r="32" spans="1:7">
      <c r="F32" s="97" t="s">
        <v>687</v>
      </c>
      <c r="G32" s="85">
        <f>SUM(G10:G31)</f>
        <v>0</v>
      </c>
    </row>
  </sheetData>
  <sheetProtection algorithmName="SHA-512" hashValue="IJ4Hvgav1CS1h99BscHjp8l8ooqHRuchWqWedElPUoqDYkZF+1pwBFtUD/8chlO9wLSqQEvcFCgxmjElRgN9Ug==" saltValue="GFrhr6O1mN6GGU2mDSirDw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B8863-2C52-4949-ADF3-43C7A51E5300}">
  <sheetPr>
    <pageSetUpPr fitToPage="1"/>
  </sheetPr>
  <dimension ref="A1:G38"/>
  <sheetViews>
    <sheetView showZeros="0" view="pageBreakPreview" zoomScale="115" zoomScaleNormal="100" zoomScaleSheetLayoutView="115" workbookViewId="0">
      <selection activeCell="C14" sqref="C14"/>
    </sheetView>
  </sheetViews>
  <sheetFormatPr defaultRowHeight="15"/>
  <cols>
    <col min="1" max="1" width="4.7109375" style="69" customWidth="1"/>
    <col min="2" max="2" width="10.85546875" style="69" bestFit="1" customWidth="1"/>
    <col min="3" max="3" width="114.140625" style="69" customWidth="1"/>
    <col min="4" max="4" width="7.140625" style="69" customWidth="1"/>
    <col min="5" max="5" width="5.5703125" style="69" customWidth="1"/>
    <col min="6" max="6" width="8.5703125" style="94" customWidth="1"/>
    <col min="7" max="7" width="15.42578125" style="69" customWidth="1"/>
    <col min="8" max="16384" width="9.140625" style="69"/>
  </cols>
  <sheetData>
    <row r="1" spans="1:7" ht="24.95" customHeight="1">
      <c r="C1" s="70" t="s">
        <v>277</v>
      </c>
    </row>
    <row r="2" spans="1:7" ht="30">
      <c r="C2" s="55" t="s">
        <v>55</v>
      </c>
    </row>
    <row r="3" spans="1:7" ht="15" customHeight="1">
      <c r="C3" s="55" t="s">
        <v>54</v>
      </c>
    </row>
    <row r="4" spans="1:7" ht="15" customHeight="1">
      <c r="C4" s="55"/>
    </row>
    <row r="5" spans="1:7" ht="15" customHeight="1">
      <c r="C5" s="55" t="s">
        <v>276</v>
      </c>
    </row>
    <row r="6" spans="1:7" ht="15" customHeight="1"/>
    <row r="7" spans="1:7" ht="2.1" customHeight="1" thickBot="1"/>
    <row r="8" spans="1:7" ht="23.25" customHeight="1">
      <c r="A8" s="71" t="s">
        <v>52</v>
      </c>
      <c r="B8" s="66" t="s">
        <v>51</v>
      </c>
      <c r="C8" s="66" t="s">
        <v>50</v>
      </c>
      <c r="D8" s="66" t="s">
        <v>49</v>
      </c>
      <c r="E8" s="66" t="s">
        <v>48</v>
      </c>
      <c r="F8" s="86" t="s">
        <v>47</v>
      </c>
      <c r="G8" s="67" t="s">
        <v>1</v>
      </c>
    </row>
    <row r="9" spans="1:7" ht="15" customHeight="1">
      <c r="A9" s="77">
        <v>1</v>
      </c>
      <c r="B9" s="56" t="s">
        <v>248</v>
      </c>
      <c r="C9" s="56" t="s">
        <v>275</v>
      </c>
      <c r="D9" s="78"/>
      <c r="E9" s="56"/>
      <c r="F9" s="96"/>
      <c r="G9" s="79"/>
    </row>
    <row r="10" spans="1:7" ht="15" customHeight="1">
      <c r="A10" s="77">
        <v>1</v>
      </c>
      <c r="B10" s="56" t="s">
        <v>248</v>
      </c>
      <c r="C10" s="56" t="s">
        <v>274</v>
      </c>
      <c r="D10" s="78">
        <v>1</v>
      </c>
      <c r="E10" s="56" t="s">
        <v>27</v>
      </c>
      <c r="F10" s="96"/>
      <c r="G10" s="79">
        <f>ROUND(D10*F10,2)</f>
        <v>0</v>
      </c>
    </row>
    <row r="11" spans="1:7" ht="15" customHeight="1">
      <c r="A11" s="77">
        <v>2</v>
      </c>
      <c r="B11" s="56" t="s">
        <v>248</v>
      </c>
      <c r="C11" s="56" t="s">
        <v>273</v>
      </c>
      <c r="D11" s="78">
        <v>2</v>
      </c>
      <c r="E11" s="56" t="s">
        <v>27</v>
      </c>
      <c r="F11" s="96"/>
      <c r="G11" s="79">
        <f t="shared" ref="G11:G37" si="0">ROUND(D11*F11,2)</f>
        <v>0</v>
      </c>
    </row>
    <row r="12" spans="1:7" ht="15" customHeight="1">
      <c r="A12" s="77">
        <v>3</v>
      </c>
      <c r="B12" s="56" t="s">
        <v>248</v>
      </c>
      <c r="C12" s="56" t="s">
        <v>272</v>
      </c>
      <c r="D12" s="78">
        <v>81</v>
      </c>
      <c r="E12" s="56" t="s">
        <v>29</v>
      </c>
      <c r="F12" s="96"/>
      <c r="G12" s="79">
        <f t="shared" si="0"/>
        <v>0</v>
      </c>
    </row>
    <row r="13" spans="1:7" ht="15" customHeight="1">
      <c r="A13" s="77">
        <v>4</v>
      </c>
      <c r="B13" s="56" t="s">
        <v>248</v>
      </c>
      <c r="C13" s="56" t="s">
        <v>271</v>
      </c>
      <c r="D13" s="78">
        <v>81</v>
      </c>
      <c r="E13" s="56" t="s">
        <v>29</v>
      </c>
      <c r="F13" s="96"/>
      <c r="G13" s="79">
        <f t="shared" si="0"/>
        <v>0</v>
      </c>
    </row>
    <row r="14" spans="1:7" ht="15" customHeight="1">
      <c r="A14" s="77">
        <v>5</v>
      </c>
      <c r="B14" s="56" t="s">
        <v>248</v>
      </c>
      <c r="C14" s="56" t="s">
        <v>28</v>
      </c>
      <c r="D14" s="78">
        <v>3</v>
      </c>
      <c r="E14" s="56" t="s">
        <v>27</v>
      </c>
      <c r="F14" s="96"/>
      <c r="G14" s="79">
        <f t="shared" si="0"/>
        <v>0</v>
      </c>
    </row>
    <row r="15" spans="1:7" ht="15" customHeight="1">
      <c r="A15" s="77">
        <v>6</v>
      </c>
      <c r="B15" s="56" t="s">
        <v>248</v>
      </c>
      <c r="C15" s="56" t="s">
        <v>270</v>
      </c>
      <c r="D15" s="78">
        <v>748</v>
      </c>
      <c r="E15" s="56" t="s">
        <v>29</v>
      </c>
      <c r="F15" s="96"/>
      <c r="G15" s="79">
        <f t="shared" si="0"/>
        <v>0</v>
      </c>
    </row>
    <row r="16" spans="1:7" ht="15" customHeight="1">
      <c r="A16" s="77">
        <v>7</v>
      </c>
      <c r="B16" s="56" t="s">
        <v>248</v>
      </c>
      <c r="C16" s="56" t="s">
        <v>269</v>
      </c>
      <c r="D16" s="78">
        <v>270</v>
      </c>
      <c r="E16" s="56" t="s">
        <v>29</v>
      </c>
      <c r="F16" s="96"/>
      <c r="G16" s="79">
        <f t="shared" si="0"/>
        <v>0</v>
      </c>
    </row>
    <row r="17" spans="1:7" ht="15" customHeight="1">
      <c r="A17" s="77">
        <v>8</v>
      </c>
      <c r="B17" s="56" t="s">
        <v>248</v>
      </c>
      <c r="C17" s="56" t="s">
        <v>268</v>
      </c>
      <c r="D17" s="78">
        <v>1018</v>
      </c>
      <c r="E17" s="56" t="s">
        <v>29</v>
      </c>
      <c r="F17" s="96"/>
      <c r="G17" s="79">
        <f t="shared" si="0"/>
        <v>0</v>
      </c>
    </row>
    <row r="18" spans="1:7" ht="15" customHeight="1">
      <c r="A18" s="77">
        <v>9</v>
      </c>
      <c r="B18" s="56" t="s">
        <v>248</v>
      </c>
      <c r="C18" s="56" t="s">
        <v>267</v>
      </c>
      <c r="D18" s="78">
        <v>15</v>
      </c>
      <c r="E18" s="56" t="s">
        <v>29</v>
      </c>
      <c r="F18" s="96"/>
      <c r="G18" s="79">
        <f t="shared" si="0"/>
        <v>0</v>
      </c>
    </row>
    <row r="19" spans="1:7" ht="15" customHeight="1">
      <c r="A19" s="77">
        <v>10</v>
      </c>
      <c r="B19" s="56" t="s">
        <v>248</v>
      </c>
      <c r="C19" s="56" t="s">
        <v>266</v>
      </c>
      <c r="D19" s="78">
        <v>10</v>
      </c>
      <c r="E19" s="56" t="s">
        <v>29</v>
      </c>
      <c r="F19" s="96"/>
      <c r="G19" s="79">
        <f t="shared" si="0"/>
        <v>0</v>
      </c>
    </row>
    <row r="20" spans="1:7" ht="31.5" customHeight="1">
      <c r="A20" s="77">
        <v>11</v>
      </c>
      <c r="B20" s="56" t="s">
        <v>248</v>
      </c>
      <c r="C20" s="56" t="s">
        <v>265</v>
      </c>
      <c r="D20" s="78">
        <v>410</v>
      </c>
      <c r="E20" s="56" t="s">
        <v>29</v>
      </c>
      <c r="F20" s="96"/>
      <c r="G20" s="79">
        <f t="shared" si="0"/>
        <v>0</v>
      </c>
    </row>
    <row r="21" spans="1:7" ht="15" customHeight="1">
      <c r="A21" s="77">
        <v>12</v>
      </c>
      <c r="B21" s="56" t="s">
        <v>248</v>
      </c>
      <c r="C21" s="56" t="s">
        <v>264</v>
      </c>
      <c r="D21" s="78">
        <v>438</v>
      </c>
      <c r="E21" s="56" t="s">
        <v>29</v>
      </c>
      <c r="F21" s="96"/>
      <c r="G21" s="79">
        <f t="shared" si="0"/>
        <v>0</v>
      </c>
    </row>
    <row r="22" spans="1:7" ht="15" customHeight="1">
      <c r="A22" s="77">
        <v>13</v>
      </c>
      <c r="B22" s="56" t="s">
        <v>248</v>
      </c>
      <c r="C22" s="56" t="s">
        <v>263</v>
      </c>
      <c r="D22" s="78">
        <v>100</v>
      </c>
      <c r="E22" s="56" t="s">
        <v>29</v>
      </c>
      <c r="F22" s="96"/>
      <c r="G22" s="79">
        <f t="shared" si="0"/>
        <v>0</v>
      </c>
    </row>
    <row r="23" spans="1:7" ht="15" customHeight="1">
      <c r="A23" s="77">
        <v>14</v>
      </c>
      <c r="B23" s="56" t="s">
        <v>248</v>
      </c>
      <c r="C23" s="56" t="s">
        <v>262</v>
      </c>
      <c r="D23" s="78">
        <v>153</v>
      </c>
      <c r="E23" s="56" t="s">
        <v>29</v>
      </c>
      <c r="F23" s="96"/>
      <c r="G23" s="79">
        <f t="shared" si="0"/>
        <v>0</v>
      </c>
    </row>
    <row r="24" spans="1:7" ht="15" customHeight="1">
      <c r="A24" s="77">
        <v>15</v>
      </c>
      <c r="B24" s="56" t="s">
        <v>248</v>
      </c>
      <c r="C24" s="56" t="s">
        <v>261</v>
      </c>
      <c r="D24" s="78">
        <v>100</v>
      </c>
      <c r="E24" s="56" t="s">
        <v>29</v>
      </c>
      <c r="F24" s="96"/>
      <c r="G24" s="79">
        <f t="shared" si="0"/>
        <v>0</v>
      </c>
    </row>
    <row r="25" spans="1:7" ht="15" customHeight="1">
      <c r="A25" s="77">
        <v>16</v>
      </c>
      <c r="B25" s="56" t="s">
        <v>248</v>
      </c>
      <c r="C25" s="56" t="s">
        <v>260</v>
      </c>
      <c r="D25" s="78">
        <v>51</v>
      </c>
      <c r="E25" s="56" t="s">
        <v>29</v>
      </c>
      <c r="F25" s="96"/>
      <c r="G25" s="79">
        <f t="shared" si="0"/>
        <v>0</v>
      </c>
    </row>
    <row r="26" spans="1:7" ht="24.75">
      <c r="A26" s="77">
        <v>17</v>
      </c>
      <c r="B26" s="56" t="s">
        <v>248</v>
      </c>
      <c r="C26" s="56" t="s">
        <v>259</v>
      </c>
      <c r="D26" s="78">
        <v>4</v>
      </c>
      <c r="E26" s="56" t="s">
        <v>27</v>
      </c>
      <c r="F26" s="96"/>
      <c r="G26" s="79">
        <f t="shared" si="0"/>
        <v>0</v>
      </c>
    </row>
    <row r="27" spans="1:7" ht="24.75">
      <c r="A27" s="77">
        <v>18</v>
      </c>
      <c r="B27" s="56" t="s">
        <v>248</v>
      </c>
      <c r="C27" s="56" t="s">
        <v>258</v>
      </c>
      <c r="D27" s="78">
        <v>2</v>
      </c>
      <c r="E27" s="56" t="s">
        <v>27</v>
      </c>
      <c r="F27" s="96"/>
      <c r="G27" s="79">
        <f t="shared" si="0"/>
        <v>0</v>
      </c>
    </row>
    <row r="28" spans="1:7" ht="15" customHeight="1">
      <c r="A28" s="77">
        <v>19</v>
      </c>
      <c r="B28" s="56" t="s">
        <v>248</v>
      </c>
      <c r="C28" s="56" t="s">
        <v>257</v>
      </c>
      <c r="D28" s="78">
        <v>1018</v>
      </c>
      <c r="E28" s="56" t="s">
        <v>29</v>
      </c>
      <c r="F28" s="96"/>
      <c r="G28" s="79">
        <f t="shared" si="0"/>
        <v>0</v>
      </c>
    </row>
    <row r="29" spans="1:7" ht="15" customHeight="1">
      <c r="A29" s="77">
        <v>20</v>
      </c>
      <c r="B29" s="56" t="s">
        <v>248</v>
      </c>
      <c r="C29" s="56" t="s">
        <v>256</v>
      </c>
      <c r="D29" s="78">
        <v>748</v>
      </c>
      <c r="E29" s="56" t="s">
        <v>29</v>
      </c>
      <c r="F29" s="96"/>
      <c r="G29" s="79">
        <f t="shared" si="0"/>
        <v>0</v>
      </c>
    </row>
    <row r="30" spans="1:7" ht="15" customHeight="1">
      <c r="A30" s="77">
        <v>21</v>
      </c>
      <c r="B30" s="56" t="s">
        <v>248</v>
      </c>
      <c r="C30" s="56" t="s">
        <v>255</v>
      </c>
      <c r="D30" s="78">
        <v>270</v>
      </c>
      <c r="E30" s="56" t="s">
        <v>29</v>
      </c>
      <c r="F30" s="96"/>
      <c r="G30" s="79">
        <f t="shared" si="0"/>
        <v>0</v>
      </c>
    </row>
    <row r="31" spans="1:7" ht="15" customHeight="1">
      <c r="A31" s="77">
        <v>22</v>
      </c>
      <c r="B31" s="56" t="s">
        <v>248</v>
      </c>
      <c r="C31" s="56" t="s">
        <v>26</v>
      </c>
      <c r="D31" s="78">
        <v>7</v>
      </c>
      <c r="E31" s="56" t="s">
        <v>24</v>
      </c>
      <c r="F31" s="96"/>
      <c r="G31" s="79">
        <f t="shared" si="0"/>
        <v>0</v>
      </c>
    </row>
    <row r="32" spans="1:7" ht="15" customHeight="1">
      <c r="A32" s="77">
        <v>23</v>
      </c>
      <c r="B32" s="56" t="s">
        <v>248</v>
      </c>
      <c r="C32" s="56" t="s">
        <v>254</v>
      </c>
      <c r="D32" s="78">
        <v>6</v>
      </c>
      <c r="E32" s="56" t="s">
        <v>24</v>
      </c>
      <c r="F32" s="96"/>
      <c r="G32" s="79">
        <f t="shared" si="0"/>
        <v>0</v>
      </c>
    </row>
    <row r="33" spans="1:7" ht="15" customHeight="1">
      <c r="A33" s="77">
        <v>24</v>
      </c>
      <c r="B33" s="56" t="s">
        <v>248</v>
      </c>
      <c r="C33" s="56" t="s">
        <v>253</v>
      </c>
      <c r="D33" s="78">
        <v>1</v>
      </c>
      <c r="E33" s="56" t="s">
        <v>27</v>
      </c>
      <c r="F33" s="96"/>
      <c r="G33" s="79">
        <f t="shared" si="0"/>
        <v>0</v>
      </c>
    </row>
    <row r="34" spans="1:7" ht="15" customHeight="1">
      <c r="A34" s="77">
        <v>25</v>
      </c>
      <c r="B34" s="56" t="s">
        <v>248</v>
      </c>
      <c r="C34" s="56" t="s">
        <v>252</v>
      </c>
      <c r="D34" s="78">
        <v>0.25</v>
      </c>
      <c r="E34" s="56" t="s">
        <v>249</v>
      </c>
      <c r="F34" s="96"/>
      <c r="G34" s="79">
        <f t="shared" si="0"/>
        <v>0</v>
      </c>
    </row>
    <row r="35" spans="1:7" ht="15" customHeight="1">
      <c r="A35" s="77">
        <v>26</v>
      </c>
      <c r="B35" s="56" t="s">
        <v>248</v>
      </c>
      <c r="C35" s="56" t="s">
        <v>251</v>
      </c>
      <c r="D35" s="78">
        <v>3.8000000000000003</v>
      </c>
      <c r="E35" s="56" t="s">
        <v>249</v>
      </c>
      <c r="F35" s="96"/>
      <c r="G35" s="79">
        <f t="shared" si="0"/>
        <v>0</v>
      </c>
    </row>
    <row r="36" spans="1:7" ht="15" customHeight="1">
      <c r="A36" s="77">
        <v>27</v>
      </c>
      <c r="B36" s="56" t="s">
        <v>248</v>
      </c>
      <c r="C36" s="56" t="s">
        <v>250</v>
      </c>
      <c r="D36" s="78">
        <v>2.1</v>
      </c>
      <c r="E36" s="56" t="s">
        <v>249</v>
      </c>
      <c r="F36" s="96"/>
      <c r="G36" s="79">
        <f t="shared" si="0"/>
        <v>0</v>
      </c>
    </row>
    <row r="37" spans="1:7" ht="15" customHeight="1" thickBot="1">
      <c r="A37" s="80">
        <v>28</v>
      </c>
      <c r="B37" s="68" t="s">
        <v>248</v>
      </c>
      <c r="C37" s="68" t="s">
        <v>247</v>
      </c>
      <c r="D37" s="81">
        <v>81</v>
      </c>
      <c r="E37" s="68" t="s">
        <v>21</v>
      </c>
      <c r="F37" s="96"/>
      <c r="G37" s="79">
        <f t="shared" si="0"/>
        <v>0</v>
      </c>
    </row>
    <row r="38" spans="1:7">
      <c r="F38" s="97" t="s">
        <v>687</v>
      </c>
      <c r="G38" s="85">
        <f>SUM(G10:G37)</f>
        <v>0</v>
      </c>
    </row>
  </sheetData>
  <sheetProtection algorithmName="SHA-512" hashValue="NHX+t2O8VIqVvBtt0s9zncrjBbFXc06tS+FXDb1uX5ujGrLyHdZ76N7HweV5DMXGZRAdlHqJJH50PXeiinJT1Q==" saltValue="X7dOvbjdB1jXtYAeloEPqg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71FBF-0AB9-417C-A900-C5AB959669AE}">
  <sheetPr>
    <pageSetUpPr fitToPage="1"/>
  </sheetPr>
  <dimension ref="A1:G42"/>
  <sheetViews>
    <sheetView showZeros="0" view="pageBreakPreview" zoomScale="115" zoomScaleNormal="100" zoomScaleSheetLayoutView="115" workbookViewId="0">
      <selection activeCell="C16" sqref="C16"/>
    </sheetView>
  </sheetViews>
  <sheetFormatPr defaultRowHeight="15"/>
  <cols>
    <col min="1" max="1" width="4.7109375" style="34" customWidth="1"/>
    <col min="2" max="2" width="10.85546875" style="34" bestFit="1" customWidth="1"/>
    <col min="3" max="3" width="114.140625" style="34" customWidth="1"/>
    <col min="4" max="4" width="12" style="34" customWidth="1"/>
    <col min="5" max="5" width="9.7109375" style="34" customWidth="1"/>
    <col min="6" max="6" width="11" style="91" customWidth="1"/>
    <col min="7" max="7" width="12.42578125" style="34" customWidth="1"/>
    <col min="8" max="16384" width="9.140625" style="34"/>
  </cols>
  <sheetData>
    <row r="1" spans="1:7" ht="24.95" customHeight="1">
      <c r="C1" s="54" t="s">
        <v>246</v>
      </c>
    </row>
    <row r="2" spans="1:7" ht="30">
      <c r="C2" s="55" t="s">
        <v>55</v>
      </c>
    </row>
    <row r="3" spans="1:7" ht="15" customHeight="1">
      <c r="C3" s="53" t="s">
        <v>54</v>
      </c>
    </row>
    <row r="4" spans="1:7" ht="15" customHeight="1">
      <c r="C4" s="53"/>
    </row>
    <row r="5" spans="1:7" ht="15" customHeight="1">
      <c r="C5" s="53" t="s">
        <v>245</v>
      </c>
    </row>
    <row r="6" spans="1:7" ht="15" customHeight="1"/>
    <row r="7" spans="1:7" ht="2.1" customHeight="1" thickBot="1"/>
    <row r="8" spans="1:7" ht="15" customHeight="1">
      <c r="A8" s="52" t="s">
        <v>52</v>
      </c>
      <c r="B8" s="51" t="s">
        <v>51</v>
      </c>
      <c r="C8" s="51" t="s">
        <v>50</v>
      </c>
      <c r="D8" s="51" t="s">
        <v>49</v>
      </c>
      <c r="E8" s="51" t="s">
        <v>48</v>
      </c>
      <c r="F8" s="92" t="s">
        <v>47</v>
      </c>
      <c r="G8" s="50" t="s">
        <v>1</v>
      </c>
    </row>
    <row r="9" spans="1:7" s="42" customFormat="1" ht="15" customHeight="1">
      <c r="A9" s="46">
        <v>1</v>
      </c>
      <c r="B9" s="45" t="s">
        <v>221</v>
      </c>
      <c r="C9" s="45" t="s">
        <v>244</v>
      </c>
      <c r="D9" s="44"/>
      <c r="E9" s="45"/>
      <c r="F9" s="89"/>
      <c r="G9" s="43"/>
    </row>
    <row r="10" spans="1:7" ht="15" customHeight="1">
      <c r="A10" s="41">
        <v>1.1000000000000001</v>
      </c>
      <c r="B10" s="40" t="s">
        <v>221</v>
      </c>
      <c r="C10" s="40" t="s">
        <v>215</v>
      </c>
      <c r="D10" s="39"/>
      <c r="E10" s="40"/>
      <c r="F10" s="90"/>
      <c r="G10" s="38"/>
    </row>
    <row r="11" spans="1:7" ht="15" customHeight="1">
      <c r="A11" s="41">
        <v>1</v>
      </c>
      <c r="B11" s="40" t="s">
        <v>221</v>
      </c>
      <c r="C11" s="40" t="s">
        <v>214</v>
      </c>
      <c r="D11" s="39">
        <v>307.82000000000005</v>
      </c>
      <c r="E11" s="40" t="s">
        <v>21</v>
      </c>
      <c r="F11" s="90"/>
      <c r="G11" s="38">
        <f>ROUND(D11*F11,2)</f>
        <v>0</v>
      </c>
    </row>
    <row r="12" spans="1:7" ht="15" customHeight="1">
      <c r="A12" s="41">
        <v>2</v>
      </c>
      <c r="B12" s="40" t="s">
        <v>221</v>
      </c>
      <c r="C12" s="40" t="s">
        <v>243</v>
      </c>
      <c r="D12" s="39">
        <v>76.95</v>
      </c>
      <c r="E12" s="40" t="s">
        <v>21</v>
      </c>
      <c r="F12" s="90"/>
      <c r="G12" s="38">
        <f t="shared" ref="G12:G41" si="0">ROUND(D12*F12,2)</f>
        <v>0</v>
      </c>
    </row>
    <row r="13" spans="1:7" ht="15" customHeight="1">
      <c r="A13" s="41">
        <v>3</v>
      </c>
      <c r="B13" s="40" t="s">
        <v>221</v>
      </c>
      <c r="C13" s="40" t="s">
        <v>212</v>
      </c>
      <c r="D13" s="39">
        <v>500</v>
      </c>
      <c r="E13" s="40" t="s">
        <v>210</v>
      </c>
      <c r="F13" s="90"/>
      <c r="G13" s="38">
        <f t="shared" si="0"/>
        <v>0</v>
      </c>
    </row>
    <row r="14" spans="1:7" ht="15" customHeight="1">
      <c r="A14" s="41">
        <v>4</v>
      </c>
      <c r="B14" s="40" t="s">
        <v>221</v>
      </c>
      <c r="C14" s="40" t="s">
        <v>211</v>
      </c>
      <c r="D14" s="39">
        <v>204.58</v>
      </c>
      <c r="E14" s="40" t="s">
        <v>210</v>
      </c>
      <c r="F14" s="90"/>
      <c r="G14" s="38">
        <f t="shared" si="0"/>
        <v>0</v>
      </c>
    </row>
    <row r="15" spans="1:7" ht="15" customHeight="1">
      <c r="A15" s="41">
        <v>5</v>
      </c>
      <c r="B15" s="40" t="s">
        <v>221</v>
      </c>
      <c r="C15" s="40" t="s">
        <v>209</v>
      </c>
      <c r="D15" s="39">
        <v>69.98</v>
      </c>
      <c r="E15" s="40" t="s">
        <v>21</v>
      </c>
      <c r="F15" s="90"/>
      <c r="G15" s="38">
        <f t="shared" si="0"/>
        <v>0</v>
      </c>
    </row>
    <row r="16" spans="1:7" ht="15" customHeight="1">
      <c r="A16" s="41">
        <v>6</v>
      </c>
      <c r="B16" s="40" t="s">
        <v>221</v>
      </c>
      <c r="C16" s="40" t="s">
        <v>208</v>
      </c>
      <c r="D16" s="39">
        <v>109.55000000000001</v>
      </c>
      <c r="E16" s="40" t="s">
        <v>21</v>
      </c>
      <c r="F16" s="90"/>
      <c r="G16" s="38">
        <f t="shared" si="0"/>
        <v>0</v>
      </c>
    </row>
    <row r="17" spans="1:7" ht="15" customHeight="1">
      <c r="A17" s="41">
        <v>7</v>
      </c>
      <c r="B17" s="40" t="s">
        <v>221</v>
      </c>
      <c r="C17" s="40" t="s">
        <v>207</v>
      </c>
      <c r="D17" s="39">
        <v>164.33</v>
      </c>
      <c r="E17" s="40" t="s">
        <v>21</v>
      </c>
      <c r="F17" s="90"/>
      <c r="G17" s="38">
        <f t="shared" si="0"/>
        <v>0</v>
      </c>
    </row>
    <row r="18" spans="1:7" ht="15" customHeight="1">
      <c r="A18" s="41">
        <v>8</v>
      </c>
      <c r="B18" s="40" t="s">
        <v>221</v>
      </c>
      <c r="C18" s="40" t="s">
        <v>242</v>
      </c>
      <c r="D18" s="39">
        <v>273.88000000000005</v>
      </c>
      <c r="E18" s="40" t="s">
        <v>21</v>
      </c>
      <c r="F18" s="90"/>
      <c r="G18" s="38">
        <f t="shared" si="0"/>
        <v>0</v>
      </c>
    </row>
    <row r="19" spans="1:7" ht="15" customHeight="1">
      <c r="A19" s="41">
        <v>9</v>
      </c>
      <c r="B19" s="40" t="s">
        <v>221</v>
      </c>
      <c r="C19" s="40" t="s">
        <v>205</v>
      </c>
      <c r="D19" s="39">
        <v>241.8</v>
      </c>
      <c r="E19" s="40" t="s">
        <v>21</v>
      </c>
      <c r="F19" s="90"/>
      <c r="G19" s="38">
        <f t="shared" si="0"/>
        <v>0</v>
      </c>
    </row>
    <row r="20" spans="1:7" ht="15" customHeight="1">
      <c r="A20" s="41">
        <v>1.2</v>
      </c>
      <c r="B20" s="40" t="s">
        <v>221</v>
      </c>
      <c r="C20" s="40" t="s">
        <v>204</v>
      </c>
      <c r="D20" s="39"/>
      <c r="E20" s="40"/>
      <c r="F20" s="90"/>
      <c r="G20" s="38">
        <f t="shared" si="0"/>
        <v>0</v>
      </c>
    </row>
    <row r="21" spans="1:7" ht="15" customHeight="1">
      <c r="A21" s="41">
        <v>10</v>
      </c>
      <c r="B21" s="40" t="s">
        <v>221</v>
      </c>
      <c r="C21" s="40" t="s">
        <v>241</v>
      </c>
      <c r="D21" s="39">
        <v>35.1</v>
      </c>
      <c r="E21" s="40" t="s">
        <v>29</v>
      </c>
      <c r="F21" s="90"/>
      <c r="G21" s="38">
        <f t="shared" si="0"/>
        <v>0</v>
      </c>
    </row>
    <row r="22" spans="1:7" ht="15" customHeight="1">
      <c r="A22" s="41">
        <v>11</v>
      </c>
      <c r="B22" s="40" t="s">
        <v>221</v>
      </c>
      <c r="C22" s="40" t="s">
        <v>240</v>
      </c>
      <c r="D22" s="39">
        <v>115.4</v>
      </c>
      <c r="E22" s="40" t="s">
        <v>29</v>
      </c>
      <c r="F22" s="90"/>
      <c r="G22" s="38">
        <f t="shared" si="0"/>
        <v>0</v>
      </c>
    </row>
    <row r="23" spans="1:7" ht="15" customHeight="1">
      <c r="A23" s="41">
        <v>12</v>
      </c>
      <c r="B23" s="40" t="s">
        <v>221</v>
      </c>
      <c r="C23" s="40" t="s">
        <v>239</v>
      </c>
      <c r="D23" s="39">
        <v>146.60000000000002</v>
      </c>
      <c r="E23" s="40" t="s">
        <v>29</v>
      </c>
      <c r="F23" s="90"/>
      <c r="G23" s="38">
        <f t="shared" si="0"/>
        <v>0</v>
      </c>
    </row>
    <row r="24" spans="1:7" ht="15" customHeight="1">
      <c r="A24" s="41">
        <v>13</v>
      </c>
      <c r="B24" s="40" t="s">
        <v>221</v>
      </c>
      <c r="C24" s="40" t="s">
        <v>238</v>
      </c>
      <c r="D24" s="39">
        <v>15</v>
      </c>
      <c r="E24" s="40" t="s">
        <v>29</v>
      </c>
      <c r="F24" s="90"/>
      <c r="G24" s="38">
        <f t="shared" si="0"/>
        <v>0</v>
      </c>
    </row>
    <row r="25" spans="1:7" ht="15" customHeight="1">
      <c r="A25" s="41">
        <v>14</v>
      </c>
      <c r="B25" s="40" t="s">
        <v>221</v>
      </c>
      <c r="C25" s="40" t="s">
        <v>237</v>
      </c>
      <c r="D25" s="39">
        <v>18.5</v>
      </c>
      <c r="E25" s="40" t="s">
        <v>29</v>
      </c>
      <c r="F25" s="90"/>
      <c r="G25" s="38">
        <f t="shared" si="0"/>
        <v>0</v>
      </c>
    </row>
    <row r="26" spans="1:7" ht="15" customHeight="1">
      <c r="A26" s="41">
        <v>15</v>
      </c>
      <c r="B26" s="40" t="s">
        <v>221</v>
      </c>
      <c r="C26" s="40" t="s">
        <v>236</v>
      </c>
      <c r="D26" s="39">
        <v>14.5</v>
      </c>
      <c r="E26" s="40" t="s">
        <v>29</v>
      </c>
      <c r="F26" s="90"/>
      <c r="G26" s="38">
        <f t="shared" si="0"/>
        <v>0</v>
      </c>
    </row>
    <row r="27" spans="1:7" ht="15" customHeight="1">
      <c r="A27" s="41">
        <v>16</v>
      </c>
      <c r="B27" s="40" t="s">
        <v>221</v>
      </c>
      <c r="C27" s="40" t="s">
        <v>235</v>
      </c>
      <c r="D27" s="39">
        <v>2</v>
      </c>
      <c r="E27" s="40" t="s">
        <v>227</v>
      </c>
      <c r="F27" s="90"/>
      <c r="G27" s="38">
        <f t="shared" si="0"/>
        <v>0</v>
      </c>
    </row>
    <row r="28" spans="1:7" ht="15" customHeight="1">
      <c r="A28" s="41">
        <v>17</v>
      </c>
      <c r="B28" s="40" t="s">
        <v>221</v>
      </c>
      <c r="C28" s="40" t="s">
        <v>234</v>
      </c>
      <c r="D28" s="39">
        <v>2</v>
      </c>
      <c r="E28" s="40" t="s">
        <v>190</v>
      </c>
      <c r="F28" s="90"/>
      <c r="G28" s="38">
        <f t="shared" si="0"/>
        <v>0</v>
      </c>
    </row>
    <row r="29" spans="1:7" ht="37.5" customHeight="1">
      <c r="A29" s="41">
        <v>18</v>
      </c>
      <c r="B29" s="40" t="s">
        <v>221</v>
      </c>
      <c r="C29" s="56" t="s">
        <v>233</v>
      </c>
      <c r="D29" s="39">
        <v>1</v>
      </c>
      <c r="E29" s="40" t="s">
        <v>94</v>
      </c>
      <c r="F29" s="90"/>
      <c r="G29" s="38">
        <f t="shared" si="0"/>
        <v>0</v>
      </c>
    </row>
    <row r="30" spans="1:7" ht="15" customHeight="1">
      <c r="A30" s="41">
        <v>19</v>
      </c>
      <c r="B30" s="40" t="s">
        <v>221</v>
      </c>
      <c r="C30" s="40" t="s">
        <v>232</v>
      </c>
      <c r="D30" s="39">
        <v>120</v>
      </c>
      <c r="E30" s="40" t="s">
        <v>29</v>
      </c>
      <c r="F30" s="90"/>
      <c r="G30" s="38">
        <f t="shared" si="0"/>
        <v>0</v>
      </c>
    </row>
    <row r="31" spans="1:7" ht="15" customHeight="1">
      <c r="A31" s="41">
        <v>20</v>
      </c>
      <c r="B31" s="40" t="s">
        <v>221</v>
      </c>
      <c r="C31" s="40" t="s">
        <v>231</v>
      </c>
      <c r="D31" s="39">
        <v>160</v>
      </c>
      <c r="E31" s="40" t="s">
        <v>29</v>
      </c>
      <c r="F31" s="90"/>
      <c r="G31" s="38">
        <f t="shared" si="0"/>
        <v>0</v>
      </c>
    </row>
    <row r="32" spans="1:7" ht="15" customHeight="1">
      <c r="A32" s="41">
        <v>21</v>
      </c>
      <c r="B32" s="40" t="s">
        <v>221</v>
      </c>
      <c r="C32" s="40" t="s">
        <v>230</v>
      </c>
      <c r="D32" s="39">
        <v>297.10000000000002</v>
      </c>
      <c r="E32" s="40" t="s">
        <v>29</v>
      </c>
      <c r="F32" s="90"/>
      <c r="G32" s="38">
        <f t="shared" si="0"/>
        <v>0</v>
      </c>
    </row>
    <row r="33" spans="1:7" ht="15" customHeight="1">
      <c r="A33" s="41">
        <v>22</v>
      </c>
      <c r="B33" s="40" t="s">
        <v>221</v>
      </c>
      <c r="C33" s="40" t="s">
        <v>229</v>
      </c>
      <c r="D33" s="39">
        <v>18</v>
      </c>
      <c r="E33" s="40" t="s">
        <v>190</v>
      </c>
      <c r="F33" s="90"/>
      <c r="G33" s="38">
        <f t="shared" si="0"/>
        <v>0</v>
      </c>
    </row>
    <row r="34" spans="1:7" ht="15" customHeight="1">
      <c r="A34" s="41">
        <v>23</v>
      </c>
      <c r="B34" s="40" t="s">
        <v>221</v>
      </c>
      <c r="C34" s="40" t="s">
        <v>228</v>
      </c>
      <c r="D34" s="39">
        <v>20</v>
      </c>
      <c r="E34" s="40" t="s">
        <v>227</v>
      </c>
      <c r="F34" s="90"/>
      <c r="G34" s="38">
        <f t="shared" si="0"/>
        <v>0</v>
      </c>
    </row>
    <row r="35" spans="1:7" ht="15" customHeight="1">
      <c r="A35" s="41">
        <v>24</v>
      </c>
      <c r="B35" s="40" t="s">
        <v>221</v>
      </c>
      <c r="C35" s="40" t="s">
        <v>189</v>
      </c>
      <c r="D35" s="39">
        <v>0.18000000000000002</v>
      </c>
      <c r="E35" s="40" t="s">
        <v>185</v>
      </c>
      <c r="F35" s="90"/>
      <c r="G35" s="38">
        <f t="shared" si="0"/>
        <v>0</v>
      </c>
    </row>
    <row r="36" spans="1:7" ht="15" customHeight="1">
      <c r="A36" s="41">
        <v>25</v>
      </c>
      <c r="B36" s="40" t="s">
        <v>221</v>
      </c>
      <c r="C36" s="40" t="s">
        <v>226</v>
      </c>
      <c r="D36" s="39">
        <v>0.73000000000000009</v>
      </c>
      <c r="E36" s="40" t="s">
        <v>185</v>
      </c>
      <c r="F36" s="90"/>
      <c r="G36" s="38">
        <f t="shared" si="0"/>
        <v>0</v>
      </c>
    </row>
    <row r="37" spans="1:7" ht="15" customHeight="1">
      <c r="A37" s="41">
        <v>26</v>
      </c>
      <c r="B37" s="40" t="s">
        <v>221</v>
      </c>
      <c r="C37" s="40" t="s">
        <v>225</v>
      </c>
      <c r="D37" s="39">
        <v>0.58000000000000007</v>
      </c>
      <c r="E37" s="40" t="s">
        <v>185</v>
      </c>
      <c r="F37" s="90"/>
      <c r="G37" s="38">
        <f t="shared" si="0"/>
        <v>0</v>
      </c>
    </row>
    <row r="38" spans="1:7" ht="15" customHeight="1">
      <c r="A38" s="41">
        <v>27</v>
      </c>
      <c r="B38" s="40" t="s">
        <v>221</v>
      </c>
      <c r="C38" s="40" t="s">
        <v>224</v>
      </c>
      <c r="D38" s="39">
        <v>0.91</v>
      </c>
      <c r="E38" s="40" t="s">
        <v>219</v>
      </c>
      <c r="F38" s="90"/>
      <c r="G38" s="38">
        <f t="shared" si="0"/>
        <v>0</v>
      </c>
    </row>
    <row r="39" spans="1:7" ht="15" customHeight="1">
      <c r="A39" s="41">
        <v>28</v>
      </c>
      <c r="B39" s="40" t="s">
        <v>221</v>
      </c>
      <c r="C39" s="40" t="s">
        <v>223</v>
      </c>
      <c r="D39" s="39">
        <v>0.58000000000000007</v>
      </c>
      <c r="E39" s="40" t="s">
        <v>219</v>
      </c>
      <c r="F39" s="90"/>
      <c r="G39" s="38">
        <f t="shared" si="0"/>
        <v>0</v>
      </c>
    </row>
    <row r="40" spans="1:7" ht="15" customHeight="1">
      <c r="A40" s="41">
        <v>29</v>
      </c>
      <c r="B40" s="40" t="s">
        <v>221</v>
      </c>
      <c r="C40" s="40" t="s">
        <v>222</v>
      </c>
      <c r="D40" s="39">
        <v>0.91</v>
      </c>
      <c r="E40" s="40" t="s">
        <v>219</v>
      </c>
      <c r="F40" s="90"/>
      <c r="G40" s="38">
        <f t="shared" si="0"/>
        <v>0</v>
      </c>
    </row>
    <row r="41" spans="1:7" ht="15" customHeight="1" thickBot="1">
      <c r="A41" s="37">
        <v>30</v>
      </c>
      <c r="B41" s="36" t="s">
        <v>221</v>
      </c>
      <c r="C41" s="36" t="s">
        <v>220</v>
      </c>
      <c r="D41" s="35">
        <v>0.58000000000000007</v>
      </c>
      <c r="E41" s="36" t="s">
        <v>219</v>
      </c>
      <c r="F41" s="90"/>
      <c r="G41" s="38">
        <f t="shared" si="0"/>
        <v>0</v>
      </c>
    </row>
    <row r="42" spans="1:7">
      <c r="F42" s="93" t="s">
        <v>687</v>
      </c>
      <c r="G42" s="84">
        <f>SUM(G11:G41)</f>
        <v>0</v>
      </c>
    </row>
  </sheetData>
  <sheetProtection algorithmName="SHA-512" hashValue="fRlhANzac8LClGz/M7fZk2N4za6D3Q2I9Uv0G6f1qthVF+Qpu5w5+N135blevxBoiOA4v/HJTSNtB9x+DZhM7Q==" saltValue="q9Y7123Unj4LKI54TMXiGw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F1832-A4BA-4571-9877-6F0F4CE1FF82}">
  <sheetPr>
    <pageSetUpPr fitToPage="1"/>
  </sheetPr>
  <dimension ref="A1:G37"/>
  <sheetViews>
    <sheetView showZeros="0" view="pageBreakPreview" topLeftCell="A7" zoomScale="115" zoomScaleNormal="100" zoomScaleSheetLayoutView="115" workbookViewId="0">
      <selection activeCell="C23" sqref="C23"/>
    </sheetView>
  </sheetViews>
  <sheetFormatPr defaultRowHeight="15"/>
  <cols>
    <col min="1" max="1" width="4.7109375" style="69" customWidth="1"/>
    <col min="2" max="2" width="10.85546875" style="69" bestFit="1" customWidth="1"/>
    <col min="3" max="3" width="114.28515625" style="69" customWidth="1"/>
    <col min="4" max="4" width="6.85546875" style="69" customWidth="1"/>
    <col min="5" max="5" width="5.85546875" style="69" bestFit="1" customWidth="1"/>
    <col min="6" max="6" width="8.5703125" style="94" customWidth="1"/>
    <col min="7" max="7" width="14.42578125" style="69" customWidth="1"/>
    <col min="8" max="16384" width="9.140625" style="69"/>
  </cols>
  <sheetData>
    <row r="1" spans="1:7" ht="24.95" customHeight="1">
      <c r="C1" s="70" t="s">
        <v>218</v>
      </c>
    </row>
    <row r="2" spans="1:7" ht="30">
      <c r="C2" s="55" t="s">
        <v>55</v>
      </c>
    </row>
    <row r="3" spans="1:7" ht="15" customHeight="1">
      <c r="C3" s="55" t="s">
        <v>54</v>
      </c>
    </row>
    <row r="4" spans="1:7" ht="15" customHeight="1">
      <c r="C4" s="55"/>
    </row>
    <row r="5" spans="1:7" ht="15" customHeight="1">
      <c r="C5" s="55" t="s">
        <v>217</v>
      </c>
    </row>
    <row r="6" spans="1:7" ht="15" customHeight="1"/>
    <row r="7" spans="1:7" ht="2.1" customHeight="1" thickBot="1"/>
    <row r="8" spans="1:7" ht="34.5" customHeight="1">
      <c r="A8" s="71" t="s">
        <v>52</v>
      </c>
      <c r="B8" s="66" t="s">
        <v>51</v>
      </c>
      <c r="C8" s="66" t="s">
        <v>50</v>
      </c>
      <c r="D8" s="66" t="s">
        <v>49</v>
      </c>
      <c r="E8" s="66" t="s">
        <v>48</v>
      </c>
      <c r="F8" s="86" t="s">
        <v>47</v>
      </c>
      <c r="G8" s="67" t="s">
        <v>1</v>
      </c>
    </row>
    <row r="9" spans="1:7" s="76" customFormat="1" ht="15" customHeight="1">
      <c r="A9" s="72">
        <v>1</v>
      </c>
      <c r="B9" s="73" t="s">
        <v>187</v>
      </c>
      <c r="C9" s="73" t="s">
        <v>216</v>
      </c>
      <c r="D9" s="74"/>
      <c r="E9" s="73"/>
      <c r="F9" s="95"/>
      <c r="G9" s="75"/>
    </row>
    <row r="10" spans="1:7" ht="15" customHeight="1">
      <c r="A10" s="77">
        <v>1.1000000000000001</v>
      </c>
      <c r="B10" s="56" t="s">
        <v>187</v>
      </c>
      <c r="C10" s="56" t="s">
        <v>215</v>
      </c>
      <c r="D10" s="78"/>
      <c r="E10" s="56"/>
      <c r="F10" s="96"/>
      <c r="G10" s="79"/>
    </row>
    <row r="11" spans="1:7" ht="15" customHeight="1">
      <c r="A11" s="77">
        <v>1</v>
      </c>
      <c r="B11" s="56" t="s">
        <v>187</v>
      </c>
      <c r="C11" s="56" t="s">
        <v>214</v>
      </c>
      <c r="D11" s="78">
        <v>249.42000000000002</v>
      </c>
      <c r="E11" s="56" t="s">
        <v>21</v>
      </c>
      <c r="F11" s="96"/>
      <c r="G11" s="79">
        <f>ROUND(D11*F11,2)</f>
        <v>0</v>
      </c>
    </row>
    <row r="12" spans="1:7" ht="15" customHeight="1">
      <c r="A12" s="77">
        <v>2</v>
      </c>
      <c r="B12" s="56" t="s">
        <v>187</v>
      </c>
      <c r="C12" s="56" t="s">
        <v>213</v>
      </c>
      <c r="D12" s="78">
        <v>62.360000000000007</v>
      </c>
      <c r="E12" s="56" t="s">
        <v>21</v>
      </c>
      <c r="F12" s="96"/>
      <c r="G12" s="79">
        <f t="shared" ref="G12:G36" si="0">ROUND(D12*F12,2)</f>
        <v>0</v>
      </c>
    </row>
    <row r="13" spans="1:7" ht="15" customHeight="1">
      <c r="A13" s="77">
        <v>3</v>
      </c>
      <c r="B13" s="56" t="s">
        <v>187</v>
      </c>
      <c r="C13" s="56" t="s">
        <v>212</v>
      </c>
      <c r="D13" s="78">
        <v>700</v>
      </c>
      <c r="E13" s="56" t="s">
        <v>210</v>
      </c>
      <c r="F13" s="96"/>
      <c r="G13" s="79">
        <f t="shared" si="0"/>
        <v>0</v>
      </c>
    </row>
    <row r="14" spans="1:7" ht="15" customHeight="1">
      <c r="A14" s="77">
        <v>4</v>
      </c>
      <c r="B14" s="56" t="s">
        <v>187</v>
      </c>
      <c r="C14" s="56" t="s">
        <v>211</v>
      </c>
      <c r="D14" s="78">
        <v>194.09</v>
      </c>
      <c r="E14" s="56" t="s">
        <v>210</v>
      </c>
      <c r="F14" s="96"/>
      <c r="G14" s="79">
        <f t="shared" si="0"/>
        <v>0</v>
      </c>
    </row>
    <row r="15" spans="1:7" ht="15" customHeight="1">
      <c r="A15" s="77">
        <v>5</v>
      </c>
      <c r="B15" s="56" t="s">
        <v>187</v>
      </c>
      <c r="C15" s="56" t="s">
        <v>209</v>
      </c>
      <c r="D15" s="78">
        <v>67.25</v>
      </c>
      <c r="E15" s="56" t="s">
        <v>21</v>
      </c>
      <c r="F15" s="96"/>
      <c r="G15" s="79">
        <f t="shared" si="0"/>
        <v>0</v>
      </c>
    </row>
    <row r="16" spans="1:7" ht="15" customHeight="1">
      <c r="A16" s="77">
        <v>6</v>
      </c>
      <c r="B16" s="56" t="s">
        <v>187</v>
      </c>
      <c r="C16" s="56" t="s">
        <v>208</v>
      </c>
      <c r="D16" s="78">
        <v>82.28</v>
      </c>
      <c r="E16" s="56" t="s">
        <v>21</v>
      </c>
      <c r="F16" s="96"/>
      <c r="G16" s="79">
        <f t="shared" si="0"/>
        <v>0</v>
      </c>
    </row>
    <row r="17" spans="1:7" ht="15" customHeight="1">
      <c r="A17" s="77">
        <v>7</v>
      </c>
      <c r="B17" s="56" t="s">
        <v>187</v>
      </c>
      <c r="C17" s="56" t="s">
        <v>207</v>
      </c>
      <c r="D17" s="78">
        <v>123.42</v>
      </c>
      <c r="E17" s="56" t="s">
        <v>21</v>
      </c>
      <c r="F17" s="96"/>
      <c r="G17" s="79">
        <f t="shared" si="0"/>
        <v>0</v>
      </c>
    </row>
    <row r="18" spans="1:7" ht="15" customHeight="1">
      <c r="A18" s="77">
        <v>8</v>
      </c>
      <c r="B18" s="56" t="s">
        <v>187</v>
      </c>
      <c r="C18" s="56" t="s">
        <v>206</v>
      </c>
      <c r="D18" s="78">
        <v>205.70000000000002</v>
      </c>
      <c r="E18" s="56" t="s">
        <v>21</v>
      </c>
      <c r="F18" s="96"/>
      <c r="G18" s="79">
        <f t="shared" si="0"/>
        <v>0</v>
      </c>
    </row>
    <row r="19" spans="1:7" ht="15" customHeight="1">
      <c r="A19" s="77">
        <v>9</v>
      </c>
      <c r="B19" s="56" t="s">
        <v>187</v>
      </c>
      <c r="C19" s="56" t="s">
        <v>205</v>
      </c>
      <c r="D19" s="78">
        <v>197.69000000000003</v>
      </c>
      <c r="E19" s="56" t="s">
        <v>21</v>
      </c>
      <c r="F19" s="96"/>
      <c r="G19" s="79">
        <f t="shared" si="0"/>
        <v>0</v>
      </c>
    </row>
    <row r="20" spans="1:7" ht="15" customHeight="1">
      <c r="A20" s="77">
        <v>1.2</v>
      </c>
      <c r="B20" s="56" t="s">
        <v>187</v>
      </c>
      <c r="C20" s="56" t="s">
        <v>204</v>
      </c>
      <c r="D20" s="78"/>
      <c r="E20" s="56"/>
      <c r="F20" s="96"/>
      <c r="G20" s="79">
        <f t="shared" si="0"/>
        <v>0</v>
      </c>
    </row>
    <row r="21" spans="1:7" ht="15" customHeight="1">
      <c r="A21" s="77">
        <v>10</v>
      </c>
      <c r="B21" s="56" t="s">
        <v>187</v>
      </c>
      <c r="C21" s="56" t="s">
        <v>203</v>
      </c>
      <c r="D21" s="78">
        <v>94.300000000000011</v>
      </c>
      <c r="E21" s="56" t="s">
        <v>29</v>
      </c>
      <c r="F21" s="96"/>
      <c r="G21" s="79">
        <f t="shared" si="0"/>
        <v>0</v>
      </c>
    </row>
    <row r="22" spans="1:7" ht="15" customHeight="1">
      <c r="A22" s="77">
        <v>11</v>
      </c>
      <c r="B22" s="56" t="s">
        <v>187</v>
      </c>
      <c r="C22" s="56" t="s">
        <v>202</v>
      </c>
      <c r="D22" s="78">
        <v>71.800000000000011</v>
      </c>
      <c r="E22" s="56" t="s">
        <v>29</v>
      </c>
      <c r="F22" s="96"/>
      <c r="G22" s="79">
        <f t="shared" si="0"/>
        <v>0</v>
      </c>
    </row>
    <row r="23" spans="1:7" ht="15" customHeight="1">
      <c r="A23" s="77">
        <v>12</v>
      </c>
      <c r="B23" s="56" t="s">
        <v>187</v>
      </c>
      <c r="C23" s="56" t="s">
        <v>201</v>
      </c>
      <c r="D23" s="78">
        <v>101.4</v>
      </c>
      <c r="E23" s="56" t="s">
        <v>29</v>
      </c>
      <c r="F23" s="96"/>
      <c r="G23" s="79">
        <f t="shared" si="0"/>
        <v>0</v>
      </c>
    </row>
    <row r="24" spans="1:7" ht="15" customHeight="1">
      <c r="A24" s="77">
        <v>13</v>
      </c>
      <c r="B24" s="56" t="s">
        <v>187</v>
      </c>
      <c r="C24" s="56" t="s">
        <v>200</v>
      </c>
      <c r="D24" s="78">
        <v>15.5</v>
      </c>
      <c r="E24" s="56" t="s">
        <v>29</v>
      </c>
      <c r="F24" s="96"/>
      <c r="G24" s="79">
        <f t="shared" si="0"/>
        <v>0</v>
      </c>
    </row>
    <row r="25" spans="1:7" ht="15" customHeight="1">
      <c r="A25" s="77">
        <v>14</v>
      </c>
      <c r="B25" s="56" t="s">
        <v>187</v>
      </c>
      <c r="C25" s="56" t="s">
        <v>199</v>
      </c>
      <c r="D25" s="78">
        <v>14</v>
      </c>
      <c r="E25" s="56" t="s">
        <v>29</v>
      </c>
      <c r="F25" s="96"/>
      <c r="G25" s="79">
        <f t="shared" si="0"/>
        <v>0</v>
      </c>
    </row>
    <row r="26" spans="1:7" ht="15" customHeight="1">
      <c r="A26" s="77">
        <v>15</v>
      </c>
      <c r="B26" s="56" t="s">
        <v>187</v>
      </c>
      <c r="C26" s="56" t="s">
        <v>198</v>
      </c>
      <c r="D26" s="78">
        <v>32</v>
      </c>
      <c r="E26" s="56" t="s">
        <v>29</v>
      </c>
      <c r="F26" s="96"/>
      <c r="G26" s="79">
        <f t="shared" si="0"/>
        <v>0</v>
      </c>
    </row>
    <row r="27" spans="1:7" ht="15" customHeight="1">
      <c r="A27" s="77">
        <v>16</v>
      </c>
      <c r="B27" s="56" t="s">
        <v>187</v>
      </c>
      <c r="C27" s="56" t="s">
        <v>197</v>
      </c>
      <c r="D27" s="78">
        <v>2</v>
      </c>
      <c r="E27" s="56" t="s">
        <v>27</v>
      </c>
      <c r="F27" s="96"/>
      <c r="G27" s="79">
        <f t="shared" si="0"/>
        <v>0</v>
      </c>
    </row>
    <row r="28" spans="1:7" ht="15" customHeight="1">
      <c r="A28" s="77">
        <v>17</v>
      </c>
      <c r="B28" s="56" t="s">
        <v>187</v>
      </c>
      <c r="C28" s="56" t="s">
        <v>196</v>
      </c>
      <c r="D28" s="78">
        <v>6</v>
      </c>
      <c r="E28" s="56" t="s">
        <v>27</v>
      </c>
      <c r="F28" s="96"/>
      <c r="G28" s="79">
        <f t="shared" si="0"/>
        <v>0</v>
      </c>
    </row>
    <row r="29" spans="1:7" ht="15" customHeight="1">
      <c r="A29" s="77">
        <v>18</v>
      </c>
      <c r="B29" s="56" t="s">
        <v>187</v>
      </c>
      <c r="C29" s="56" t="s">
        <v>195</v>
      </c>
      <c r="D29" s="78">
        <v>3</v>
      </c>
      <c r="E29" s="56" t="s">
        <v>27</v>
      </c>
      <c r="F29" s="96"/>
      <c r="G29" s="79">
        <f t="shared" si="0"/>
        <v>0</v>
      </c>
    </row>
    <row r="30" spans="1:7" ht="15" customHeight="1">
      <c r="A30" s="77">
        <v>19</v>
      </c>
      <c r="B30" s="56" t="s">
        <v>187</v>
      </c>
      <c r="C30" s="56" t="s">
        <v>194</v>
      </c>
      <c r="D30" s="78">
        <v>1</v>
      </c>
      <c r="E30" s="56" t="s">
        <v>94</v>
      </c>
      <c r="F30" s="96"/>
      <c r="G30" s="79">
        <f t="shared" si="0"/>
        <v>0</v>
      </c>
    </row>
    <row r="31" spans="1:7" ht="15" customHeight="1">
      <c r="A31" s="77">
        <v>20</v>
      </c>
      <c r="B31" s="56" t="s">
        <v>187</v>
      </c>
      <c r="C31" s="56" t="s">
        <v>193</v>
      </c>
      <c r="D31" s="78">
        <v>225</v>
      </c>
      <c r="E31" s="56" t="s">
        <v>29</v>
      </c>
      <c r="F31" s="96"/>
      <c r="G31" s="79">
        <f t="shared" si="0"/>
        <v>0</v>
      </c>
    </row>
    <row r="32" spans="1:7" ht="15" customHeight="1">
      <c r="A32" s="77">
        <v>21</v>
      </c>
      <c r="B32" s="56" t="s">
        <v>187</v>
      </c>
      <c r="C32" s="56" t="s">
        <v>192</v>
      </c>
      <c r="D32" s="78">
        <v>267.5</v>
      </c>
      <c r="E32" s="56" t="s">
        <v>29</v>
      </c>
      <c r="F32" s="96"/>
      <c r="G32" s="79">
        <f t="shared" si="0"/>
        <v>0</v>
      </c>
    </row>
    <row r="33" spans="1:7" ht="15" customHeight="1">
      <c r="A33" s="77">
        <v>22</v>
      </c>
      <c r="B33" s="56" t="s">
        <v>187</v>
      </c>
      <c r="C33" s="56" t="s">
        <v>191</v>
      </c>
      <c r="D33" s="78">
        <v>15</v>
      </c>
      <c r="E33" s="56" t="s">
        <v>190</v>
      </c>
      <c r="F33" s="96"/>
      <c r="G33" s="79">
        <f t="shared" si="0"/>
        <v>0</v>
      </c>
    </row>
    <row r="34" spans="1:7" ht="15" customHeight="1">
      <c r="A34" s="77">
        <v>23</v>
      </c>
      <c r="B34" s="56" t="s">
        <v>187</v>
      </c>
      <c r="C34" s="56" t="s">
        <v>189</v>
      </c>
      <c r="D34" s="78">
        <v>0.47000000000000003</v>
      </c>
      <c r="E34" s="56" t="s">
        <v>185</v>
      </c>
      <c r="F34" s="96"/>
      <c r="G34" s="79">
        <f t="shared" si="0"/>
        <v>0</v>
      </c>
    </row>
    <row r="35" spans="1:7" ht="15" customHeight="1">
      <c r="A35" s="77">
        <v>24</v>
      </c>
      <c r="B35" s="56" t="s">
        <v>187</v>
      </c>
      <c r="C35" s="56" t="s">
        <v>188</v>
      </c>
      <c r="D35" s="78">
        <v>0.36000000000000004</v>
      </c>
      <c r="E35" s="56" t="s">
        <v>185</v>
      </c>
      <c r="F35" s="96"/>
      <c r="G35" s="79">
        <f t="shared" si="0"/>
        <v>0</v>
      </c>
    </row>
    <row r="36" spans="1:7" ht="15" customHeight="1" thickBot="1">
      <c r="A36" s="80">
        <v>25</v>
      </c>
      <c r="B36" s="68" t="s">
        <v>187</v>
      </c>
      <c r="C36" s="68" t="s">
        <v>186</v>
      </c>
      <c r="D36" s="81">
        <v>0.51</v>
      </c>
      <c r="E36" s="68" t="s">
        <v>185</v>
      </c>
      <c r="F36" s="96"/>
      <c r="G36" s="79">
        <f t="shared" si="0"/>
        <v>0</v>
      </c>
    </row>
    <row r="37" spans="1:7">
      <c r="F37" s="97" t="s">
        <v>687</v>
      </c>
      <c r="G37" s="85">
        <f>SUM(G11:G36)</f>
        <v>0</v>
      </c>
    </row>
  </sheetData>
  <sheetProtection algorithmName="SHA-512" hashValue="SRcQ0oukhVxhzxKJuRyIypJD+u+WsnPyC3zEcxnn2e5u2q5FsmBBqi+PYDfVvCFjvAwPCvQgsDGsXZyBb6jnxw==" saltValue="/b57CzT2qaig2rBLTU3uWg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03366-CCFA-47BC-9ABC-E3253C8B11D2}">
  <sheetPr>
    <pageSetUpPr fitToPage="1"/>
  </sheetPr>
  <dimension ref="A1:G93"/>
  <sheetViews>
    <sheetView showZeros="0" view="pageBreakPreview" topLeftCell="A69" zoomScale="115" zoomScaleNormal="100" zoomScaleSheetLayoutView="115" workbookViewId="0">
      <selection activeCell="G93" sqref="G93"/>
    </sheetView>
  </sheetViews>
  <sheetFormatPr defaultRowHeight="15"/>
  <cols>
    <col min="1" max="1" width="4.7109375" style="69" customWidth="1"/>
    <col min="2" max="2" width="10.85546875" style="69" bestFit="1" customWidth="1"/>
    <col min="3" max="3" width="114.28515625" style="69" customWidth="1"/>
    <col min="4" max="4" width="7.140625" style="69" customWidth="1"/>
    <col min="5" max="5" width="5.5703125" style="69" bestFit="1" customWidth="1"/>
    <col min="6" max="6" width="8.5703125" style="94" customWidth="1"/>
    <col min="7" max="7" width="15" style="69" customWidth="1"/>
    <col min="8" max="16384" width="9.140625" style="69"/>
  </cols>
  <sheetData>
    <row r="1" spans="1:7" ht="24.95" customHeight="1">
      <c r="C1" s="70" t="s">
        <v>184</v>
      </c>
    </row>
    <row r="2" spans="1:7" ht="30">
      <c r="C2" s="55" t="s">
        <v>55</v>
      </c>
    </row>
    <row r="3" spans="1:7" ht="15" customHeight="1">
      <c r="C3" s="55" t="s">
        <v>54</v>
      </c>
    </row>
    <row r="4" spans="1:7" ht="15" customHeight="1">
      <c r="C4" s="55"/>
    </row>
    <row r="5" spans="1:7" ht="15" customHeight="1">
      <c r="C5" s="55" t="s">
        <v>183</v>
      </c>
    </row>
    <row r="6" spans="1:7" ht="15" customHeight="1"/>
    <row r="7" spans="1:7" ht="2.1" customHeight="1" thickBot="1"/>
    <row r="8" spans="1:7" ht="26.25" customHeight="1">
      <c r="A8" s="71" t="s">
        <v>52</v>
      </c>
      <c r="B8" s="66" t="s">
        <v>51</v>
      </c>
      <c r="C8" s="66" t="s">
        <v>50</v>
      </c>
      <c r="D8" s="66" t="s">
        <v>49</v>
      </c>
      <c r="E8" s="66" t="s">
        <v>48</v>
      </c>
      <c r="F8" s="86" t="s">
        <v>47</v>
      </c>
      <c r="G8" s="67" t="s">
        <v>1</v>
      </c>
    </row>
    <row r="9" spans="1:7" s="76" customFormat="1" ht="15" customHeight="1">
      <c r="A9" s="72">
        <v>1</v>
      </c>
      <c r="B9" s="73" t="s">
        <v>109</v>
      </c>
      <c r="C9" s="73" t="s">
        <v>182</v>
      </c>
      <c r="D9" s="74"/>
      <c r="E9" s="73"/>
      <c r="F9" s="95"/>
      <c r="G9" s="75"/>
    </row>
    <row r="10" spans="1:7" ht="33.75" customHeight="1">
      <c r="A10" s="77">
        <v>1</v>
      </c>
      <c r="B10" s="56" t="s">
        <v>109</v>
      </c>
      <c r="C10" s="56" t="s">
        <v>181</v>
      </c>
      <c r="D10" s="78">
        <v>8</v>
      </c>
      <c r="E10" s="56" t="s">
        <v>29</v>
      </c>
      <c r="F10" s="96"/>
      <c r="G10" s="79">
        <f>ROUND(D10*F10,2)</f>
        <v>0</v>
      </c>
    </row>
    <row r="11" spans="1:7" ht="15" customHeight="1">
      <c r="A11" s="77">
        <v>2</v>
      </c>
      <c r="B11" s="56" t="s">
        <v>109</v>
      </c>
      <c r="C11" s="56" t="s">
        <v>172</v>
      </c>
      <c r="D11" s="78">
        <v>2</v>
      </c>
      <c r="E11" s="56" t="s">
        <v>27</v>
      </c>
      <c r="F11" s="96"/>
      <c r="G11" s="79">
        <f t="shared" ref="G11:G74" si="0">ROUND(D11*F11,2)</f>
        <v>0</v>
      </c>
    </row>
    <row r="12" spans="1:7" ht="15" customHeight="1">
      <c r="A12" s="77">
        <v>3</v>
      </c>
      <c r="B12" s="56" t="s">
        <v>109</v>
      </c>
      <c r="C12" s="56" t="s">
        <v>143</v>
      </c>
      <c r="D12" s="78">
        <v>2</v>
      </c>
      <c r="E12" s="56" t="s">
        <v>27</v>
      </c>
      <c r="F12" s="96"/>
      <c r="G12" s="79">
        <f t="shared" si="0"/>
        <v>0</v>
      </c>
    </row>
    <row r="13" spans="1:7" ht="15" customHeight="1">
      <c r="A13" s="77">
        <v>4</v>
      </c>
      <c r="B13" s="56" t="s">
        <v>109</v>
      </c>
      <c r="C13" s="56" t="s">
        <v>142</v>
      </c>
      <c r="D13" s="78">
        <v>2</v>
      </c>
      <c r="E13" s="56" t="s">
        <v>27</v>
      </c>
      <c r="F13" s="96"/>
      <c r="G13" s="79">
        <f t="shared" si="0"/>
        <v>0</v>
      </c>
    </row>
    <row r="14" spans="1:7" ht="15" customHeight="1">
      <c r="A14" s="77">
        <v>5</v>
      </c>
      <c r="B14" s="56" t="s">
        <v>109</v>
      </c>
      <c r="C14" s="56" t="s">
        <v>141</v>
      </c>
      <c r="D14" s="78">
        <v>27</v>
      </c>
      <c r="E14" s="56" t="s">
        <v>27</v>
      </c>
      <c r="F14" s="96"/>
      <c r="G14" s="79">
        <f t="shared" si="0"/>
        <v>0</v>
      </c>
    </row>
    <row r="15" spans="1:7" ht="15" customHeight="1">
      <c r="A15" s="77">
        <v>6</v>
      </c>
      <c r="B15" s="56" t="s">
        <v>109</v>
      </c>
      <c r="C15" s="56" t="s">
        <v>171</v>
      </c>
      <c r="D15" s="78">
        <v>1</v>
      </c>
      <c r="E15" s="56" t="s">
        <v>27</v>
      </c>
      <c r="F15" s="96"/>
      <c r="G15" s="79">
        <f t="shared" si="0"/>
        <v>0</v>
      </c>
    </row>
    <row r="16" spans="1:7" ht="15" customHeight="1">
      <c r="A16" s="77">
        <v>7</v>
      </c>
      <c r="B16" s="56" t="s">
        <v>109</v>
      </c>
      <c r="C16" s="56" t="s">
        <v>173</v>
      </c>
      <c r="D16" s="78">
        <v>115</v>
      </c>
      <c r="E16" s="56" t="s">
        <v>29</v>
      </c>
      <c r="F16" s="96"/>
      <c r="G16" s="79">
        <f t="shared" si="0"/>
        <v>0</v>
      </c>
    </row>
    <row r="17" spans="1:7" ht="33" customHeight="1">
      <c r="A17" s="77">
        <v>8</v>
      </c>
      <c r="B17" s="56" t="s">
        <v>109</v>
      </c>
      <c r="C17" s="56" t="s">
        <v>180</v>
      </c>
      <c r="D17" s="78">
        <v>14</v>
      </c>
      <c r="E17" s="56" t="s">
        <v>29</v>
      </c>
      <c r="F17" s="96"/>
      <c r="G17" s="79">
        <f t="shared" si="0"/>
        <v>0</v>
      </c>
    </row>
    <row r="18" spans="1:7" ht="15" customHeight="1">
      <c r="A18" s="77">
        <v>9</v>
      </c>
      <c r="B18" s="56" t="s">
        <v>109</v>
      </c>
      <c r="C18" s="56" t="s">
        <v>179</v>
      </c>
      <c r="D18" s="78">
        <v>2</v>
      </c>
      <c r="E18" s="56" t="s">
        <v>131</v>
      </c>
      <c r="F18" s="96"/>
      <c r="G18" s="79">
        <f t="shared" si="0"/>
        <v>0</v>
      </c>
    </row>
    <row r="19" spans="1:7" ht="15" customHeight="1">
      <c r="A19" s="77">
        <v>10</v>
      </c>
      <c r="B19" s="56" t="s">
        <v>109</v>
      </c>
      <c r="C19" s="56" t="s">
        <v>178</v>
      </c>
      <c r="D19" s="78">
        <v>1</v>
      </c>
      <c r="E19" s="56" t="s">
        <v>124</v>
      </c>
      <c r="F19" s="96"/>
      <c r="G19" s="79">
        <f t="shared" si="0"/>
        <v>0</v>
      </c>
    </row>
    <row r="20" spans="1:7" ht="15" customHeight="1">
      <c r="A20" s="77">
        <v>11</v>
      </c>
      <c r="B20" s="56" t="s">
        <v>109</v>
      </c>
      <c r="C20" s="56" t="s">
        <v>177</v>
      </c>
      <c r="D20" s="78">
        <v>1</v>
      </c>
      <c r="E20" s="56" t="s">
        <v>124</v>
      </c>
      <c r="F20" s="96"/>
      <c r="G20" s="79">
        <f t="shared" si="0"/>
        <v>0</v>
      </c>
    </row>
    <row r="21" spans="1:7" ht="15" customHeight="1">
      <c r="A21" s="77">
        <v>12</v>
      </c>
      <c r="B21" s="56" t="s">
        <v>109</v>
      </c>
      <c r="C21" s="56" t="s">
        <v>176</v>
      </c>
      <c r="D21" s="78">
        <v>1</v>
      </c>
      <c r="E21" s="56" t="s">
        <v>124</v>
      </c>
      <c r="F21" s="96"/>
      <c r="G21" s="79">
        <f t="shared" si="0"/>
        <v>0</v>
      </c>
    </row>
    <row r="22" spans="1:7" s="76" customFormat="1" ht="15" customHeight="1">
      <c r="A22" s="72">
        <v>2</v>
      </c>
      <c r="B22" s="73" t="s">
        <v>109</v>
      </c>
      <c r="C22" s="73" t="s">
        <v>175</v>
      </c>
      <c r="D22" s="74"/>
      <c r="E22" s="73"/>
      <c r="F22" s="96"/>
      <c r="G22" s="79">
        <f t="shared" si="0"/>
        <v>0</v>
      </c>
    </row>
    <row r="23" spans="1:7" ht="28.5" customHeight="1">
      <c r="A23" s="77">
        <v>13</v>
      </c>
      <c r="B23" s="56" t="s">
        <v>109</v>
      </c>
      <c r="C23" s="56" t="s">
        <v>174</v>
      </c>
      <c r="D23" s="78">
        <v>6</v>
      </c>
      <c r="E23" s="56" t="s">
        <v>29</v>
      </c>
      <c r="F23" s="96"/>
      <c r="G23" s="79">
        <f t="shared" si="0"/>
        <v>0</v>
      </c>
    </row>
    <row r="24" spans="1:7" ht="15" customHeight="1">
      <c r="A24" s="77">
        <v>14</v>
      </c>
      <c r="B24" s="56" t="s">
        <v>109</v>
      </c>
      <c r="C24" s="56" t="s">
        <v>173</v>
      </c>
      <c r="D24" s="78">
        <v>14</v>
      </c>
      <c r="E24" s="56" t="s">
        <v>29</v>
      </c>
      <c r="F24" s="96"/>
      <c r="G24" s="79">
        <f t="shared" si="0"/>
        <v>0</v>
      </c>
    </row>
    <row r="25" spans="1:7" ht="15" customHeight="1">
      <c r="A25" s="77">
        <v>15</v>
      </c>
      <c r="B25" s="56" t="s">
        <v>109</v>
      </c>
      <c r="C25" s="56" t="s">
        <v>172</v>
      </c>
      <c r="D25" s="78">
        <v>1</v>
      </c>
      <c r="E25" s="56" t="s">
        <v>27</v>
      </c>
      <c r="F25" s="96"/>
      <c r="G25" s="79">
        <f t="shared" si="0"/>
        <v>0</v>
      </c>
    </row>
    <row r="26" spans="1:7" ht="15" customHeight="1">
      <c r="A26" s="77">
        <v>16</v>
      </c>
      <c r="B26" s="56" t="s">
        <v>109</v>
      </c>
      <c r="C26" s="56" t="s">
        <v>143</v>
      </c>
      <c r="D26" s="78">
        <v>1</v>
      </c>
      <c r="E26" s="56" t="s">
        <v>27</v>
      </c>
      <c r="F26" s="96"/>
      <c r="G26" s="79">
        <f t="shared" si="0"/>
        <v>0</v>
      </c>
    </row>
    <row r="27" spans="1:7" ht="15" customHeight="1">
      <c r="A27" s="77">
        <v>17</v>
      </c>
      <c r="B27" s="56" t="s">
        <v>109</v>
      </c>
      <c r="C27" s="56" t="s">
        <v>142</v>
      </c>
      <c r="D27" s="78">
        <v>1</v>
      </c>
      <c r="E27" s="56" t="s">
        <v>27</v>
      </c>
      <c r="F27" s="96"/>
      <c r="G27" s="79">
        <f t="shared" si="0"/>
        <v>0</v>
      </c>
    </row>
    <row r="28" spans="1:7" ht="15" customHeight="1">
      <c r="A28" s="77">
        <v>18</v>
      </c>
      <c r="B28" s="56" t="s">
        <v>109</v>
      </c>
      <c r="C28" s="56" t="s">
        <v>171</v>
      </c>
      <c r="D28" s="78">
        <v>1</v>
      </c>
      <c r="E28" s="56" t="s">
        <v>27</v>
      </c>
      <c r="F28" s="96"/>
      <c r="G28" s="79">
        <f t="shared" si="0"/>
        <v>0</v>
      </c>
    </row>
    <row r="29" spans="1:7" ht="15" customHeight="1">
      <c r="A29" s="77">
        <v>19</v>
      </c>
      <c r="B29" s="56" t="s">
        <v>109</v>
      </c>
      <c r="C29" s="56" t="s">
        <v>170</v>
      </c>
      <c r="D29" s="78">
        <v>6.0000000000000005E-2</v>
      </c>
      <c r="E29" s="56" t="s">
        <v>137</v>
      </c>
      <c r="F29" s="96"/>
      <c r="G29" s="79">
        <f t="shared" si="0"/>
        <v>0</v>
      </c>
    </row>
    <row r="30" spans="1:7" ht="15" customHeight="1">
      <c r="A30" s="77">
        <v>20</v>
      </c>
      <c r="B30" s="56" t="s">
        <v>109</v>
      </c>
      <c r="C30" s="56" t="s">
        <v>169</v>
      </c>
      <c r="D30" s="78">
        <v>0.19</v>
      </c>
      <c r="E30" s="56" t="s">
        <v>137</v>
      </c>
      <c r="F30" s="96"/>
      <c r="G30" s="79">
        <f t="shared" si="0"/>
        <v>0</v>
      </c>
    </row>
    <row r="31" spans="1:7" ht="15" customHeight="1">
      <c r="A31" s="77">
        <v>21</v>
      </c>
      <c r="B31" s="56" t="s">
        <v>109</v>
      </c>
      <c r="C31" s="56" t="s">
        <v>168</v>
      </c>
      <c r="D31" s="78">
        <v>6.0000000000000005E-2</v>
      </c>
      <c r="E31" s="56" t="s">
        <v>137</v>
      </c>
      <c r="F31" s="96"/>
      <c r="G31" s="79">
        <f t="shared" si="0"/>
        <v>0</v>
      </c>
    </row>
    <row r="32" spans="1:7" ht="15" customHeight="1">
      <c r="A32" s="77">
        <v>22</v>
      </c>
      <c r="B32" s="56" t="s">
        <v>109</v>
      </c>
      <c r="C32" s="56" t="s">
        <v>167</v>
      </c>
      <c r="D32" s="78">
        <v>4</v>
      </c>
      <c r="E32" s="56" t="s">
        <v>27</v>
      </c>
      <c r="F32" s="96"/>
      <c r="G32" s="79">
        <f t="shared" si="0"/>
        <v>0</v>
      </c>
    </row>
    <row r="33" spans="1:7" ht="15" customHeight="1">
      <c r="A33" s="77">
        <v>23</v>
      </c>
      <c r="B33" s="56" t="s">
        <v>109</v>
      </c>
      <c r="C33" s="56" t="s">
        <v>166</v>
      </c>
      <c r="D33" s="78">
        <v>1</v>
      </c>
      <c r="E33" s="56" t="s">
        <v>27</v>
      </c>
      <c r="F33" s="96"/>
      <c r="G33" s="79">
        <f t="shared" si="0"/>
        <v>0</v>
      </c>
    </row>
    <row r="34" spans="1:7" ht="15" customHeight="1">
      <c r="A34" s="77">
        <v>24</v>
      </c>
      <c r="B34" s="56" t="s">
        <v>109</v>
      </c>
      <c r="C34" s="56" t="s">
        <v>165</v>
      </c>
      <c r="D34" s="78">
        <v>70</v>
      </c>
      <c r="E34" s="56" t="s">
        <v>29</v>
      </c>
      <c r="F34" s="96"/>
      <c r="G34" s="79">
        <f t="shared" si="0"/>
        <v>0</v>
      </c>
    </row>
    <row r="35" spans="1:7" ht="15" customHeight="1">
      <c r="A35" s="77">
        <v>25</v>
      </c>
      <c r="B35" s="56" t="s">
        <v>109</v>
      </c>
      <c r="C35" s="56" t="s">
        <v>164</v>
      </c>
      <c r="D35" s="78">
        <v>0.25</v>
      </c>
      <c r="E35" s="56" t="s">
        <v>137</v>
      </c>
      <c r="F35" s="96"/>
      <c r="G35" s="79">
        <f t="shared" si="0"/>
        <v>0</v>
      </c>
    </row>
    <row r="36" spans="1:7" ht="15" customHeight="1">
      <c r="A36" s="77">
        <v>26</v>
      </c>
      <c r="B36" s="56" t="s">
        <v>109</v>
      </c>
      <c r="C36" s="56" t="s">
        <v>163</v>
      </c>
      <c r="D36" s="78">
        <v>0.25</v>
      </c>
      <c r="E36" s="56" t="s">
        <v>137</v>
      </c>
      <c r="F36" s="96"/>
      <c r="G36" s="79">
        <f t="shared" si="0"/>
        <v>0</v>
      </c>
    </row>
    <row r="37" spans="1:7" ht="33" customHeight="1">
      <c r="A37" s="77">
        <v>27</v>
      </c>
      <c r="B37" s="56" t="s">
        <v>109</v>
      </c>
      <c r="C37" s="56" t="s">
        <v>162</v>
      </c>
      <c r="D37" s="78">
        <v>2</v>
      </c>
      <c r="E37" s="56" t="s">
        <v>131</v>
      </c>
      <c r="F37" s="96"/>
      <c r="G37" s="79">
        <f t="shared" si="0"/>
        <v>0</v>
      </c>
    </row>
    <row r="38" spans="1:7" ht="30" customHeight="1">
      <c r="A38" s="77">
        <v>28</v>
      </c>
      <c r="B38" s="56" t="s">
        <v>109</v>
      </c>
      <c r="C38" s="56" t="s">
        <v>161</v>
      </c>
      <c r="D38" s="78">
        <v>238</v>
      </c>
      <c r="E38" s="56" t="s">
        <v>131</v>
      </c>
      <c r="F38" s="96"/>
      <c r="G38" s="79">
        <f t="shared" si="0"/>
        <v>0</v>
      </c>
    </row>
    <row r="39" spans="1:7" ht="32.25" customHeight="1">
      <c r="A39" s="77">
        <v>29</v>
      </c>
      <c r="B39" s="56" t="s">
        <v>109</v>
      </c>
      <c r="C39" s="56" t="s">
        <v>160</v>
      </c>
      <c r="D39" s="78">
        <v>2</v>
      </c>
      <c r="E39" s="56" t="s">
        <v>131</v>
      </c>
      <c r="F39" s="96"/>
      <c r="G39" s="79">
        <f t="shared" si="0"/>
        <v>0</v>
      </c>
    </row>
    <row r="40" spans="1:7" ht="27.75" customHeight="1">
      <c r="A40" s="77">
        <v>30</v>
      </c>
      <c r="B40" s="56" t="s">
        <v>109</v>
      </c>
      <c r="C40" s="56" t="s">
        <v>159</v>
      </c>
      <c r="D40" s="78">
        <v>238</v>
      </c>
      <c r="E40" s="56" t="s">
        <v>131</v>
      </c>
      <c r="F40" s="96"/>
      <c r="G40" s="79">
        <f t="shared" si="0"/>
        <v>0</v>
      </c>
    </row>
    <row r="41" spans="1:7" ht="15" customHeight="1">
      <c r="A41" s="77">
        <v>31</v>
      </c>
      <c r="B41" s="56" t="s">
        <v>109</v>
      </c>
      <c r="C41" s="56" t="s">
        <v>128</v>
      </c>
      <c r="D41" s="78">
        <v>2</v>
      </c>
      <c r="E41" s="56" t="s">
        <v>124</v>
      </c>
      <c r="F41" s="96"/>
      <c r="G41" s="79">
        <f t="shared" si="0"/>
        <v>0</v>
      </c>
    </row>
    <row r="42" spans="1:7" ht="15" customHeight="1">
      <c r="A42" s="77">
        <v>32</v>
      </c>
      <c r="B42" s="56" t="s">
        <v>109</v>
      </c>
      <c r="C42" s="56" t="s">
        <v>127</v>
      </c>
      <c r="D42" s="78">
        <v>238</v>
      </c>
      <c r="E42" s="56" t="s">
        <v>124</v>
      </c>
      <c r="F42" s="96"/>
      <c r="G42" s="79">
        <f t="shared" si="0"/>
        <v>0</v>
      </c>
    </row>
    <row r="43" spans="1:7" ht="15" customHeight="1">
      <c r="A43" s="77">
        <v>33</v>
      </c>
      <c r="B43" s="56" t="s">
        <v>109</v>
      </c>
      <c r="C43" s="56" t="s">
        <v>126</v>
      </c>
      <c r="D43" s="78">
        <v>2</v>
      </c>
      <c r="E43" s="56" t="s">
        <v>124</v>
      </c>
      <c r="F43" s="96"/>
      <c r="G43" s="79">
        <f t="shared" si="0"/>
        <v>0</v>
      </c>
    </row>
    <row r="44" spans="1:7" ht="15" customHeight="1">
      <c r="A44" s="77">
        <v>34</v>
      </c>
      <c r="B44" s="56" t="s">
        <v>109</v>
      </c>
      <c r="C44" s="56" t="s">
        <v>125</v>
      </c>
      <c r="D44" s="78">
        <v>238</v>
      </c>
      <c r="E44" s="56" t="s">
        <v>124</v>
      </c>
      <c r="F44" s="96"/>
      <c r="G44" s="79">
        <f t="shared" si="0"/>
        <v>0</v>
      </c>
    </row>
    <row r="45" spans="1:7" s="76" customFormat="1" ht="15" customHeight="1">
      <c r="A45" s="72">
        <v>3</v>
      </c>
      <c r="B45" s="73" t="s">
        <v>109</v>
      </c>
      <c r="C45" s="73" t="s">
        <v>158</v>
      </c>
      <c r="D45" s="74"/>
      <c r="E45" s="73"/>
      <c r="F45" s="96"/>
      <c r="G45" s="79">
        <f t="shared" si="0"/>
        <v>0</v>
      </c>
    </row>
    <row r="46" spans="1:7" ht="31.5" customHeight="1">
      <c r="A46" s="77">
        <v>35</v>
      </c>
      <c r="B46" s="56" t="s">
        <v>109</v>
      </c>
      <c r="C46" s="56" t="s">
        <v>157</v>
      </c>
      <c r="D46" s="78">
        <v>64</v>
      </c>
      <c r="E46" s="56" t="s">
        <v>29</v>
      </c>
      <c r="F46" s="96"/>
      <c r="G46" s="79">
        <f t="shared" si="0"/>
        <v>0</v>
      </c>
    </row>
    <row r="47" spans="1:7" ht="15" customHeight="1">
      <c r="A47" s="77">
        <v>36</v>
      </c>
      <c r="B47" s="56" t="s">
        <v>109</v>
      </c>
      <c r="C47" s="56" t="s">
        <v>156</v>
      </c>
      <c r="D47" s="78">
        <v>18</v>
      </c>
      <c r="E47" s="56" t="s">
        <v>29</v>
      </c>
      <c r="F47" s="96"/>
      <c r="G47" s="79">
        <f t="shared" si="0"/>
        <v>0</v>
      </c>
    </row>
    <row r="48" spans="1:7" ht="15" customHeight="1">
      <c r="A48" s="77">
        <v>37</v>
      </c>
      <c r="B48" s="56" t="s">
        <v>109</v>
      </c>
      <c r="C48" s="56" t="s">
        <v>155</v>
      </c>
      <c r="D48" s="78">
        <v>15</v>
      </c>
      <c r="E48" s="56" t="s">
        <v>29</v>
      </c>
      <c r="F48" s="96"/>
      <c r="G48" s="79">
        <f t="shared" si="0"/>
        <v>0</v>
      </c>
    </row>
    <row r="49" spans="1:7" ht="15" customHeight="1">
      <c r="A49" s="77">
        <v>38</v>
      </c>
      <c r="B49" s="56" t="s">
        <v>109</v>
      </c>
      <c r="C49" s="56" t="s">
        <v>154</v>
      </c>
      <c r="D49" s="78">
        <v>3</v>
      </c>
      <c r="E49" s="56" t="s">
        <v>27</v>
      </c>
      <c r="F49" s="96"/>
      <c r="G49" s="79">
        <f t="shared" si="0"/>
        <v>0</v>
      </c>
    </row>
    <row r="50" spans="1:7" ht="15" customHeight="1">
      <c r="A50" s="77">
        <v>39</v>
      </c>
      <c r="B50" s="56" t="s">
        <v>109</v>
      </c>
      <c r="C50" s="56" t="s">
        <v>153</v>
      </c>
      <c r="D50" s="78">
        <v>1</v>
      </c>
      <c r="E50" s="56" t="s">
        <v>27</v>
      </c>
      <c r="F50" s="96"/>
      <c r="G50" s="79">
        <f t="shared" si="0"/>
        <v>0</v>
      </c>
    </row>
    <row r="51" spans="1:7" ht="15" customHeight="1">
      <c r="A51" s="77">
        <v>40</v>
      </c>
      <c r="B51" s="56" t="s">
        <v>109</v>
      </c>
      <c r="C51" s="56" t="s">
        <v>141</v>
      </c>
      <c r="D51" s="78">
        <v>14</v>
      </c>
      <c r="E51" s="56" t="s">
        <v>27</v>
      </c>
      <c r="F51" s="96"/>
      <c r="G51" s="79">
        <f t="shared" si="0"/>
        <v>0</v>
      </c>
    </row>
    <row r="52" spans="1:7" ht="30" customHeight="1">
      <c r="A52" s="77">
        <v>41</v>
      </c>
      <c r="B52" s="56" t="s">
        <v>109</v>
      </c>
      <c r="C52" s="56" t="s">
        <v>152</v>
      </c>
      <c r="D52" s="78">
        <v>356</v>
      </c>
      <c r="E52" s="56" t="s">
        <v>29</v>
      </c>
      <c r="F52" s="96"/>
      <c r="G52" s="79">
        <f t="shared" si="0"/>
        <v>0</v>
      </c>
    </row>
    <row r="53" spans="1:7" ht="15" customHeight="1">
      <c r="A53" s="77">
        <v>42</v>
      </c>
      <c r="B53" s="56" t="s">
        <v>109</v>
      </c>
      <c r="C53" s="56" t="s">
        <v>151</v>
      </c>
      <c r="D53" s="78">
        <v>356</v>
      </c>
      <c r="E53" s="56" t="s">
        <v>29</v>
      </c>
      <c r="F53" s="96"/>
      <c r="G53" s="79">
        <f t="shared" si="0"/>
        <v>0</v>
      </c>
    </row>
    <row r="54" spans="1:7" ht="15" customHeight="1">
      <c r="A54" s="77">
        <v>43</v>
      </c>
      <c r="B54" s="56" t="s">
        <v>109</v>
      </c>
      <c r="C54" s="56" t="s">
        <v>150</v>
      </c>
      <c r="D54" s="78">
        <v>1</v>
      </c>
      <c r="E54" s="56" t="s">
        <v>131</v>
      </c>
      <c r="F54" s="96"/>
      <c r="G54" s="79">
        <f t="shared" si="0"/>
        <v>0</v>
      </c>
    </row>
    <row r="55" spans="1:7" ht="27.75" customHeight="1">
      <c r="A55" s="77">
        <v>44</v>
      </c>
      <c r="B55" s="56" t="s">
        <v>109</v>
      </c>
      <c r="C55" s="56" t="s">
        <v>149</v>
      </c>
      <c r="D55" s="78">
        <v>1</v>
      </c>
      <c r="E55" s="56" t="s">
        <v>66</v>
      </c>
      <c r="F55" s="96"/>
      <c r="G55" s="79">
        <f t="shared" si="0"/>
        <v>0</v>
      </c>
    </row>
    <row r="56" spans="1:7" ht="15" customHeight="1">
      <c r="A56" s="77">
        <v>45</v>
      </c>
      <c r="B56" s="56" t="s">
        <v>109</v>
      </c>
      <c r="C56" s="56" t="s">
        <v>148</v>
      </c>
      <c r="D56" s="78">
        <v>1</v>
      </c>
      <c r="E56" s="56" t="s">
        <v>124</v>
      </c>
      <c r="F56" s="96"/>
      <c r="G56" s="79">
        <f t="shared" si="0"/>
        <v>0</v>
      </c>
    </row>
    <row r="57" spans="1:7" ht="15" customHeight="1">
      <c r="A57" s="77">
        <v>46</v>
      </c>
      <c r="B57" s="56" t="s">
        <v>109</v>
      </c>
      <c r="C57" s="56" t="s">
        <v>147</v>
      </c>
      <c r="D57" s="78">
        <v>1</v>
      </c>
      <c r="E57" s="56" t="s">
        <v>124</v>
      </c>
      <c r="F57" s="96"/>
      <c r="G57" s="79">
        <f t="shared" si="0"/>
        <v>0</v>
      </c>
    </row>
    <row r="58" spans="1:7" ht="15" customHeight="1">
      <c r="A58" s="77">
        <v>47</v>
      </c>
      <c r="B58" s="56" t="s">
        <v>109</v>
      </c>
      <c r="C58" s="56" t="s">
        <v>146</v>
      </c>
      <c r="D58" s="78">
        <v>1</v>
      </c>
      <c r="E58" s="56" t="s">
        <v>124</v>
      </c>
      <c r="F58" s="96"/>
      <c r="G58" s="79">
        <f t="shared" si="0"/>
        <v>0</v>
      </c>
    </row>
    <row r="59" spans="1:7" s="76" customFormat="1" ht="15" customHeight="1">
      <c r="A59" s="72">
        <v>4</v>
      </c>
      <c r="B59" s="73" t="s">
        <v>109</v>
      </c>
      <c r="C59" s="73" t="s">
        <v>145</v>
      </c>
      <c r="D59" s="74"/>
      <c r="E59" s="73"/>
      <c r="F59" s="96"/>
      <c r="G59" s="79">
        <f t="shared" si="0"/>
        <v>0</v>
      </c>
    </row>
    <row r="60" spans="1:7" ht="15" customHeight="1">
      <c r="A60" s="77">
        <v>48</v>
      </c>
      <c r="B60" s="56" t="s">
        <v>109</v>
      </c>
      <c r="C60" s="56" t="s">
        <v>144</v>
      </c>
      <c r="D60" s="78">
        <v>105</v>
      </c>
      <c r="E60" s="56" t="s">
        <v>29</v>
      </c>
      <c r="F60" s="96"/>
      <c r="G60" s="79">
        <f t="shared" si="0"/>
        <v>0</v>
      </c>
    </row>
    <row r="61" spans="1:7" ht="15" customHeight="1">
      <c r="A61" s="77">
        <v>49</v>
      </c>
      <c r="B61" s="56" t="s">
        <v>109</v>
      </c>
      <c r="C61" s="56" t="s">
        <v>143</v>
      </c>
      <c r="D61" s="78">
        <v>2</v>
      </c>
      <c r="E61" s="56" t="s">
        <v>27</v>
      </c>
      <c r="F61" s="96"/>
      <c r="G61" s="79">
        <f t="shared" si="0"/>
        <v>0</v>
      </c>
    </row>
    <row r="62" spans="1:7" ht="15" customHeight="1">
      <c r="A62" s="77">
        <v>50</v>
      </c>
      <c r="B62" s="56" t="s">
        <v>109</v>
      </c>
      <c r="C62" s="56" t="s">
        <v>142</v>
      </c>
      <c r="D62" s="78">
        <v>2</v>
      </c>
      <c r="E62" s="56" t="s">
        <v>27</v>
      </c>
      <c r="F62" s="96"/>
      <c r="G62" s="79">
        <f t="shared" si="0"/>
        <v>0</v>
      </c>
    </row>
    <row r="63" spans="1:7" ht="15" customHeight="1">
      <c r="A63" s="77">
        <v>51</v>
      </c>
      <c r="B63" s="56" t="s">
        <v>109</v>
      </c>
      <c r="C63" s="56" t="s">
        <v>141</v>
      </c>
      <c r="D63" s="78">
        <v>2</v>
      </c>
      <c r="E63" s="56" t="s">
        <v>27</v>
      </c>
      <c r="F63" s="96"/>
      <c r="G63" s="79">
        <f t="shared" si="0"/>
        <v>0</v>
      </c>
    </row>
    <row r="64" spans="1:7" s="76" customFormat="1" ht="15" customHeight="1">
      <c r="A64" s="72">
        <v>5</v>
      </c>
      <c r="B64" s="73" t="s">
        <v>109</v>
      </c>
      <c r="C64" s="73" t="s">
        <v>140</v>
      </c>
      <c r="D64" s="74"/>
      <c r="E64" s="73"/>
      <c r="F64" s="96"/>
      <c r="G64" s="79">
        <f t="shared" si="0"/>
        <v>0</v>
      </c>
    </row>
    <row r="65" spans="1:7" ht="30" customHeight="1">
      <c r="A65" s="77">
        <v>52</v>
      </c>
      <c r="B65" s="56" t="s">
        <v>109</v>
      </c>
      <c r="C65" s="56" t="s">
        <v>139</v>
      </c>
      <c r="D65" s="78">
        <v>14</v>
      </c>
      <c r="E65" s="56" t="s">
        <v>29</v>
      </c>
      <c r="F65" s="96"/>
      <c r="G65" s="79">
        <f t="shared" si="0"/>
        <v>0</v>
      </c>
    </row>
    <row r="66" spans="1:7" ht="31.5" customHeight="1">
      <c r="A66" s="77">
        <v>53</v>
      </c>
      <c r="B66" s="56" t="s">
        <v>109</v>
      </c>
      <c r="C66" s="56" t="s">
        <v>138</v>
      </c>
      <c r="D66" s="78">
        <v>0.56000000000000005</v>
      </c>
      <c r="E66" s="56" t="s">
        <v>137</v>
      </c>
      <c r="F66" s="96"/>
      <c r="G66" s="79">
        <f t="shared" si="0"/>
        <v>0</v>
      </c>
    </row>
    <row r="67" spans="1:7" ht="25.5" customHeight="1">
      <c r="A67" s="77">
        <v>54</v>
      </c>
      <c r="B67" s="56" t="s">
        <v>109</v>
      </c>
      <c r="C67" s="56" t="s">
        <v>136</v>
      </c>
      <c r="D67" s="78">
        <v>2</v>
      </c>
      <c r="E67" s="56" t="s">
        <v>131</v>
      </c>
      <c r="F67" s="96"/>
      <c r="G67" s="79">
        <f t="shared" si="0"/>
        <v>0</v>
      </c>
    </row>
    <row r="68" spans="1:7" ht="28.5" customHeight="1">
      <c r="A68" s="77">
        <v>55</v>
      </c>
      <c r="B68" s="56" t="s">
        <v>109</v>
      </c>
      <c r="C68" s="56" t="s">
        <v>135</v>
      </c>
      <c r="D68" s="78">
        <v>2</v>
      </c>
      <c r="E68" s="56" t="s">
        <v>131</v>
      </c>
      <c r="F68" s="96"/>
      <c r="G68" s="79">
        <f t="shared" si="0"/>
        <v>0</v>
      </c>
    </row>
    <row r="69" spans="1:7" ht="27" customHeight="1">
      <c r="A69" s="77">
        <v>56</v>
      </c>
      <c r="B69" s="56" t="s">
        <v>109</v>
      </c>
      <c r="C69" s="56" t="s">
        <v>134</v>
      </c>
      <c r="D69" s="78">
        <v>22</v>
      </c>
      <c r="E69" s="56" t="s">
        <v>131</v>
      </c>
      <c r="F69" s="96"/>
      <c r="G69" s="79">
        <f t="shared" si="0"/>
        <v>0</v>
      </c>
    </row>
    <row r="70" spans="1:7" ht="24" customHeight="1">
      <c r="A70" s="77">
        <v>57</v>
      </c>
      <c r="B70" s="56" t="s">
        <v>109</v>
      </c>
      <c r="C70" s="56" t="s">
        <v>133</v>
      </c>
      <c r="D70" s="78">
        <v>2</v>
      </c>
      <c r="E70" s="56" t="s">
        <v>131</v>
      </c>
      <c r="F70" s="96"/>
      <c r="G70" s="79">
        <f t="shared" si="0"/>
        <v>0</v>
      </c>
    </row>
    <row r="71" spans="1:7" ht="32.25" customHeight="1">
      <c r="A71" s="77">
        <v>58</v>
      </c>
      <c r="B71" s="56" t="s">
        <v>109</v>
      </c>
      <c r="C71" s="56" t="s">
        <v>132</v>
      </c>
      <c r="D71" s="78">
        <v>22</v>
      </c>
      <c r="E71" s="56" t="s">
        <v>131</v>
      </c>
      <c r="F71" s="96"/>
      <c r="G71" s="79">
        <f t="shared" si="0"/>
        <v>0</v>
      </c>
    </row>
    <row r="72" spans="1:7" ht="15" customHeight="1">
      <c r="A72" s="77">
        <v>59</v>
      </c>
      <c r="B72" s="56" t="s">
        <v>109</v>
      </c>
      <c r="C72" s="56" t="s">
        <v>130</v>
      </c>
      <c r="D72" s="78">
        <v>2</v>
      </c>
      <c r="E72" s="56" t="s">
        <v>27</v>
      </c>
      <c r="F72" s="96"/>
      <c r="G72" s="79">
        <f t="shared" si="0"/>
        <v>0</v>
      </c>
    </row>
    <row r="73" spans="1:7" ht="27" customHeight="1">
      <c r="A73" s="77">
        <v>60</v>
      </c>
      <c r="B73" s="56" t="s">
        <v>109</v>
      </c>
      <c r="C73" s="56" t="s">
        <v>129</v>
      </c>
      <c r="D73" s="78">
        <v>574</v>
      </c>
      <c r="E73" s="56" t="s">
        <v>29</v>
      </c>
      <c r="F73" s="96"/>
      <c r="G73" s="79">
        <f t="shared" si="0"/>
        <v>0</v>
      </c>
    </row>
    <row r="74" spans="1:7" ht="27" customHeight="1">
      <c r="A74" s="77">
        <v>61</v>
      </c>
      <c r="B74" s="56" t="s">
        <v>109</v>
      </c>
      <c r="C74" s="56" t="s">
        <v>128</v>
      </c>
      <c r="D74" s="78">
        <v>1</v>
      </c>
      <c r="E74" s="56" t="s">
        <v>124</v>
      </c>
      <c r="F74" s="96"/>
      <c r="G74" s="79">
        <f t="shared" si="0"/>
        <v>0</v>
      </c>
    </row>
    <row r="75" spans="1:7" ht="15" customHeight="1">
      <c r="A75" s="77">
        <v>62</v>
      </c>
      <c r="B75" s="56" t="s">
        <v>109</v>
      </c>
      <c r="C75" s="56" t="s">
        <v>127</v>
      </c>
      <c r="D75" s="78">
        <v>23</v>
      </c>
      <c r="E75" s="56" t="s">
        <v>124</v>
      </c>
      <c r="F75" s="96"/>
      <c r="G75" s="79">
        <f t="shared" ref="G75:G92" si="1">ROUND(D75*F75,2)</f>
        <v>0</v>
      </c>
    </row>
    <row r="76" spans="1:7" ht="15" customHeight="1">
      <c r="A76" s="77">
        <v>63</v>
      </c>
      <c r="B76" s="56" t="s">
        <v>109</v>
      </c>
      <c r="C76" s="56" t="s">
        <v>126</v>
      </c>
      <c r="D76" s="78">
        <v>1</v>
      </c>
      <c r="E76" s="56" t="s">
        <v>124</v>
      </c>
      <c r="F76" s="96"/>
      <c r="G76" s="79">
        <f t="shared" si="1"/>
        <v>0</v>
      </c>
    </row>
    <row r="77" spans="1:7" ht="15" customHeight="1">
      <c r="A77" s="77">
        <v>64</v>
      </c>
      <c r="B77" s="56" t="s">
        <v>109</v>
      </c>
      <c r="C77" s="56" t="s">
        <v>125</v>
      </c>
      <c r="D77" s="78">
        <v>23</v>
      </c>
      <c r="E77" s="56" t="s">
        <v>124</v>
      </c>
      <c r="F77" s="96"/>
      <c r="G77" s="79">
        <f t="shared" si="1"/>
        <v>0</v>
      </c>
    </row>
    <row r="78" spans="1:7" s="76" customFormat="1" ht="15" customHeight="1">
      <c r="A78" s="72">
        <v>6</v>
      </c>
      <c r="B78" s="73" t="s">
        <v>109</v>
      </c>
      <c r="C78" s="73" t="s">
        <v>123</v>
      </c>
      <c r="D78" s="74"/>
      <c r="E78" s="73"/>
      <c r="F78" s="96"/>
      <c r="G78" s="79">
        <f t="shared" si="1"/>
        <v>0</v>
      </c>
    </row>
    <row r="79" spans="1:7" ht="18.75" customHeight="1">
      <c r="A79" s="77">
        <v>65</v>
      </c>
      <c r="B79" s="56" t="s">
        <v>109</v>
      </c>
      <c r="C79" s="56" t="s">
        <v>122</v>
      </c>
      <c r="D79" s="78">
        <v>1</v>
      </c>
      <c r="E79" s="56" t="s">
        <v>27</v>
      </c>
      <c r="F79" s="96"/>
      <c r="G79" s="79">
        <f t="shared" si="1"/>
        <v>0</v>
      </c>
    </row>
    <row r="80" spans="1:7" ht="28.5" customHeight="1">
      <c r="A80" s="77">
        <v>66</v>
      </c>
      <c r="B80" s="56" t="s">
        <v>109</v>
      </c>
      <c r="C80" s="56" t="s">
        <v>121</v>
      </c>
      <c r="D80" s="78">
        <v>300</v>
      </c>
      <c r="E80" s="56" t="s">
        <v>29</v>
      </c>
      <c r="F80" s="96"/>
      <c r="G80" s="79">
        <f t="shared" si="1"/>
        <v>0</v>
      </c>
    </row>
    <row r="81" spans="1:7" ht="15" customHeight="1">
      <c r="A81" s="77">
        <v>67</v>
      </c>
      <c r="B81" s="56" t="s">
        <v>109</v>
      </c>
      <c r="C81" s="56" t="s">
        <v>120</v>
      </c>
      <c r="D81" s="78">
        <v>1</v>
      </c>
      <c r="E81" s="56" t="s">
        <v>27</v>
      </c>
      <c r="F81" s="96"/>
      <c r="G81" s="79">
        <f t="shared" si="1"/>
        <v>0</v>
      </c>
    </row>
    <row r="82" spans="1:7" ht="15" customHeight="1">
      <c r="A82" s="77">
        <v>68</v>
      </c>
      <c r="B82" s="56" t="s">
        <v>109</v>
      </c>
      <c r="C82" s="56" t="s">
        <v>119</v>
      </c>
      <c r="D82" s="78">
        <v>1</v>
      </c>
      <c r="E82" s="56" t="s">
        <v>27</v>
      </c>
      <c r="F82" s="96"/>
      <c r="G82" s="79">
        <f t="shared" si="1"/>
        <v>0</v>
      </c>
    </row>
    <row r="83" spans="1:7" ht="15" customHeight="1">
      <c r="A83" s="77">
        <v>69</v>
      </c>
      <c r="B83" s="56" t="s">
        <v>109</v>
      </c>
      <c r="C83" s="56" t="s">
        <v>118</v>
      </c>
      <c r="D83" s="78">
        <v>1</v>
      </c>
      <c r="E83" s="56" t="s">
        <v>27</v>
      </c>
      <c r="F83" s="96"/>
      <c r="G83" s="79">
        <f t="shared" si="1"/>
        <v>0</v>
      </c>
    </row>
    <row r="84" spans="1:7" ht="30.75" customHeight="1">
      <c r="A84" s="77">
        <v>70</v>
      </c>
      <c r="B84" s="56" t="s">
        <v>109</v>
      </c>
      <c r="C84" s="56" t="s">
        <v>117</v>
      </c>
      <c r="D84" s="78">
        <v>300</v>
      </c>
      <c r="E84" s="56" t="s">
        <v>29</v>
      </c>
      <c r="F84" s="96"/>
      <c r="G84" s="79">
        <f t="shared" si="1"/>
        <v>0</v>
      </c>
    </row>
    <row r="85" spans="1:7" ht="15" customHeight="1">
      <c r="A85" s="77">
        <v>71</v>
      </c>
      <c r="B85" s="56" t="s">
        <v>109</v>
      </c>
      <c r="C85" s="56" t="s">
        <v>116</v>
      </c>
      <c r="D85" s="78">
        <v>2</v>
      </c>
      <c r="E85" s="56" t="s">
        <v>27</v>
      </c>
      <c r="F85" s="96"/>
      <c r="G85" s="79">
        <f t="shared" si="1"/>
        <v>0</v>
      </c>
    </row>
    <row r="86" spans="1:7" ht="15" customHeight="1">
      <c r="A86" s="77">
        <v>72</v>
      </c>
      <c r="B86" s="56" t="s">
        <v>109</v>
      </c>
      <c r="C86" s="56" t="s">
        <v>115</v>
      </c>
      <c r="D86" s="78">
        <v>2</v>
      </c>
      <c r="E86" s="56" t="s">
        <v>27</v>
      </c>
      <c r="F86" s="96"/>
      <c r="G86" s="79">
        <f t="shared" si="1"/>
        <v>0</v>
      </c>
    </row>
    <row r="87" spans="1:7" s="76" customFormat="1" ht="15" customHeight="1">
      <c r="A87" s="72">
        <v>7</v>
      </c>
      <c r="B87" s="73" t="s">
        <v>109</v>
      </c>
      <c r="C87" s="73" t="s">
        <v>114</v>
      </c>
      <c r="D87" s="74"/>
      <c r="E87" s="73"/>
      <c r="F87" s="96"/>
      <c r="G87" s="79">
        <f t="shared" si="1"/>
        <v>0</v>
      </c>
    </row>
    <row r="88" spans="1:7" ht="15" customHeight="1">
      <c r="A88" s="77">
        <v>73</v>
      </c>
      <c r="B88" s="56" t="s">
        <v>109</v>
      </c>
      <c r="C88" s="56" t="s">
        <v>113</v>
      </c>
      <c r="D88" s="78">
        <v>356</v>
      </c>
      <c r="E88" s="56" t="s">
        <v>29</v>
      </c>
      <c r="F88" s="96"/>
      <c r="G88" s="79">
        <f t="shared" si="1"/>
        <v>0</v>
      </c>
    </row>
    <row r="89" spans="1:7" ht="15" customHeight="1">
      <c r="A89" s="77">
        <v>74</v>
      </c>
      <c r="B89" s="56" t="s">
        <v>109</v>
      </c>
      <c r="C89" s="56" t="s">
        <v>112</v>
      </c>
      <c r="D89" s="78">
        <v>14</v>
      </c>
      <c r="E89" s="56" t="s">
        <v>29</v>
      </c>
      <c r="F89" s="96"/>
      <c r="G89" s="79">
        <f t="shared" si="1"/>
        <v>0</v>
      </c>
    </row>
    <row r="90" spans="1:7" ht="15" customHeight="1">
      <c r="A90" s="77">
        <v>75</v>
      </c>
      <c r="B90" s="56" t="s">
        <v>109</v>
      </c>
      <c r="C90" s="56" t="s">
        <v>111</v>
      </c>
      <c r="D90" s="78">
        <v>70</v>
      </c>
      <c r="E90" s="56" t="s">
        <v>29</v>
      </c>
      <c r="F90" s="96"/>
      <c r="G90" s="79">
        <f t="shared" si="1"/>
        <v>0</v>
      </c>
    </row>
    <row r="91" spans="1:7" ht="15" customHeight="1">
      <c r="A91" s="77">
        <v>76</v>
      </c>
      <c r="B91" s="56" t="s">
        <v>109</v>
      </c>
      <c r="C91" s="56" t="s">
        <v>110</v>
      </c>
      <c r="D91" s="78">
        <v>300</v>
      </c>
      <c r="E91" s="56"/>
      <c r="F91" s="96"/>
      <c r="G91" s="79">
        <f t="shared" si="1"/>
        <v>0</v>
      </c>
    </row>
    <row r="92" spans="1:7" ht="15" customHeight="1" thickBot="1">
      <c r="A92" s="80">
        <v>77</v>
      </c>
      <c r="B92" s="68" t="s">
        <v>109</v>
      </c>
      <c r="C92" s="68" t="s">
        <v>108</v>
      </c>
      <c r="D92" s="81">
        <v>560</v>
      </c>
      <c r="E92" s="68"/>
      <c r="F92" s="96"/>
      <c r="G92" s="79">
        <f t="shared" si="1"/>
        <v>0</v>
      </c>
    </row>
    <row r="93" spans="1:7">
      <c r="F93" s="97" t="s">
        <v>687</v>
      </c>
      <c r="G93" s="85">
        <f>SUM(G10:G92)</f>
        <v>0</v>
      </c>
    </row>
  </sheetData>
  <sheetProtection algorithmName="SHA-512" hashValue="NAGZ2DpH1zGWPdhja62S8pNZhhlWTo00ePm3bLWtl8UB7I+eLsCLN2OqmbRuxSALk3vr1Ks+HtfL0p2tMfSv4w==" saltValue="pHNrM2QgifF7IhS8WhsMMQ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</vt:i4>
      </vt:variant>
    </vt:vector>
  </HeadingPairs>
  <TitlesOfParts>
    <vt:vector size="14" baseType="lpstr">
      <vt:lpstr>ZZK</vt:lpstr>
      <vt:lpstr>1_DROGA</vt:lpstr>
      <vt:lpstr>2_MURY</vt:lpstr>
      <vt:lpstr>3_KD</vt:lpstr>
      <vt:lpstr>4_OŚWIETLENIE</vt:lpstr>
      <vt:lpstr>5_KOLIZJE EN</vt:lpstr>
      <vt:lpstr>6_WODA</vt:lpstr>
      <vt:lpstr>7_GAZ</vt:lpstr>
      <vt:lpstr>8_KOLIZJE TELEKOM</vt:lpstr>
      <vt:lpstr>9_SYGNALIZACJA</vt:lpstr>
      <vt:lpstr>10_KT</vt:lpstr>
      <vt:lpstr>11_ZNAKI</vt:lpstr>
      <vt:lpstr>12_OŚWIETLENIE UM</vt:lpstr>
      <vt:lpstr>ZZK!Obszar_wydruku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TER</dc:title>
  <dc:subject>Nowy Tomyśl</dc:subject>
  <dc:creator>Srebrny Deszcz</dc:creator>
  <cp:lastModifiedBy>Renata Pietraszewska</cp:lastModifiedBy>
  <cp:lastPrinted>2024-03-18T13:47:56Z</cp:lastPrinted>
  <dcterms:created xsi:type="dcterms:W3CDTF">1997-03-14T22:29:30Z</dcterms:created>
  <dcterms:modified xsi:type="dcterms:W3CDTF">2024-03-18T13:49:32Z</dcterms:modified>
</cp:coreProperties>
</file>