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<sst xmlns="http://schemas.openxmlformats.org/spreadsheetml/2006/main" count="168" uniqueCount="118">
  <si>
    <r>
      <t xml:space="preserve">FORMULARZ CENOWY - </t>
    </r>
    <r>
      <rPr>
        <sz val="10"/>
        <color indexed="8"/>
        <rFont val="Ebrima"/>
        <family val="0"/>
      </rPr>
      <t>załącznik nr 2 do SWZ</t>
    </r>
  </si>
  <si>
    <t>Lp.</t>
  </si>
  <si>
    <t>Implant</t>
  </si>
  <si>
    <t>Jm</t>
  </si>
  <si>
    <t>Ilość (18 m-cy)</t>
  </si>
  <si>
    <t>Cena jedn. netto</t>
  </si>
  <si>
    <t>Wartość netto</t>
  </si>
  <si>
    <t>Wartość brutto</t>
  </si>
  <si>
    <t>Uwagi</t>
  </si>
  <si>
    <t xml:space="preserve">1. </t>
  </si>
  <si>
    <t>Trzpień bezcementowy, tytanowy, prosty, bezkołnierzowy z obustronnymi łukami derotacyjnymi w części bliższej, z off-stem rosnącym z każdym rozmiarem trzpienia, napylany w 1/3 bliższej porowatą plazmą tytanową w 2 wersjach kąta szyjkowo trzonowego (128 i 135stopni), każda wersja w  11 rozmiarach oraz na życzenie bezkołnierzowy dysplastyczny bezcementowy trzpień tytanowy, prosty do wąskich kanałów.</t>
  </si>
  <si>
    <t>szt</t>
  </si>
  <si>
    <t xml:space="preserve">2. </t>
  </si>
  <si>
    <t xml:space="preserve">Trzpień cementowany w  5 rozmiarach, zakładany przy pomocy tego samego instrumentarium co w punkcie 1
</t>
  </si>
  <si>
    <t xml:space="preserve">3. </t>
  </si>
  <si>
    <t>Trzpień tytanowy, przynasadowy, bezcementowy w 13 rozmiarach z off-setsm rosnącym z każdym rozmiarem trzpienia, bezkołnierzowy z obustronnymi łukami derotacyjnymi, na 1/2 długości pokryty plazmą tytanową, w dwu wrsjach kata szyjkowo-trzonowego (128 i 135stopni), eurostożek 12/14.</t>
  </si>
  <si>
    <t xml:space="preserve">4. </t>
  </si>
  <si>
    <t>Trzpień przynasadowy monoblok osadzany szyjkowo.Trzpień krótki, prosty, bezkołnierzowy w  8 rozmiarach, tytanowy w 2/3 pokryty plazmą tytanową i frakcją hydroksyapatytu, w 3 wersjach kąta szyjkowo-trzonowego  (120, 130 i 135stopni), eurostożek 12/14.</t>
  </si>
  <si>
    <t xml:space="preserve">5. </t>
  </si>
  <si>
    <t xml:space="preserve">Panewka bezcementowa, hemisferyczna tytanowa press-fit o strukturze wyspowej (3D) pokryta plazmą tytanową, bezotworowa lub otworowa  Panewki w rozmiarach 44-68mm. </t>
  </si>
  <si>
    <t xml:space="preserve">6. </t>
  </si>
  <si>
    <t>sruby do w/w panewki</t>
  </si>
  <si>
    <t xml:space="preserve">7. </t>
  </si>
  <si>
    <t xml:space="preserve">Panewka bezcementowa, hemisferyczna tytanowa samogwintująca, wkręcana z gwintem na całej wysokości czaszy. Rozmiar 44-68mm </t>
  </si>
  <si>
    <t xml:space="preserve">8. </t>
  </si>
  <si>
    <t xml:space="preserve">Panewka polietylenowa z 2 pierścieniami metalowymi do orientacji przestrzennej RTG, o rozmiarze od  42 -  64 mm ze skokiem co 2mm oraz na życzenie głęboka ( zatrzaskowa ) panewka polietylenowa z dwoma pierścieniami metalowymi do orjentacji przestrzennej rtg </t>
  </si>
  <si>
    <t xml:space="preserve">9. </t>
  </si>
  <si>
    <t>Głowa bipolarna rozmiar 43-55mm</t>
  </si>
  <si>
    <t xml:space="preserve">10. </t>
  </si>
  <si>
    <t>Głowa metalowa 28 mm, 32mm, 36mm w min 5 rozmiarach szyjkowych.</t>
  </si>
  <si>
    <t xml:space="preserve">11. </t>
  </si>
  <si>
    <t>Głowa ceramiczna. W minimum 4 długościach szyjki (S, M, L, XL) średnica w zależności od wielkości panewki od 28, 32, 36 mm.</t>
  </si>
  <si>
    <t xml:space="preserve">12. </t>
  </si>
  <si>
    <t>Wkład  do obu panewek (z pkt 5 i 7) ceramiczny od 28, 32, 36 mm</t>
  </si>
  <si>
    <t xml:space="preserve">13. </t>
  </si>
  <si>
    <t xml:space="preserve"> Wkład  w wersji symetrycznej i asymetrycznej do paneweki ( z pkt. 5) z polietylenu z wit E w zależności od wielkości panewki od 28, 32, 36 mm</t>
  </si>
  <si>
    <t xml:space="preserve">14. </t>
  </si>
  <si>
    <t>Wkład  w wersji symetrycznej i asymetrycznej do paneweki ( z pkt. 7) z wysoko usieciowanego polietylenu w zależności od wielkości panewki od 28, 32, 36 mm</t>
  </si>
  <si>
    <t xml:space="preserve">15. </t>
  </si>
  <si>
    <t>Korek wchłanialny kaniulowany lub polietylenowy w rozmiarach zgodnych z rozmiarem trzpienia.</t>
  </si>
  <si>
    <t xml:space="preserve">16. </t>
  </si>
  <si>
    <t>Cement kostny-zintegrowany system próżniowego mieszania i ciśnieniowego podawania cementu z antybiotykiem</t>
  </si>
  <si>
    <t xml:space="preserve">17. </t>
  </si>
  <si>
    <t>Hydroksyapatytowy substytut kości w paście żelowej poj 5ml.</t>
  </si>
  <si>
    <t xml:space="preserve">18. </t>
  </si>
  <si>
    <t>Hybrydowy substytut kości w postaci mieszanki β TPC i PMMA osiągający maksymalną wytrzymałość mechaniczną tuż po aplikacji 10 ml</t>
  </si>
  <si>
    <t xml:space="preserve">19. </t>
  </si>
  <si>
    <t xml:space="preserve">Mieszalnik do w/w hybrydowego mieszalnika </t>
  </si>
  <si>
    <t xml:space="preserve">20. </t>
  </si>
  <si>
    <t xml:space="preserve">Aplikator do w/w substytutu </t>
  </si>
  <si>
    <t xml:space="preserve">21. </t>
  </si>
  <si>
    <t>Panewka rewizyjna, wielootworowa , średnica zewnętrzna panewki od 44 do 68 mm , ze skokiem co 2 mm</t>
  </si>
  <si>
    <t xml:space="preserve">22. </t>
  </si>
  <si>
    <t>Śruby do panewki rewizyjnej w ilości 7 szt. na panewkę</t>
  </si>
  <si>
    <t xml:space="preserve">23. </t>
  </si>
  <si>
    <t>Augmenty panewkowe uniwersalne do panewek bezcementowych pokryte plazmą tytanową jak w panewce bezcementowej press-fit, w rozmiarach odpowiadających panewkom min. 48 – 68 mm, każdy augment w min. 5 wysokościach</t>
  </si>
  <si>
    <t xml:space="preserve">24. </t>
  </si>
  <si>
    <t>Śruby augmentacyjne kotwiczące w rozmiarach 12 – 68 mm ( 3 szt. na augment )</t>
  </si>
  <si>
    <t xml:space="preserve">25. </t>
  </si>
  <si>
    <t>Kosz tytanowy do  rekonstrukcji panewki z dwoma giętkimi ramionami i 1 ostrogą , wielootworowy (min. 11 ),  anatomiczny ( prawy i lewy ) .</t>
  </si>
  <si>
    <t xml:space="preserve">26. </t>
  </si>
  <si>
    <t>Śruba tytanowa do mocowania kosza w rozmiarze 16 - 64 mm w ilości 6 szt. na kosz</t>
  </si>
  <si>
    <t xml:space="preserve">27. </t>
  </si>
  <si>
    <t xml:space="preserve">Spacery biodrowe z gentamecyną z wewnętrznym trzpieniem nośnym , w wersjach standard , długiej i wąskiej , każdy w min. 3 rozmiarach ; fabrycznie sterylne  i gotowe do użycia </t>
  </si>
  <si>
    <t xml:space="preserve">28. </t>
  </si>
  <si>
    <t xml:space="preserve">Spacery biodrowe z gentamecyną i wankomycyną z wewnętrznym trzpieniem nośnym , w wersjach standard , długiej  , każdy w min. 3 rozmiarach ; fabrycznie sterylne  i gotowe do użycia </t>
  </si>
  <si>
    <t xml:space="preserve">29. </t>
  </si>
  <si>
    <t>Spacery kolanowe z gentamecyną -  fabrycznie sterylne  i gotowe do użycia - min. 3 rozmiary</t>
  </si>
  <si>
    <t xml:space="preserve">30. </t>
  </si>
  <si>
    <t xml:space="preserve">Spacery kolanowe z gentamecyną i wankomycyną -  fabrycznie sterylne  i gotowe do użycia - min. 4 rozmiary </t>
  </si>
  <si>
    <t xml:space="preserve">31. </t>
  </si>
  <si>
    <t>Cement kostny z gentamycyną-zintegrowany system próżniowego mieszania i ciśnieniowego podawania cementu z antybiotykiem</t>
  </si>
  <si>
    <t xml:space="preserve">32. </t>
  </si>
  <si>
    <t xml:space="preserve">Cement kostny z gentamycyną i wancomycyną </t>
  </si>
  <si>
    <t xml:space="preserve">33. </t>
  </si>
  <si>
    <t xml:space="preserve">Trzpień bezcementowy rewizyjny, monoblok prosty o dł. 220 - 300 mm w min. 10 rozmiarach i anatomiczny o dł. 290 - 300 mm w min. 10 rozmiarach . </t>
  </si>
  <si>
    <t xml:space="preserve">34. </t>
  </si>
  <si>
    <t xml:space="preserve">Trzpień bezcementowy rewizyjny, modularny prosty i anatomiczny, część bliższa.  w min 6 wrozmiarzach </t>
  </si>
  <si>
    <t xml:space="preserve">35. </t>
  </si>
  <si>
    <t>Część dalsza trzpienia rewizyjnego w min 18 rozmiarach</t>
  </si>
  <si>
    <t xml:space="preserve">36. </t>
  </si>
  <si>
    <t>Śruby do trzpienia rewizyjnego w ilości 2 szt. na trzpień</t>
  </si>
  <si>
    <t xml:space="preserve">37. </t>
  </si>
  <si>
    <t>Panewka dwumobilna antyluksacyjna bezotworowa i otworowa , bezcementowa o zakresie mobilności nie mniejszym niż 130 stopni , w rozmiarze min. 46-68 mm ze skokiem co 2 mm , wkładka na główkę 28 mm .</t>
  </si>
  <si>
    <t xml:space="preserve">38. </t>
  </si>
  <si>
    <t>Panewka dwumobilna antyluksacyjna bezotworowa, cementowa z łożami na cement o zakresie mobilności nie mniejszym niż 130 stopni , w rozmiarze min. 46-68 mm ze skokiem co 2 mm , wkładka na główkę 28 mm .</t>
  </si>
  <si>
    <t xml:space="preserve">39. </t>
  </si>
  <si>
    <t>Sruby i piny do mocowaniapanewki dwumobilnej w ilości 6 sztuk na panewkę otworową</t>
  </si>
  <si>
    <t xml:space="preserve">40. </t>
  </si>
  <si>
    <t>Wkładka do panewki dwumobilnej w rozmiarze min. 46 - 68 mm na główkę 28 mm .</t>
  </si>
  <si>
    <t xml:space="preserve">41. </t>
  </si>
  <si>
    <t>Trzpień bezcementowy, tytanowy, prosty, bezkołnierzowy do bardzo waskich kanałów, stożek 8/10</t>
  </si>
  <si>
    <t xml:space="preserve">42. </t>
  </si>
  <si>
    <t>Głowa metalowa 22,2 mm,  w min 2 rozmiarach szyjkowych.</t>
  </si>
  <si>
    <t xml:space="preserve">43. </t>
  </si>
  <si>
    <t>Panewka bezcementowa dysplastyczna, hemisferyczna tytanowa press-fit o strukturze wyspowej (3D) pokryta plazmą tytanową, bezotworowa lub otworowa, 40-42mm</t>
  </si>
  <si>
    <t xml:space="preserve">44. </t>
  </si>
  <si>
    <t xml:space="preserve"> Wkład  w wersji symetrycznej i asymetrycznej do paneweki z polietylenu z wit E na głowę 22,2mm</t>
  </si>
  <si>
    <t xml:space="preserve">45. </t>
  </si>
  <si>
    <t xml:space="preserve">Wkład antyluksacyjny AS Dual Mobility w całości pokryty ZrN, kompatybilny z panewką z pkt 5
</t>
  </si>
  <si>
    <t xml:space="preserve">46. </t>
  </si>
  <si>
    <t>Wkładka dwumobilna z polietylenu crosslink z witaminą E Vitelene</t>
  </si>
  <si>
    <t xml:space="preserve">47. </t>
  </si>
  <si>
    <t xml:space="preserve">GłówkaDual Mobility 22,2 lub 28mm 
</t>
  </si>
  <si>
    <t xml:space="preserve">48. </t>
  </si>
  <si>
    <t xml:space="preserve">Panewka rewizyjna 3D, o strukturze drukowanej, z  docranialnymi otworami owalnymi i doogonowym otworami okrągymi, w rozmiarze 46-72mm, kompatybilna z wkładkami  z pkt  12,13,14
</t>
  </si>
  <si>
    <t xml:space="preserve">49. </t>
  </si>
  <si>
    <t xml:space="preserve">Wkładka rewizyjna do w/w panewki z offsetem 4mm
</t>
  </si>
  <si>
    <t xml:space="preserve">50. </t>
  </si>
  <si>
    <t xml:space="preserve">Wkładka rewizyjna do w/w panewki z okapem 20stopni
</t>
  </si>
  <si>
    <t xml:space="preserve">51. </t>
  </si>
  <si>
    <t xml:space="preserve">główka rewizyjna ceramiczna ze zintegrowaną tuleją metalową do osłony konusa
</t>
  </si>
  <si>
    <t>RAZEM</t>
  </si>
  <si>
    <t>Dostawca wypożyczy na czas  trwania umowy instrumentarium  niezbędne do zaimplantowania.</t>
  </si>
  <si>
    <t>Dostawca zapewnia bank endoprotez, w ilości zgodnej z krzywą zuzycia nie mniej niż po 1 sztuce w każdym z rozmiarów</t>
  </si>
  <si>
    <t>Dostawca zapewni szkolenia personelu w zakresie oferowanego implantu</t>
  </si>
  <si>
    <t>Pozycje 17-50 dostarczane na czas zabiegu w terminie 7 dni od daty zapotrzebowania</t>
  </si>
  <si>
    <t>Pozycje 45-46 mogą być na życzenie  dostarczone na czas umowy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</si>
</sst>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6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Ebrima"/>
      <family val="0"/>
    </font>
    <font>
      <sz val="10"/>
      <color indexed="8"/>
      <name val="Ebrima"/>
      <family val="0"/>
    </font>
    <font>
      <sz val="10"/>
      <color indexed="8"/>
      <name val="Arial Narrow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Ebrima"/>
      <family val="0"/>
    </font>
    <font>
      <sz val="10"/>
      <color rgb="FF000000"/>
      <name val="Arial Narrow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2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right" vertical="top"/>
    </xf>
    <xf numFmtId="0" fontId="42" fillId="0" borderId="12" xfId="0" applyFont="1" applyBorder="1" applyAlignment="1">
      <alignment horizontal="left" vertical="top" wrapText="1"/>
    </xf>
    <xf numFmtId="0" fontId="42" fillId="0" borderId="12" xfId="0" applyFont="1" applyBorder="1" applyAlignment="1">
      <alignment vertical="top"/>
    </xf>
    <xf numFmtId="2" fontId="42" fillId="0" borderId="12" xfId="0" applyNumberFormat="1" applyFont="1" applyBorder="1" applyAlignment="1">
      <alignment vertical="top"/>
    </xf>
    <xf numFmtId="4" fontId="42" fillId="0" borderId="13" xfId="0" applyNumberFormat="1" applyFont="1" applyBorder="1" applyAlignment="1">
      <alignment horizontal="right" vertical="top"/>
    </xf>
    <xf numFmtId="0" fontId="0" fillId="0" borderId="12" xfId="0" applyBorder="1" applyAlignment="1">
      <alignment/>
    </xf>
    <xf numFmtId="4" fontId="42" fillId="0" borderId="12" xfId="0" applyNumberFormat="1" applyFont="1" applyBorder="1" applyAlignment="1">
      <alignment horizontal="right" vertical="top"/>
    </xf>
    <xf numFmtId="0" fontId="42" fillId="0" borderId="10" xfId="0" applyFont="1" applyBorder="1" applyAlignment="1">
      <alignment horizontal="left" vertical="top" wrapText="1"/>
    </xf>
    <xf numFmtId="2" fontId="42" fillId="0" borderId="12" xfId="0" applyNumberFormat="1" applyFont="1" applyBorder="1" applyAlignment="1">
      <alignment vertical="top" wrapText="1"/>
    </xf>
    <xf numFmtId="2" fontId="42" fillId="0" borderId="12" xfId="0" applyNumberFormat="1" applyFont="1" applyBorder="1" applyAlignment="1">
      <alignment horizontal="right" vertical="top" wrapText="1"/>
    </xf>
    <xf numFmtId="4" fontId="42" fillId="0" borderId="12" xfId="0" applyNumberFormat="1" applyFont="1" applyBorder="1" applyAlignment="1">
      <alignment vertical="top" wrapText="1"/>
    </xf>
    <xf numFmtId="4" fontId="42" fillId="0" borderId="12" xfId="0" applyNumberFormat="1" applyFont="1" applyBorder="1" applyAlignment="1">
      <alignment horizontal="right" vertical="top" wrapText="1"/>
    </xf>
    <xf numFmtId="0" fontId="42" fillId="0" borderId="12" xfId="0" applyFont="1" applyBorder="1" applyAlignment="1">
      <alignment vertical="top"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 horizontal="left" vertical="top" wrapText="1"/>
    </xf>
    <xf numFmtId="2" fontId="43" fillId="0" borderId="0" xfId="0" applyNumberFormat="1" applyFont="1" applyAlignment="1">
      <alignment vertical="top"/>
    </xf>
    <xf numFmtId="2" fontId="42" fillId="0" borderId="0" xfId="0" applyNumberFormat="1" applyFont="1" applyAlignment="1">
      <alignment vertical="top"/>
    </xf>
    <xf numFmtId="0" fontId="44" fillId="0" borderId="0" xfId="0" applyFont="1" applyAlignment="1">
      <alignment vertical="top"/>
    </xf>
    <xf numFmtId="0" fontId="42" fillId="0" borderId="0" xfId="0" applyFont="1" applyAlignment="1">
      <alignment horizontal="left" vertical="top"/>
    </xf>
    <xf numFmtId="0" fontId="45" fillId="0" borderId="0" xfId="0" applyFont="1" applyAlignment="1">
      <alignment vertical="top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/>
    </xf>
    <xf numFmtId="0" fontId="41" fillId="0" borderId="12" xfId="0" applyFont="1" applyFill="1" applyBorder="1" applyAlignment="1">
      <alignment horizontal="center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5.7109375" style="0" customWidth="1"/>
    <col min="2" max="2" width="55.7109375" style="0" customWidth="1"/>
    <col min="3" max="3" width="5.28125" style="0" customWidth="1"/>
    <col min="4" max="4" width="16.57421875" style="0" customWidth="1"/>
    <col min="5" max="5" width="10.8515625" style="0" customWidth="1"/>
    <col min="6" max="6" width="11.28125" style="0" customWidth="1"/>
    <col min="7" max="7" width="10.7109375" style="0" customWidth="1"/>
    <col min="8" max="8" width="9.140625" style="0" customWidth="1"/>
  </cols>
  <sheetData>
    <row r="1" spans="1:8" ht="15">
      <c r="A1" s="28" t="s">
        <v>0</v>
      </c>
      <c r="B1" s="28"/>
      <c r="C1" s="28"/>
      <c r="D1" s="28"/>
      <c r="E1" s="28"/>
      <c r="F1" s="28"/>
      <c r="G1" s="28"/>
      <c r="H1" s="28"/>
    </row>
    <row r="2" spans="1:8" ht="28.5">
      <c r="A2" s="1" t="s">
        <v>1</v>
      </c>
      <c r="B2" s="2" t="s">
        <v>2</v>
      </c>
      <c r="C2" s="1" t="s">
        <v>3</v>
      </c>
      <c r="D2" s="1" t="s">
        <v>4</v>
      </c>
      <c r="E2" s="3" t="s">
        <v>5</v>
      </c>
      <c r="F2" s="2" t="s">
        <v>6</v>
      </c>
      <c r="G2" s="4" t="s">
        <v>7</v>
      </c>
      <c r="H2" s="5" t="s">
        <v>8</v>
      </c>
    </row>
    <row r="3" spans="1:8" ht="76.5">
      <c r="A3" s="6" t="s">
        <v>9</v>
      </c>
      <c r="B3" s="7" t="s">
        <v>10</v>
      </c>
      <c r="C3" s="8" t="s">
        <v>11</v>
      </c>
      <c r="D3" s="8">
        <v>10</v>
      </c>
      <c r="E3" s="9"/>
      <c r="F3" s="10"/>
      <c r="G3" s="10"/>
      <c r="H3" s="11"/>
    </row>
    <row r="4" spans="1:8" ht="38.25">
      <c r="A4" s="6" t="s">
        <v>12</v>
      </c>
      <c r="B4" s="7" t="s">
        <v>13</v>
      </c>
      <c r="C4" s="8" t="s">
        <v>11</v>
      </c>
      <c r="D4" s="8">
        <v>5</v>
      </c>
      <c r="E4" s="9"/>
      <c r="F4" s="12"/>
      <c r="G4" s="10"/>
      <c r="H4" s="11"/>
    </row>
    <row r="5" spans="1:8" ht="51">
      <c r="A5" s="6" t="s">
        <v>14</v>
      </c>
      <c r="B5" s="7" t="s">
        <v>15</v>
      </c>
      <c r="C5" s="8" t="s">
        <v>11</v>
      </c>
      <c r="D5" s="8">
        <v>95</v>
      </c>
      <c r="E5" s="9"/>
      <c r="F5" s="12"/>
      <c r="G5" s="10"/>
      <c r="H5" s="11"/>
    </row>
    <row r="6" spans="1:8" ht="51">
      <c r="A6" s="6" t="s">
        <v>16</v>
      </c>
      <c r="B6" s="13" t="s">
        <v>17</v>
      </c>
      <c r="C6" s="8" t="s">
        <v>11</v>
      </c>
      <c r="D6" s="8">
        <v>40</v>
      </c>
      <c r="E6" s="9"/>
      <c r="F6" s="12"/>
      <c r="G6" s="10"/>
      <c r="H6" s="11"/>
    </row>
    <row r="7" spans="1:8" ht="38.25">
      <c r="A7" s="6" t="s">
        <v>18</v>
      </c>
      <c r="B7" s="7" t="s">
        <v>19</v>
      </c>
      <c r="C7" s="8" t="s">
        <v>11</v>
      </c>
      <c r="D7" s="8">
        <f>D3+D5+D6-D9</f>
        <v>125</v>
      </c>
      <c r="E7" s="9"/>
      <c r="F7" s="12"/>
      <c r="G7" s="10"/>
      <c r="H7" s="11"/>
    </row>
    <row r="8" spans="1:8" ht="15">
      <c r="A8" s="6" t="s">
        <v>20</v>
      </c>
      <c r="B8" s="7" t="s">
        <v>21</v>
      </c>
      <c r="C8" s="8" t="s">
        <v>11</v>
      </c>
      <c r="D8" s="8">
        <v>20</v>
      </c>
      <c r="E8" s="9"/>
      <c r="F8" s="12"/>
      <c r="G8" s="10"/>
      <c r="H8" s="11"/>
    </row>
    <row r="9" spans="1:8" ht="25.5">
      <c r="A9" s="6" t="s">
        <v>22</v>
      </c>
      <c r="B9" s="7" t="s">
        <v>23</v>
      </c>
      <c r="C9" s="8" t="s">
        <v>11</v>
      </c>
      <c r="D9" s="8">
        <v>20</v>
      </c>
      <c r="E9" s="9"/>
      <c r="F9" s="12"/>
      <c r="G9" s="10"/>
      <c r="H9" s="11"/>
    </row>
    <row r="10" spans="1:8" ht="51">
      <c r="A10" s="6" t="s">
        <v>24</v>
      </c>
      <c r="B10" s="7" t="s">
        <v>25</v>
      </c>
      <c r="C10" s="8" t="s">
        <v>11</v>
      </c>
      <c r="D10" s="8">
        <f>D4</f>
        <v>5</v>
      </c>
      <c r="E10" s="9"/>
      <c r="F10" s="12"/>
      <c r="G10" s="10"/>
      <c r="H10" s="11"/>
    </row>
    <row r="11" spans="1:8" ht="15">
      <c r="A11" s="6" t="s">
        <v>26</v>
      </c>
      <c r="B11" s="7" t="s">
        <v>27</v>
      </c>
      <c r="C11" s="8" t="s">
        <v>11</v>
      </c>
      <c r="D11" s="8">
        <v>15</v>
      </c>
      <c r="E11" s="9"/>
      <c r="F11" s="12"/>
      <c r="G11" s="10"/>
      <c r="H11" s="11"/>
    </row>
    <row r="12" spans="1:8" ht="15">
      <c r="A12" s="6" t="s">
        <v>28</v>
      </c>
      <c r="B12" s="7" t="s">
        <v>29</v>
      </c>
      <c r="C12" s="8" t="s">
        <v>11</v>
      </c>
      <c r="D12" s="8">
        <f>D3+D4+D6+D11+D50</f>
        <v>76</v>
      </c>
      <c r="E12" s="9"/>
      <c r="F12" s="12"/>
      <c r="G12" s="10"/>
      <c r="H12" s="11"/>
    </row>
    <row r="13" spans="1:8" ht="25.5">
      <c r="A13" s="6" t="s">
        <v>30</v>
      </c>
      <c r="B13" s="7" t="s">
        <v>31</v>
      </c>
      <c r="C13" s="8" t="s">
        <v>11</v>
      </c>
      <c r="D13" s="8">
        <f>D5</f>
        <v>95</v>
      </c>
      <c r="E13" s="9"/>
      <c r="F13" s="12"/>
      <c r="G13" s="10"/>
      <c r="H13" s="11"/>
    </row>
    <row r="14" spans="1:8" ht="15">
      <c r="A14" s="6" t="s">
        <v>32</v>
      </c>
      <c r="B14" s="7" t="s">
        <v>33</v>
      </c>
      <c r="C14" s="8" t="s">
        <v>11</v>
      </c>
      <c r="D14" s="8">
        <f>D6</f>
        <v>40</v>
      </c>
      <c r="E14" s="9"/>
      <c r="F14" s="12"/>
      <c r="G14" s="10"/>
      <c r="H14" s="11"/>
    </row>
    <row r="15" spans="1:8" ht="25.5">
      <c r="A15" s="6" t="s">
        <v>34</v>
      </c>
      <c r="B15" s="7" t="s">
        <v>35</v>
      </c>
      <c r="C15" s="8" t="s">
        <v>11</v>
      </c>
      <c r="D15" s="8">
        <f>D5</f>
        <v>95</v>
      </c>
      <c r="E15" s="9"/>
      <c r="F15" s="12"/>
      <c r="G15" s="10"/>
      <c r="H15" s="11"/>
    </row>
    <row r="16" spans="1:8" ht="25.5">
      <c r="A16" s="6" t="s">
        <v>36</v>
      </c>
      <c r="B16" s="7" t="s">
        <v>37</v>
      </c>
      <c r="C16" s="8" t="s">
        <v>11</v>
      </c>
      <c r="D16" s="8">
        <f>D3</f>
        <v>10</v>
      </c>
      <c r="E16" s="9"/>
      <c r="F16" s="12"/>
      <c r="G16" s="10"/>
      <c r="H16" s="11"/>
    </row>
    <row r="17" spans="1:8" ht="25.5">
      <c r="A17" s="6" t="s">
        <v>38</v>
      </c>
      <c r="B17" s="7" t="s">
        <v>39</v>
      </c>
      <c r="C17" s="8" t="s">
        <v>11</v>
      </c>
      <c r="D17" s="8">
        <f>D4+D11</f>
        <v>20</v>
      </c>
      <c r="E17" s="9"/>
      <c r="F17" s="12"/>
      <c r="G17" s="10"/>
      <c r="H17" s="11"/>
    </row>
    <row r="18" spans="1:8" ht="25.5">
      <c r="A18" s="6" t="s">
        <v>40</v>
      </c>
      <c r="B18" s="7" t="s">
        <v>41</v>
      </c>
      <c r="C18" s="8" t="s">
        <v>11</v>
      </c>
      <c r="D18" s="8">
        <f>D17</f>
        <v>20</v>
      </c>
      <c r="E18" s="9"/>
      <c r="F18" s="12"/>
      <c r="G18" s="10"/>
      <c r="H18" s="11"/>
    </row>
    <row r="19" spans="1:8" ht="15">
      <c r="A19" s="6" t="s">
        <v>42</v>
      </c>
      <c r="B19" s="7" t="s">
        <v>43</v>
      </c>
      <c r="C19" s="8" t="s">
        <v>11</v>
      </c>
      <c r="D19" s="8">
        <v>3</v>
      </c>
      <c r="E19" s="9"/>
      <c r="F19" s="12"/>
      <c r="G19" s="10"/>
      <c r="H19" s="11"/>
    </row>
    <row r="20" spans="1:8" ht="25.5">
      <c r="A20" s="6" t="s">
        <v>44</v>
      </c>
      <c r="B20" s="7" t="s">
        <v>45</v>
      </c>
      <c r="C20" s="8" t="s">
        <v>11</v>
      </c>
      <c r="D20" s="8">
        <v>10</v>
      </c>
      <c r="E20" s="9"/>
      <c r="F20" s="12"/>
      <c r="G20" s="10"/>
      <c r="H20" s="11"/>
    </row>
    <row r="21" spans="1:8" ht="15">
      <c r="A21" s="6" t="s">
        <v>46</v>
      </c>
      <c r="B21" s="7" t="s">
        <v>47</v>
      </c>
      <c r="C21" s="8" t="s">
        <v>11</v>
      </c>
      <c r="D21" s="8">
        <f>D20</f>
        <v>10</v>
      </c>
      <c r="E21" s="14"/>
      <c r="F21" s="12"/>
      <c r="G21" s="10"/>
      <c r="H21" s="11"/>
    </row>
    <row r="22" spans="1:8" ht="15">
      <c r="A22" s="6" t="s">
        <v>48</v>
      </c>
      <c r="B22" s="7" t="s">
        <v>49</v>
      </c>
      <c r="C22" s="8" t="s">
        <v>11</v>
      </c>
      <c r="D22" s="8">
        <f>3</f>
        <v>3</v>
      </c>
      <c r="E22" s="15"/>
      <c r="F22" s="12"/>
      <c r="G22" s="10"/>
      <c r="H22" s="11"/>
    </row>
    <row r="23" spans="1:8" ht="25.5">
      <c r="A23" s="6" t="s">
        <v>50</v>
      </c>
      <c r="B23" s="7" t="s">
        <v>51</v>
      </c>
      <c r="C23" s="8" t="s">
        <v>11</v>
      </c>
      <c r="D23" s="8">
        <v>5</v>
      </c>
      <c r="E23" s="9"/>
      <c r="F23" s="12"/>
      <c r="G23" s="10"/>
      <c r="H23" s="11"/>
    </row>
    <row r="24" spans="1:8" ht="15">
      <c r="A24" s="6" t="s">
        <v>52</v>
      </c>
      <c r="B24" s="7" t="s">
        <v>53</v>
      </c>
      <c r="C24" s="8" t="s">
        <v>11</v>
      </c>
      <c r="D24" s="8">
        <f>7*D23</f>
        <v>35</v>
      </c>
      <c r="E24" s="9"/>
      <c r="F24" s="12"/>
      <c r="G24" s="10"/>
      <c r="H24" s="11"/>
    </row>
    <row r="25" spans="1:8" ht="51">
      <c r="A25" s="6" t="s">
        <v>54</v>
      </c>
      <c r="B25" s="7" t="s">
        <v>55</v>
      </c>
      <c r="C25" s="8" t="s">
        <v>11</v>
      </c>
      <c r="D25" s="8">
        <v>4</v>
      </c>
      <c r="E25" s="9"/>
      <c r="F25" s="12"/>
      <c r="G25" s="10"/>
      <c r="H25" s="11"/>
    </row>
    <row r="26" spans="1:8" ht="25.5">
      <c r="A26" s="6" t="s">
        <v>56</v>
      </c>
      <c r="B26" s="7" t="s">
        <v>57</v>
      </c>
      <c r="C26" s="8" t="s">
        <v>11</v>
      </c>
      <c r="D26" s="8">
        <f>D25*3</f>
        <v>12</v>
      </c>
      <c r="E26" s="9"/>
      <c r="F26" s="12"/>
      <c r="G26" s="10"/>
      <c r="H26" s="11"/>
    </row>
    <row r="27" spans="1:8" ht="25.5">
      <c r="A27" s="6" t="s">
        <v>58</v>
      </c>
      <c r="B27" s="7" t="s">
        <v>59</v>
      </c>
      <c r="C27" s="8" t="s">
        <v>11</v>
      </c>
      <c r="D27" s="8">
        <v>2</v>
      </c>
      <c r="E27" s="9"/>
      <c r="F27" s="12"/>
      <c r="G27" s="10"/>
      <c r="H27" s="11"/>
    </row>
    <row r="28" spans="1:8" ht="25.5">
      <c r="A28" s="6" t="s">
        <v>60</v>
      </c>
      <c r="B28" s="7" t="s">
        <v>61</v>
      </c>
      <c r="C28" s="8" t="s">
        <v>11</v>
      </c>
      <c r="D28" s="8">
        <f>D27*6</f>
        <v>12</v>
      </c>
      <c r="E28" s="9"/>
      <c r="F28" s="12"/>
      <c r="G28" s="10"/>
      <c r="H28" s="11"/>
    </row>
    <row r="29" spans="1:8" ht="38.25">
      <c r="A29" s="6" t="s">
        <v>62</v>
      </c>
      <c r="B29" s="7" t="s">
        <v>63</v>
      </c>
      <c r="C29" s="8" t="s">
        <v>11</v>
      </c>
      <c r="D29" s="8">
        <v>1</v>
      </c>
      <c r="E29" s="9"/>
      <c r="F29" s="12"/>
      <c r="G29" s="10"/>
      <c r="H29" s="11"/>
    </row>
    <row r="30" spans="1:8" ht="38.25">
      <c r="A30" s="6" t="s">
        <v>64</v>
      </c>
      <c r="B30" s="7" t="s">
        <v>65</v>
      </c>
      <c r="C30" s="8" t="s">
        <v>11</v>
      </c>
      <c r="D30" s="8">
        <v>1</v>
      </c>
      <c r="E30" s="9"/>
      <c r="F30" s="12"/>
      <c r="G30" s="10"/>
      <c r="H30" s="11"/>
    </row>
    <row r="31" spans="1:8" ht="25.5">
      <c r="A31" s="6" t="s">
        <v>66</v>
      </c>
      <c r="B31" s="7" t="s">
        <v>67</v>
      </c>
      <c r="C31" s="8" t="s">
        <v>11</v>
      </c>
      <c r="D31" s="8">
        <v>1</v>
      </c>
      <c r="E31" s="9"/>
      <c r="F31" s="12"/>
      <c r="G31" s="10"/>
      <c r="H31" s="11"/>
    </row>
    <row r="32" spans="1:8" ht="25.5">
      <c r="A32" s="6" t="s">
        <v>68</v>
      </c>
      <c r="B32" s="7" t="s">
        <v>69</v>
      </c>
      <c r="C32" s="8" t="s">
        <v>11</v>
      </c>
      <c r="D32" s="8">
        <v>1</v>
      </c>
      <c r="E32" s="9"/>
      <c r="F32" s="12"/>
      <c r="G32" s="10"/>
      <c r="H32" s="11"/>
    </row>
    <row r="33" spans="1:8" ht="25.5">
      <c r="A33" s="6" t="s">
        <v>70</v>
      </c>
      <c r="B33" s="7" t="s">
        <v>71</v>
      </c>
      <c r="C33" s="8" t="s">
        <v>11</v>
      </c>
      <c r="D33" s="8">
        <v>2</v>
      </c>
      <c r="E33" s="9"/>
      <c r="F33" s="12"/>
      <c r="G33" s="10"/>
      <c r="H33" s="11"/>
    </row>
    <row r="34" spans="1:8" ht="15">
      <c r="A34" s="6" t="s">
        <v>72</v>
      </c>
      <c r="B34" s="7" t="s">
        <v>73</v>
      </c>
      <c r="C34" s="8" t="s">
        <v>11</v>
      </c>
      <c r="D34" s="8">
        <v>2</v>
      </c>
      <c r="E34" s="9"/>
      <c r="F34" s="12"/>
      <c r="G34" s="10"/>
      <c r="H34" s="11"/>
    </row>
    <row r="35" spans="1:8" ht="25.5">
      <c r="A35" s="6" t="s">
        <v>74</v>
      </c>
      <c r="B35" s="7" t="s">
        <v>75</v>
      </c>
      <c r="C35" s="8" t="s">
        <v>11</v>
      </c>
      <c r="D35" s="8">
        <v>2</v>
      </c>
      <c r="E35" s="16"/>
      <c r="F35" s="12"/>
      <c r="G35" s="10"/>
      <c r="H35" s="11"/>
    </row>
    <row r="36" spans="1:8" ht="25.5">
      <c r="A36" s="6" t="s">
        <v>76</v>
      </c>
      <c r="B36" s="7" t="s">
        <v>77</v>
      </c>
      <c r="C36" s="8" t="s">
        <v>11</v>
      </c>
      <c r="D36" s="8">
        <v>2</v>
      </c>
      <c r="E36" s="16"/>
      <c r="F36" s="12"/>
      <c r="G36" s="10"/>
      <c r="H36" s="11"/>
    </row>
    <row r="37" spans="1:8" ht="15">
      <c r="A37" s="6" t="s">
        <v>78</v>
      </c>
      <c r="B37" s="7" t="s">
        <v>79</v>
      </c>
      <c r="C37" s="8" t="s">
        <v>11</v>
      </c>
      <c r="D37" s="8">
        <v>2</v>
      </c>
      <c r="E37" s="16"/>
      <c r="F37" s="12"/>
      <c r="G37" s="10"/>
      <c r="H37" s="11"/>
    </row>
    <row r="38" spans="1:8" ht="15">
      <c r="A38" s="6" t="s">
        <v>80</v>
      </c>
      <c r="B38" s="7" t="s">
        <v>81</v>
      </c>
      <c r="C38" s="8" t="s">
        <v>11</v>
      </c>
      <c r="D38" s="8">
        <f>(D35+D36)*2</f>
        <v>8</v>
      </c>
      <c r="E38" s="9"/>
      <c r="F38" s="12"/>
      <c r="G38" s="10"/>
      <c r="H38" s="11"/>
    </row>
    <row r="39" spans="1:8" ht="38.25">
      <c r="A39" s="6" t="s">
        <v>82</v>
      </c>
      <c r="B39" s="7" t="s">
        <v>83</v>
      </c>
      <c r="C39" s="8" t="s">
        <v>11</v>
      </c>
      <c r="D39" s="8">
        <v>2</v>
      </c>
      <c r="E39" s="17"/>
      <c r="F39" s="12"/>
      <c r="G39" s="10"/>
      <c r="H39" s="11"/>
    </row>
    <row r="40" spans="1:8" ht="38.25">
      <c r="A40" s="6" t="s">
        <v>84</v>
      </c>
      <c r="B40" s="7" t="s">
        <v>85</v>
      </c>
      <c r="C40" s="8" t="s">
        <v>11</v>
      </c>
      <c r="D40" s="8">
        <v>2</v>
      </c>
      <c r="E40" s="17"/>
      <c r="F40" s="12"/>
      <c r="G40" s="10"/>
      <c r="H40" s="11"/>
    </row>
    <row r="41" spans="1:8" ht="25.5">
      <c r="A41" s="6" t="s">
        <v>86</v>
      </c>
      <c r="B41" s="7" t="s">
        <v>87</v>
      </c>
      <c r="C41" s="8" t="s">
        <v>11</v>
      </c>
      <c r="D41" s="8">
        <v>8</v>
      </c>
      <c r="E41" s="17"/>
      <c r="F41" s="12"/>
      <c r="G41" s="10"/>
      <c r="H41" s="11"/>
    </row>
    <row r="42" spans="1:8" ht="25.5">
      <c r="A42" s="6" t="s">
        <v>88</v>
      </c>
      <c r="B42" s="7" t="s">
        <v>89</v>
      </c>
      <c r="C42" s="8" t="s">
        <v>11</v>
      </c>
      <c r="D42" s="8">
        <v>4</v>
      </c>
      <c r="E42" s="17"/>
      <c r="F42" s="12"/>
      <c r="G42" s="10"/>
      <c r="H42" s="11"/>
    </row>
    <row r="43" spans="1:8" ht="25.5">
      <c r="A43" s="6" t="s">
        <v>90</v>
      </c>
      <c r="B43" s="7" t="s">
        <v>91</v>
      </c>
      <c r="C43" s="8" t="s">
        <v>11</v>
      </c>
      <c r="D43" s="8">
        <v>1</v>
      </c>
      <c r="E43" s="17"/>
      <c r="F43" s="12"/>
      <c r="G43" s="10"/>
      <c r="H43" s="11"/>
    </row>
    <row r="44" spans="1:8" ht="15">
      <c r="A44" s="6" t="s">
        <v>92</v>
      </c>
      <c r="B44" s="7" t="s">
        <v>93</v>
      </c>
      <c r="C44" s="8" t="s">
        <v>11</v>
      </c>
      <c r="D44" s="8">
        <v>1</v>
      </c>
      <c r="E44" s="17"/>
      <c r="F44" s="12"/>
      <c r="G44" s="10"/>
      <c r="H44" s="11"/>
    </row>
    <row r="45" spans="1:8" ht="38.25">
      <c r="A45" s="6" t="s">
        <v>94</v>
      </c>
      <c r="B45" s="7" t="s">
        <v>95</v>
      </c>
      <c r="C45" s="8" t="s">
        <v>11</v>
      </c>
      <c r="D45" s="8">
        <v>1</v>
      </c>
      <c r="E45" s="17"/>
      <c r="F45" s="12"/>
      <c r="G45" s="10"/>
      <c r="H45" s="11"/>
    </row>
    <row r="46" spans="1:8" ht="25.5">
      <c r="A46" s="6" t="s">
        <v>96</v>
      </c>
      <c r="B46" s="7" t="s">
        <v>97</v>
      </c>
      <c r="C46" s="8" t="s">
        <v>11</v>
      </c>
      <c r="D46" s="8">
        <v>1</v>
      </c>
      <c r="E46" s="17"/>
      <c r="F46" s="12"/>
      <c r="G46" s="10"/>
      <c r="H46" s="11"/>
    </row>
    <row r="47" spans="1:8" ht="38.25">
      <c r="A47" s="6" t="s">
        <v>98</v>
      </c>
      <c r="B47" s="18" t="s">
        <v>99</v>
      </c>
      <c r="C47" s="8" t="s">
        <v>11</v>
      </c>
      <c r="D47" s="8">
        <v>30</v>
      </c>
      <c r="E47" s="12"/>
      <c r="F47" s="12"/>
      <c r="G47" s="10"/>
      <c r="H47" s="11"/>
    </row>
    <row r="48" spans="1:8" ht="15">
      <c r="A48" s="6" t="s">
        <v>100</v>
      </c>
      <c r="B48" s="18" t="s">
        <v>101</v>
      </c>
      <c r="C48" s="8" t="s">
        <v>11</v>
      </c>
      <c r="D48" s="8">
        <f>D47</f>
        <v>30</v>
      </c>
      <c r="E48" s="12"/>
      <c r="F48" s="12"/>
      <c r="G48" s="10"/>
      <c r="H48" s="11"/>
    </row>
    <row r="49" spans="1:8" ht="25.5">
      <c r="A49" s="6" t="s">
        <v>102</v>
      </c>
      <c r="B49" s="18" t="s">
        <v>103</v>
      </c>
      <c r="C49" s="8" t="s">
        <v>11</v>
      </c>
      <c r="D49" s="8">
        <v>10</v>
      </c>
      <c r="E49" s="12"/>
      <c r="F49" s="12"/>
      <c r="G49" s="10"/>
      <c r="H49" s="11"/>
    </row>
    <row r="50" spans="1:8" ht="51">
      <c r="A50" s="6" t="s">
        <v>104</v>
      </c>
      <c r="B50" s="18" t="s">
        <v>105</v>
      </c>
      <c r="C50" s="8" t="s">
        <v>11</v>
      </c>
      <c r="D50" s="8">
        <v>6</v>
      </c>
      <c r="E50" s="12"/>
      <c r="F50" s="12"/>
      <c r="G50" s="10"/>
      <c r="H50" s="11"/>
    </row>
    <row r="51" spans="1:8" ht="25.5">
      <c r="A51" s="6" t="s">
        <v>106</v>
      </c>
      <c r="B51" s="18" t="s">
        <v>107</v>
      </c>
      <c r="C51" s="8" t="s">
        <v>11</v>
      </c>
      <c r="D51" s="8">
        <f>D50/2</f>
        <v>3</v>
      </c>
      <c r="E51" s="12"/>
      <c r="F51" s="12"/>
      <c r="G51" s="10"/>
      <c r="H51" s="11"/>
    </row>
    <row r="52" spans="1:8" ht="25.5">
      <c r="A52" s="6" t="s">
        <v>108</v>
      </c>
      <c r="B52" s="18" t="s">
        <v>109</v>
      </c>
      <c r="C52" s="8" t="s">
        <v>11</v>
      </c>
      <c r="D52" s="8">
        <f>D50-D51</f>
        <v>3</v>
      </c>
      <c r="E52" s="12"/>
      <c r="F52" s="12"/>
      <c r="G52" s="10"/>
      <c r="H52" s="11"/>
    </row>
    <row r="53" spans="1:8" ht="38.25">
      <c r="A53" s="6" t="s">
        <v>110</v>
      </c>
      <c r="B53" s="18" t="s">
        <v>111</v>
      </c>
      <c r="C53" s="8" t="s">
        <v>11</v>
      </c>
      <c r="D53" s="8">
        <v>2</v>
      </c>
      <c r="E53" s="12"/>
      <c r="F53" s="12"/>
      <c r="G53" s="10"/>
      <c r="H53" s="11"/>
    </row>
    <row r="54" spans="1:7" ht="15">
      <c r="A54" s="19"/>
      <c r="B54" s="20"/>
      <c r="C54" s="19"/>
      <c r="D54" s="19"/>
      <c r="E54" s="21" t="s">
        <v>112</v>
      </c>
      <c r="F54" s="12"/>
      <c r="G54" s="12"/>
    </row>
    <row r="55" spans="1:7" ht="15">
      <c r="A55" s="19"/>
      <c r="B55" s="20"/>
      <c r="C55" s="19"/>
      <c r="D55" s="19"/>
      <c r="E55" s="22"/>
      <c r="F55" s="23"/>
      <c r="G55" s="23"/>
    </row>
    <row r="56" spans="1:7" ht="15">
      <c r="A56" s="24"/>
      <c r="B56" s="25" t="s">
        <v>113</v>
      </c>
      <c r="C56" s="19"/>
      <c r="D56" s="19"/>
      <c r="E56" s="22"/>
      <c r="F56" s="23"/>
      <c r="G56" s="23"/>
    </row>
    <row r="57" spans="1:7" ht="15">
      <c r="A57" s="24"/>
      <c r="B57" s="26" t="s">
        <v>114</v>
      </c>
      <c r="C57" s="19"/>
      <c r="D57" s="19"/>
      <c r="E57" s="22"/>
      <c r="F57" s="23"/>
      <c r="G57" s="23"/>
    </row>
    <row r="58" spans="1:7" ht="15">
      <c r="A58" s="24"/>
      <c r="B58" s="26" t="s">
        <v>115</v>
      </c>
      <c r="C58" s="19"/>
      <c r="D58" s="19"/>
      <c r="E58" s="22"/>
      <c r="F58" s="23"/>
      <c r="G58" s="23"/>
    </row>
    <row r="59" spans="1:7" ht="15">
      <c r="A59" s="24"/>
      <c r="B59" s="27" t="s">
        <v>116</v>
      </c>
      <c r="C59" s="19"/>
      <c r="D59" s="19"/>
      <c r="E59" s="22"/>
      <c r="F59" s="23"/>
      <c r="G59" s="23"/>
    </row>
    <row r="60" spans="1:7" ht="15">
      <c r="A60" s="19"/>
      <c r="B60" s="27" t="s">
        <v>117</v>
      </c>
      <c r="C60" s="19"/>
      <c r="D60" s="19"/>
      <c r="E60" s="22"/>
      <c r="F60" s="23"/>
      <c r="G60" s="23"/>
    </row>
  </sheetData>
  <sheetProtection/>
  <mergeCells count="1">
    <mergeCell ref="A1:H1"/>
  </mergeCells>
  <printOptions/>
  <pageMargins left="0.7000000000000001" right="0.7000000000000001" top="0.75" bottom="0.75" header="0.30000000000000004" footer="0.30000000000000004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Bębnowicz</dc:creator>
  <cp:keywords/>
  <dc:description/>
  <cp:lastModifiedBy>Katarzyna Bębnowicz</cp:lastModifiedBy>
  <dcterms:created xsi:type="dcterms:W3CDTF">2021-02-12T09:45:56Z</dcterms:created>
  <dcterms:modified xsi:type="dcterms:W3CDTF">2021-02-23T12:30:25Z</dcterms:modified>
  <cp:category/>
  <cp:version/>
  <cp:contentType/>
  <cp:contentStatus/>
</cp:coreProperties>
</file>