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5.8.32\Pion Sekretarza\ryszard.gregorczyk\ryszard.gregorczyk\Przetargi 2024\UL II\zał. nr 1 KOSZTORYSY OFERTOWE\"/>
    </mc:Choice>
  </mc:AlternateContent>
  <xr:revisionPtr revIDLastSave="0" documentId="13_ncr:1_{DBEFB470-3186-4A02-B838-F1DDA1E04D8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arz ofertowy" sheetId="2" r:id="rId1"/>
  </sheets>
  <calcPr calcId="181029"/>
</workbook>
</file>

<file path=xl/calcChain.xml><?xml version="1.0" encoding="utf-8"?>
<calcChain xmlns="http://schemas.openxmlformats.org/spreadsheetml/2006/main">
  <c r="I38" i="2" l="1"/>
  <c r="I37" i="2"/>
  <c r="I32" i="2"/>
  <c r="I55" i="2"/>
  <c r="I50" i="2"/>
  <c r="K50" i="2" s="1"/>
  <c r="L50" i="2" s="1"/>
  <c r="I49" i="2"/>
  <c r="I43" i="2"/>
  <c r="I44" i="2"/>
  <c r="I95" i="2"/>
  <c r="K95" i="2" s="1"/>
  <c r="L59" i="2"/>
  <c r="L60" i="2"/>
  <c r="L61" i="2"/>
  <c r="L62" i="2"/>
  <c r="L63" i="2"/>
  <c r="L64" i="2"/>
  <c r="L65" i="2"/>
  <c r="L68" i="2"/>
  <c r="L69" i="2"/>
  <c r="L70" i="2"/>
  <c r="L71" i="2"/>
  <c r="L72" i="2"/>
  <c r="L73" i="2"/>
  <c r="L74" i="2"/>
  <c r="L75" i="2"/>
  <c r="L76" i="2"/>
  <c r="L77" i="2"/>
  <c r="L80" i="2"/>
  <c r="L81" i="2"/>
  <c r="L82" i="2"/>
  <c r="L83" i="2"/>
  <c r="L84" i="2"/>
  <c r="L85" i="2"/>
  <c r="L86" i="2"/>
  <c r="L87" i="2"/>
  <c r="L88" i="2"/>
  <c r="L89" i="2"/>
  <c r="L92" i="2"/>
  <c r="L58" i="2"/>
  <c r="K59" i="2"/>
  <c r="K60" i="2"/>
  <c r="K61" i="2"/>
  <c r="K62" i="2"/>
  <c r="K63" i="2"/>
  <c r="K64" i="2"/>
  <c r="K65" i="2"/>
  <c r="K66" i="2"/>
  <c r="K68" i="2"/>
  <c r="K69" i="2"/>
  <c r="K70" i="2"/>
  <c r="K71" i="2"/>
  <c r="K72" i="2"/>
  <c r="K73" i="2"/>
  <c r="K74" i="2"/>
  <c r="K75" i="2"/>
  <c r="K76" i="2"/>
  <c r="K77" i="2"/>
  <c r="K78" i="2"/>
  <c r="K80" i="2"/>
  <c r="K81" i="2"/>
  <c r="K82" i="2"/>
  <c r="K83" i="2"/>
  <c r="K84" i="2"/>
  <c r="K85" i="2"/>
  <c r="K86" i="2"/>
  <c r="K87" i="2"/>
  <c r="K88" i="2"/>
  <c r="K89" i="2"/>
  <c r="K90" i="2"/>
  <c r="K92" i="2"/>
  <c r="K58" i="2"/>
  <c r="I59" i="2"/>
  <c r="I60" i="2"/>
  <c r="I61" i="2"/>
  <c r="I62" i="2"/>
  <c r="I63" i="2"/>
  <c r="I64" i="2"/>
  <c r="I65" i="2"/>
  <c r="I66" i="2"/>
  <c r="L66" i="2" s="1"/>
  <c r="I67" i="2"/>
  <c r="K67" i="2" s="1"/>
  <c r="I68" i="2"/>
  <c r="I69" i="2"/>
  <c r="I70" i="2"/>
  <c r="I71" i="2"/>
  <c r="I72" i="2"/>
  <c r="I73" i="2"/>
  <c r="I74" i="2"/>
  <c r="I75" i="2"/>
  <c r="I76" i="2"/>
  <c r="I77" i="2"/>
  <c r="I78" i="2"/>
  <c r="L78" i="2" s="1"/>
  <c r="I79" i="2"/>
  <c r="K79" i="2" s="1"/>
  <c r="I80" i="2"/>
  <c r="I81" i="2"/>
  <c r="I82" i="2"/>
  <c r="I83" i="2"/>
  <c r="I84" i="2"/>
  <c r="I85" i="2"/>
  <c r="I86" i="2"/>
  <c r="I87" i="2"/>
  <c r="I88" i="2"/>
  <c r="I89" i="2"/>
  <c r="I90" i="2"/>
  <c r="L90" i="2" s="1"/>
  <c r="I91" i="2"/>
  <c r="K91" i="2" s="1"/>
  <c r="I92" i="2"/>
  <c r="I58" i="2"/>
  <c r="L32" i="2" l="1"/>
  <c r="K32" i="2"/>
  <c r="K37" i="2"/>
  <c r="L37" i="2" s="1"/>
  <c r="K38" i="2"/>
  <c r="L38" i="2" s="1"/>
  <c r="K43" i="2"/>
  <c r="L43" i="2" s="1"/>
  <c r="K44" i="2"/>
  <c r="L44" i="2" s="1"/>
  <c r="K49" i="2"/>
  <c r="L49" i="2" s="1"/>
  <c r="K55" i="2"/>
  <c r="L55" i="2" s="1"/>
  <c r="L91" i="2"/>
  <c r="L79" i="2"/>
  <c r="L67" i="2"/>
  <c r="F97" i="2"/>
  <c r="L95" i="2"/>
  <c r="F98" i="2" l="1"/>
</calcChain>
</file>

<file path=xl/sharedStrings.xml><?xml version="1.0" encoding="utf-8"?>
<sst xmlns="http://schemas.openxmlformats.org/spreadsheetml/2006/main" count="289" uniqueCount="167">
  <si>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</si>
  <si>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</si>
  <si>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</si>
  <si>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</si>
  <si>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</si>
  <si>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</si>
  <si>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</si>
  <si>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</si>
  <si>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</si>
  <si>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</si>
  <si>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</si>
  <si>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</si>
  <si>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</si>
  <si>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</si>
  <si>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</si>
  <si>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</si>
  <si>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</si>
  <si>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</si>
  <si>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</si>
  <si>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</si>
  <si>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</si>
  <si>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</si>
  <si>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</si>
  <si>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</si>
  <si>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</si>
  <si>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47.01</t>
  </si>
  <si>
    <t>PORZSTOSM</t>
  </si>
  <si>
    <t>Usunięcie mechaniczne (zgrabianie lub spychanie) pozostałości i układanie w stosy niewymiarowe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</si>
  <si>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</si>
  <si>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</si>
  <si>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</si>
  <si>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</si>
  <si>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</si>
  <si>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</si>
  <si>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</si>
  <si>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78</t>
  </si>
  <si>
    <t>WYK-FREZ</t>
  </si>
  <si>
    <t>Przygotowanie gleby pługiem aktywnym z pogłębiaczem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</si>
  <si>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</si>
  <si>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</si>
  <si>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</si>
  <si>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</si>
  <si>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</si>
  <si>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</si>
  <si>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</si>
  <si>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</si>
  <si>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</si>
  <si>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</si>
  <si>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</si>
  <si>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</si>
  <si>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</si>
  <si>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</si>
  <si>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</si>
  <si>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</si>
  <si>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</si>
  <si>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</si>
  <si>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</si>
  <si>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</si>
  <si>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</si>
  <si>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</si>
  <si>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</si>
  <si>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</si>
  <si>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</si>
  <si>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</si>
  <si>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</si>
  <si>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</si>
  <si>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</si>
  <si>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</si>
  <si>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</si>
  <si>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136</t>
  </si>
  <si>
    <t>KOR-P</t>
  </si>
  <si>
    <t>Korowanie pułapek i niszczenie kory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</si>
  <si>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</si>
  <si>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</si>
  <si>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</si>
  <si>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</si>
  <si>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</si>
  <si>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</si>
  <si>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</si>
  <si>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</si>
  <si>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</si>
  <si>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</si>
  <si>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</si>
  <si>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</si>
  <si>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</si>
  <si>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</si>
  <si>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</si>
  <si>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</si>
  <si>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</si>
  <si>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</si>
  <si>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</si>
  <si>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</si>
  <si>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</si>
  <si>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</si>
  <si>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</si>
  <si>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</si>
  <si>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</si>
  <si>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</si>
  <si>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</si>
  <si>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</si>
  <si>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</si>
  <si>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</si>
  <si>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</si>
  <si>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</si>
  <si>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</si>
  <si>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</si>
  <si>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</si>
  <si>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</si>
  <si>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</si>
  <si>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</si>
  <si>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</si>
  <si>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</si>
  <si>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</si>
  <si>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</si>
  <si>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</si>
  <si>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</si>
  <si>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</si>
  <si>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</si>
  <si>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</si>
  <si>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</si>
  <si>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</si>
  <si>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</si>
  <si>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</si>
  <si>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</si>
  <si>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</si>
  <si>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</si>
  <si>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</si>
  <si>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</si>
  <si>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</si>
  <si>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</si>
  <si>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</si>
  <si>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</si>
  <si>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Kwidzyn</t>
  </si>
  <si>
    <t xml:space="preserve">82-500 Kwidzyn; Braterstwa Narodów; 67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</si>
  <si>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</si>
  <si>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</si>
  <si>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</si>
  <si>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</si>
  <si>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</si>
  <si>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</si>
  <si>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</si>
  <si>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</si>
  <si>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</si>
  <si>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</si>
  <si>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</si>
  <si>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</si>
  <si>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</si>
  <si>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</si>
  <si>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</si>
  <si>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</si>
  <si>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</si>
  <si>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</si>
  <si>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</si>
  <si>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</si>
  <si>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</si>
  <si>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</si>
  <si>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</si>
  <si>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</si>
  <si>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</si>
  <si>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Zagospodarowanie turystyczne</t>
  </si>
  <si>
    <t>400</t>
  </si>
  <si>
    <t>GODZ RH23</t>
  </si>
  <si>
    <t>Prace godiznowe wykonane ręcznie</t>
  </si>
  <si>
    <t>159</t>
  </si>
  <si>
    <t>ZW-ZRĘB</t>
  </si>
  <si>
    <t>Zwalczanie mechaniczne szkodników wtórnych poprzez zrębkowanie</t>
  </si>
  <si>
    <r>
      <t xml:space="preserve">Odpowiadając na ogłoszenie o przetargu nieograniczonym na „Wykonywanie usług z zakresu gospodarki leśnej na terenie Nadleśnictwa Kwidzyn w roku 2024''  składamy niniejszym ofertę na pakiet </t>
    </r>
    <r>
      <rPr>
        <b/>
        <sz val="12"/>
        <color rgb="FF333333"/>
        <rFont val="Arial"/>
        <family val="2"/>
        <charset val="238"/>
      </rPr>
      <t>4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</si>
</sst>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9" fontId="1" fillId="2" borderId="0" xfId="0" applyNumberFormat="1" applyFont="1" applyFill="1" applyAlignment="1">
      <alignment horizontal="right" vertical="center"/>
    </xf>
    <xf numFmtId="49" fontId="1" fillId="2" borderId="0" xfId="0" applyNumberFormat="1" applyFont="1" applyFill="1" applyAlignment="1">
      <alignment horizontal="right" vertical="center"/>
    </xf>
    <xf numFmtId="49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left" vertical="center" wrapText="1"/>
    </xf>
    <xf numFmtId="49" fontId="2" fillId="3" borderId="7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39" fontId="1" fillId="2" borderId="5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horizontal="right" vertical="center"/>
    </xf>
    <xf numFmtId="10" fontId="1" fillId="2" borderId="5" xfId="0" applyNumberFormat="1" applyFont="1" applyFill="1" applyBorder="1" applyAlignment="1">
      <alignment horizontal="center" vertical="center"/>
    </xf>
    <xf numFmtId="49" fontId="3" fillId="4" borderId="6" xfId="0" applyNumberFormat="1" applyFont="1" applyFill="1" applyBorder="1" applyAlignment="1">
      <alignment horizontal="left" vertical="center" wrapText="1"/>
    </xf>
    <xf numFmtId="49" fontId="1" fillId="4" borderId="5" xfId="0" applyNumberFormat="1" applyFont="1" applyFill="1" applyBorder="1" applyAlignment="1">
      <alignment horizontal="center" vertical="center"/>
    </xf>
    <xf numFmtId="39" fontId="1" fillId="4" borderId="5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7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4" fillId="3" borderId="6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164" fontId="10" fillId="2" borderId="5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37"/>
  <sheetViews>
    <sheetView tabSelected="1" view="pageBreakPreview" topLeftCell="A124" zoomScale="60" zoomScaleNormal="100" workbookViewId="0">
      <selection activeCell="X53" sqref="X53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1" t="s">
        <v>144</v>
      </c>
      <c r="J2" s="21"/>
      <c r="K2" s="21"/>
      <c r="L2" s="21"/>
      <c r="M2" s="21"/>
      <c r="N2" s="21"/>
      <c r="O2" s="21"/>
    </row>
    <row r="3" spans="2:15" s="1" customFormat="1" ht="28.65" customHeight="1" x14ac:dyDescent="0.2"/>
    <row r="4" spans="2:15" s="1" customFormat="1" ht="2.7" customHeight="1" x14ac:dyDescent="0.2">
      <c r="B4" s="24"/>
      <c r="C4" s="24"/>
      <c r="D4" s="24"/>
    </row>
    <row r="5" spans="2:15" s="1" customFormat="1" ht="28.65" customHeight="1" x14ac:dyDescent="0.2"/>
    <row r="6" spans="2:15" s="1" customFormat="1" ht="2.7" customHeight="1" x14ac:dyDescent="0.2">
      <c r="B6" s="24"/>
      <c r="C6" s="24"/>
      <c r="D6" s="24"/>
    </row>
    <row r="7" spans="2:15" s="1" customFormat="1" ht="28.65" customHeight="1" x14ac:dyDescent="0.2"/>
    <row r="8" spans="2:15" s="1" customFormat="1" ht="5.25" customHeight="1" x14ac:dyDescent="0.2">
      <c r="B8" s="24"/>
      <c r="C8" s="24"/>
      <c r="D8" s="24"/>
    </row>
    <row r="9" spans="2:15" s="1" customFormat="1" ht="4.3499999999999996" customHeight="1" x14ac:dyDescent="0.2"/>
    <row r="10" spans="2:15" s="1" customFormat="1" ht="6.9" customHeight="1" x14ac:dyDescent="0.2">
      <c r="B10" s="39" t="s">
        <v>128</v>
      </c>
      <c r="C10" s="39"/>
      <c r="D10" s="39"/>
    </row>
    <row r="11" spans="2:15" s="1" customFormat="1" ht="12.15" customHeight="1" x14ac:dyDescent="0.2">
      <c r="B11" s="39"/>
      <c r="C11" s="39"/>
      <c r="D11" s="39"/>
      <c r="G11" s="31" t="s">
        <v>129</v>
      </c>
      <c r="H11" s="31"/>
      <c r="I11" s="31"/>
      <c r="J11" s="31"/>
      <c r="K11" s="31"/>
      <c r="L11" s="31"/>
      <c r="M11" s="31"/>
      <c r="N11" s="31"/>
    </row>
    <row r="12" spans="2:15" s="1" customFormat="1" ht="7.95" customHeight="1" x14ac:dyDescent="0.2">
      <c r="G12" s="31"/>
      <c r="H12" s="31"/>
      <c r="I12" s="31"/>
      <c r="J12" s="31"/>
      <c r="K12" s="31"/>
      <c r="L12" s="31"/>
      <c r="M12" s="31"/>
      <c r="N12" s="31"/>
    </row>
    <row r="13" spans="2:15" s="1" customFormat="1" ht="20.25" customHeight="1" x14ac:dyDescent="0.2"/>
    <row r="14" spans="2:15" s="1" customFormat="1" ht="24" customHeight="1" x14ac:dyDescent="0.2">
      <c r="E14" s="29" t="s">
        <v>145</v>
      </c>
      <c r="F14" s="29"/>
      <c r="G14" s="29"/>
    </row>
    <row r="15" spans="2:15" s="1" customFormat="1" ht="43.2" customHeight="1" x14ac:dyDescent="0.2"/>
    <row r="16" spans="2:15" s="1" customFormat="1" ht="20.85" customHeight="1" x14ac:dyDescent="0.25">
      <c r="B16" s="40" t="s">
        <v>130</v>
      </c>
      <c r="C16" s="40"/>
      <c r="D16" s="41"/>
      <c r="E16" s="41"/>
    </row>
    <row r="17" spans="2:13" s="1" customFormat="1" ht="2.7" customHeight="1" x14ac:dyDescent="0.2"/>
    <row r="18" spans="2:13" s="1" customFormat="1" ht="20.85" customHeight="1" x14ac:dyDescent="0.25">
      <c r="B18" s="40" t="s">
        <v>131</v>
      </c>
      <c r="C18" s="40"/>
      <c r="D18" s="41"/>
      <c r="E18" s="41"/>
    </row>
    <row r="19" spans="2:13" s="1" customFormat="1" ht="2.7" customHeight="1" x14ac:dyDescent="0.25">
      <c r="B19" s="40"/>
      <c r="C19" s="40"/>
      <c r="D19" s="41"/>
      <c r="E19" s="41"/>
    </row>
    <row r="20" spans="2:13" s="1" customFormat="1" ht="20.85" customHeight="1" x14ac:dyDescent="0.25">
      <c r="B20" s="40" t="s">
        <v>132</v>
      </c>
      <c r="C20" s="40"/>
      <c r="D20" s="41"/>
      <c r="E20" s="41"/>
    </row>
    <row r="21" spans="2:13" s="1" customFormat="1" ht="2.7" customHeight="1" x14ac:dyDescent="0.2"/>
    <row r="22" spans="2:13" s="1" customFormat="1" ht="20.85" customHeight="1" x14ac:dyDescent="0.25">
      <c r="B22" s="40" t="s">
        <v>133</v>
      </c>
      <c r="C22" s="40"/>
      <c r="D22" s="41"/>
      <c r="E22" s="41"/>
    </row>
    <row r="23" spans="2:13" s="1" customFormat="1" ht="34.65" customHeight="1" x14ac:dyDescent="0.2"/>
    <row r="24" spans="2:13" s="1" customFormat="1" ht="50.1" customHeight="1" x14ac:dyDescent="0.2">
      <c r="B24" s="33" t="s">
        <v>166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2:13" s="1" customFormat="1" ht="2.7" customHeight="1" x14ac:dyDescent="0.2"/>
    <row r="26" spans="2:13" s="1" customFormat="1" ht="50.1" customHeight="1" x14ac:dyDescent="0.2">
      <c r="B26" s="28" t="s">
        <v>146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5" t="s">
        <v>134</v>
      </c>
      <c r="C29" s="25"/>
      <c r="D29" s="25"/>
      <c r="E29" s="25"/>
      <c r="F29" s="25"/>
      <c r="G29" s="25"/>
      <c r="H29" s="25"/>
      <c r="I29" s="25"/>
      <c r="J29" s="25"/>
      <c r="K29" s="25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12" t="s">
        <v>4</v>
      </c>
      <c r="G31" s="12" t="s">
        <v>5</v>
      </c>
      <c r="H31" s="12" t="s">
        <v>6</v>
      </c>
      <c r="I31" s="13" t="s">
        <v>7</v>
      </c>
      <c r="J31" s="12" t="s">
        <v>8</v>
      </c>
      <c r="K31" s="12" t="s">
        <v>9</v>
      </c>
      <c r="L31" s="22" t="s">
        <v>10</v>
      </c>
      <c r="M31" s="22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11" t="s">
        <v>13</v>
      </c>
      <c r="F32" s="14" t="s">
        <v>14</v>
      </c>
      <c r="G32" s="15">
        <v>1129</v>
      </c>
      <c r="H32" s="16">
        <v>0</v>
      </c>
      <c r="I32" s="16">
        <f>SUM(G32*H32)</f>
        <v>0</v>
      </c>
      <c r="J32" s="17">
        <v>0.08</v>
      </c>
      <c r="K32" s="16">
        <f>SUM(J32*I32)</f>
        <v>0</v>
      </c>
      <c r="L32" s="23">
        <f>SUM(I32+K32)</f>
        <v>0</v>
      </c>
      <c r="M32" s="23"/>
    </row>
    <row r="33" spans="2:13" s="1" customFormat="1" ht="3.15" customHeight="1" x14ac:dyDescent="0.2"/>
    <row r="34" spans="2:13" s="1" customFormat="1" ht="18.149999999999999" customHeight="1" x14ac:dyDescent="0.2">
      <c r="B34" s="25" t="s">
        <v>135</v>
      </c>
      <c r="C34" s="25"/>
      <c r="D34" s="25"/>
      <c r="E34" s="25"/>
      <c r="F34" s="25"/>
      <c r="G34" s="25"/>
      <c r="H34" s="25"/>
      <c r="I34" s="25"/>
      <c r="J34" s="25"/>
      <c r="K34" s="25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12" t="s">
        <v>4</v>
      </c>
      <c r="G36" s="12" t="s">
        <v>5</v>
      </c>
      <c r="H36" s="12" t="s">
        <v>6</v>
      </c>
      <c r="I36" s="13" t="s">
        <v>7</v>
      </c>
      <c r="J36" s="12" t="s">
        <v>8</v>
      </c>
      <c r="K36" s="12" t="s">
        <v>9</v>
      </c>
      <c r="L36" s="22" t="s">
        <v>10</v>
      </c>
      <c r="M36" s="22"/>
    </row>
    <row r="37" spans="2:13" s="1" customFormat="1" ht="19.649999999999999" customHeight="1" x14ac:dyDescent="0.2">
      <c r="B37" s="5">
        <v>2</v>
      </c>
      <c r="C37" s="6" t="s">
        <v>15</v>
      </c>
      <c r="D37" s="6" t="s">
        <v>16</v>
      </c>
      <c r="E37" s="11" t="s">
        <v>17</v>
      </c>
      <c r="F37" s="14" t="s">
        <v>14</v>
      </c>
      <c r="G37" s="15">
        <v>1668</v>
      </c>
      <c r="H37" s="16">
        <v>0</v>
      </c>
      <c r="I37" s="16">
        <f>SUM(G37*H37)</f>
        <v>0</v>
      </c>
      <c r="J37" s="17">
        <v>0.08</v>
      </c>
      <c r="K37" s="16">
        <f>SUM(J37*I37)</f>
        <v>0</v>
      </c>
      <c r="L37" s="23">
        <f>SUM(I37+K37)</f>
        <v>0</v>
      </c>
      <c r="M37" s="23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11" t="s">
        <v>13</v>
      </c>
      <c r="F38" s="14" t="s">
        <v>14</v>
      </c>
      <c r="G38" s="15">
        <v>2613</v>
      </c>
      <c r="H38" s="16">
        <v>0</v>
      </c>
      <c r="I38" s="16">
        <f>SUM(G38*H38)</f>
        <v>0</v>
      </c>
      <c r="J38" s="17">
        <v>0.08</v>
      </c>
      <c r="K38" s="16">
        <f>SUM(J38*I38)</f>
        <v>0</v>
      </c>
      <c r="L38" s="23">
        <f>SUM(I38+K38)</f>
        <v>0</v>
      </c>
      <c r="M38" s="23"/>
    </row>
    <row r="39" spans="2:13" s="1" customFormat="1" ht="3.15" customHeight="1" x14ac:dyDescent="0.2"/>
    <row r="40" spans="2:13" s="1" customFormat="1" ht="18.149999999999999" customHeight="1" x14ac:dyDescent="0.2">
      <c r="B40" s="25" t="s">
        <v>136</v>
      </c>
      <c r="C40" s="25"/>
      <c r="D40" s="25"/>
      <c r="E40" s="25"/>
      <c r="F40" s="25"/>
      <c r="G40" s="25"/>
      <c r="H40" s="25"/>
      <c r="I40" s="25"/>
      <c r="J40" s="25"/>
      <c r="K40" s="25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12" t="s">
        <v>4</v>
      </c>
      <c r="G42" s="12" t="s">
        <v>5</v>
      </c>
      <c r="H42" s="12" t="s">
        <v>6</v>
      </c>
      <c r="I42" s="13" t="s">
        <v>7</v>
      </c>
      <c r="J42" s="12" t="s">
        <v>8</v>
      </c>
      <c r="K42" s="12" t="s">
        <v>9</v>
      </c>
      <c r="L42" s="22" t="s">
        <v>10</v>
      </c>
      <c r="M42" s="22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11" t="s">
        <v>17</v>
      </c>
      <c r="F43" s="14" t="s">
        <v>14</v>
      </c>
      <c r="G43" s="15">
        <v>88</v>
      </c>
      <c r="H43" s="16">
        <v>0</v>
      </c>
      <c r="I43" s="16">
        <f>SUM(G43*H43)</f>
        <v>0</v>
      </c>
      <c r="J43" s="17">
        <v>0.08</v>
      </c>
      <c r="K43" s="16">
        <f>SUM(J43*I43)</f>
        <v>0</v>
      </c>
      <c r="L43" s="23">
        <f>SUM(I43+K43)</f>
        <v>0</v>
      </c>
      <c r="M43" s="23"/>
    </row>
    <row r="44" spans="2:13" s="1" customFormat="1" ht="19.649999999999999" customHeight="1" x14ac:dyDescent="0.2">
      <c r="B44" s="5">
        <v>5</v>
      </c>
      <c r="C44" s="6" t="s">
        <v>11</v>
      </c>
      <c r="D44" s="6" t="s">
        <v>12</v>
      </c>
      <c r="E44" s="11" t="s">
        <v>13</v>
      </c>
      <c r="F44" s="14" t="s">
        <v>14</v>
      </c>
      <c r="G44" s="15">
        <v>5712</v>
      </c>
      <c r="H44" s="16">
        <v>0</v>
      </c>
      <c r="I44" s="16">
        <f>SUM(G44*H44)</f>
        <v>0</v>
      </c>
      <c r="J44" s="17">
        <v>0.08</v>
      </c>
      <c r="K44" s="16">
        <f>SUM(J44*I44)</f>
        <v>0</v>
      </c>
      <c r="L44" s="23">
        <f>SUM(I44+K44)</f>
        <v>0</v>
      </c>
      <c r="M44" s="23"/>
    </row>
    <row r="45" spans="2:13" s="1" customFormat="1" ht="3.15" customHeight="1" x14ac:dyDescent="0.2"/>
    <row r="46" spans="2:13" s="1" customFormat="1" ht="18.149999999999999" customHeight="1" x14ac:dyDescent="0.2">
      <c r="B46" s="25" t="s">
        <v>137</v>
      </c>
      <c r="C46" s="25"/>
      <c r="D46" s="25"/>
      <c r="E46" s="25"/>
      <c r="F46" s="25"/>
      <c r="G46" s="25"/>
      <c r="H46" s="25"/>
      <c r="I46" s="25"/>
      <c r="J46" s="25"/>
      <c r="K46" s="25"/>
    </row>
    <row r="47" spans="2:13" s="1" customFormat="1" ht="5.25" customHeight="1" x14ac:dyDescent="0.2"/>
    <row r="48" spans="2:13" s="1" customFormat="1" ht="45.4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12" t="s">
        <v>4</v>
      </c>
      <c r="G48" s="12" t="s">
        <v>5</v>
      </c>
      <c r="H48" s="12" t="s">
        <v>6</v>
      </c>
      <c r="I48" s="13" t="s">
        <v>7</v>
      </c>
      <c r="J48" s="12" t="s">
        <v>8</v>
      </c>
      <c r="K48" s="12" t="s">
        <v>9</v>
      </c>
      <c r="L48" s="22" t="s">
        <v>10</v>
      </c>
      <c r="M48" s="22"/>
    </row>
    <row r="49" spans="2:13" s="1" customFormat="1" ht="19.649999999999999" customHeight="1" x14ac:dyDescent="0.2">
      <c r="B49" s="5">
        <v>6</v>
      </c>
      <c r="C49" s="6" t="s">
        <v>15</v>
      </c>
      <c r="D49" s="6" t="s">
        <v>16</v>
      </c>
      <c r="E49" s="11" t="s">
        <v>17</v>
      </c>
      <c r="F49" s="14" t="s">
        <v>14</v>
      </c>
      <c r="G49" s="15">
        <v>120</v>
      </c>
      <c r="H49" s="16">
        <v>0</v>
      </c>
      <c r="I49" s="16">
        <f>SUM(G49*H49)</f>
        <v>0</v>
      </c>
      <c r="J49" s="17">
        <v>0.08</v>
      </c>
      <c r="K49" s="16">
        <f>SUM(J49*I49)</f>
        <v>0</v>
      </c>
      <c r="L49" s="23">
        <f>SUM(I49+K49)</f>
        <v>0</v>
      </c>
      <c r="M49" s="23"/>
    </row>
    <row r="50" spans="2:13" s="1" customFormat="1" ht="19.649999999999999" customHeight="1" x14ac:dyDescent="0.2">
      <c r="B50" s="5">
        <v>7</v>
      </c>
      <c r="C50" s="6" t="s">
        <v>11</v>
      </c>
      <c r="D50" s="6" t="s">
        <v>12</v>
      </c>
      <c r="E50" s="11" t="s">
        <v>13</v>
      </c>
      <c r="F50" s="14" t="s">
        <v>14</v>
      </c>
      <c r="G50" s="15">
        <v>516</v>
      </c>
      <c r="H50" s="16">
        <v>0</v>
      </c>
      <c r="I50" s="16">
        <f>SUM(G50*H50)</f>
        <v>0</v>
      </c>
      <c r="J50" s="17">
        <v>0.08</v>
      </c>
      <c r="K50" s="16">
        <f>SUM(J50*I50)</f>
        <v>0</v>
      </c>
      <c r="L50" s="23">
        <f>SUM(I50+K50)</f>
        <v>0</v>
      </c>
      <c r="M50" s="23"/>
    </row>
    <row r="51" spans="2:13" s="1" customFormat="1" ht="3.15" customHeight="1" x14ac:dyDescent="0.2"/>
    <row r="52" spans="2:13" s="1" customFormat="1" ht="18.149999999999999" customHeight="1" x14ac:dyDescent="0.2">
      <c r="B52" s="25" t="s">
        <v>138</v>
      </c>
      <c r="C52" s="25"/>
      <c r="D52" s="25"/>
      <c r="E52" s="25"/>
      <c r="F52" s="25"/>
      <c r="G52" s="25"/>
      <c r="H52" s="25"/>
      <c r="I52" s="25"/>
      <c r="J52" s="25"/>
      <c r="K52" s="25"/>
    </row>
    <row r="53" spans="2:13" s="1" customFormat="1" ht="5.25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12" t="s">
        <v>4</v>
      </c>
      <c r="G54" s="12" t="s">
        <v>5</v>
      </c>
      <c r="H54" s="12" t="s">
        <v>6</v>
      </c>
      <c r="I54" s="13" t="s">
        <v>7</v>
      </c>
      <c r="J54" s="12" t="s">
        <v>8</v>
      </c>
      <c r="K54" s="12" t="s">
        <v>9</v>
      </c>
      <c r="L54" s="22" t="s">
        <v>10</v>
      </c>
      <c r="M54" s="22"/>
    </row>
    <row r="55" spans="2:13" s="1" customFormat="1" ht="19.649999999999999" customHeight="1" x14ac:dyDescent="0.2">
      <c r="B55" s="5">
        <v>8</v>
      </c>
      <c r="C55" s="6" t="s">
        <v>15</v>
      </c>
      <c r="D55" s="6" t="s">
        <v>16</v>
      </c>
      <c r="E55" s="11" t="s">
        <v>17</v>
      </c>
      <c r="F55" s="14" t="s">
        <v>14</v>
      </c>
      <c r="G55" s="15">
        <v>821</v>
      </c>
      <c r="H55" s="16">
        <v>0</v>
      </c>
      <c r="I55" s="16">
        <f>SUM(G55*H55)</f>
        <v>0</v>
      </c>
      <c r="J55" s="17">
        <v>0.08</v>
      </c>
      <c r="K55" s="16">
        <f>SUM(J55*I55)</f>
        <v>0</v>
      </c>
      <c r="L55" s="23">
        <f>SUM(I55+K55)</f>
        <v>0</v>
      </c>
      <c r="M55" s="23"/>
    </row>
    <row r="56" spans="2:13" s="1" customFormat="1" ht="9" customHeight="1" x14ac:dyDescent="0.2"/>
    <row r="57" spans="2:13" s="1" customFormat="1" ht="45.45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12" t="s">
        <v>4</v>
      </c>
      <c r="G57" s="12" t="s">
        <v>5</v>
      </c>
      <c r="H57" s="12" t="s">
        <v>6</v>
      </c>
      <c r="I57" s="13" t="s">
        <v>7</v>
      </c>
      <c r="J57" s="12" t="s">
        <v>8</v>
      </c>
      <c r="K57" s="12" t="s">
        <v>9</v>
      </c>
      <c r="L57" s="22" t="s">
        <v>10</v>
      </c>
      <c r="M57" s="22"/>
    </row>
    <row r="58" spans="2:13" s="1" customFormat="1" ht="49.2" customHeight="1" x14ac:dyDescent="0.2">
      <c r="B58" s="5">
        <v>9</v>
      </c>
      <c r="C58" s="6" t="s">
        <v>18</v>
      </c>
      <c r="D58" s="6" t="s">
        <v>19</v>
      </c>
      <c r="E58" s="11" t="s">
        <v>20</v>
      </c>
      <c r="F58" s="14" t="s">
        <v>21</v>
      </c>
      <c r="G58" s="15">
        <v>1.1599999999999999</v>
      </c>
      <c r="H58" s="16">
        <v>0</v>
      </c>
      <c r="I58" s="16">
        <f>SUM(G58*H58)</f>
        <v>0</v>
      </c>
      <c r="J58" s="17">
        <v>0.08</v>
      </c>
      <c r="K58" s="16">
        <f>SUM(J58*I58)</f>
        <v>0</v>
      </c>
      <c r="L58" s="23">
        <f>SUM(I58+K58)</f>
        <v>0</v>
      </c>
      <c r="M58" s="23"/>
    </row>
    <row r="59" spans="2:13" s="1" customFormat="1" ht="19.649999999999999" customHeight="1" x14ac:dyDescent="0.2">
      <c r="B59" s="5">
        <v>10</v>
      </c>
      <c r="C59" s="6" t="s">
        <v>22</v>
      </c>
      <c r="D59" s="6" t="s">
        <v>23</v>
      </c>
      <c r="E59" s="11" t="s">
        <v>24</v>
      </c>
      <c r="F59" s="14" t="s">
        <v>21</v>
      </c>
      <c r="G59" s="15">
        <v>14.23</v>
      </c>
      <c r="H59" s="16">
        <v>0</v>
      </c>
      <c r="I59" s="16">
        <f t="shared" ref="I59:I92" si="0">SUM(G59*H59)</f>
        <v>0</v>
      </c>
      <c r="J59" s="17">
        <v>0.08</v>
      </c>
      <c r="K59" s="16">
        <f t="shared" ref="K59:K92" si="1">SUM(J59*I59)</f>
        <v>0</v>
      </c>
      <c r="L59" s="23">
        <f t="shared" ref="L59:L92" si="2">SUM(I59+K59)</f>
        <v>0</v>
      </c>
      <c r="M59" s="23"/>
    </row>
    <row r="60" spans="2:13" s="1" customFormat="1" ht="28.65" customHeight="1" x14ac:dyDescent="0.2">
      <c r="B60" s="5">
        <v>11</v>
      </c>
      <c r="C60" s="6" t="s">
        <v>25</v>
      </c>
      <c r="D60" s="6" t="s">
        <v>26</v>
      </c>
      <c r="E60" s="11" t="s">
        <v>27</v>
      </c>
      <c r="F60" s="14" t="s">
        <v>21</v>
      </c>
      <c r="G60" s="15">
        <v>22.71</v>
      </c>
      <c r="H60" s="16">
        <v>0</v>
      </c>
      <c r="I60" s="16">
        <f t="shared" si="0"/>
        <v>0</v>
      </c>
      <c r="J60" s="17">
        <v>0.08</v>
      </c>
      <c r="K60" s="16">
        <f t="shared" si="1"/>
        <v>0</v>
      </c>
      <c r="L60" s="23">
        <f t="shared" si="2"/>
        <v>0</v>
      </c>
      <c r="M60" s="23"/>
    </row>
    <row r="61" spans="2:13" s="1" customFormat="1" ht="19.649999999999999" customHeight="1" x14ac:dyDescent="0.2">
      <c r="B61" s="5">
        <v>12</v>
      </c>
      <c r="C61" s="6" t="s">
        <v>28</v>
      </c>
      <c r="D61" s="6" t="s">
        <v>29</v>
      </c>
      <c r="E61" s="11" t="s">
        <v>30</v>
      </c>
      <c r="F61" s="14" t="s">
        <v>14</v>
      </c>
      <c r="G61" s="15">
        <v>20</v>
      </c>
      <c r="H61" s="16">
        <v>0</v>
      </c>
      <c r="I61" s="16">
        <f t="shared" si="0"/>
        <v>0</v>
      </c>
      <c r="J61" s="17">
        <v>0.08</v>
      </c>
      <c r="K61" s="16">
        <f t="shared" si="1"/>
        <v>0</v>
      </c>
      <c r="L61" s="23">
        <f t="shared" si="2"/>
        <v>0</v>
      </c>
      <c r="M61" s="23"/>
    </row>
    <row r="62" spans="2:13" s="1" customFormat="1" ht="28.65" customHeight="1" x14ac:dyDescent="0.2">
      <c r="B62" s="5">
        <v>13</v>
      </c>
      <c r="C62" s="6" t="s">
        <v>31</v>
      </c>
      <c r="D62" s="6" t="s">
        <v>32</v>
      </c>
      <c r="E62" s="11" t="s">
        <v>33</v>
      </c>
      <c r="F62" s="14" t="s">
        <v>34</v>
      </c>
      <c r="G62" s="15">
        <v>28.34</v>
      </c>
      <c r="H62" s="16">
        <v>0</v>
      </c>
      <c r="I62" s="16">
        <f t="shared" si="0"/>
        <v>0</v>
      </c>
      <c r="J62" s="17">
        <v>0.08</v>
      </c>
      <c r="K62" s="16">
        <f t="shared" si="1"/>
        <v>0</v>
      </c>
      <c r="L62" s="23">
        <f t="shared" si="2"/>
        <v>0</v>
      </c>
      <c r="M62" s="23"/>
    </row>
    <row r="63" spans="2:13" s="1" customFormat="1" ht="19.649999999999999" customHeight="1" x14ac:dyDescent="0.2">
      <c r="B63" s="5">
        <v>14</v>
      </c>
      <c r="C63" s="6" t="s">
        <v>35</v>
      </c>
      <c r="D63" s="6" t="s">
        <v>36</v>
      </c>
      <c r="E63" s="11" t="s">
        <v>37</v>
      </c>
      <c r="F63" s="14" t="s">
        <v>34</v>
      </c>
      <c r="G63" s="15">
        <v>115.33</v>
      </c>
      <c r="H63" s="16">
        <v>0</v>
      </c>
      <c r="I63" s="16">
        <f t="shared" si="0"/>
        <v>0</v>
      </c>
      <c r="J63" s="17">
        <v>0.08</v>
      </c>
      <c r="K63" s="16">
        <f t="shared" si="1"/>
        <v>0</v>
      </c>
      <c r="L63" s="23">
        <f t="shared" si="2"/>
        <v>0</v>
      </c>
      <c r="M63" s="23"/>
    </row>
    <row r="64" spans="2:13" s="1" customFormat="1" ht="19.649999999999999" customHeight="1" x14ac:dyDescent="0.2">
      <c r="B64" s="5">
        <v>15</v>
      </c>
      <c r="C64" s="6" t="s">
        <v>38</v>
      </c>
      <c r="D64" s="6" t="s">
        <v>39</v>
      </c>
      <c r="E64" s="11" t="s">
        <v>40</v>
      </c>
      <c r="F64" s="14" t="s">
        <v>41</v>
      </c>
      <c r="G64" s="15">
        <v>0.4</v>
      </c>
      <c r="H64" s="16">
        <v>0</v>
      </c>
      <c r="I64" s="16">
        <f t="shared" si="0"/>
        <v>0</v>
      </c>
      <c r="J64" s="17">
        <v>0.08</v>
      </c>
      <c r="K64" s="16">
        <f t="shared" si="1"/>
        <v>0</v>
      </c>
      <c r="L64" s="23">
        <f t="shared" si="2"/>
        <v>0</v>
      </c>
      <c r="M64" s="23"/>
    </row>
    <row r="65" spans="2:13" s="1" customFormat="1" ht="19.649999999999999" customHeight="1" x14ac:dyDescent="0.2">
      <c r="B65" s="5">
        <v>16</v>
      </c>
      <c r="C65" s="6" t="s">
        <v>42</v>
      </c>
      <c r="D65" s="6" t="s">
        <v>43</v>
      </c>
      <c r="E65" s="11" t="s">
        <v>44</v>
      </c>
      <c r="F65" s="14" t="s">
        <v>41</v>
      </c>
      <c r="G65" s="15">
        <v>85.64</v>
      </c>
      <c r="H65" s="16">
        <v>0</v>
      </c>
      <c r="I65" s="16">
        <f t="shared" si="0"/>
        <v>0</v>
      </c>
      <c r="J65" s="17">
        <v>0.08</v>
      </c>
      <c r="K65" s="16">
        <f t="shared" si="1"/>
        <v>0</v>
      </c>
      <c r="L65" s="23">
        <f t="shared" si="2"/>
        <v>0</v>
      </c>
      <c r="M65" s="23"/>
    </row>
    <row r="66" spans="2:13" s="1" customFormat="1" ht="28.65" customHeight="1" x14ac:dyDescent="0.2">
      <c r="B66" s="5">
        <v>17</v>
      </c>
      <c r="C66" s="6" t="s">
        <v>45</v>
      </c>
      <c r="D66" s="6" t="s">
        <v>46</v>
      </c>
      <c r="E66" s="11" t="s">
        <v>47</v>
      </c>
      <c r="F66" s="14" t="s">
        <v>41</v>
      </c>
      <c r="G66" s="15">
        <v>3</v>
      </c>
      <c r="H66" s="16">
        <v>0</v>
      </c>
      <c r="I66" s="16">
        <f t="shared" si="0"/>
        <v>0</v>
      </c>
      <c r="J66" s="17">
        <v>0.08</v>
      </c>
      <c r="K66" s="16">
        <f t="shared" si="1"/>
        <v>0</v>
      </c>
      <c r="L66" s="23">
        <f t="shared" si="2"/>
        <v>0</v>
      </c>
      <c r="M66" s="23"/>
    </row>
    <row r="67" spans="2:13" s="1" customFormat="1" ht="19.649999999999999" customHeight="1" x14ac:dyDescent="0.2">
      <c r="B67" s="5">
        <v>18</v>
      </c>
      <c r="C67" s="6" t="s">
        <v>48</v>
      </c>
      <c r="D67" s="6" t="s">
        <v>49</v>
      </c>
      <c r="E67" s="11" t="s">
        <v>50</v>
      </c>
      <c r="F67" s="14" t="s">
        <v>41</v>
      </c>
      <c r="G67" s="15">
        <v>89.04</v>
      </c>
      <c r="H67" s="16">
        <v>0</v>
      </c>
      <c r="I67" s="16">
        <f t="shared" si="0"/>
        <v>0</v>
      </c>
      <c r="J67" s="17">
        <v>0.08</v>
      </c>
      <c r="K67" s="16">
        <f t="shared" si="1"/>
        <v>0</v>
      </c>
      <c r="L67" s="23">
        <f t="shared" si="2"/>
        <v>0</v>
      </c>
      <c r="M67" s="23"/>
    </row>
    <row r="68" spans="2:13" s="1" customFormat="1" ht="28.65" customHeight="1" x14ac:dyDescent="0.2">
      <c r="B68" s="5">
        <v>19</v>
      </c>
      <c r="C68" s="6" t="s">
        <v>51</v>
      </c>
      <c r="D68" s="6" t="s">
        <v>52</v>
      </c>
      <c r="E68" s="11" t="s">
        <v>53</v>
      </c>
      <c r="F68" s="14" t="s">
        <v>21</v>
      </c>
      <c r="G68" s="15">
        <v>14.45</v>
      </c>
      <c r="H68" s="16">
        <v>0</v>
      </c>
      <c r="I68" s="16">
        <f t="shared" si="0"/>
        <v>0</v>
      </c>
      <c r="J68" s="17">
        <v>0.08</v>
      </c>
      <c r="K68" s="16">
        <f t="shared" si="1"/>
        <v>0</v>
      </c>
      <c r="L68" s="23">
        <f t="shared" si="2"/>
        <v>0</v>
      </c>
      <c r="M68" s="23"/>
    </row>
    <row r="69" spans="2:13" s="1" customFormat="1" ht="28.65" customHeight="1" x14ac:dyDescent="0.2">
      <c r="B69" s="5">
        <v>20</v>
      </c>
      <c r="C69" s="6" t="s">
        <v>54</v>
      </c>
      <c r="D69" s="6" t="s">
        <v>55</v>
      </c>
      <c r="E69" s="11" t="s">
        <v>56</v>
      </c>
      <c r="F69" s="14" t="s">
        <v>21</v>
      </c>
      <c r="G69" s="15">
        <v>30.61</v>
      </c>
      <c r="H69" s="16">
        <v>0</v>
      </c>
      <c r="I69" s="16">
        <f t="shared" si="0"/>
        <v>0</v>
      </c>
      <c r="J69" s="17">
        <v>0.08</v>
      </c>
      <c r="K69" s="16">
        <f t="shared" si="1"/>
        <v>0</v>
      </c>
      <c r="L69" s="23">
        <f t="shared" si="2"/>
        <v>0</v>
      </c>
      <c r="M69" s="23"/>
    </row>
    <row r="70" spans="2:13" s="1" customFormat="1" ht="28.65" customHeight="1" x14ac:dyDescent="0.2">
      <c r="B70" s="5">
        <v>21</v>
      </c>
      <c r="C70" s="6" t="s">
        <v>57</v>
      </c>
      <c r="D70" s="6" t="s">
        <v>58</v>
      </c>
      <c r="E70" s="11" t="s">
        <v>59</v>
      </c>
      <c r="F70" s="14" t="s">
        <v>21</v>
      </c>
      <c r="G70" s="15">
        <v>9.14</v>
      </c>
      <c r="H70" s="16">
        <v>0</v>
      </c>
      <c r="I70" s="16">
        <f t="shared" si="0"/>
        <v>0</v>
      </c>
      <c r="J70" s="17">
        <v>0.08</v>
      </c>
      <c r="K70" s="16">
        <f t="shared" si="1"/>
        <v>0</v>
      </c>
      <c r="L70" s="23">
        <f t="shared" si="2"/>
        <v>0</v>
      </c>
      <c r="M70" s="23"/>
    </row>
    <row r="71" spans="2:13" s="1" customFormat="1" ht="19.649999999999999" customHeight="1" x14ac:dyDescent="0.2">
      <c r="B71" s="5">
        <v>22</v>
      </c>
      <c r="C71" s="6" t="s">
        <v>60</v>
      </c>
      <c r="D71" s="6" t="s">
        <v>61</v>
      </c>
      <c r="E71" s="11" t="s">
        <v>62</v>
      </c>
      <c r="F71" s="14" t="s">
        <v>21</v>
      </c>
      <c r="G71" s="15">
        <v>2.29</v>
      </c>
      <c r="H71" s="16">
        <v>0</v>
      </c>
      <c r="I71" s="16">
        <f t="shared" si="0"/>
        <v>0</v>
      </c>
      <c r="J71" s="17">
        <v>0.08</v>
      </c>
      <c r="K71" s="16">
        <f t="shared" si="1"/>
        <v>0</v>
      </c>
      <c r="L71" s="23">
        <f t="shared" si="2"/>
        <v>0</v>
      </c>
      <c r="M71" s="23"/>
    </row>
    <row r="72" spans="2:13" s="1" customFormat="1" ht="19.649999999999999" customHeight="1" x14ac:dyDescent="0.2">
      <c r="B72" s="5">
        <v>23</v>
      </c>
      <c r="C72" s="6" t="s">
        <v>63</v>
      </c>
      <c r="D72" s="6" t="s">
        <v>64</v>
      </c>
      <c r="E72" s="11" t="s">
        <v>65</v>
      </c>
      <c r="F72" s="14" t="s">
        <v>21</v>
      </c>
      <c r="G72" s="15">
        <v>15.3</v>
      </c>
      <c r="H72" s="16">
        <v>0</v>
      </c>
      <c r="I72" s="16">
        <f t="shared" si="0"/>
        <v>0</v>
      </c>
      <c r="J72" s="17">
        <v>0.08</v>
      </c>
      <c r="K72" s="16">
        <f t="shared" si="1"/>
        <v>0</v>
      </c>
      <c r="L72" s="23">
        <f t="shared" si="2"/>
        <v>0</v>
      </c>
      <c r="M72" s="23"/>
    </row>
    <row r="73" spans="2:13" s="1" customFormat="1" ht="28.65" customHeight="1" x14ac:dyDescent="0.2">
      <c r="B73" s="5">
        <v>24</v>
      </c>
      <c r="C73" s="6" t="s">
        <v>66</v>
      </c>
      <c r="D73" s="6" t="s">
        <v>67</v>
      </c>
      <c r="E73" s="11" t="s">
        <v>68</v>
      </c>
      <c r="F73" s="14" t="s">
        <v>21</v>
      </c>
      <c r="G73" s="15">
        <v>30.61</v>
      </c>
      <c r="H73" s="16">
        <v>0</v>
      </c>
      <c r="I73" s="16">
        <f t="shared" si="0"/>
        <v>0</v>
      </c>
      <c r="J73" s="17">
        <v>0.08</v>
      </c>
      <c r="K73" s="16">
        <f t="shared" si="1"/>
        <v>0</v>
      </c>
      <c r="L73" s="23">
        <f t="shared" si="2"/>
        <v>0</v>
      </c>
      <c r="M73" s="23"/>
    </row>
    <row r="74" spans="2:13" s="1" customFormat="1" ht="19.649999999999999" customHeight="1" x14ac:dyDescent="0.2">
      <c r="B74" s="5">
        <v>25</v>
      </c>
      <c r="C74" s="6" t="s">
        <v>69</v>
      </c>
      <c r="D74" s="6" t="s">
        <v>70</v>
      </c>
      <c r="E74" s="11" t="s">
        <v>71</v>
      </c>
      <c r="F74" s="14" t="s">
        <v>14</v>
      </c>
      <c r="G74" s="15">
        <v>40</v>
      </c>
      <c r="H74" s="16">
        <v>0</v>
      </c>
      <c r="I74" s="16">
        <f t="shared" si="0"/>
        <v>0</v>
      </c>
      <c r="J74" s="17">
        <v>0.08</v>
      </c>
      <c r="K74" s="16">
        <f t="shared" si="1"/>
        <v>0</v>
      </c>
      <c r="L74" s="23">
        <f t="shared" si="2"/>
        <v>0</v>
      </c>
      <c r="M74" s="23"/>
    </row>
    <row r="75" spans="2:13" s="1" customFormat="1" ht="19.649999999999999" customHeight="1" x14ac:dyDescent="0.2">
      <c r="B75" s="5">
        <v>26</v>
      </c>
      <c r="C75" s="6" t="s">
        <v>72</v>
      </c>
      <c r="D75" s="6" t="s">
        <v>73</v>
      </c>
      <c r="E75" s="11" t="s">
        <v>74</v>
      </c>
      <c r="F75" s="14" t="s">
        <v>75</v>
      </c>
      <c r="G75" s="15">
        <v>130</v>
      </c>
      <c r="H75" s="16">
        <v>0</v>
      </c>
      <c r="I75" s="16">
        <f t="shared" si="0"/>
        <v>0</v>
      </c>
      <c r="J75" s="17">
        <v>0.08</v>
      </c>
      <c r="K75" s="16">
        <f t="shared" si="1"/>
        <v>0</v>
      </c>
      <c r="L75" s="23">
        <f t="shared" si="2"/>
        <v>0</v>
      </c>
      <c r="M75" s="23"/>
    </row>
    <row r="76" spans="2:13" s="1" customFormat="1" ht="28.65" customHeight="1" x14ac:dyDescent="0.2">
      <c r="B76" s="5">
        <v>27</v>
      </c>
      <c r="C76" s="6" t="s">
        <v>76</v>
      </c>
      <c r="D76" s="6" t="s">
        <v>77</v>
      </c>
      <c r="E76" s="11" t="s">
        <v>78</v>
      </c>
      <c r="F76" s="14" t="s">
        <v>75</v>
      </c>
      <c r="G76" s="15">
        <v>3</v>
      </c>
      <c r="H76" s="16">
        <v>0</v>
      </c>
      <c r="I76" s="16">
        <f t="shared" si="0"/>
        <v>0</v>
      </c>
      <c r="J76" s="17">
        <v>0.08</v>
      </c>
      <c r="K76" s="16">
        <f t="shared" si="1"/>
        <v>0</v>
      </c>
      <c r="L76" s="23">
        <f t="shared" si="2"/>
        <v>0</v>
      </c>
      <c r="M76" s="23"/>
    </row>
    <row r="77" spans="2:13" s="1" customFormat="1" ht="19.649999999999999" customHeight="1" x14ac:dyDescent="0.2">
      <c r="B77" s="5">
        <v>28</v>
      </c>
      <c r="C77" s="6" t="s">
        <v>79</v>
      </c>
      <c r="D77" s="6" t="s">
        <v>80</v>
      </c>
      <c r="E77" s="11" t="s">
        <v>81</v>
      </c>
      <c r="F77" s="14" t="s">
        <v>82</v>
      </c>
      <c r="G77" s="15">
        <v>12</v>
      </c>
      <c r="H77" s="16">
        <v>0</v>
      </c>
      <c r="I77" s="16">
        <f t="shared" si="0"/>
        <v>0</v>
      </c>
      <c r="J77" s="17">
        <v>0.23</v>
      </c>
      <c r="K77" s="16">
        <f t="shared" si="1"/>
        <v>0</v>
      </c>
      <c r="L77" s="23">
        <f t="shared" si="2"/>
        <v>0</v>
      </c>
      <c r="M77" s="23"/>
    </row>
    <row r="78" spans="2:13" s="1" customFormat="1" ht="19.649999999999999" customHeight="1" x14ac:dyDescent="0.2">
      <c r="B78" s="5">
        <v>29</v>
      </c>
      <c r="C78" s="6" t="s">
        <v>83</v>
      </c>
      <c r="D78" s="6" t="s">
        <v>84</v>
      </c>
      <c r="E78" s="11" t="s">
        <v>85</v>
      </c>
      <c r="F78" s="14" t="s">
        <v>82</v>
      </c>
      <c r="G78" s="15">
        <v>12.2</v>
      </c>
      <c r="H78" s="16">
        <v>0</v>
      </c>
      <c r="I78" s="16">
        <f t="shared" si="0"/>
        <v>0</v>
      </c>
      <c r="J78" s="17">
        <v>0.23</v>
      </c>
      <c r="K78" s="16">
        <f t="shared" si="1"/>
        <v>0</v>
      </c>
      <c r="L78" s="23">
        <f t="shared" si="2"/>
        <v>0</v>
      </c>
      <c r="M78" s="23"/>
    </row>
    <row r="79" spans="2:13" s="1" customFormat="1" ht="19.649999999999999" customHeight="1" x14ac:dyDescent="0.2">
      <c r="B79" s="5">
        <v>30</v>
      </c>
      <c r="C79" s="6" t="s">
        <v>86</v>
      </c>
      <c r="D79" s="6" t="s">
        <v>87</v>
      </c>
      <c r="E79" s="11" t="s">
        <v>88</v>
      </c>
      <c r="F79" s="14" t="s">
        <v>82</v>
      </c>
      <c r="G79" s="15">
        <v>11.87</v>
      </c>
      <c r="H79" s="16">
        <v>0</v>
      </c>
      <c r="I79" s="16">
        <f t="shared" si="0"/>
        <v>0</v>
      </c>
      <c r="J79" s="17">
        <v>0.23</v>
      </c>
      <c r="K79" s="16">
        <f t="shared" si="1"/>
        <v>0</v>
      </c>
      <c r="L79" s="23">
        <f t="shared" si="2"/>
        <v>0</v>
      </c>
      <c r="M79" s="23"/>
    </row>
    <row r="80" spans="2:13" s="1" customFormat="1" ht="19.649999999999999" customHeight="1" x14ac:dyDescent="0.2">
      <c r="B80" s="5">
        <v>31</v>
      </c>
      <c r="C80" s="6" t="s">
        <v>89</v>
      </c>
      <c r="D80" s="6" t="s">
        <v>90</v>
      </c>
      <c r="E80" s="11" t="s">
        <v>91</v>
      </c>
      <c r="F80" s="14" t="s">
        <v>92</v>
      </c>
      <c r="G80" s="15">
        <v>75</v>
      </c>
      <c r="H80" s="16">
        <v>0</v>
      </c>
      <c r="I80" s="16">
        <f t="shared" si="0"/>
        <v>0</v>
      </c>
      <c r="J80" s="17">
        <v>0.23</v>
      </c>
      <c r="K80" s="16">
        <f t="shared" si="1"/>
        <v>0</v>
      </c>
      <c r="L80" s="23">
        <f t="shared" si="2"/>
        <v>0</v>
      </c>
      <c r="M80" s="23"/>
    </row>
    <row r="81" spans="1:13" s="1" customFormat="1" ht="19.649999999999999" customHeight="1" x14ac:dyDescent="0.2">
      <c r="B81" s="5">
        <v>32</v>
      </c>
      <c r="C81" s="6" t="s">
        <v>93</v>
      </c>
      <c r="D81" s="6" t="s">
        <v>94</v>
      </c>
      <c r="E81" s="11" t="s">
        <v>95</v>
      </c>
      <c r="F81" s="14" t="s">
        <v>96</v>
      </c>
      <c r="G81" s="15">
        <v>10</v>
      </c>
      <c r="H81" s="16">
        <v>0</v>
      </c>
      <c r="I81" s="16">
        <f t="shared" si="0"/>
        <v>0</v>
      </c>
      <c r="J81" s="17">
        <v>0.08</v>
      </c>
      <c r="K81" s="16">
        <f t="shared" si="1"/>
        <v>0</v>
      </c>
      <c r="L81" s="23">
        <f t="shared" si="2"/>
        <v>0</v>
      </c>
      <c r="M81" s="23"/>
    </row>
    <row r="82" spans="1:13" s="1" customFormat="1" ht="28.65" customHeight="1" x14ac:dyDescent="0.2">
      <c r="B82" s="10">
        <v>33</v>
      </c>
      <c r="C82" s="6" t="s">
        <v>97</v>
      </c>
      <c r="D82" s="6" t="s">
        <v>98</v>
      </c>
      <c r="E82" s="11" t="s">
        <v>99</v>
      </c>
      <c r="F82" s="14" t="s">
        <v>96</v>
      </c>
      <c r="G82" s="15">
        <v>10</v>
      </c>
      <c r="H82" s="16">
        <v>0</v>
      </c>
      <c r="I82" s="16">
        <f t="shared" si="0"/>
        <v>0</v>
      </c>
      <c r="J82" s="17">
        <v>0.08</v>
      </c>
      <c r="K82" s="16">
        <f t="shared" si="1"/>
        <v>0</v>
      </c>
      <c r="L82" s="23">
        <f t="shared" si="2"/>
        <v>0</v>
      </c>
      <c r="M82" s="23"/>
    </row>
    <row r="83" spans="1:13" s="1" customFormat="1" ht="28.65" customHeight="1" x14ac:dyDescent="0.2">
      <c r="B83" s="10">
        <v>34</v>
      </c>
      <c r="C83" s="9" t="s">
        <v>163</v>
      </c>
      <c r="D83" s="9" t="s">
        <v>164</v>
      </c>
      <c r="E83" s="18" t="s">
        <v>165</v>
      </c>
      <c r="F83" s="19" t="s">
        <v>96</v>
      </c>
      <c r="G83" s="20">
        <v>14</v>
      </c>
      <c r="H83" s="16">
        <v>0</v>
      </c>
      <c r="I83" s="16">
        <f t="shared" si="0"/>
        <v>0</v>
      </c>
      <c r="J83" s="17">
        <v>0.08</v>
      </c>
      <c r="K83" s="16">
        <f t="shared" si="1"/>
        <v>0</v>
      </c>
      <c r="L83" s="23">
        <f t="shared" si="2"/>
        <v>0</v>
      </c>
      <c r="M83" s="23"/>
    </row>
    <row r="84" spans="1:13" s="1" customFormat="1" ht="28.65" customHeight="1" x14ac:dyDescent="0.2">
      <c r="B84" s="10">
        <v>35</v>
      </c>
      <c r="C84" s="6" t="s">
        <v>100</v>
      </c>
      <c r="D84" s="6" t="s">
        <v>101</v>
      </c>
      <c r="E84" s="11" t="s">
        <v>102</v>
      </c>
      <c r="F84" s="14" t="s">
        <v>75</v>
      </c>
      <c r="G84" s="15">
        <v>130</v>
      </c>
      <c r="H84" s="16">
        <v>0</v>
      </c>
      <c r="I84" s="16">
        <f t="shared" si="0"/>
        <v>0</v>
      </c>
      <c r="J84" s="17">
        <v>0.08</v>
      </c>
      <c r="K84" s="16">
        <f t="shared" si="1"/>
        <v>0</v>
      </c>
      <c r="L84" s="23">
        <f t="shared" si="2"/>
        <v>0</v>
      </c>
      <c r="M84" s="23"/>
    </row>
    <row r="85" spans="1:13" s="1" customFormat="1" ht="19.649999999999999" customHeight="1" x14ac:dyDescent="0.2">
      <c r="B85" s="10">
        <v>36</v>
      </c>
      <c r="C85" s="6" t="s">
        <v>103</v>
      </c>
      <c r="D85" s="6" t="s">
        <v>104</v>
      </c>
      <c r="E85" s="11" t="s">
        <v>105</v>
      </c>
      <c r="F85" s="14" t="s">
        <v>21</v>
      </c>
      <c r="G85" s="15">
        <v>11.45</v>
      </c>
      <c r="H85" s="16">
        <v>0</v>
      </c>
      <c r="I85" s="16">
        <f t="shared" si="0"/>
        <v>0</v>
      </c>
      <c r="J85" s="17">
        <v>0.08</v>
      </c>
      <c r="K85" s="16">
        <f t="shared" si="1"/>
        <v>0</v>
      </c>
      <c r="L85" s="23">
        <f t="shared" si="2"/>
        <v>0</v>
      </c>
      <c r="M85" s="23"/>
    </row>
    <row r="86" spans="1:13" s="1" customFormat="1" ht="19.649999999999999" customHeight="1" x14ac:dyDescent="0.2">
      <c r="B86" s="10">
        <v>37</v>
      </c>
      <c r="C86" s="6" t="s">
        <v>106</v>
      </c>
      <c r="D86" s="6" t="s">
        <v>107</v>
      </c>
      <c r="E86" s="11" t="s">
        <v>108</v>
      </c>
      <c r="F86" s="14" t="s">
        <v>34</v>
      </c>
      <c r="G86" s="15">
        <v>5.15</v>
      </c>
      <c r="H86" s="16">
        <v>0</v>
      </c>
      <c r="I86" s="16">
        <f t="shared" si="0"/>
        <v>0</v>
      </c>
      <c r="J86" s="17">
        <v>0.08</v>
      </c>
      <c r="K86" s="16">
        <f t="shared" si="1"/>
        <v>0</v>
      </c>
      <c r="L86" s="23">
        <f t="shared" si="2"/>
        <v>0</v>
      </c>
      <c r="M86" s="23"/>
    </row>
    <row r="87" spans="1:13" s="1" customFormat="1" ht="28.65" customHeight="1" x14ac:dyDescent="0.2">
      <c r="B87" s="10">
        <v>38</v>
      </c>
      <c r="C87" s="6" t="s">
        <v>109</v>
      </c>
      <c r="D87" s="6" t="s">
        <v>110</v>
      </c>
      <c r="E87" s="11" t="s">
        <v>111</v>
      </c>
      <c r="F87" s="14" t="s">
        <v>92</v>
      </c>
      <c r="G87" s="15">
        <v>20</v>
      </c>
      <c r="H87" s="16">
        <v>0</v>
      </c>
      <c r="I87" s="16">
        <f t="shared" si="0"/>
        <v>0</v>
      </c>
      <c r="J87" s="17">
        <v>0.08</v>
      </c>
      <c r="K87" s="16">
        <f t="shared" si="1"/>
        <v>0</v>
      </c>
      <c r="L87" s="23">
        <f t="shared" si="2"/>
        <v>0</v>
      </c>
      <c r="M87" s="23"/>
    </row>
    <row r="88" spans="1:13" s="1" customFormat="1" ht="19.649999999999999" customHeight="1" x14ac:dyDescent="0.2">
      <c r="B88" s="10">
        <v>39</v>
      </c>
      <c r="C88" s="6" t="s">
        <v>112</v>
      </c>
      <c r="D88" s="6" t="s">
        <v>113</v>
      </c>
      <c r="E88" s="11" t="s">
        <v>114</v>
      </c>
      <c r="F88" s="14" t="s">
        <v>92</v>
      </c>
      <c r="G88" s="15">
        <v>617</v>
      </c>
      <c r="H88" s="16">
        <v>0</v>
      </c>
      <c r="I88" s="16">
        <f t="shared" si="0"/>
        <v>0</v>
      </c>
      <c r="J88" s="17">
        <v>0.08</v>
      </c>
      <c r="K88" s="16">
        <f t="shared" si="1"/>
        <v>0</v>
      </c>
      <c r="L88" s="23">
        <f t="shared" si="2"/>
        <v>0</v>
      </c>
      <c r="M88" s="23"/>
    </row>
    <row r="89" spans="1:13" s="1" customFormat="1" ht="19.649999999999999" customHeight="1" x14ac:dyDescent="0.2">
      <c r="B89" s="10">
        <v>40</v>
      </c>
      <c r="C89" s="6" t="s">
        <v>115</v>
      </c>
      <c r="D89" s="6" t="s">
        <v>116</v>
      </c>
      <c r="E89" s="11" t="s">
        <v>117</v>
      </c>
      <c r="F89" s="14" t="s">
        <v>92</v>
      </c>
      <c r="G89" s="15">
        <v>36</v>
      </c>
      <c r="H89" s="16">
        <v>0</v>
      </c>
      <c r="I89" s="16">
        <f t="shared" si="0"/>
        <v>0</v>
      </c>
      <c r="J89" s="17">
        <v>0.08</v>
      </c>
      <c r="K89" s="16">
        <f t="shared" si="1"/>
        <v>0</v>
      </c>
      <c r="L89" s="23">
        <f t="shared" si="2"/>
        <v>0</v>
      </c>
      <c r="M89" s="23"/>
    </row>
    <row r="90" spans="1:13" s="1" customFormat="1" ht="19.649999999999999" customHeight="1" x14ac:dyDescent="0.2">
      <c r="B90" s="10">
        <v>41</v>
      </c>
      <c r="C90" s="6" t="s">
        <v>118</v>
      </c>
      <c r="D90" s="6" t="s">
        <v>119</v>
      </c>
      <c r="E90" s="11" t="s">
        <v>120</v>
      </c>
      <c r="F90" s="14" t="s">
        <v>92</v>
      </c>
      <c r="G90" s="15">
        <v>18</v>
      </c>
      <c r="H90" s="16">
        <v>0</v>
      </c>
      <c r="I90" s="16">
        <f t="shared" si="0"/>
        <v>0</v>
      </c>
      <c r="J90" s="17">
        <v>0.08</v>
      </c>
      <c r="K90" s="16">
        <f t="shared" si="1"/>
        <v>0</v>
      </c>
      <c r="L90" s="23">
        <f t="shared" si="2"/>
        <v>0</v>
      </c>
      <c r="M90" s="23"/>
    </row>
    <row r="91" spans="1:13" s="1" customFormat="1" ht="19.649999999999999" customHeight="1" x14ac:dyDescent="0.2">
      <c r="B91" s="10">
        <v>42</v>
      </c>
      <c r="C91" s="6" t="s">
        <v>121</v>
      </c>
      <c r="D91" s="6" t="s">
        <v>122</v>
      </c>
      <c r="E91" s="11" t="s">
        <v>123</v>
      </c>
      <c r="F91" s="14" t="s">
        <v>92</v>
      </c>
      <c r="G91" s="15">
        <v>65</v>
      </c>
      <c r="H91" s="16">
        <v>0</v>
      </c>
      <c r="I91" s="16">
        <f t="shared" si="0"/>
        <v>0</v>
      </c>
      <c r="J91" s="17">
        <v>0.08</v>
      </c>
      <c r="K91" s="16">
        <f t="shared" si="1"/>
        <v>0</v>
      </c>
      <c r="L91" s="23">
        <f t="shared" si="2"/>
        <v>0</v>
      </c>
      <c r="M91" s="23"/>
    </row>
    <row r="92" spans="1:13" s="1" customFormat="1" ht="19.649999999999999" customHeight="1" x14ac:dyDescent="0.2">
      <c r="B92" s="10">
        <v>43</v>
      </c>
      <c r="C92" s="6" t="s">
        <v>124</v>
      </c>
      <c r="D92" s="6" t="s">
        <v>125</v>
      </c>
      <c r="E92" s="11" t="s">
        <v>123</v>
      </c>
      <c r="F92" s="14" t="s">
        <v>92</v>
      </c>
      <c r="G92" s="15">
        <v>20</v>
      </c>
      <c r="H92" s="16">
        <v>0</v>
      </c>
      <c r="I92" s="16">
        <f t="shared" si="0"/>
        <v>0</v>
      </c>
      <c r="J92" s="17">
        <v>0.23</v>
      </c>
      <c r="K92" s="16">
        <f t="shared" si="1"/>
        <v>0</v>
      </c>
      <c r="L92" s="23">
        <f t="shared" si="2"/>
        <v>0</v>
      </c>
      <c r="M92" s="23"/>
    </row>
    <row r="93" spans="1:13" s="1" customFormat="1" ht="19.649999999999999" customHeight="1" x14ac:dyDescent="0.2">
      <c r="A93" s="25" t="s">
        <v>159</v>
      </c>
      <c r="B93" s="25"/>
      <c r="C93" s="25"/>
      <c r="D93" s="25"/>
      <c r="E93" s="25"/>
      <c r="F93" s="25"/>
      <c r="G93" s="25"/>
      <c r="H93" s="25"/>
      <c r="I93" s="25"/>
      <c r="J93" s="25"/>
      <c r="K93" s="7"/>
      <c r="L93" s="8"/>
      <c r="M93" s="8"/>
    </row>
    <row r="94" spans="1:13" s="1" customFormat="1" ht="19.649999999999999" customHeight="1" x14ac:dyDescent="0.2">
      <c r="A94" s="2" t="s">
        <v>0</v>
      </c>
      <c r="B94" s="2" t="s">
        <v>0</v>
      </c>
      <c r="C94" s="3" t="s">
        <v>1</v>
      </c>
      <c r="D94" s="4" t="s">
        <v>2</v>
      </c>
      <c r="E94" s="4" t="s">
        <v>3</v>
      </c>
      <c r="F94" s="12" t="s">
        <v>4</v>
      </c>
      <c r="G94" s="12" t="s">
        <v>5</v>
      </c>
      <c r="H94" s="12" t="s">
        <v>6</v>
      </c>
      <c r="I94" s="13" t="s">
        <v>7</v>
      </c>
      <c r="J94" s="12" t="s">
        <v>8</v>
      </c>
      <c r="K94" s="12" t="s">
        <v>9</v>
      </c>
      <c r="L94" s="22" t="s">
        <v>10</v>
      </c>
      <c r="M94" s="22"/>
    </row>
    <row r="95" spans="1:13" s="1" customFormat="1" ht="19.649999999999999" customHeight="1" x14ac:dyDescent="0.2">
      <c r="A95" s="5">
        <v>41</v>
      </c>
      <c r="B95" s="5">
        <v>44</v>
      </c>
      <c r="C95" s="6" t="s">
        <v>160</v>
      </c>
      <c r="D95" s="6" t="s">
        <v>161</v>
      </c>
      <c r="E95" s="11" t="s">
        <v>162</v>
      </c>
      <c r="F95" s="14" t="s">
        <v>92</v>
      </c>
      <c r="G95" s="15">
        <v>560</v>
      </c>
      <c r="H95" s="16">
        <v>0</v>
      </c>
      <c r="I95" s="16">
        <f>SUM(G95*H95)</f>
        <v>0</v>
      </c>
      <c r="J95" s="17">
        <v>0.23</v>
      </c>
      <c r="K95" s="16">
        <f>SUM(J95*I95)</f>
        <v>0</v>
      </c>
      <c r="L95" s="23">
        <f>SUM(I95+K95)</f>
        <v>0</v>
      </c>
      <c r="M95" s="23"/>
    </row>
    <row r="96" spans="1:13" s="1" customFormat="1" ht="55.95" customHeight="1" x14ac:dyDescent="0.2"/>
    <row r="97" spans="2:14" s="1" customFormat="1" ht="21.45" customHeight="1" x14ac:dyDescent="0.2">
      <c r="B97" s="26" t="s">
        <v>126</v>
      </c>
      <c r="C97" s="26"/>
      <c r="D97" s="26"/>
      <c r="E97" s="27"/>
      <c r="F97" s="30">
        <f>SUM(I58:I92)+I95+I55+I50+I49+I44+I43+I38+I37+I32</f>
        <v>0</v>
      </c>
      <c r="G97" s="30"/>
      <c r="H97" s="30"/>
      <c r="I97" s="30"/>
      <c r="J97" s="30"/>
      <c r="K97" s="30"/>
      <c r="L97" s="30"/>
      <c r="M97" s="30"/>
    </row>
    <row r="98" spans="2:14" s="1" customFormat="1" ht="21.45" customHeight="1" x14ac:dyDescent="0.2">
      <c r="B98" s="26" t="s">
        <v>127</v>
      </c>
      <c r="C98" s="26"/>
      <c r="D98" s="26"/>
      <c r="E98" s="27"/>
      <c r="F98" s="30">
        <f>SUM(L58:M92)+L95+L55+L50+L49+L44+L43+L38+L37+L32</f>
        <v>0</v>
      </c>
      <c r="G98" s="30"/>
      <c r="H98" s="30"/>
      <c r="I98" s="30"/>
      <c r="J98" s="30"/>
      <c r="K98" s="30"/>
      <c r="L98" s="30"/>
      <c r="M98" s="30"/>
    </row>
    <row r="99" spans="2:14" s="1" customFormat="1" ht="11.1" customHeight="1" x14ac:dyDescent="0.2"/>
    <row r="100" spans="2:14" s="1" customFormat="1" ht="61.35" customHeight="1" x14ac:dyDescent="0.2">
      <c r="B100" s="28" t="s">
        <v>147</v>
      </c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</row>
    <row r="101" spans="2:14" s="1" customFormat="1" ht="2.7" customHeight="1" x14ac:dyDescent="0.2"/>
    <row r="102" spans="2:14" s="1" customFormat="1" ht="89.1" customHeight="1" x14ac:dyDescent="0.2">
      <c r="B102" s="28" t="s">
        <v>148</v>
      </c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</row>
    <row r="103" spans="2:14" s="1" customFormat="1" ht="5.25" customHeight="1" x14ac:dyDescent="0.2"/>
    <row r="104" spans="2:14" s="1" customFormat="1" ht="89.1" customHeight="1" x14ac:dyDescent="0.2">
      <c r="B104" s="28" t="s">
        <v>149</v>
      </c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</row>
    <row r="105" spans="2:14" s="1" customFormat="1" ht="5.25" customHeight="1" x14ac:dyDescent="0.2"/>
    <row r="106" spans="2:14" s="1" customFormat="1" ht="37.950000000000003" customHeight="1" x14ac:dyDescent="0.2">
      <c r="B106" s="38" t="s">
        <v>140</v>
      </c>
      <c r="C106" s="38"/>
      <c r="D106" s="38"/>
      <c r="E106" s="38"/>
      <c r="F106" s="34" t="s">
        <v>141</v>
      </c>
      <c r="G106" s="34"/>
      <c r="H106" s="34"/>
      <c r="I106" s="34"/>
      <c r="J106" s="34"/>
      <c r="K106" s="34"/>
      <c r="L106" s="34"/>
    </row>
    <row r="107" spans="2:14" s="1" customFormat="1" ht="28.65" customHeight="1" x14ac:dyDescent="0.2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</row>
    <row r="108" spans="2:14" s="1" customFormat="1" ht="28.65" customHeight="1" x14ac:dyDescent="0.2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</row>
    <row r="109" spans="2:14" s="1" customFormat="1" ht="28.65" customHeight="1" x14ac:dyDescent="0.2"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</row>
    <row r="110" spans="2:14" s="1" customFormat="1" ht="28.65" customHeight="1" x14ac:dyDescent="0.2"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</row>
    <row r="111" spans="2:14" s="1" customFormat="1" ht="2.7" customHeight="1" x14ac:dyDescent="0.2"/>
    <row r="112" spans="2:14" s="1" customFormat="1" ht="158.4" customHeight="1" x14ac:dyDescent="0.2">
      <c r="B112" s="28" t="s">
        <v>150</v>
      </c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</row>
    <row r="113" spans="2:14" s="1" customFormat="1" ht="2.7" customHeight="1" x14ac:dyDescent="0.2"/>
    <row r="114" spans="2:14" s="1" customFormat="1" ht="33.6" customHeight="1" x14ac:dyDescent="0.2">
      <c r="B114" s="33" t="s">
        <v>151</v>
      </c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</row>
    <row r="115" spans="2:14" s="1" customFormat="1" ht="2.7" customHeight="1" x14ac:dyDescent="0.2"/>
    <row r="116" spans="2:14" s="1" customFormat="1" ht="37.950000000000003" customHeight="1" x14ac:dyDescent="0.2">
      <c r="B116" s="38" t="s">
        <v>142</v>
      </c>
      <c r="C116" s="38"/>
      <c r="D116" s="38"/>
      <c r="E116" s="38"/>
      <c r="F116" s="36" t="s">
        <v>143</v>
      </c>
      <c r="G116" s="36"/>
      <c r="H116" s="36"/>
      <c r="I116" s="36"/>
      <c r="J116" s="36"/>
      <c r="K116" s="36"/>
      <c r="L116" s="36"/>
    </row>
    <row r="117" spans="2:14" s="1" customFormat="1" ht="28.65" customHeight="1" x14ac:dyDescent="0.2"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</row>
    <row r="118" spans="2:14" s="1" customFormat="1" ht="28.65" customHeight="1" x14ac:dyDescent="0.2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</row>
    <row r="119" spans="2:14" s="1" customFormat="1" ht="28.65" customHeight="1" x14ac:dyDescent="0.2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</row>
    <row r="120" spans="2:14" s="1" customFormat="1" ht="28.65" customHeight="1" x14ac:dyDescent="0.2"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</row>
    <row r="121" spans="2:14" s="1" customFormat="1" ht="2.7" customHeight="1" x14ac:dyDescent="0.2"/>
    <row r="122" spans="2:14" s="1" customFormat="1" ht="130.65" customHeight="1" x14ac:dyDescent="0.2">
      <c r="B122" s="28" t="s">
        <v>152</v>
      </c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</row>
    <row r="123" spans="2:14" s="1" customFormat="1" ht="2.7" customHeight="1" x14ac:dyDescent="0.2"/>
    <row r="124" spans="2:14" s="1" customFormat="1" ht="47.4" customHeight="1" x14ac:dyDescent="0.2">
      <c r="B124" s="28" t="s">
        <v>153</v>
      </c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</row>
    <row r="125" spans="2:14" s="1" customFormat="1" ht="2.7" customHeight="1" x14ac:dyDescent="0.2"/>
    <row r="126" spans="2:14" s="1" customFormat="1" ht="47.4" customHeight="1" x14ac:dyDescent="0.2">
      <c r="B126" s="28" t="s">
        <v>154</v>
      </c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</row>
    <row r="127" spans="2:14" s="1" customFormat="1" ht="2.7" customHeight="1" x14ac:dyDescent="0.2"/>
    <row r="128" spans="2:14" s="1" customFormat="1" ht="33.6" customHeight="1" x14ac:dyDescent="0.2">
      <c r="B128" s="28" t="s">
        <v>155</v>
      </c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</row>
    <row r="129" spans="2:14" s="1" customFormat="1" ht="2.7" customHeight="1" x14ac:dyDescent="0.2"/>
    <row r="130" spans="2:14" s="1" customFormat="1" ht="116.85" customHeight="1" x14ac:dyDescent="0.2">
      <c r="B130" s="28" t="s">
        <v>156</v>
      </c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</row>
    <row r="131" spans="2:14" s="1" customFormat="1" ht="2.7" customHeight="1" x14ac:dyDescent="0.2"/>
    <row r="132" spans="2:14" s="1" customFormat="1" ht="75.150000000000006" customHeight="1" x14ac:dyDescent="0.2">
      <c r="B132" s="28" t="s">
        <v>157</v>
      </c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</row>
    <row r="133" spans="2:14" s="1" customFormat="1" ht="86.85" customHeight="1" x14ac:dyDescent="0.2"/>
    <row r="134" spans="2:14" s="1" customFormat="1" ht="17.7" customHeight="1" x14ac:dyDescent="0.2">
      <c r="I134" s="37" t="s">
        <v>139</v>
      </c>
      <c r="J134" s="37"/>
    </row>
    <row r="135" spans="2:14" s="1" customFormat="1" ht="145.19999999999999" customHeight="1" x14ac:dyDescent="0.2"/>
    <row r="136" spans="2:14" s="1" customFormat="1" ht="81.599999999999994" customHeight="1" x14ac:dyDescent="0.2">
      <c r="B136" s="32" t="s">
        <v>158</v>
      </c>
      <c r="C136" s="32"/>
      <c r="D136" s="32"/>
      <c r="E136" s="32"/>
      <c r="F136" s="32"/>
      <c r="G136" s="32"/>
      <c r="H136" s="32"/>
      <c r="I136" s="32"/>
      <c r="J136" s="32"/>
    </row>
    <row r="137" spans="2:14" s="1" customFormat="1" ht="28.65" customHeight="1" x14ac:dyDescent="0.2"/>
  </sheetData>
  <mergeCells count="108">
    <mergeCell ref="B104:N104"/>
    <mergeCell ref="B106:E106"/>
    <mergeCell ref="B107:E107"/>
    <mergeCell ref="B108:E108"/>
    <mergeCell ref="B109:E109"/>
    <mergeCell ref="L81:M81"/>
    <mergeCell ref="L82:M82"/>
    <mergeCell ref="L84:M84"/>
    <mergeCell ref="L85:M85"/>
    <mergeCell ref="L86:M86"/>
    <mergeCell ref="L87:M87"/>
    <mergeCell ref="L88:M88"/>
    <mergeCell ref="L83:M83"/>
    <mergeCell ref="L90:M90"/>
    <mergeCell ref="L91:M91"/>
    <mergeCell ref="L92:M92"/>
    <mergeCell ref="L79:M79"/>
    <mergeCell ref="L80:M80"/>
    <mergeCell ref="A93:J93"/>
    <mergeCell ref="L94:M94"/>
    <mergeCell ref="L95:M95"/>
    <mergeCell ref="B10:D11"/>
    <mergeCell ref="B16:E16"/>
    <mergeCell ref="B18:E18"/>
    <mergeCell ref="B19:E19"/>
    <mergeCell ref="B20:E20"/>
    <mergeCell ref="B22:E22"/>
    <mergeCell ref="B120:E120"/>
    <mergeCell ref="B122:N122"/>
    <mergeCell ref="B124:N124"/>
    <mergeCell ref="B126:N126"/>
    <mergeCell ref="B128:N128"/>
    <mergeCell ref="B110:E110"/>
    <mergeCell ref="B112:N112"/>
    <mergeCell ref="B114:N114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89:M89"/>
    <mergeCell ref="B130:N130"/>
    <mergeCell ref="B132:N132"/>
    <mergeCell ref="B136:J136"/>
    <mergeCell ref="B24:L24"/>
    <mergeCell ref="B26:L26"/>
    <mergeCell ref="B29:K29"/>
    <mergeCell ref="B34:K34"/>
    <mergeCell ref="B102:N102"/>
    <mergeCell ref="F106:L106"/>
    <mergeCell ref="F107:L107"/>
    <mergeCell ref="F108:L108"/>
    <mergeCell ref="F109:L109"/>
    <mergeCell ref="F110:L110"/>
    <mergeCell ref="F116:L116"/>
    <mergeCell ref="F117:L117"/>
    <mergeCell ref="F118:L118"/>
    <mergeCell ref="F119:L119"/>
    <mergeCell ref="F120:L120"/>
    <mergeCell ref="I134:J134"/>
    <mergeCell ref="L63:M63"/>
    <mergeCell ref="B116:E116"/>
    <mergeCell ref="B117:E117"/>
    <mergeCell ref="B118:E118"/>
    <mergeCell ref="B119:E119"/>
    <mergeCell ref="B4:D4"/>
    <mergeCell ref="B40:K40"/>
    <mergeCell ref="B46:K46"/>
    <mergeCell ref="B52:K52"/>
    <mergeCell ref="B6:D6"/>
    <mergeCell ref="B8:D8"/>
    <mergeCell ref="B97:E97"/>
    <mergeCell ref="B98:E98"/>
    <mergeCell ref="B100:N100"/>
    <mergeCell ref="E14:G14"/>
    <mergeCell ref="F97:M97"/>
    <mergeCell ref="F98:M98"/>
    <mergeCell ref="G11:N12"/>
    <mergeCell ref="L48:M48"/>
    <mergeCell ref="L49:M49"/>
    <mergeCell ref="L50:M50"/>
    <mergeCell ref="L54:M54"/>
    <mergeCell ref="L55:M55"/>
    <mergeCell ref="L57:M57"/>
    <mergeCell ref="L58:M58"/>
    <mergeCell ref="L59:M59"/>
    <mergeCell ref="L60:M60"/>
    <mergeCell ref="L61:M61"/>
    <mergeCell ref="L62:M62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</mergeCells>
  <pageMargins left="0.7" right="0.7" top="0.75" bottom="0.75" header="0.3" footer="0.3"/>
  <pageSetup paperSize="9" scale="41" orientation="landscape" r:id="rId1"/>
  <headerFooter alignWithMargins="0"/>
  <rowBreaks count="3" manualBreakCount="3">
    <brk id="56" max="16383" man="1"/>
    <brk id="99" max="14" man="1"/>
    <brk id="1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Ryszard Gregorczyk - Nadleśnictwo Kwidzyn</cp:lastModifiedBy>
  <dcterms:created xsi:type="dcterms:W3CDTF">2023-10-13T07:44:43Z</dcterms:created>
  <dcterms:modified xsi:type="dcterms:W3CDTF">2023-11-28T09:12:50Z</dcterms:modified>
</cp:coreProperties>
</file>