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30" windowHeight="12435" activeTab="0"/>
  </bookViews>
  <sheets>
    <sheet name="CHG-MAX 2020" sheetId="1" r:id="rId1"/>
  </sheets>
  <definedNames>
    <definedName name="_xlnm.Print_Area" localSheetId="0">'CHG-MAX 2020'!$A$1:$G$79</definedName>
  </definedNames>
  <calcPr fullCalcOnLoad="1"/>
</workbook>
</file>

<file path=xl/sharedStrings.xml><?xml version="1.0" encoding="utf-8"?>
<sst xmlns="http://schemas.openxmlformats.org/spreadsheetml/2006/main" count="245" uniqueCount="122">
  <si>
    <t>D.07.02.01.</t>
  </si>
  <si>
    <t>L.p.</t>
  </si>
  <si>
    <t>Pozycja wg 
specyfikacji</t>
  </si>
  <si>
    <t>Wyszczególnienie elementów
 rozliczeniowych</t>
  </si>
  <si>
    <t>Jednostka             nazwa     ilość</t>
  </si>
  <si>
    <t>Cena
 jednostk.</t>
  </si>
  <si>
    <t>Wartość</t>
  </si>
  <si>
    <t>x</t>
  </si>
  <si>
    <t>D.01.00.00.</t>
  </si>
  <si>
    <t>szt.</t>
  </si>
  <si>
    <t>m2</t>
  </si>
  <si>
    <t>m3</t>
  </si>
  <si>
    <t>m</t>
  </si>
  <si>
    <t>D.04.00.00.</t>
  </si>
  <si>
    <t>Skropienie asfaltem warstw podbudowy</t>
  </si>
  <si>
    <t>D.05.03.00.</t>
  </si>
  <si>
    <t>D.06.00.00</t>
  </si>
  <si>
    <t>D.07.00.00</t>
  </si>
  <si>
    <t>D.08.00.00</t>
  </si>
  <si>
    <t>D.01.02.04.</t>
  </si>
  <si>
    <t>D.04.01.01.</t>
  </si>
  <si>
    <t>D.04.03.01.</t>
  </si>
  <si>
    <t>D.04.05.01.</t>
  </si>
  <si>
    <t>D.08.01.01.</t>
  </si>
  <si>
    <t>D.06.01.01.</t>
  </si>
  <si>
    <t>Razem: ELEMENTY ULIC</t>
  </si>
  <si>
    <t>Razem: NAWIERZCHNIE</t>
  </si>
  <si>
    <t>D.04.04.02.</t>
  </si>
  <si>
    <t>Razem: URZĄDZENIA BEZPIECZEŃSTWA RUCHU</t>
  </si>
  <si>
    <t>Razem: ROBOTY WYKOŃCZENIOWE</t>
  </si>
  <si>
    <r>
      <t xml:space="preserve">Warstwa gruntu stabilizowanego cementem o Rm=2,5 MPa, grub. 25 cm - gruntocement przygotowywany w betoniarce w miejscu wbudowania, z pielęgnacją podbudowy przez posypanie piaskiem i polewanie wodą 
- trasa główna ( przebieg w wykopie) 
</t>
    </r>
    <r>
      <rPr>
        <u val="single"/>
        <sz val="12"/>
        <rFont val="Times New Roman"/>
        <family val="1"/>
      </rPr>
      <t xml:space="preserve">- nawierzchnia ronda 
</t>
    </r>
    <r>
      <rPr>
        <sz val="12"/>
        <rFont val="Times New Roman"/>
        <family val="1"/>
      </rPr>
      <t>razem:</t>
    </r>
  </si>
  <si>
    <t>OGÓŁEM WARTOŚĆ ROBÓT (NETTO)</t>
  </si>
  <si>
    <t>D.02.00.00.</t>
  </si>
  <si>
    <t>D.02.03.01.</t>
  </si>
  <si>
    <t>D.02.01.01.</t>
  </si>
  <si>
    <t>Razem: ROBOTY ZIEMNE</t>
  </si>
  <si>
    <t>PODATEK VAT 23%</t>
  </si>
  <si>
    <t>OGÓŁEM WARTOŚĆ ROBÓT (BRUTTO)</t>
  </si>
  <si>
    <t>D.05.03.05.</t>
  </si>
  <si>
    <t>D.04.07.01.</t>
  </si>
  <si>
    <t>Rodzaj robót: ROBOTY ZIEMNE                                                                                    Kod CPV 45100000-8</t>
  </si>
  <si>
    <t>D.05.03.23.</t>
  </si>
  <si>
    <t xml:space="preserve">Oczyszczenie i skropienie warstw nie bitumicznych
</t>
  </si>
  <si>
    <t xml:space="preserve">Oczyszczenie i skropienie warstw bitumicznych 
</t>
  </si>
  <si>
    <t>D.01.01.01.</t>
  </si>
  <si>
    <t>km</t>
  </si>
  <si>
    <t>D.01.02.01.</t>
  </si>
  <si>
    <t xml:space="preserve">szt. </t>
  </si>
  <si>
    <t>D.01.02.02.</t>
  </si>
  <si>
    <t>Razem: ROBOTY PRZYGOTOWAWCZE</t>
  </si>
  <si>
    <t>Razem: PODBUDOWA</t>
  </si>
  <si>
    <t>Ustawienie słupów z rur stalowych śred. 60 mm dla znaków drogowych, wraz z wykonaniem  i zasypaniem dołów z ubiciem warstwami</t>
  </si>
  <si>
    <t>Przymocowanie do gotowych słupków znaków typ A (znaki małe)</t>
  </si>
  <si>
    <t>Przymocowanie do gotowych słupków znaków typ B (znaki małe)</t>
  </si>
  <si>
    <t>Przymocowanie do gotowych słupków znaków typ D (znaki małe)</t>
  </si>
  <si>
    <t>Rodzaj robót: ROBOTY PRZYGOTOWAWCZE                                                         Kod CPV 45100000-8</t>
  </si>
  <si>
    <t>Rodzaj robót:  ELEMENTY ULIC                                                                                  Kod CPV 45233000-0</t>
  </si>
  <si>
    <t>Rodzaj robót: URZĄDZENIA BEZPIECZEŃSTWA RUCHU                                   Kod CPV 45233280-5</t>
  </si>
  <si>
    <t>Rodzaj robót:  ROBOTY WYKOŃCZENIOWE                                                          Kod CPV 45100000-8</t>
  </si>
  <si>
    <t>Rodzaj robót: NAWIERZCHNIE                                                                               Kod CPV 45233000-9</t>
  </si>
  <si>
    <t>Rodzaj robót:  PODBUDOWA                                                                                             Kod CPV 45233000-9</t>
  </si>
  <si>
    <t>kpl.</t>
  </si>
  <si>
    <t>Rozebranie nawierzchni jezdni z betonu asfaltowego gr. do 5 cm mechanicznie z załadunkiem</t>
  </si>
  <si>
    <t>Zabezpieczenie istn. kabla telekomunikacyjnego dwudzielnymi przepustami osłonowymi o średnicy 110 mm, po wykonaniu przekopów kontrolnych</t>
  </si>
  <si>
    <t>Rozebranie znaków pionowych z odwiezieniem i utylizacją</t>
  </si>
  <si>
    <t>Rozebranie przepustów betonowych o średnicy do 40 cm, z załadunkiem</t>
  </si>
  <si>
    <t>D.04.06.01.</t>
  </si>
  <si>
    <t>D.07.01.01.</t>
  </si>
  <si>
    <t xml:space="preserve">Wykonanie oznakowania poziomego jezdni materiałami cienkowarstwowymi  sposobem mechanicznym, farba odblaskowa
</t>
  </si>
  <si>
    <t xml:space="preserve">Opracowanie mapy powykonawczej
</t>
  </si>
  <si>
    <t>Wykonanie podbudowy z betonu asfaltowego AC16P grub. 8 cm z dowozem z odl. do 5 km</t>
  </si>
  <si>
    <t>Ułożenie warstwy ścieralnej z SMA11 grub. 4 cm z dowozem z odl. do 5 km</t>
  </si>
  <si>
    <t>Zdjęcie warstwy ziemi urodzajnej (humusu) grub. 15 cm z odwiezieniem nadmiaru humusu na odkład do 1 km</t>
  </si>
  <si>
    <t>Zdjęcie warstwy ziemi urodzajnej (humusu) grub. 15 cm do późniejszego wykorzystania</t>
  </si>
  <si>
    <t>Odwiezienie gruzu z terenu rozbiórki na odl. do 5 km z utylizacją</t>
  </si>
  <si>
    <t xml:space="preserve">Odwiezienie gruntu z korytowania na odległość do 5 km
</t>
  </si>
  <si>
    <t xml:space="preserve">Korytowanie na głębokość do 10 cm z profilowaniem i zagęszczeniem podłoża pod warstwy konstrukcyjne wykonane mechanicznie w gruncie kat. II-IV
</t>
  </si>
  <si>
    <t>Ustawienie słupków przeszkodowych U-12c</t>
  </si>
  <si>
    <t>Przymocowanie do gotowych słupków znaków typ E (znaki małe)</t>
  </si>
  <si>
    <t>Przymocowanie do gotowych słupków znaków typ T (znaki małe)</t>
  </si>
  <si>
    <t>Wykonanie umocnienie wlotu i wylotu przepustów brukowcem 15/17 cm na zaprawie cementowej gr. 10 cm</t>
  </si>
  <si>
    <t>Wykonanie betonowej koperty gr. 15 cm wokół skrzynki zaworowej</t>
  </si>
  <si>
    <t xml:space="preserve">Regulacja wysokościowa pokryw studni kanalizacji sanitarnej </t>
  </si>
  <si>
    <t>Wykonanie betonowej koperty gr. 15 cm wokół pokrywy studni rewizyjnych</t>
  </si>
  <si>
    <t xml:space="preserve">Regulacja wysokościowa skrzynek zaworowych </t>
  </si>
  <si>
    <t>szt</t>
  </si>
  <si>
    <r>
      <t xml:space="preserve">Ułożenie nawierzchni progów zwalniających z betonowej kostki brukowej gr. 8 cm (czerwonej) na podsypce cementowo-piaskowej 1:4 gr. 3 cm </t>
    </r>
    <r>
      <rPr>
        <u val="single"/>
        <sz val="12"/>
        <rFont val="Times New Roman"/>
        <family val="1"/>
      </rPr>
      <t xml:space="preserve">
</t>
    </r>
  </si>
  <si>
    <t>Wykonanie części przelotowej przepustu betonowego o średnicy 400 mm na ławie z pospółki, zakres robót wg przedmiaru</t>
  </si>
  <si>
    <t>Regulacja wysokościowa wpustu deszczowego</t>
  </si>
  <si>
    <t>Rozebranie podbudowy z kruszywa  grub. do 15 cm z załadunkiem, część do ponownego wbudowania w pobocza</t>
  </si>
  <si>
    <t xml:space="preserve">Odwiezienie kruszywa z terenu rozbiórki na odl. do 1 km </t>
  </si>
  <si>
    <t xml:space="preserve">Wykonanie nasypów mechanicznie w gruncie kat. II z transportem urobku na nasyp samochodami na odl. 1 km - z korytowania, wraz z formowaniem i zagęszczeniem nasypu i zwilżeniem w miarę potrzeby warstw zagęszczanych wodą </t>
  </si>
  <si>
    <t>Montaż betonowej studzienki rewizyjnej 1200 mm na załamaniu przepustu</t>
  </si>
  <si>
    <t>D.06.02.02</t>
  </si>
  <si>
    <t xml:space="preserve">Wykonanie warstwy wzmacniającej z gruntu stabilizowanego cementem  bezpośrednio w korycie drogi ( na miejscu ) o wytrzymałości Rm=2,5 MPa pielęgnacja podbudowy przez posypanie piaskiem i polewanie wodą, grub. warstwy po zagęszczeniu 20 cm 
</t>
  </si>
  <si>
    <t xml:space="preserve">Wykonanie warstwy wzmacniającej z gruntu stabilizowanego cementem bezpośrednio w korycie drogi ( na miejscu ) o wytrzymałości Rm=1,5 MPa pielęgnacja podbudowy przez posypanie piaskiem i polewanie wodą, grub. warstwy po zagęszczeniu 10 cm 
</t>
  </si>
  <si>
    <t xml:space="preserve">Wykonanie umocnienia skarp i dna rowu  wg przedmiaru robót
</t>
  </si>
  <si>
    <t xml:space="preserve">Ustawienie krawężników betonowych 15x22 cm najazdowych na ławie betonowej z oporem z betonu C12/15 - na bocznym obramowaniu progów zwalniających
</t>
  </si>
  <si>
    <t xml:space="preserve">Korytowanie na głębokość do 15 cm z profilowaniem i zagęszczeniem podłoża pod warstwy konstrukcyjne wykonane mechanicznie w gruncie kat. II-IV
</t>
  </si>
  <si>
    <t xml:space="preserve">Wyrównanie podbudowy z chudego betonu C-8/10 grub. do 10 cm - profilowanie progów zwalniających
</t>
  </si>
  <si>
    <t>Ułożenie warstwy ścieralnej z AC11S grub. 5 cm z dowozem z odl. do 5 km</t>
  </si>
  <si>
    <t>D.05.03.13.</t>
  </si>
  <si>
    <t>D.05.01.04.</t>
  </si>
  <si>
    <t>Ułożenie pobocza grub. 12 cm umocnionego kruszywem z odzysku ( z rozbiórki istn. podbudowy wymieszanym z frezowiną bitumiczną w stosunku % 50:50 )</t>
  </si>
  <si>
    <t xml:space="preserve">Plantowanie skarp rowów i przyległego terenu pasa drogowego, humusowanie z obsianiem trawą przy grubości warstwy ziemi urodzajnej (humusu)  10 cm, humus z odzysku
</t>
  </si>
  <si>
    <t>ha</t>
  </si>
  <si>
    <t>Mechaniczne ścinanie drzew bez utrudnień o średnicy do 15 cm z wywozem karpiny na odl. do 2 km</t>
  </si>
  <si>
    <t>Karczowanie krzaków przy ilości 2000/ha</t>
  </si>
  <si>
    <t>Wywożenie karpiny na odległość do 2 km</t>
  </si>
  <si>
    <t>m-p</t>
  </si>
  <si>
    <t xml:space="preserve">Karczowanie pni po drzewach o średnicy pow. 120 cm </t>
  </si>
  <si>
    <t xml:space="preserve">Karczowanie pni po drzewach o średnicy 56-75 cm </t>
  </si>
  <si>
    <t xml:space="preserve">Karczowanie pni po drzewach o średnicy 46-55 cm </t>
  </si>
  <si>
    <t xml:space="preserve">Karczowanie pni po drzewach o średnicy 36-45 cm </t>
  </si>
  <si>
    <t>Karczowanie pni po drzewach o średnicy 16-35 cm</t>
  </si>
  <si>
    <t xml:space="preserve">Wykonanie wykopów mechanicznie w gruncie kat. III-IV z transportem urobku na nasyp samochodami na odl. 6 km wraz z uformowaniem i wyrównaniem skarp na odkładzie ( bez wykorzystania do nasypu )
                                                                                                                            </t>
  </si>
  <si>
    <t xml:space="preserve">Wykonanie podbudowy gr. 20 cm z kruszywa niezwiązanego C90/3 o uziarnieniu 0/31.5 mm - jezdnia i mijanki
-
</t>
  </si>
  <si>
    <t xml:space="preserve">Wykonanie podbudowy gr. 15 cm  z kruszywa niezwiązanego C90/3 o uziarnieniu 0/31.5 mm - zjazdy
-
</t>
  </si>
  <si>
    <t xml:space="preserve">Roboty pomiarowe przy liniowych rob. ziemnych w terenie pagórkowatym - obsługa geodezyjna
</t>
  </si>
  <si>
    <t>Razem: ROBOTY POMIAROWE</t>
  </si>
  <si>
    <t>Rodzaj robót: ROBOTY POMIAROWE                                                         Kod CPV 71355000-1</t>
  </si>
  <si>
    <t>PRZEDMIAR ROBÓT/KOSZTORYS OFERTOWY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</si>
</sst>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.00000000000"/>
    <numFmt numFmtId="178" formatCode="#,##0.000000000000"/>
    <numFmt numFmtId="179" formatCode="#,##0.0000000000000"/>
    <numFmt numFmtId="180" formatCode="#,##0.00000000000000"/>
    <numFmt numFmtId="181" formatCode="#,##0.000000000000000"/>
    <numFmt numFmtId="182" formatCode="#,##0.0000000000000000"/>
    <numFmt numFmtId="183" formatCode="#,##0.00000000000000000"/>
    <numFmt numFmtId="184" formatCode="#,##0.000000000000000000"/>
    <numFmt numFmtId="185" formatCode="#,##0.0000000000000000000"/>
    <numFmt numFmtId="186" formatCode="#,##0.00000000000000000000"/>
    <numFmt numFmtId="187" formatCode="#,##0.000000000000000000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  <numFmt numFmtId="196" formatCode="#,##0.00\ &quot;zł&quot;"/>
    <numFmt numFmtId="197" formatCode="[$€-2]\ #,##0.00_);[Red]\([$€-2]\ #,##0.00\)"/>
    <numFmt numFmtId="198" formatCode="[$-415]d\ mmmm\ yyyy"/>
  </numFmts>
  <fonts count="48">
    <font>
      <sz val="10"/>
      <name val="Arial CE"/>
      <family val="0"/>
    </font>
    <font>
      <b/>
      <sz val="12"/>
      <name val="Times New Roman"/>
      <family val="1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 CE"/>
      <family val="0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 CE"/>
      <family val="0"/>
    </font>
    <font>
      <sz val="12"/>
      <color rgb="FFFF0000"/>
      <name val="Times New Roman"/>
      <family val="1"/>
    </font>
    <font>
      <sz val="12"/>
      <color rgb="FF0000CC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10" xfId="0" applyBorder="1" applyAlignment="1">
      <alignment horizontal="right" vertical="top"/>
    </xf>
    <xf numFmtId="0" fontId="5" fillId="33" borderId="11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 wrapText="1"/>
    </xf>
    <xf numFmtId="44" fontId="5" fillId="33" borderId="11" xfId="60" applyFont="1" applyFill="1" applyBorder="1" applyAlignment="1">
      <alignment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/>
    </xf>
    <xf numFmtId="44" fontId="5" fillId="33" borderId="11" xfId="60" applyFont="1" applyFill="1" applyBorder="1" applyAlignment="1">
      <alignment horizontal="right"/>
    </xf>
    <xf numFmtId="44" fontId="5" fillId="33" borderId="13" xfId="60" applyFont="1" applyFill="1" applyBorder="1" applyAlignment="1">
      <alignment horizontal="right"/>
    </xf>
    <xf numFmtId="0" fontId="5" fillId="0" borderId="11" xfId="0" applyFont="1" applyBorder="1" applyAlignment="1">
      <alignment vertical="top"/>
    </xf>
    <xf numFmtId="0" fontId="5" fillId="33" borderId="11" xfId="60" applyNumberFormat="1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left" wrapText="1"/>
    </xf>
    <xf numFmtId="0" fontId="45" fillId="0" borderId="0" xfId="0" applyFont="1" applyAlignment="1">
      <alignment vertical="top"/>
    </xf>
    <xf numFmtId="0" fontId="1" fillId="3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Continuous" vertical="top" wrapText="1"/>
    </xf>
    <xf numFmtId="0" fontId="5" fillId="33" borderId="1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 vertical="center" wrapText="1"/>
    </xf>
    <xf numFmtId="44" fontId="1" fillId="33" borderId="14" xfId="60" applyFont="1" applyFill="1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 vertical="center"/>
    </xf>
    <xf numFmtId="44" fontId="5" fillId="0" borderId="11" xfId="60" applyFont="1" applyFill="1" applyBorder="1" applyAlignment="1">
      <alignment horizontal="center" vertical="center"/>
    </xf>
    <xf numFmtId="44" fontId="5" fillId="33" borderId="11" xfId="60" applyFont="1" applyFill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44" fontId="5" fillId="33" borderId="13" xfId="6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44" fontId="5" fillId="33" borderId="15" xfId="60" applyFont="1" applyFill="1" applyBorder="1" applyAlignment="1">
      <alignment horizontal="center" vertical="center"/>
    </xf>
    <xf numFmtId="44" fontId="5" fillId="33" borderId="16" xfId="60" applyFont="1" applyFill="1" applyBorder="1" applyAlignment="1">
      <alignment horizontal="center" vertical="center"/>
    </xf>
    <xf numFmtId="8" fontId="5" fillId="33" borderId="13" xfId="6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4" fontId="46" fillId="33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4" fontId="5" fillId="33" borderId="17" xfId="60" applyFont="1" applyFill="1" applyBorder="1" applyAlignment="1">
      <alignment horizontal="center" vertical="center"/>
    </xf>
    <xf numFmtId="44" fontId="5" fillId="0" borderId="13" xfId="60" applyFont="1" applyFill="1" applyBorder="1" applyAlignment="1">
      <alignment horizontal="center" vertical="center"/>
    </xf>
    <xf numFmtId="44" fontId="1" fillId="0" borderId="18" xfId="60" applyFont="1" applyBorder="1" applyAlignment="1">
      <alignment horizontal="center" vertical="center"/>
    </xf>
    <xf numFmtId="44" fontId="1" fillId="33" borderId="14" xfId="60" applyFont="1" applyFill="1" applyBorder="1" applyAlignment="1">
      <alignment horizontal="center" vertical="center"/>
    </xf>
    <xf numFmtId="4" fontId="47" fillId="35" borderId="11" xfId="0" applyNumberFormat="1" applyFont="1" applyFill="1" applyBorder="1" applyAlignment="1">
      <alignment horizontal="center" vertical="center"/>
    </xf>
    <xf numFmtId="4" fontId="47" fillId="33" borderId="11" xfId="0" applyNumberFormat="1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right" wrapText="1"/>
    </xf>
    <xf numFmtId="0" fontId="1" fillId="33" borderId="19" xfId="0" applyFont="1" applyFill="1" applyBorder="1" applyAlignment="1">
      <alignment horizontal="right" wrapText="1"/>
    </xf>
    <xf numFmtId="0" fontId="1" fillId="33" borderId="20" xfId="0" applyFont="1" applyFill="1" applyBorder="1" applyAlignment="1">
      <alignment horizontal="right" wrapText="1"/>
    </xf>
    <xf numFmtId="0" fontId="1" fillId="33" borderId="17" xfId="0" applyFont="1" applyFill="1" applyBorder="1" applyAlignment="1">
      <alignment horizontal="right" wrapText="1"/>
    </xf>
    <xf numFmtId="0" fontId="1" fillId="33" borderId="21" xfId="0" applyFont="1" applyFill="1" applyBorder="1" applyAlignment="1">
      <alignment horizontal="right" wrapText="1"/>
    </xf>
    <xf numFmtId="0" fontId="1" fillId="33" borderId="22" xfId="0" applyFont="1" applyFill="1" applyBorder="1" applyAlignment="1">
      <alignment horizontal="right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" fontId="47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="75" zoomScaleNormal="75" zoomScaleSheetLayoutView="90" workbookViewId="0" topLeftCell="A1">
      <selection activeCell="I66" sqref="I66"/>
    </sheetView>
  </sheetViews>
  <sheetFormatPr defaultColWidth="9.00390625" defaultRowHeight="12.75"/>
  <cols>
    <col min="1" max="1" width="5.75390625" style="3" customWidth="1"/>
    <col min="2" max="2" width="15.00390625" style="3" customWidth="1"/>
    <col min="3" max="3" width="77.125" style="4" customWidth="1"/>
    <col min="4" max="4" width="5.375" style="4" customWidth="1"/>
    <col min="5" max="5" width="13.25390625" style="2" customWidth="1"/>
    <col min="6" max="6" width="15.125" style="3" customWidth="1"/>
    <col min="7" max="7" width="16.875" style="7" customWidth="1"/>
    <col min="8" max="8" width="26.25390625" style="2" customWidth="1"/>
    <col min="9" max="9" width="21.25390625" style="2" customWidth="1"/>
    <col min="10" max="10" width="9.125" style="2" customWidth="1"/>
    <col min="11" max="11" width="14.875" style="2" customWidth="1"/>
    <col min="12" max="13" width="9.125" style="2" customWidth="1"/>
    <col min="14" max="14" width="14.75390625" style="2" customWidth="1"/>
    <col min="15" max="16" width="9.125" style="2" customWidth="1"/>
    <col min="17" max="17" width="13.25390625" style="2" customWidth="1"/>
    <col min="18" max="16384" width="9.125" style="2" customWidth="1"/>
  </cols>
  <sheetData>
    <row r="1" spans="1:7" s="1" customFormat="1" ht="60" customHeight="1" thickBot="1">
      <c r="A1" s="63" t="s">
        <v>121</v>
      </c>
      <c r="B1" s="63"/>
      <c r="C1" s="63"/>
      <c r="D1" s="63"/>
      <c r="E1" s="63"/>
      <c r="F1" s="63"/>
      <c r="G1" s="64"/>
    </row>
    <row r="2" spans="1:14" s="5" customFormat="1" ht="48.75" customHeight="1">
      <c r="A2" s="22" t="s">
        <v>1</v>
      </c>
      <c r="B2" s="22" t="s">
        <v>2</v>
      </c>
      <c r="C2" s="22" t="s">
        <v>3</v>
      </c>
      <c r="D2" s="65" t="s">
        <v>4</v>
      </c>
      <c r="E2" s="66"/>
      <c r="F2" s="22" t="s">
        <v>5</v>
      </c>
      <c r="G2" s="22" t="s">
        <v>6</v>
      </c>
      <c r="H2" s="6"/>
      <c r="I2" s="6"/>
      <c r="J2" s="6"/>
      <c r="K2" s="6"/>
      <c r="L2" s="6"/>
      <c r="M2" s="6"/>
      <c r="N2" s="6"/>
    </row>
    <row r="3" spans="1:14" s="5" customFormat="1" ht="21" customHeight="1">
      <c r="A3" s="23">
        <v>1</v>
      </c>
      <c r="B3" s="24">
        <v>2</v>
      </c>
      <c r="C3" s="24">
        <v>3</v>
      </c>
      <c r="D3" s="24">
        <v>4</v>
      </c>
      <c r="E3" s="25">
        <v>5</v>
      </c>
      <c r="F3" s="24">
        <v>6</v>
      </c>
      <c r="G3" s="23">
        <v>7</v>
      </c>
      <c r="H3" s="6"/>
      <c r="I3" s="6"/>
      <c r="J3" s="6"/>
      <c r="K3" s="6"/>
      <c r="L3" s="6"/>
      <c r="M3" s="6"/>
      <c r="N3" s="6"/>
    </row>
    <row r="4" spans="1:14" s="5" customFormat="1" ht="36" customHeight="1">
      <c r="A4" s="22" t="s">
        <v>7</v>
      </c>
      <c r="B4" s="27" t="s">
        <v>8</v>
      </c>
      <c r="C4" s="22" t="s">
        <v>120</v>
      </c>
      <c r="D4" s="22" t="s">
        <v>7</v>
      </c>
      <c r="E4" s="22" t="s">
        <v>7</v>
      </c>
      <c r="F4" s="22" t="s">
        <v>7</v>
      </c>
      <c r="G4" s="22" t="s">
        <v>7</v>
      </c>
      <c r="H4" s="6"/>
      <c r="I4" s="6"/>
      <c r="J4" s="6"/>
      <c r="K4" s="6"/>
      <c r="L4" s="6"/>
      <c r="M4" s="6"/>
      <c r="N4" s="6"/>
    </row>
    <row r="5" spans="1:14" s="5" customFormat="1" ht="33.75" customHeight="1">
      <c r="A5" s="8">
        <v>1</v>
      </c>
      <c r="B5" s="9" t="s">
        <v>44</v>
      </c>
      <c r="C5" s="10" t="s">
        <v>118</v>
      </c>
      <c r="D5" s="68" t="s">
        <v>45</v>
      </c>
      <c r="E5" s="35">
        <v>1.6</v>
      </c>
      <c r="F5" s="36"/>
      <c r="G5" s="37"/>
      <c r="H5" s="6"/>
      <c r="I5" s="6"/>
      <c r="J5" s="6"/>
      <c r="K5" s="6"/>
      <c r="L5" s="6"/>
      <c r="M5" s="6"/>
      <c r="N5" s="6"/>
    </row>
    <row r="6" spans="1:14" s="5" customFormat="1" ht="21" customHeight="1" thickBot="1">
      <c r="A6" s="8">
        <v>2</v>
      </c>
      <c r="B6" s="9" t="s">
        <v>44</v>
      </c>
      <c r="C6" s="10" t="s">
        <v>69</v>
      </c>
      <c r="D6" s="68" t="s">
        <v>61</v>
      </c>
      <c r="E6" s="35">
        <v>1</v>
      </c>
      <c r="F6" s="36"/>
      <c r="G6" s="37"/>
      <c r="H6" s="6"/>
      <c r="I6" s="6"/>
      <c r="J6" s="6"/>
      <c r="K6" s="6"/>
      <c r="L6" s="6"/>
      <c r="M6" s="6"/>
      <c r="N6" s="6"/>
    </row>
    <row r="7" spans="1:14" s="5" customFormat="1" ht="21" customHeight="1" thickBot="1">
      <c r="A7" s="60" t="s">
        <v>119</v>
      </c>
      <c r="B7" s="61"/>
      <c r="C7" s="61"/>
      <c r="D7" s="61"/>
      <c r="E7" s="61"/>
      <c r="F7" s="62"/>
      <c r="G7" s="28">
        <f>SUM(G5:G6)</f>
        <v>0</v>
      </c>
      <c r="H7" s="6"/>
      <c r="I7" s="6"/>
      <c r="J7" s="6"/>
      <c r="K7" s="6"/>
      <c r="L7" s="6"/>
      <c r="M7" s="6"/>
      <c r="N7" s="6"/>
    </row>
    <row r="8" spans="1:7" s="6" customFormat="1" ht="36.75" customHeight="1">
      <c r="A8" s="22" t="s">
        <v>7</v>
      </c>
      <c r="B8" s="27" t="s">
        <v>8</v>
      </c>
      <c r="C8" s="22" t="s">
        <v>55</v>
      </c>
      <c r="D8" s="22" t="s">
        <v>7</v>
      </c>
      <c r="E8" s="22" t="s">
        <v>7</v>
      </c>
      <c r="F8" s="22" t="s">
        <v>7</v>
      </c>
      <c r="G8" s="22" t="s">
        <v>7</v>
      </c>
    </row>
    <row r="9" spans="1:8" s="6" customFormat="1" ht="30.75" customHeight="1">
      <c r="A9" s="8">
        <v>3</v>
      </c>
      <c r="B9" s="9" t="s">
        <v>46</v>
      </c>
      <c r="C9" s="31" t="s">
        <v>106</v>
      </c>
      <c r="D9" s="30" t="s">
        <v>47</v>
      </c>
      <c r="E9" s="38">
        <v>60</v>
      </c>
      <c r="F9" s="39"/>
      <c r="G9" s="37"/>
      <c r="H9" s="21"/>
    </row>
    <row r="10" spans="1:8" s="6" customFormat="1" ht="17.25" customHeight="1">
      <c r="A10" s="8">
        <v>4</v>
      </c>
      <c r="B10" s="9" t="s">
        <v>46</v>
      </c>
      <c r="C10" s="31" t="s">
        <v>114</v>
      </c>
      <c r="D10" s="30" t="s">
        <v>47</v>
      </c>
      <c r="E10" s="38">
        <v>49</v>
      </c>
      <c r="F10" s="39"/>
      <c r="G10" s="37"/>
      <c r="H10" s="21"/>
    </row>
    <row r="11" spans="1:8" s="6" customFormat="1" ht="18.75" customHeight="1">
      <c r="A11" s="8">
        <v>5</v>
      </c>
      <c r="B11" s="9" t="s">
        <v>46</v>
      </c>
      <c r="C11" s="31" t="s">
        <v>113</v>
      </c>
      <c r="D11" s="30" t="s">
        <v>47</v>
      </c>
      <c r="E11" s="38">
        <v>11</v>
      </c>
      <c r="F11" s="39"/>
      <c r="G11" s="37"/>
      <c r="H11" s="21"/>
    </row>
    <row r="12" spans="1:8" s="6" customFormat="1" ht="18.75" customHeight="1">
      <c r="A12" s="8">
        <v>6</v>
      </c>
      <c r="B12" s="9" t="s">
        <v>46</v>
      </c>
      <c r="C12" s="31" t="s">
        <v>112</v>
      </c>
      <c r="D12" s="30" t="s">
        <v>47</v>
      </c>
      <c r="E12" s="38">
        <v>1</v>
      </c>
      <c r="F12" s="39"/>
      <c r="G12" s="37"/>
      <c r="H12" s="21"/>
    </row>
    <row r="13" spans="1:8" s="6" customFormat="1" ht="18.75" customHeight="1">
      <c r="A13" s="8">
        <v>7</v>
      </c>
      <c r="B13" s="9" t="s">
        <v>46</v>
      </c>
      <c r="C13" s="31" t="s">
        <v>111</v>
      </c>
      <c r="D13" s="30" t="s">
        <v>47</v>
      </c>
      <c r="E13" s="38">
        <v>4</v>
      </c>
      <c r="F13" s="39"/>
      <c r="G13" s="37"/>
      <c r="H13" s="21"/>
    </row>
    <row r="14" spans="1:8" s="6" customFormat="1" ht="19.5" customHeight="1">
      <c r="A14" s="8">
        <v>8</v>
      </c>
      <c r="B14" s="9" t="s">
        <v>46</v>
      </c>
      <c r="C14" s="31" t="s">
        <v>110</v>
      </c>
      <c r="D14" s="30" t="s">
        <v>47</v>
      </c>
      <c r="E14" s="38">
        <v>1</v>
      </c>
      <c r="F14" s="39"/>
      <c r="G14" s="37"/>
      <c r="H14" s="21"/>
    </row>
    <row r="15" spans="1:8" s="6" customFormat="1" ht="19.5" customHeight="1">
      <c r="A15" s="8">
        <v>9</v>
      </c>
      <c r="B15" s="9" t="s">
        <v>46</v>
      </c>
      <c r="C15" s="31" t="s">
        <v>108</v>
      </c>
      <c r="D15" s="30" t="s">
        <v>109</v>
      </c>
      <c r="E15" s="38">
        <v>50</v>
      </c>
      <c r="F15" s="39"/>
      <c r="G15" s="37"/>
      <c r="H15" s="21"/>
    </row>
    <row r="16" spans="1:8" s="6" customFormat="1" ht="18.75" customHeight="1">
      <c r="A16" s="8">
        <v>10</v>
      </c>
      <c r="B16" s="9" t="s">
        <v>46</v>
      </c>
      <c r="C16" s="31" t="s">
        <v>107</v>
      </c>
      <c r="D16" s="30" t="s">
        <v>105</v>
      </c>
      <c r="E16" s="38">
        <v>0.2</v>
      </c>
      <c r="F16" s="39"/>
      <c r="G16" s="37"/>
      <c r="H16" s="21"/>
    </row>
    <row r="17" spans="1:8" s="6" customFormat="1" ht="33" customHeight="1">
      <c r="A17" s="8">
        <v>11</v>
      </c>
      <c r="B17" s="9" t="s">
        <v>48</v>
      </c>
      <c r="C17" s="31" t="s">
        <v>72</v>
      </c>
      <c r="D17" s="30" t="s">
        <v>11</v>
      </c>
      <c r="E17" s="40">
        <v>575</v>
      </c>
      <c r="F17" s="39"/>
      <c r="G17" s="37"/>
      <c r="H17" s="21"/>
    </row>
    <row r="18" spans="1:8" s="6" customFormat="1" ht="33" customHeight="1">
      <c r="A18" s="8">
        <v>12</v>
      </c>
      <c r="B18" s="9" t="s">
        <v>48</v>
      </c>
      <c r="C18" s="31" t="s">
        <v>73</v>
      </c>
      <c r="D18" s="30" t="s">
        <v>11</v>
      </c>
      <c r="E18" s="40">
        <v>265</v>
      </c>
      <c r="F18" s="39"/>
      <c r="G18" s="37"/>
      <c r="H18" s="21"/>
    </row>
    <row r="19" spans="1:8" s="6" customFormat="1" ht="31.5" customHeight="1">
      <c r="A19" s="8">
        <v>13</v>
      </c>
      <c r="B19" s="9" t="s">
        <v>19</v>
      </c>
      <c r="C19" s="13" t="s">
        <v>62</v>
      </c>
      <c r="D19" s="26" t="s">
        <v>10</v>
      </c>
      <c r="E19" s="41">
        <v>5400</v>
      </c>
      <c r="F19" s="39"/>
      <c r="G19" s="37"/>
      <c r="H19" s="21"/>
    </row>
    <row r="20" spans="1:8" s="6" customFormat="1" ht="31.5" customHeight="1">
      <c r="A20" s="8">
        <v>14</v>
      </c>
      <c r="B20" s="9" t="s">
        <v>19</v>
      </c>
      <c r="C20" s="13" t="s">
        <v>89</v>
      </c>
      <c r="D20" s="26" t="s">
        <v>10</v>
      </c>
      <c r="E20" s="42">
        <v>5700</v>
      </c>
      <c r="F20" s="39"/>
      <c r="G20" s="37"/>
      <c r="H20" s="21"/>
    </row>
    <row r="21" spans="1:8" s="6" customFormat="1" ht="15.75" customHeight="1">
      <c r="A21" s="8">
        <v>15</v>
      </c>
      <c r="B21" s="9" t="s">
        <v>19</v>
      </c>
      <c r="C21" s="13" t="s">
        <v>64</v>
      </c>
      <c r="D21" s="14" t="s">
        <v>9</v>
      </c>
      <c r="E21" s="35">
        <v>7</v>
      </c>
      <c r="F21" s="43"/>
      <c r="G21" s="44"/>
      <c r="H21" s="21"/>
    </row>
    <row r="22" spans="1:8" s="6" customFormat="1" ht="15.75" customHeight="1">
      <c r="A22" s="8">
        <v>16</v>
      </c>
      <c r="B22" s="9" t="s">
        <v>19</v>
      </c>
      <c r="C22" s="13" t="s">
        <v>65</v>
      </c>
      <c r="D22" s="14" t="s">
        <v>12</v>
      </c>
      <c r="E22" s="35">
        <v>18</v>
      </c>
      <c r="F22" s="37"/>
      <c r="G22" s="44"/>
      <c r="H22" s="21"/>
    </row>
    <row r="23" spans="1:8" s="6" customFormat="1" ht="32.25" customHeight="1">
      <c r="A23" s="8">
        <v>17</v>
      </c>
      <c r="B23" s="9" t="s">
        <v>19</v>
      </c>
      <c r="C23" s="13" t="s">
        <v>63</v>
      </c>
      <c r="D23" s="26" t="s">
        <v>12</v>
      </c>
      <c r="E23" s="41">
        <v>300</v>
      </c>
      <c r="F23" s="45"/>
      <c r="G23" s="37"/>
      <c r="H23" s="21"/>
    </row>
    <row r="24" spans="1:8" s="6" customFormat="1" ht="16.5" customHeight="1">
      <c r="A24" s="8">
        <v>18</v>
      </c>
      <c r="B24" s="9" t="s">
        <v>19</v>
      </c>
      <c r="C24" s="13" t="s">
        <v>88</v>
      </c>
      <c r="D24" s="26" t="s">
        <v>9</v>
      </c>
      <c r="E24" s="35">
        <v>1</v>
      </c>
      <c r="F24" s="37"/>
      <c r="G24" s="44"/>
      <c r="H24" s="21"/>
    </row>
    <row r="25" spans="1:8" s="6" customFormat="1" ht="17.25" customHeight="1">
      <c r="A25" s="8">
        <v>19</v>
      </c>
      <c r="B25" s="9" t="s">
        <v>19</v>
      </c>
      <c r="C25" s="13" t="s">
        <v>82</v>
      </c>
      <c r="D25" s="26" t="s">
        <v>9</v>
      </c>
      <c r="E25" s="35">
        <v>12</v>
      </c>
      <c r="F25" s="37"/>
      <c r="G25" s="37"/>
      <c r="H25" s="21"/>
    </row>
    <row r="26" spans="1:8" s="6" customFormat="1" ht="18.75" customHeight="1">
      <c r="A26" s="8">
        <v>20</v>
      </c>
      <c r="B26" s="9" t="s">
        <v>19</v>
      </c>
      <c r="C26" s="13" t="s">
        <v>83</v>
      </c>
      <c r="D26" s="26" t="s">
        <v>9</v>
      </c>
      <c r="E26" s="35">
        <v>6</v>
      </c>
      <c r="F26" s="37"/>
      <c r="G26" s="37"/>
      <c r="H26" s="21"/>
    </row>
    <row r="27" spans="1:8" s="6" customFormat="1" ht="19.5" customHeight="1">
      <c r="A27" s="8">
        <v>21</v>
      </c>
      <c r="B27" s="9" t="s">
        <v>19</v>
      </c>
      <c r="C27" s="13" t="s">
        <v>84</v>
      </c>
      <c r="D27" s="26" t="s">
        <v>9</v>
      </c>
      <c r="E27" s="35">
        <v>4</v>
      </c>
      <c r="F27" s="37"/>
      <c r="G27" s="37"/>
      <c r="H27" s="21"/>
    </row>
    <row r="28" spans="1:8" s="6" customFormat="1" ht="19.5" customHeight="1">
      <c r="A28" s="8">
        <v>22</v>
      </c>
      <c r="B28" s="9" t="s">
        <v>19</v>
      </c>
      <c r="C28" s="13" t="s">
        <v>81</v>
      </c>
      <c r="D28" s="26" t="s">
        <v>9</v>
      </c>
      <c r="E28" s="35">
        <v>3</v>
      </c>
      <c r="F28" s="37"/>
      <c r="G28" s="37"/>
      <c r="H28" s="21"/>
    </row>
    <row r="29" spans="1:8" s="6" customFormat="1" ht="19.5" customHeight="1">
      <c r="A29" s="8">
        <v>23</v>
      </c>
      <c r="B29" s="9" t="s">
        <v>19</v>
      </c>
      <c r="C29" s="12" t="s">
        <v>90</v>
      </c>
      <c r="D29" s="14" t="s">
        <v>11</v>
      </c>
      <c r="E29" s="35">
        <v>400</v>
      </c>
      <c r="F29" s="37"/>
      <c r="G29" s="44"/>
      <c r="H29" s="21"/>
    </row>
    <row r="30" spans="1:8" s="6" customFormat="1" ht="15.75" customHeight="1" thickBot="1">
      <c r="A30" s="8">
        <v>24</v>
      </c>
      <c r="B30" s="9" t="s">
        <v>19</v>
      </c>
      <c r="C30" s="12" t="s">
        <v>74</v>
      </c>
      <c r="D30" s="14" t="s">
        <v>11</v>
      </c>
      <c r="E30" s="35">
        <v>672</v>
      </c>
      <c r="F30" s="37"/>
      <c r="G30" s="44"/>
      <c r="H30" s="21"/>
    </row>
    <row r="31" spans="1:7" s="6" customFormat="1" ht="18.75" customHeight="1" thickBot="1">
      <c r="A31" s="60" t="s">
        <v>49</v>
      </c>
      <c r="B31" s="61"/>
      <c r="C31" s="61"/>
      <c r="D31" s="61"/>
      <c r="E31" s="61"/>
      <c r="F31" s="62"/>
      <c r="G31" s="28">
        <f>SUM(G9:G30)</f>
        <v>0</v>
      </c>
    </row>
    <row r="32" spans="1:7" s="6" customFormat="1" ht="33" customHeight="1">
      <c r="A32" s="22" t="s">
        <v>7</v>
      </c>
      <c r="B32" s="27" t="s">
        <v>32</v>
      </c>
      <c r="C32" s="22" t="s">
        <v>40</v>
      </c>
      <c r="D32" s="22" t="s">
        <v>7</v>
      </c>
      <c r="E32" s="22" t="s">
        <v>7</v>
      </c>
      <c r="F32" s="22" t="s">
        <v>7</v>
      </c>
      <c r="G32" s="22" t="s">
        <v>7</v>
      </c>
    </row>
    <row r="33" spans="1:7" s="6" customFormat="1" ht="46.5" customHeight="1">
      <c r="A33" s="8">
        <v>25</v>
      </c>
      <c r="B33" s="9" t="s">
        <v>34</v>
      </c>
      <c r="C33" s="12" t="s">
        <v>115</v>
      </c>
      <c r="D33" s="14" t="s">
        <v>11</v>
      </c>
      <c r="E33" s="46">
        <v>272</v>
      </c>
      <c r="F33" s="37"/>
      <c r="G33" s="37"/>
    </row>
    <row r="34" spans="1:7" s="6" customFormat="1" ht="50.25" customHeight="1" thickBot="1">
      <c r="A34" s="8">
        <v>26</v>
      </c>
      <c r="B34" s="9" t="s">
        <v>33</v>
      </c>
      <c r="C34" s="12" t="s">
        <v>91</v>
      </c>
      <c r="D34" s="14" t="s">
        <v>11</v>
      </c>
      <c r="E34" s="35">
        <v>218</v>
      </c>
      <c r="F34" s="37"/>
      <c r="G34" s="37"/>
    </row>
    <row r="35" spans="1:7" s="6" customFormat="1" ht="18.75" customHeight="1" thickBot="1">
      <c r="A35" s="57" t="s">
        <v>35</v>
      </c>
      <c r="B35" s="58"/>
      <c r="C35" s="58"/>
      <c r="D35" s="58"/>
      <c r="E35" s="58"/>
      <c r="F35" s="59"/>
      <c r="G35" s="28">
        <f>SUM(G33:G34)</f>
        <v>0</v>
      </c>
    </row>
    <row r="36" spans="1:7" s="6" customFormat="1" ht="32.25" customHeight="1">
      <c r="A36" s="22" t="s">
        <v>7</v>
      </c>
      <c r="B36" s="27" t="s">
        <v>13</v>
      </c>
      <c r="C36" s="22" t="s">
        <v>60</v>
      </c>
      <c r="D36" s="22" t="s">
        <v>7</v>
      </c>
      <c r="E36" s="22" t="s">
        <v>7</v>
      </c>
      <c r="F36" s="22" t="s">
        <v>7</v>
      </c>
      <c r="G36" s="22" t="s">
        <v>7</v>
      </c>
    </row>
    <row r="37" spans="1:7" s="6" customFormat="1" ht="32.25" customHeight="1">
      <c r="A37" s="8">
        <v>27</v>
      </c>
      <c r="B37" s="9" t="s">
        <v>20</v>
      </c>
      <c r="C37" s="12" t="s">
        <v>98</v>
      </c>
      <c r="D37" s="68" t="s">
        <v>10</v>
      </c>
      <c r="E37" s="47">
        <v>1645</v>
      </c>
      <c r="F37" s="37"/>
      <c r="G37" s="39"/>
    </row>
    <row r="38" spans="1:7" s="6" customFormat="1" ht="32.25" customHeight="1">
      <c r="A38" s="8">
        <v>28</v>
      </c>
      <c r="B38" s="9" t="s">
        <v>20</v>
      </c>
      <c r="C38" s="12" t="s">
        <v>76</v>
      </c>
      <c r="D38" s="68" t="s">
        <v>10</v>
      </c>
      <c r="E38" s="47">
        <v>6104</v>
      </c>
      <c r="F38" s="37"/>
      <c r="G38" s="39"/>
    </row>
    <row r="39" spans="1:7" s="6" customFormat="1" ht="16.5" customHeight="1">
      <c r="A39" s="8">
        <v>29</v>
      </c>
      <c r="B39" s="9" t="s">
        <v>20</v>
      </c>
      <c r="C39" s="29" t="s">
        <v>75</v>
      </c>
      <c r="D39" s="68" t="s">
        <v>11</v>
      </c>
      <c r="E39" s="47">
        <v>697</v>
      </c>
      <c r="F39" s="37"/>
      <c r="G39" s="39"/>
    </row>
    <row r="40" spans="1:7" s="6" customFormat="1" ht="18.75" customHeight="1">
      <c r="A40" s="8">
        <v>30</v>
      </c>
      <c r="B40" s="9" t="s">
        <v>21</v>
      </c>
      <c r="C40" s="29" t="s">
        <v>42</v>
      </c>
      <c r="D40" s="68" t="s">
        <v>10</v>
      </c>
      <c r="E40" s="47">
        <v>6586</v>
      </c>
      <c r="F40" s="37"/>
      <c r="G40" s="39"/>
    </row>
    <row r="41" spans="1:7" s="6" customFormat="1" ht="18" customHeight="1">
      <c r="A41" s="8">
        <v>31</v>
      </c>
      <c r="B41" s="9" t="s">
        <v>21</v>
      </c>
      <c r="C41" s="29" t="s">
        <v>43</v>
      </c>
      <c r="D41" s="68" t="s">
        <v>10</v>
      </c>
      <c r="E41" s="47">
        <v>6182</v>
      </c>
      <c r="F41" s="37"/>
      <c r="G41" s="37"/>
    </row>
    <row r="42" spans="1:7" s="6" customFormat="1" ht="9" customHeight="1" hidden="1">
      <c r="A42" s="8">
        <v>36</v>
      </c>
      <c r="B42" s="9" t="s">
        <v>21</v>
      </c>
      <c r="C42" s="29" t="s">
        <v>14</v>
      </c>
      <c r="D42" s="68" t="s">
        <v>10</v>
      </c>
      <c r="E42" s="48"/>
      <c r="F42" s="37"/>
      <c r="G42" s="37"/>
    </row>
    <row r="43" spans="1:7" s="6" customFormat="1" ht="63" customHeight="1" hidden="1">
      <c r="A43" s="8">
        <v>37</v>
      </c>
      <c r="B43" s="9" t="s">
        <v>22</v>
      </c>
      <c r="C43" s="29" t="s">
        <v>30</v>
      </c>
      <c r="D43" s="68" t="s">
        <v>10</v>
      </c>
      <c r="E43" s="48"/>
      <c r="F43" s="37"/>
      <c r="G43" s="37"/>
    </row>
    <row r="44" spans="1:7" s="6" customFormat="1" ht="30.75" customHeight="1">
      <c r="A44" s="8">
        <v>32</v>
      </c>
      <c r="B44" s="9" t="s">
        <v>27</v>
      </c>
      <c r="C44" s="12" t="s">
        <v>116</v>
      </c>
      <c r="D44" s="68" t="s">
        <v>10</v>
      </c>
      <c r="E44" s="47">
        <v>6836</v>
      </c>
      <c r="F44" s="37"/>
      <c r="G44" s="37"/>
    </row>
    <row r="45" spans="1:7" s="6" customFormat="1" ht="30.75" customHeight="1">
      <c r="A45" s="8">
        <v>33</v>
      </c>
      <c r="B45" s="9" t="s">
        <v>27</v>
      </c>
      <c r="C45" s="12" t="s">
        <v>117</v>
      </c>
      <c r="D45" s="68" t="s">
        <v>10</v>
      </c>
      <c r="E45" s="47">
        <v>405</v>
      </c>
      <c r="F45" s="37"/>
      <c r="G45" s="37"/>
    </row>
    <row r="46" spans="1:7" s="6" customFormat="1" ht="65.25" customHeight="1">
      <c r="A46" s="8">
        <v>34</v>
      </c>
      <c r="B46" s="9" t="s">
        <v>22</v>
      </c>
      <c r="C46" s="12" t="s">
        <v>94</v>
      </c>
      <c r="D46" s="68" t="s">
        <v>10</v>
      </c>
      <c r="E46" s="47">
        <v>730</v>
      </c>
      <c r="F46" s="37"/>
      <c r="G46" s="37"/>
    </row>
    <row r="47" spans="1:7" s="6" customFormat="1" ht="65.25" customHeight="1">
      <c r="A47" s="23">
        <v>35</v>
      </c>
      <c r="B47" s="33" t="s">
        <v>22</v>
      </c>
      <c r="C47" s="29" t="s">
        <v>95</v>
      </c>
      <c r="D47" s="69" t="s">
        <v>10</v>
      </c>
      <c r="E47" s="49">
        <v>2449</v>
      </c>
      <c r="F47" s="36"/>
      <c r="G47" s="36"/>
    </row>
    <row r="48" spans="1:7" s="6" customFormat="1" ht="34.5" customHeight="1">
      <c r="A48" s="23">
        <v>36</v>
      </c>
      <c r="B48" s="33" t="s">
        <v>66</v>
      </c>
      <c r="C48" s="29" t="s">
        <v>99</v>
      </c>
      <c r="D48" s="69" t="s">
        <v>10</v>
      </c>
      <c r="E48" s="49">
        <v>21</v>
      </c>
      <c r="F48" s="36"/>
      <c r="G48" s="36"/>
    </row>
    <row r="49" spans="1:7" s="6" customFormat="1" ht="32.25" customHeight="1" thickBot="1">
      <c r="A49" s="8">
        <v>37</v>
      </c>
      <c r="B49" s="9" t="s">
        <v>39</v>
      </c>
      <c r="C49" s="12" t="s">
        <v>70</v>
      </c>
      <c r="D49" s="68" t="s">
        <v>10</v>
      </c>
      <c r="E49" s="47">
        <v>6182</v>
      </c>
      <c r="F49" s="50"/>
      <c r="G49" s="37"/>
    </row>
    <row r="50" spans="1:7" s="6" customFormat="1" ht="19.5" customHeight="1" thickBot="1">
      <c r="A50" s="57" t="s">
        <v>50</v>
      </c>
      <c r="B50" s="58"/>
      <c r="C50" s="58"/>
      <c r="D50" s="58"/>
      <c r="E50" s="58"/>
      <c r="F50" s="59"/>
      <c r="G50" s="28">
        <f>SUM(G37:G49)</f>
        <v>0</v>
      </c>
    </row>
    <row r="51" spans="1:7" s="6" customFormat="1" ht="33" customHeight="1">
      <c r="A51" s="22" t="s">
        <v>7</v>
      </c>
      <c r="B51" s="27" t="s">
        <v>15</v>
      </c>
      <c r="C51" s="22" t="s">
        <v>59</v>
      </c>
      <c r="D51" s="22" t="s">
        <v>7</v>
      </c>
      <c r="E51" s="22" t="s">
        <v>7</v>
      </c>
      <c r="F51" s="22" t="s">
        <v>7</v>
      </c>
      <c r="G51" s="22" t="s">
        <v>7</v>
      </c>
    </row>
    <row r="52" spans="1:7" s="6" customFormat="1" ht="32.25" customHeight="1">
      <c r="A52" s="8">
        <v>38</v>
      </c>
      <c r="B52" s="9" t="s">
        <v>102</v>
      </c>
      <c r="C52" s="12" t="s">
        <v>103</v>
      </c>
      <c r="D52" s="67" t="s">
        <v>10</v>
      </c>
      <c r="E52" s="47">
        <v>3160</v>
      </c>
      <c r="F52" s="11"/>
      <c r="G52" s="11"/>
    </row>
    <row r="53" spans="1:7" s="6" customFormat="1" ht="18" customHeight="1">
      <c r="A53" s="8">
        <v>39</v>
      </c>
      <c r="B53" s="9" t="s">
        <v>38</v>
      </c>
      <c r="C53" s="20" t="s">
        <v>100</v>
      </c>
      <c r="D53" s="68" t="s">
        <v>10</v>
      </c>
      <c r="E53" s="47">
        <v>405</v>
      </c>
      <c r="F53" s="15"/>
      <c r="G53" s="16"/>
    </row>
    <row r="54" spans="1:7" s="6" customFormat="1" ht="18" customHeight="1">
      <c r="A54" s="8">
        <v>40</v>
      </c>
      <c r="B54" s="9" t="s">
        <v>101</v>
      </c>
      <c r="C54" s="20" t="s">
        <v>71</v>
      </c>
      <c r="D54" s="68" t="s">
        <v>10</v>
      </c>
      <c r="E54" s="47">
        <v>5865</v>
      </c>
      <c r="F54" s="15"/>
      <c r="G54" s="16"/>
    </row>
    <row r="55" spans="1:7" s="6" customFormat="1" ht="34.5" customHeight="1" thickBot="1">
      <c r="A55" s="8">
        <v>41</v>
      </c>
      <c r="B55" s="9" t="s">
        <v>41</v>
      </c>
      <c r="C55" s="12" t="s">
        <v>86</v>
      </c>
      <c r="D55" s="68" t="s">
        <v>10</v>
      </c>
      <c r="E55" s="47">
        <v>21</v>
      </c>
      <c r="F55" s="15"/>
      <c r="G55" s="11"/>
    </row>
    <row r="56" spans="1:7" s="6" customFormat="1" ht="19.5" customHeight="1" thickBot="1">
      <c r="A56" s="57" t="s">
        <v>26</v>
      </c>
      <c r="B56" s="58"/>
      <c r="C56" s="58"/>
      <c r="D56" s="58"/>
      <c r="E56" s="58"/>
      <c r="F56" s="59"/>
      <c r="G56" s="28">
        <f>SUM(G52:G55)</f>
        <v>0</v>
      </c>
    </row>
    <row r="57" spans="1:7" s="6" customFormat="1" ht="36" customHeight="1">
      <c r="A57" s="22" t="s">
        <v>7</v>
      </c>
      <c r="B57" s="27" t="s">
        <v>16</v>
      </c>
      <c r="C57" s="22" t="s">
        <v>58</v>
      </c>
      <c r="D57" s="22" t="s">
        <v>7</v>
      </c>
      <c r="E57" s="22" t="s">
        <v>7</v>
      </c>
      <c r="F57" s="22" t="s">
        <v>7</v>
      </c>
      <c r="G57" s="22" t="s">
        <v>7</v>
      </c>
    </row>
    <row r="58" spans="1:7" s="6" customFormat="1" ht="48.75" customHeight="1">
      <c r="A58" s="8">
        <v>42</v>
      </c>
      <c r="B58" s="9" t="s">
        <v>24</v>
      </c>
      <c r="C58" s="12" t="s">
        <v>104</v>
      </c>
      <c r="D58" s="67" t="s">
        <v>10</v>
      </c>
      <c r="E58" s="54">
        <v>2650</v>
      </c>
      <c r="F58" s="37"/>
      <c r="G58" s="37"/>
    </row>
    <row r="59" spans="1:7" s="6" customFormat="1" ht="19.5" customHeight="1">
      <c r="A59" s="18">
        <v>43</v>
      </c>
      <c r="B59" s="9" t="s">
        <v>24</v>
      </c>
      <c r="C59" s="12" t="s">
        <v>96</v>
      </c>
      <c r="D59" s="67" t="s">
        <v>10</v>
      </c>
      <c r="E59" s="55">
        <v>462</v>
      </c>
      <c r="F59" s="37"/>
      <c r="G59" s="51"/>
    </row>
    <row r="60" spans="1:7" s="6" customFormat="1" ht="33" customHeight="1">
      <c r="A60" s="8">
        <v>44</v>
      </c>
      <c r="B60" s="9" t="s">
        <v>24</v>
      </c>
      <c r="C60" s="12" t="s">
        <v>80</v>
      </c>
      <c r="D60" s="68" t="s">
        <v>10</v>
      </c>
      <c r="E60" s="56">
        <v>16</v>
      </c>
      <c r="F60" s="37"/>
      <c r="G60" s="37"/>
    </row>
    <row r="61" spans="1:7" s="6" customFormat="1" ht="33" customHeight="1">
      <c r="A61" s="8">
        <v>45</v>
      </c>
      <c r="B61" s="9" t="s">
        <v>93</v>
      </c>
      <c r="C61" s="12" t="s">
        <v>87</v>
      </c>
      <c r="D61" s="68" t="s">
        <v>12</v>
      </c>
      <c r="E61" s="56">
        <v>155</v>
      </c>
      <c r="F61" s="37"/>
      <c r="G61" s="37"/>
    </row>
    <row r="62" spans="1:7" s="6" customFormat="1" ht="18.75" customHeight="1" thickBot="1">
      <c r="A62" s="8">
        <v>46</v>
      </c>
      <c r="B62" s="9" t="s">
        <v>93</v>
      </c>
      <c r="C62" s="12" t="s">
        <v>92</v>
      </c>
      <c r="D62" s="68" t="s">
        <v>85</v>
      </c>
      <c r="E62" s="56">
        <v>2</v>
      </c>
      <c r="F62" s="37"/>
      <c r="G62" s="37"/>
    </row>
    <row r="63" spans="1:7" s="6" customFormat="1" ht="18.75" customHeight="1" thickBot="1">
      <c r="A63" s="57" t="s">
        <v>29</v>
      </c>
      <c r="B63" s="58"/>
      <c r="C63" s="58"/>
      <c r="D63" s="58"/>
      <c r="E63" s="58"/>
      <c r="F63" s="59"/>
      <c r="G63" s="28">
        <f>SUM(G58:G62)</f>
        <v>0</v>
      </c>
    </row>
    <row r="64" spans="1:7" s="6" customFormat="1" ht="34.5" customHeight="1">
      <c r="A64" s="22" t="s">
        <v>7</v>
      </c>
      <c r="B64" s="27" t="s">
        <v>17</v>
      </c>
      <c r="C64" s="22" t="s">
        <v>57</v>
      </c>
      <c r="D64" s="22" t="s">
        <v>7</v>
      </c>
      <c r="E64" s="22" t="s">
        <v>7</v>
      </c>
      <c r="F64" s="22" t="s">
        <v>7</v>
      </c>
      <c r="G64" s="22" t="s">
        <v>7</v>
      </c>
    </row>
    <row r="65" spans="1:7" s="6" customFormat="1" ht="34.5" customHeight="1">
      <c r="A65" s="8">
        <v>47</v>
      </c>
      <c r="B65" s="17" t="s">
        <v>67</v>
      </c>
      <c r="C65" s="12" t="s">
        <v>68</v>
      </c>
      <c r="D65" s="68" t="s">
        <v>10</v>
      </c>
      <c r="E65" s="47">
        <v>7</v>
      </c>
      <c r="F65" s="37"/>
      <c r="G65" s="37"/>
    </row>
    <row r="66" spans="1:7" s="6" customFormat="1" ht="34.5" customHeight="1">
      <c r="A66" s="8">
        <v>48</v>
      </c>
      <c r="B66" s="17" t="s">
        <v>0</v>
      </c>
      <c r="C66" s="12" t="s">
        <v>51</v>
      </c>
      <c r="D66" s="68" t="s">
        <v>9</v>
      </c>
      <c r="E66" s="47">
        <v>23</v>
      </c>
      <c r="F66" s="37"/>
      <c r="G66" s="37"/>
    </row>
    <row r="67" spans="1:7" s="6" customFormat="1" ht="16.5" customHeight="1">
      <c r="A67" s="8">
        <v>49</v>
      </c>
      <c r="B67" s="17" t="s">
        <v>0</v>
      </c>
      <c r="C67" s="12" t="s">
        <v>52</v>
      </c>
      <c r="D67" s="68" t="s">
        <v>9</v>
      </c>
      <c r="E67" s="47">
        <v>11</v>
      </c>
      <c r="F67" s="37"/>
      <c r="G67" s="37"/>
    </row>
    <row r="68" spans="1:7" s="6" customFormat="1" ht="17.25" customHeight="1">
      <c r="A68" s="8">
        <v>50</v>
      </c>
      <c r="B68" s="17" t="s">
        <v>0</v>
      </c>
      <c r="C68" s="12" t="s">
        <v>53</v>
      </c>
      <c r="D68" s="68" t="s">
        <v>9</v>
      </c>
      <c r="E68" s="47">
        <v>13</v>
      </c>
      <c r="F68" s="37"/>
      <c r="G68" s="37"/>
    </row>
    <row r="69" spans="1:7" s="6" customFormat="1" ht="17.25" customHeight="1">
      <c r="A69" s="8">
        <v>51</v>
      </c>
      <c r="B69" s="17" t="s">
        <v>0</v>
      </c>
      <c r="C69" s="12" t="s">
        <v>54</v>
      </c>
      <c r="D69" s="68" t="s">
        <v>9</v>
      </c>
      <c r="E69" s="47">
        <v>2</v>
      </c>
      <c r="F69" s="37"/>
      <c r="G69" s="37"/>
    </row>
    <row r="70" spans="1:7" s="6" customFormat="1" ht="17.25" customHeight="1">
      <c r="A70" s="8">
        <v>52</v>
      </c>
      <c r="B70" s="17" t="s">
        <v>0</v>
      </c>
      <c r="C70" s="12" t="s">
        <v>78</v>
      </c>
      <c r="D70" s="68" t="s">
        <v>9</v>
      </c>
      <c r="E70" s="47">
        <v>2</v>
      </c>
      <c r="F70" s="37"/>
      <c r="G70" s="37"/>
    </row>
    <row r="71" spans="1:7" s="6" customFormat="1" ht="17.25" customHeight="1">
      <c r="A71" s="8">
        <v>53</v>
      </c>
      <c r="B71" s="17" t="s">
        <v>0</v>
      </c>
      <c r="C71" s="12" t="s">
        <v>79</v>
      </c>
      <c r="D71" s="68" t="s">
        <v>9</v>
      </c>
      <c r="E71" s="47">
        <v>8</v>
      </c>
      <c r="F71" s="37"/>
      <c r="G71" s="37"/>
    </row>
    <row r="72" spans="1:7" s="6" customFormat="1" ht="17.25" customHeight="1" thickBot="1">
      <c r="A72" s="19">
        <v>54</v>
      </c>
      <c r="B72" s="17" t="s">
        <v>0</v>
      </c>
      <c r="C72" s="12" t="s">
        <v>77</v>
      </c>
      <c r="D72" s="68" t="s">
        <v>9</v>
      </c>
      <c r="E72" s="47">
        <v>8</v>
      </c>
      <c r="F72" s="37"/>
      <c r="G72" s="37"/>
    </row>
    <row r="73" spans="1:7" s="6" customFormat="1" ht="20.25" customHeight="1" thickBot="1">
      <c r="A73" s="57" t="s">
        <v>28</v>
      </c>
      <c r="B73" s="58"/>
      <c r="C73" s="58"/>
      <c r="D73" s="58"/>
      <c r="E73" s="58"/>
      <c r="F73" s="59"/>
      <c r="G73" s="28">
        <f>SUM(G65:G72)</f>
        <v>0</v>
      </c>
    </row>
    <row r="74" spans="1:7" s="6" customFormat="1" ht="35.25" customHeight="1">
      <c r="A74" s="22" t="s">
        <v>7</v>
      </c>
      <c r="B74" s="27" t="s">
        <v>18</v>
      </c>
      <c r="C74" s="22" t="s">
        <v>56</v>
      </c>
      <c r="D74" s="22" t="s">
        <v>7</v>
      </c>
      <c r="E74" s="22" t="s">
        <v>7</v>
      </c>
      <c r="F74" s="22" t="s">
        <v>7</v>
      </c>
      <c r="G74" s="22" t="s">
        <v>7</v>
      </c>
    </row>
    <row r="75" spans="1:7" s="6" customFormat="1" ht="33.75" customHeight="1" thickBot="1">
      <c r="A75" s="32">
        <v>55</v>
      </c>
      <c r="B75" s="33" t="s">
        <v>23</v>
      </c>
      <c r="C75" s="29" t="s">
        <v>97</v>
      </c>
      <c r="D75" s="34" t="s">
        <v>12</v>
      </c>
      <c r="E75" s="70">
        <v>12</v>
      </c>
      <c r="F75" s="36"/>
      <c r="G75" s="51"/>
    </row>
    <row r="76" spans="1:7" s="6" customFormat="1" ht="19.5" customHeight="1" thickBot="1">
      <c r="A76" s="60" t="s">
        <v>25</v>
      </c>
      <c r="B76" s="61"/>
      <c r="C76" s="61"/>
      <c r="D76" s="61"/>
      <c r="E76" s="61"/>
      <c r="F76" s="62"/>
      <c r="G76" s="53">
        <f>SUM(G75:G75)</f>
        <v>0</v>
      </c>
    </row>
    <row r="77" spans="1:10" s="6" customFormat="1" ht="21" customHeight="1" thickBot="1">
      <c r="A77" s="60" t="s">
        <v>31</v>
      </c>
      <c r="B77" s="61"/>
      <c r="C77" s="61"/>
      <c r="D77" s="61"/>
      <c r="E77" s="61"/>
      <c r="F77" s="62"/>
      <c r="G77" s="52">
        <f>G76+G73+G63+G56+G50+G35+G31+G7</f>
        <v>0</v>
      </c>
      <c r="H77" s="5"/>
      <c r="I77" s="5"/>
      <c r="J77" s="5"/>
    </row>
    <row r="78" spans="1:14" ht="18" customHeight="1" thickBot="1">
      <c r="A78" s="60" t="s">
        <v>36</v>
      </c>
      <c r="B78" s="61"/>
      <c r="C78" s="61"/>
      <c r="D78" s="61"/>
      <c r="E78" s="61"/>
      <c r="F78" s="62"/>
      <c r="G78" s="52">
        <f>G77*0.23</f>
        <v>0</v>
      </c>
      <c r="N78" s="6"/>
    </row>
    <row r="79" spans="1:7" ht="18" customHeight="1" thickBot="1">
      <c r="A79" s="60" t="s">
        <v>37</v>
      </c>
      <c r="B79" s="61"/>
      <c r="C79" s="61"/>
      <c r="D79" s="61"/>
      <c r="E79" s="61"/>
      <c r="F79" s="62"/>
      <c r="G79" s="52">
        <f>G77*1.23</f>
        <v>0</v>
      </c>
    </row>
  </sheetData>
  <sheetProtection/>
  <mergeCells count="13">
    <mergeCell ref="A1:G1"/>
    <mergeCell ref="A79:F79"/>
    <mergeCell ref="D2:E2"/>
    <mergeCell ref="A31:F31"/>
    <mergeCell ref="A35:F35"/>
    <mergeCell ref="A50:F50"/>
    <mergeCell ref="A56:F56"/>
    <mergeCell ref="A63:F63"/>
    <mergeCell ref="A7:F7"/>
    <mergeCell ref="A73:F73"/>
    <mergeCell ref="A76:F76"/>
    <mergeCell ref="A77:F77"/>
    <mergeCell ref="A78:F78"/>
  </mergeCells>
  <printOptions/>
  <pageMargins left="0.8267716535433072" right="0.5511811023622047" top="1.1811023622047245" bottom="0.9055118110236221" header="0.4724409448818898" footer="0.9055118110236221"/>
  <pageSetup horizontalDpi="360" verticalDpi="360" orientation="portrait" paperSize="9" scale="60" r:id="rId2"/>
  <headerFooter alignWithMargins="0">
    <oddHeader>&amp;C&amp;"Arial CE,Pogrubiony"&amp;14&amp;G</oddHeader>
    <oddFooter>&amp;C„Programu Rozwoju Obszarów Wiejskich na lata 2014-2020”</oddFooter>
  </headerFooter>
  <rowBreaks count="1" manualBreakCount="1">
    <brk id="45" max="6" man="1"/>
  </rowBreaks>
  <colBreaks count="1" manualBreakCount="1">
    <brk id="7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 na dojazdy do mostu w Nowogrodzie Bobrz.</dc:title>
  <dc:subject/>
  <dc:creator>Piotr Sawiak</dc:creator>
  <cp:keywords/>
  <dc:description/>
  <cp:lastModifiedBy>Ryszard Słupski</cp:lastModifiedBy>
  <cp:lastPrinted>2021-10-06T10:11:22Z</cp:lastPrinted>
  <dcterms:created xsi:type="dcterms:W3CDTF">2002-11-26T15:02:58Z</dcterms:created>
  <dcterms:modified xsi:type="dcterms:W3CDTF">2021-10-12T09:23:33Z</dcterms:modified>
  <cp:category/>
  <cp:version/>
  <cp:contentType/>
  <cp:contentStatus/>
</cp:coreProperties>
</file>