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Y:\Grażyna\Przetargi 2024\Sprzęt med.j.użytku - duży\"/>
    </mc:Choice>
  </mc:AlternateContent>
  <xr:revisionPtr revIDLastSave="0" documentId="13_ncr:1_{FB3C7F82-CF68-4CB6-B61C-3FED09F00FA8}" xr6:coauthVersionLast="47" xr6:coauthVersionMax="47" xr10:uidLastSave="{00000000-0000-0000-0000-000000000000}"/>
  <bookViews>
    <workbookView xWindow="28680" yWindow="-75" windowWidth="29040" windowHeight="15720" tabRatio="654" xr2:uid="{00000000-000D-0000-FFFF-FFFF00000000}"/>
  </bookViews>
  <sheets>
    <sheet name="PRZETARG 2024_OPZ_OGÓLNY" sheetId="13" r:id="rId1"/>
    <sheet name="Arkusz1" sheetId="14" r:id="rId2"/>
  </sheets>
  <calcPr calcId="181029"/>
</workbook>
</file>

<file path=xl/calcChain.xml><?xml version="1.0" encoding="utf-8"?>
<calcChain xmlns="http://schemas.openxmlformats.org/spreadsheetml/2006/main">
  <c r="F346" i="13" l="1"/>
  <c r="F347" i="13" s="1"/>
  <c r="F342" i="13"/>
  <c r="H342" i="13" s="1"/>
  <c r="F341" i="13"/>
  <c r="H341" i="13" s="1"/>
  <c r="F336" i="13"/>
  <c r="F331" i="13"/>
  <c r="H331" i="13" s="1"/>
  <c r="F330" i="13"/>
  <c r="H330" i="13" s="1"/>
  <c r="F329" i="13"/>
  <c r="F325" i="13"/>
  <c r="F320" i="13"/>
  <c r="H320" i="13" s="1"/>
  <c r="F319" i="13"/>
  <c r="F314" i="13"/>
  <c r="H314" i="13" s="1"/>
  <c r="F313" i="13"/>
  <c r="H313" i="13" s="1"/>
  <c r="F312" i="13"/>
  <c r="H312" i="13" s="1"/>
  <c r="F311" i="13"/>
  <c r="H311" i="13" s="1"/>
  <c r="F310" i="13"/>
  <c r="H310" i="13" s="1"/>
  <c r="F309" i="13"/>
  <c r="H309" i="13" s="1"/>
  <c r="F308" i="13"/>
  <c r="H308" i="13" s="1"/>
  <c r="F307" i="13"/>
  <c r="H307" i="13" s="1"/>
  <c r="F306" i="13"/>
  <c r="H306" i="13" s="1"/>
  <c r="F305" i="13"/>
  <c r="H305" i="13" s="1"/>
  <c r="F304" i="13"/>
  <c r="H304" i="13" s="1"/>
  <c r="F303" i="13"/>
  <c r="H303" i="13" s="1"/>
  <c r="F302" i="13"/>
  <c r="H302" i="13" s="1"/>
  <c r="F301" i="13"/>
  <c r="F296" i="13"/>
  <c r="H296" i="13" s="1"/>
  <c r="F295" i="13"/>
  <c r="H295" i="13" s="1"/>
  <c r="F290" i="13"/>
  <c r="H290" i="13" s="1"/>
  <c r="F289" i="13"/>
  <c r="H289" i="13" s="1"/>
  <c r="F284" i="13"/>
  <c r="F279" i="13"/>
  <c r="H279" i="13" s="1"/>
  <c r="F278" i="13"/>
  <c r="H278" i="13" s="1"/>
  <c r="F277" i="13"/>
  <c r="H277" i="13" s="1"/>
  <c r="F276" i="13"/>
  <c r="H276" i="13" s="1"/>
  <c r="F275" i="13"/>
  <c r="F270" i="13"/>
  <c r="H270" i="13" s="1"/>
  <c r="F269" i="13"/>
  <c r="H269" i="13" s="1"/>
  <c r="F268" i="13"/>
  <c r="H268" i="13" s="1"/>
  <c r="F267" i="13"/>
  <c r="H267" i="13" s="1"/>
  <c r="F266" i="13"/>
  <c r="H266" i="13" s="1"/>
  <c r="F265" i="13"/>
  <c r="H265" i="13" s="1"/>
  <c r="F264" i="13"/>
  <c r="H264" i="13" s="1"/>
  <c r="F259" i="13"/>
  <c r="H259" i="13" s="1"/>
  <c r="F258" i="13"/>
  <c r="H258" i="13" s="1"/>
  <c r="F257" i="13"/>
  <c r="F252" i="13"/>
  <c r="F253" i="13" s="1"/>
  <c r="F247" i="13"/>
  <c r="H247" i="13" s="1"/>
  <c r="F246" i="13"/>
  <c r="H246" i="13" s="1"/>
  <c r="F245" i="13"/>
  <c r="H245" i="13" s="1"/>
  <c r="F244" i="13"/>
  <c r="H244" i="13" s="1"/>
  <c r="F243" i="13"/>
  <c r="H243" i="13" s="1"/>
  <c r="F242" i="13"/>
  <c r="H242" i="13" s="1"/>
  <c r="F241" i="13"/>
  <c r="F236" i="13"/>
  <c r="H236" i="13" s="1"/>
  <c r="F235" i="13"/>
  <c r="H235" i="13" s="1"/>
  <c r="F234" i="13"/>
  <c r="H234" i="13" s="1"/>
  <c r="F233" i="13"/>
  <c r="H233" i="13" s="1"/>
  <c r="F232" i="13"/>
  <c r="H232" i="13" s="1"/>
  <c r="F231" i="13"/>
  <c r="H231" i="13" s="1"/>
  <c r="F230" i="13"/>
  <c r="H230" i="13" s="1"/>
  <c r="F229" i="13"/>
  <c r="H229" i="13" s="1"/>
  <c r="F228" i="13"/>
  <c r="F223" i="13"/>
  <c r="H223" i="13" s="1"/>
  <c r="F222" i="13"/>
  <c r="H222" i="13" s="1"/>
  <c r="F221" i="13"/>
  <c r="H221" i="13" s="1"/>
  <c r="F220" i="13"/>
  <c r="F215" i="13"/>
  <c r="H215" i="13" s="1"/>
  <c r="F214" i="13"/>
  <c r="H214" i="13" s="1"/>
  <c r="F213" i="13"/>
  <c r="H213" i="13" s="1"/>
  <c r="F212" i="13"/>
  <c r="H212" i="13" s="1"/>
  <c r="F211" i="13"/>
  <c r="H211" i="13" s="1"/>
  <c r="F210" i="13"/>
  <c r="H210" i="13" s="1"/>
  <c r="F209" i="13"/>
  <c r="F204" i="13"/>
  <c r="H204" i="13" s="1"/>
  <c r="F203" i="13"/>
  <c r="F198" i="13"/>
  <c r="H198" i="13" s="1"/>
  <c r="F197" i="13"/>
  <c r="H197" i="13" s="1"/>
  <c r="F196" i="13"/>
  <c r="H196" i="13" s="1"/>
  <c r="F195" i="13"/>
  <c r="F190" i="13"/>
  <c r="H190" i="13" s="1"/>
  <c r="F189" i="13"/>
  <c r="H189" i="13" s="1"/>
  <c r="F188" i="13"/>
  <c r="F183" i="13"/>
  <c r="H183" i="13" s="1"/>
  <c r="F182" i="13"/>
  <c r="H182" i="13" s="1"/>
  <c r="F181" i="13"/>
  <c r="H181" i="13" s="1"/>
  <c r="F180" i="13"/>
  <c r="F175" i="13"/>
  <c r="H175" i="13" s="1"/>
  <c r="F174" i="13"/>
  <c r="H174" i="13" s="1"/>
  <c r="F173" i="13"/>
  <c r="H173" i="13" s="1"/>
  <c r="F172" i="13"/>
  <c r="H172" i="13" s="1"/>
  <c r="F171" i="13"/>
  <c r="H171" i="13" s="1"/>
  <c r="F170" i="13"/>
  <c r="H170" i="13" s="1"/>
  <c r="F169" i="13"/>
  <c r="H169" i="13" s="1"/>
  <c r="F168" i="13"/>
  <c r="H168" i="13" s="1"/>
  <c r="F167" i="13"/>
  <c r="H167" i="13" s="1"/>
  <c r="F166" i="13"/>
  <c r="H166" i="13" s="1"/>
  <c r="F165" i="13"/>
  <c r="H165" i="13" s="1"/>
  <c r="F164" i="13"/>
  <c r="H164" i="13" s="1"/>
  <c r="F163" i="13"/>
  <c r="H163" i="13" s="1"/>
  <c r="F162" i="13"/>
  <c r="F157" i="13"/>
  <c r="H157" i="13" s="1"/>
  <c r="F156" i="13"/>
  <c r="H156" i="13" s="1"/>
  <c r="F155" i="13"/>
  <c r="H155" i="13" s="1"/>
  <c r="F154" i="13"/>
  <c r="H154" i="13" s="1"/>
  <c r="F153" i="13"/>
  <c r="H153" i="13" s="1"/>
  <c r="F152" i="13"/>
  <c r="H152" i="13" s="1"/>
  <c r="F151" i="13"/>
  <c r="H151" i="13" s="1"/>
  <c r="F150" i="13"/>
  <c r="H150" i="13" s="1"/>
  <c r="F149" i="13"/>
  <c r="H149" i="13" s="1"/>
  <c r="F148" i="13"/>
  <c r="H148" i="13" s="1"/>
  <c r="F147" i="13"/>
  <c r="H147" i="13" s="1"/>
  <c r="F146" i="13"/>
  <c r="F141" i="13"/>
  <c r="H141" i="13" s="1"/>
  <c r="F140" i="13"/>
  <c r="H140" i="13" s="1"/>
  <c r="F139" i="13"/>
  <c r="H139" i="13" s="1"/>
  <c r="F138" i="13"/>
  <c r="H138" i="13" s="1"/>
  <c r="F137" i="13"/>
  <c r="H137" i="13" s="1"/>
  <c r="F136" i="13"/>
  <c r="H136" i="13" s="1"/>
  <c r="F135" i="13"/>
  <c r="H135" i="13" s="1"/>
  <c r="F134" i="13"/>
  <c r="H134" i="13" s="1"/>
  <c r="F133" i="13"/>
  <c r="H133" i="13" s="1"/>
  <c r="F132" i="13"/>
  <c r="F127" i="13"/>
  <c r="H127" i="13" s="1"/>
  <c r="F126" i="13"/>
  <c r="H126" i="13" s="1"/>
  <c r="F125" i="13"/>
  <c r="H125" i="13" s="1"/>
  <c r="F124" i="13"/>
  <c r="H124" i="13" s="1"/>
  <c r="F123" i="13"/>
  <c r="H123" i="13" s="1"/>
  <c r="F122" i="13"/>
  <c r="H122" i="13" s="1"/>
  <c r="F121" i="13"/>
  <c r="H121" i="13" s="1"/>
  <c r="F120" i="13"/>
  <c r="H120" i="13" s="1"/>
  <c r="F119" i="13"/>
  <c r="H119" i="13" s="1"/>
  <c r="F118" i="13"/>
  <c r="H118" i="13" s="1"/>
  <c r="F117" i="13"/>
  <c r="H117" i="13" s="1"/>
  <c r="F116" i="13"/>
  <c r="H116" i="13" s="1"/>
  <c r="F115" i="13"/>
  <c r="H115" i="13" s="1"/>
  <c r="F114" i="13"/>
  <c r="F109" i="13"/>
  <c r="H109" i="13" s="1"/>
  <c r="F108" i="13"/>
  <c r="H108" i="13" s="1"/>
  <c r="F107" i="13"/>
  <c r="H107" i="13" s="1"/>
  <c r="F106" i="13"/>
  <c r="H106" i="13" s="1"/>
  <c r="F105" i="13"/>
  <c r="H105" i="13" s="1"/>
  <c r="F104" i="13"/>
  <c r="H104" i="13" s="1"/>
  <c r="F103" i="13"/>
  <c r="H103" i="13" s="1"/>
  <c r="F102" i="13"/>
  <c r="H102" i="13" s="1"/>
  <c r="F101" i="13"/>
  <c r="H101" i="13" s="1"/>
  <c r="F100" i="13"/>
  <c r="F96" i="13"/>
  <c r="H96" i="13" s="1"/>
  <c r="F95" i="13"/>
  <c r="H95" i="13" s="1"/>
  <c r="F94" i="13"/>
  <c r="H94" i="13" s="1"/>
  <c r="F93" i="13"/>
  <c r="H93" i="13" s="1"/>
  <c r="F92" i="13"/>
  <c r="H92" i="13" s="1"/>
  <c r="F91" i="13"/>
  <c r="H91" i="13" s="1"/>
  <c r="F90" i="13"/>
  <c r="H90" i="13" s="1"/>
  <c r="F89" i="13"/>
  <c r="F85" i="13"/>
  <c r="H85" i="13" s="1"/>
  <c r="F84" i="13"/>
  <c r="H84" i="13" s="1"/>
  <c r="F83" i="13"/>
  <c r="H83" i="13" s="1"/>
  <c r="F82" i="13"/>
  <c r="H82" i="13" s="1"/>
  <c r="F81" i="13"/>
  <c r="H81" i="13" s="1"/>
  <c r="F80" i="13"/>
  <c r="H80" i="13" s="1"/>
  <c r="F79" i="13"/>
  <c r="H79" i="13" s="1"/>
  <c r="F78" i="13"/>
  <c r="F74" i="13"/>
  <c r="F68" i="13"/>
  <c r="H68" i="13" s="1"/>
  <c r="F67" i="13"/>
  <c r="H67" i="13" s="1"/>
  <c r="F66" i="13"/>
  <c r="H66" i="13" s="1"/>
  <c r="F65" i="13"/>
  <c r="F60" i="13"/>
  <c r="H60" i="13" s="1"/>
  <c r="F59" i="13"/>
  <c r="H59" i="13" s="1"/>
  <c r="F58" i="13"/>
  <c r="H58" i="13" s="1"/>
  <c r="F57" i="13"/>
  <c r="H57" i="13" s="1"/>
  <c r="F56" i="13"/>
  <c r="F51" i="13"/>
  <c r="H51" i="13" s="1"/>
  <c r="F50" i="13"/>
  <c r="H50" i="13" s="1"/>
  <c r="F49" i="13"/>
  <c r="H49" i="13" s="1"/>
  <c r="F48" i="13"/>
  <c r="H48" i="13" s="1"/>
  <c r="F47" i="13"/>
  <c r="H47" i="13" s="1"/>
  <c r="F46" i="13"/>
  <c r="H46" i="13" s="1"/>
  <c r="F45" i="13"/>
  <c r="H45" i="13" s="1"/>
  <c r="F44" i="13"/>
  <c r="F39" i="13"/>
  <c r="H39" i="13" s="1"/>
  <c r="F38" i="13"/>
  <c r="H38" i="13" s="1"/>
  <c r="F37" i="13"/>
  <c r="H37" i="13" s="1"/>
  <c r="F36" i="13"/>
  <c r="H36" i="13" s="1"/>
  <c r="F35" i="13"/>
  <c r="H35" i="13" s="1"/>
  <c r="F34" i="13"/>
  <c r="H34" i="13" s="1"/>
  <c r="F33" i="13"/>
  <c r="H33" i="13" s="1"/>
  <c r="F32" i="13"/>
  <c r="H32" i="13" s="1"/>
  <c r="F31" i="13"/>
  <c r="H31" i="13" s="1"/>
  <c r="F30" i="13"/>
  <c r="H30" i="13" s="1"/>
  <c r="F29" i="13"/>
  <c r="H29" i="13" s="1"/>
  <c r="F28" i="13"/>
  <c r="H28" i="13" s="1"/>
  <c r="F27" i="13"/>
  <c r="H27" i="13" s="1"/>
  <c r="F26" i="13"/>
  <c r="H26" i="13" s="1"/>
  <c r="F25" i="13"/>
  <c r="H25" i="13" s="1"/>
  <c r="F24" i="13"/>
  <c r="H24" i="13" s="1"/>
  <c r="F23" i="13"/>
  <c r="H23" i="13" s="1"/>
  <c r="F22" i="13"/>
  <c r="H22" i="13" s="1"/>
  <c r="F21" i="13"/>
  <c r="H21" i="13" s="1"/>
  <c r="F20" i="13"/>
  <c r="H20" i="13" s="1"/>
  <c r="F19" i="13"/>
  <c r="F14" i="13"/>
  <c r="H14" i="13" s="1"/>
  <c r="F13" i="13"/>
  <c r="H13" i="13" s="1"/>
  <c r="F12" i="13"/>
  <c r="H12" i="13" s="1"/>
  <c r="F11" i="13"/>
  <c r="H11" i="13" s="1"/>
  <c r="F10" i="13"/>
  <c r="H10" i="13" s="1"/>
  <c r="F9" i="13"/>
  <c r="H9" i="13" s="1"/>
  <c r="F8" i="13"/>
  <c r="H8" i="13" s="1"/>
  <c r="F7" i="13"/>
  <c r="H7" i="13" s="1"/>
  <c r="F6" i="13"/>
  <c r="H297" i="13" l="1"/>
  <c r="F260" i="13"/>
  <c r="F280" i="13"/>
  <c r="F40" i="13"/>
  <c r="F69" i="13"/>
  <c r="F321" i="13"/>
  <c r="F15" i="13"/>
  <c r="F52" i="13"/>
  <c r="F61" i="13"/>
  <c r="F86" i="13"/>
  <c r="F97" i="13"/>
  <c r="F128" i="13"/>
  <c r="F237" i="13"/>
  <c r="F248" i="13"/>
  <c r="F332" i="13"/>
  <c r="F110" i="13"/>
  <c r="F142" i="13"/>
  <c r="H275" i="13"/>
  <c r="H280" i="13" s="1"/>
  <c r="H228" i="13"/>
  <c r="H237" i="13" s="1"/>
  <c r="H241" i="13"/>
  <c r="H248" i="13" s="1"/>
  <c r="H252" i="13"/>
  <c r="H253" i="13" s="1"/>
  <c r="H257" i="13"/>
  <c r="H260" i="13" s="1"/>
  <c r="H329" i="13"/>
  <c r="H332" i="13" s="1"/>
  <c r="H319" i="13"/>
  <c r="H321" i="13" s="1"/>
  <c r="H346" i="13"/>
  <c r="H347" i="13" s="1"/>
  <c r="F158" i="13"/>
  <c r="H146" i="13"/>
  <c r="H158" i="13" s="1"/>
  <c r="F176" i="13"/>
  <c r="H162" i="13"/>
  <c r="H176" i="13" s="1"/>
  <c r="F184" i="13"/>
  <c r="H180" i="13"/>
  <c r="H184" i="13" s="1"/>
  <c r="F191" i="13"/>
  <c r="H188" i="13"/>
  <c r="H191" i="13" s="1"/>
  <c r="F205" i="13"/>
  <c r="H203" i="13"/>
  <c r="H205" i="13" s="1"/>
  <c r="F216" i="13"/>
  <c r="H209" i="13"/>
  <c r="H216" i="13" s="1"/>
  <c r="F224" i="13"/>
  <c r="H220" i="13"/>
  <c r="H224" i="13" s="1"/>
  <c r="F285" i="13"/>
  <c r="H284" i="13"/>
  <c r="H285" i="13" s="1"/>
  <c r="F326" i="13"/>
  <c r="H325" i="13"/>
  <c r="H326" i="13" s="1"/>
  <c r="H6" i="13"/>
  <c r="H15" i="13" s="1"/>
  <c r="H19" i="13"/>
  <c r="H40" i="13" s="1"/>
  <c r="H44" i="13"/>
  <c r="H52" i="13" s="1"/>
  <c r="H56" i="13"/>
  <c r="H61" i="13" s="1"/>
  <c r="H65" i="13"/>
  <c r="H69" i="13" s="1"/>
  <c r="H74" i="13"/>
  <c r="H78" i="13"/>
  <c r="H86" i="13" s="1"/>
  <c r="H89" i="13"/>
  <c r="H97" i="13" s="1"/>
  <c r="H100" i="13"/>
  <c r="H110" i="13" s="1"/>
  <c r="H114" i="13"/>
  <c r="H128" i="13" s="1"/>
  <c r="H132" i="13"/>
  <c r="H142" i="13" s="1"/>
  <c r="F199" i="13"/>
  <c r="H195" i="13"/>
  <c r="H199" i="13" s="1"/>
  <c r="H291" i="13"/>
  <c r="F315" i="13"/>
  <c r="H301" i="13"/>
  <c r="H315" i="13" s="1"/>
  <c r="H343" i="13"/>
  <c r="F291" i="13"/>
  <c r="F297" i="13"/>
  <c r="F337" i="13"/>
  <c r="H336" i="13"/>
  <c r="H337" i="13" s="1"/>
  <c r="F343" i="13"/>
  <c r="F271" i="13"/>
  <c r="H271" i="13"/>
</calcChain>
</file>

<file path=xl/sharedStrings.xml><?xml version="1.0" encoding="utf-8"?>
<sst xmlns="http://schemas.openxmlformats.org/spreadsheetml/2006/main" count="770" uniqueCount="263">
  <si>
    <t>Lp</t>
  </si>
  <si>
    <t>Nazwa</t>
  </si>
  <si>
    <t>Filtr elektrostatyczny o przestrzeni martwej 45-55ml z wymiennikiem ciepła i wilgoci złącza 22M/15F-15M port kapno jałowy  j. u.wydajność 24h, skuteczność filtracji 99,99%</t>
  </si>
  <si>
    <t>szt.</t>
  </si>
  <si>
    <t>Filtr bakteryjno-wirusowy do aparatu do znieczuleń, elektrostatyczny bez wymiennika ciepła i wilgoci z portem kapno . j. u sterylny, skuteczność filtracji 99,99%</t>
  </si>
  <si>
    <t>Łyżki sterylne, jednorazowego użytku w rozmiarze 1, 2, 3, 4 wykonane z polimeru optycznego. Przeznaczone do stosowania z  rękojeścią wideolaryngoskopu McGrath serii MAC. Opakowanie =50 szt.</t>
  </si>
  <si>
    <t>Kanka doodbytnicza jałowa ju Ch 16, 18,  20, 22, 24</t>
  </si>
  <si>
    <t>Wziernik ginekologiczny S , M</t>
  </si>
  <si>
    <t>Cewnik dopęcherzowy typu Tiemann, sterylny, pakowany papier-folia Ch 6 - 24</t>
  </si>
  <si>
    <t>Cewnik dopęcherzowy typu Nelaton, sterylny, jednorazowego użytku, pakowany papier-folia Ch 6 – 24</t>
  </si>
  <si>
    <t>op.</t>
  </si>
  <si>
    <t>Folia izotermiczna w rozmiarze 160x210cm-240cm.</t>
  </si>
  <si>
    <t>Zestaw do znieczulenia ZO mini. Igła TOUHY kodowana kolorem z dokładnie dopasowanym metalowym mandrynem, z opcjalnie zdejmowanymi” skrzydełkami”, cewnik z otworem końcowym  wykonany z obojętnego chemicznie tworzywa medycznego, odporny na załamania, znaczniki długości, filtr zewnątrzoponowy , płaski 0,2 o skuteczności 96h, sterylny, strzykawka niskooporowa luer slip 10cm, łącznik wykluczający przypadkowe rozłączenie, prowadnik i etykieta identyfikacyjna cewnikazo, zatrzaskowy system mocowania cewnika do skóry typu lockit z przezroczystą, sztywną częścią zatrzaskową i gąbkową częścią przylepną G16/8cm, G18/8cm.</t>
  </si>
  <si>
    <t>Pakiet 4 Zestawy do żywienia</t>
  </si>
  <si>
    <t>Linia do krwawego pomiaru ciśnienia tętniczego krwi z przetwornikiem, sterylna do aparatu „Datex Ohmeda”, kabel ABBOT j. u.</t>
  </si>
  <si>
    <t>Elektrody do GE Entropy kompatybilne z kardiomonitorem G&amp;E 1 op = 25 szt</t>
  </si>
  <si>
    <t>Nebulizator z maską aerozolową i przewodem tlenowym(+/-10%) 200 cm dla dorosłych</t>
  </si>
  <si>
    <t>Nebulizator z maską aerozolową i przewodem tlenowym(+/-10%) 200 cm dla dzieci</t>
  </si>
  <si>
    <t>Maski tlenowe z drenem do podawania tlenu (+/-10%) 210 c m. dla dorosłych j.u.</t>
  </si>
  <si>
    <t>Maska pediatryczna z drenem tlenowym o dł  (+/-10%) 210 cm</t>
  </si>
  <si>
    <t>Cewnik do podawania tlenu przez nos j. u. (+/-10%)210 cm dla dzieci</t>
  </si>
  <si>
    <t>Cewnik do podawania tlenu przez nos j. u. (+/-10%)210 cm dla dorosłych</t>
  </si>
  <si>
    <t>Kranik trójdrożny z poliweglanu lub poliamidu, z możliwością obrotu 360, j.u. jałowe</t>
  </si>
  <si>
    <t>Rurka ustno-gardłowa GUADEL j.u. Sterylna pakowana pojedynczo  o rozmiarach 00, 0, 1, 2,  3, 4, 5,</t>
  </si>
  <si>
    <t>Zatyczka do cewnika o budowie schodkowej</t>
  </si>
  <si>
    <t>Łącznik „Y” j.u. Sterylny, polipropylenowy o budowie schodkowej służący do połączenia drenów, w rozmiarze dużym i średnim</t>
  </si>
  <si>
    <t>op</t>
  </si>
  <si>
    <t>Strzykawka przezroczysta j u 50ml-60ml, luer lock, czytelna podziałka w ciemnym kolorze, opakowanie ≤ 100 szt. Strzykawka do pompy Kwapisz zaprogramowanej na Janpol</t>
  </si>
  <si>
    <t>Strzykawka 2 ml. j.u. 3-częściowa, LL,  wykonana z polipropylenu/polietylenu, przezroczysty cilinder, produkt bez latexu, skalowana co 0,1ml, sterylna op=100szt</t>
  </si>
  <si>
    <t>Strzykawka 5 ml. j.u. 3-częściowa, LL,  wykonana z polipropylenu/polietylenu, przezroczysty cilinder, produkt bez latexu, skalowana co 0,2ml, sterylna  op=100szt</t>
  </si>
  <si>
    <t>Strzykawka 10 ml. j.u. 3-częściowa, LL,  wykonana z polipropylenu/polietylenu, przezroczysty cilinder, produkt bez latexu, skalowana co 0,5ml, sterylna  op=100szt</t>
  </si>
  <si>
    <t>Strzykawka przezroczysta j u 50ml-60ml, luer lock, czytelna podziałka w ciemnym kolorze, opakowanie ≤ 100 szt. do pompy Medima zaprogramowanej na Braun Omnifix, Braun Perfusion, ERG – Kłobuck, Polfa Lublin</t>
  </si>
  <si>
    <t>Strzykawka do leków światłoczułych j u 50ml-60ml, luer lock, czytelna podziałka w ciemnym kolorze, opakowanie ≤ 100 szt. do pompy Medima zaprogramowanej na Braun Omnifix, Braun Perfusion, ERG – Kłobuck, Polfa Lublin</t>
  </si>
  <si>
    <t>Kateter do odsysania klatki piersiowej j.u. Sterylny, dł 40cm F 24-32</t>
  </si>
  <si>
    <t>dren „balonowy” o średnicy wewnętrznej 7 mm, dł 30mb</t>
  </si>
  <si>
    <t>Dren łączący  do końcówek do odsysania typu lejek-lejek, ze specjalnymi podłużnymi wzmocnieniami przeciw zasysaniu się, elastyczne, niezaciskające się końcówki zapewniające dużą ruchomość, długość 210 cm, sterylny, podwójnie pakowany.</t>
  </si>
  <si>
    <t>szt</t>
  </si>
  <si>
    <t>Linia do kapnografu pasująca do aparatów  typu Avence i Aespire dł. 300 cm, wykonana z materiałów: PCV (polichlorek vinylu), EVA (octan vinylu), PE (polietylen), średnica wew 1,2mm, średnica zew 2,8 mm, grubość ścianki 0,8 mm</t>
  </si>
  <si>
    <t>Pojemnik wielorazowy z uchwytem do mocowania 1000 ml i 2000 ml przezroczysty wyskalowany w mililitrach, wyposażony w zintegrowany zaczep 30mm do mocowania na standardowych wieszakach do szyn modura, wyposażony w zintegrowany wymienny króciec do połączenia ze źródłem ssania nie wymagający odłączania drenu ssącego od kanistra przy wymianie wkładu jednorazowego, odporny na mycie w temperaturze 85 ºC i sterylizację w autoklawie 121ºC</t>
  </si>
  <si>
    <t>Filtr przeciwbakteryjny/przeciwwirusowy, przeznaczony do systemów ssących, aspiracyjnych, insuflacyjnych, przyrządów ciśnieniowych oraz pomp, wykonany z PTFE, HEPA oraz papieru ULPA o wydajności antybakteryjnej powyżej 99,9999%, elektrostatyczny.</t>
  </si>
  <si>
    <t>Igła zewnątrzoponowa TUOHY G18 X90 mm z nasadką blokującą i zmodyfikowanym ostrzem w celu ograniczenia ryzyka przypadkowego przekłucia opony twardej. Znaczniki głębokości co 10 mm, jednorazowego użytku, sterylna</t>
  </si>
  <si>
    <t>Zgłębnik gastrostomijny, który może być założony podczas operacji lub może być zamiennikiem PEG. Wykonany z miękkiego, przezroczystego silikonu, z nadrukowaną centymetrową podziałką, łatwy do założenia, nie wymaga endoskopu. Kontrastuje w promieniach RTG. Wolny do DEHP. Silikonowa płyta zewnętrzna do umocowania zgłębnika do powłok brzusznych. Silikonowy wewnętrznych balon mocujący. Zacisk do regulacji przepływu zabezpieczający przed cofaniem się diety. CH 14/23cm, CH 18/23 cm, Ch 20/23 cm.</t>
  </si>
  <si>
    <t>Konektor do połączenia do zestawu do żywienia EnFit, ze strzykawką EnLock</t>
  </si>
  <si>
    <t>Linia do pompy Amika do opakowań miękkich i butelek. Zestaw do podawania diet dojelitowych w opakowaniach miękkich i butelek przez pompę Amika o długości 200 cm., z komorą kroplową, zamykanym kranikiem do podawania leków, łącznikiem do zgłębników typu ENFit i EN lock</t>
  </si>
  <si>
    <t>zest.</t>
  </si>
  <si>
    <t>kpl.</t>
  </si>
  <si>
    <t>Igła do blokad obwodowych Sonoplex II 22Gx50mm</t>
  </si>
  <si>
    <t>Igła do blokad obwodowych Sonoplex II 22Gx80mm</t>
  </si>
  <si>
    <t>Igła do blokad obwodowych Sonoplex II 21Gx100mm</t>
  </si>
  <si>
    <t>Sterylna prowadnica igły do głowicy USG, jednorazowego użytku do wykonywania punkcji pod kontrolą USG, zawiera bezlateksową osłonę CIV-FLEX. Prowadnica akceptuje igły 14-23G do głowicy liniowej, op=24szt.</t>
  </si>
  <si>
    <t>Filtr bakteryjno- wirusowy o przestrzeni martwej 90-100ml, do aparatu do znieczuleń,  elektrostatyczny z wymiennikiem ciepła i wilgoci  z portem kapno .wydajność – 24 h j u sterylny, skuteczność filtracji 99,999%</t>
  </si>
  <si>
    <t>Sterylny wymiennik ciepła do rurek tracheotomijnych i intubacyjnych tzw. „sztuczny nos”  o konstrukcji jednomembranowej, o wydajności nawilżania min 28,2 mg/l przy vt 500,  oporze przepływu 1,8 cm H2O przy 60 l/min, o powierzchni wymiany wilgoci ˃500 cm2,  o masie max 9gr</t>
  </si>
  <si>
    <t>System zamknięty do nawilżania tlenu uniwersalny (do nebulizacji ciepłej i zimnej)  o wymaganej wyłącznie  pojemności 500 ml, kompatybilny z reduktorami będącymi własnością zamawiającego.  Zestaw składa się z jednorazowego pojemnika ze sterylna apirogenna wolna od  endoksym wodą, sterylnego łącznika nawilżajacego z zaworem nadciśnieniowym, butelka  wyposażona w system mikrodyfuzorów (znajdujący się w podstawie butelki) umożliwiający  przepływ tlenu przez całą objętość wody.</t>
  </si>
  <si>
    <t>Kompletny sterylny zestaw do nebulizacji z nebulizatorem, trójnikiem T, włączany do układu oddechowego pacjenta wentylowanego mechanicznie. Połączenia 22F-22M/15  z odpornym na zaginanie przewodem tlenowym</t>
  </si>
  <si>
    <t>Łącznik karbowany „martwa przestrzeń” zespolony z podwójnie obrotowym łącznikiem  kątowym j.u  ster. 15/22 mm kompatybilny z nebulizatorem obwodu oddechowego pacjenta</t>
  </si>
  <si>
    <t>Obwód oddechowy dla dorosłych do aparatu do znieczulenia MEDEC Saturn, sterylny,  wykonany z PCV, posiadający: 2 rury gładkie wewnętrznie o długości 180cm, 2  rury gładkie  wewnętrznie o długości 90cm, 1 rurę gładką wewnętrznie o długości 30cm, kolanko z  portem Kapno, trójnik Y z dwoma portami zabezpieczonymi zatyczkami, przytwierdzonymi na stałe do obwodu, śr rur 22 mm, złącza elastyczne 22 mm F, złączka prosta  22 mmM-22 mm M, worek oddechowy o pojemności 2l.</t>
  </si>
  <si>
    <t>Cewnik/ kateter do odsysania górnych dróg oddechowych  z otworem centralnym i dwoma otworami bocznymi j u jałowy, powierzchnia zewnętrzna cewnika matowa  lub gładka w rozmiarach Ch 6, 8, 10, 12,14, 16, 18</t>
  </si>
  <si>
    <t>Zgłębnik, sonda do karmienia, jałowy , j.u.(Ch 6, 8 wyłącznie produkt bezftalonowy oraz z zatyczką ).  Ch 6, 8, 10, 12, 14</t>
  </si>
  <si>
    <t>Worek na wymiociny w kolorze mlecznym,lub wykonany z przeźroczystej folii LDPE w kolorze niebieskim lub czerwonym wyposażony w wygodny plastikowy uchwyt zapewniający jednocześnie higieniczne i proste zamkniecie posiadające funkcję Twist&amp;lock po napełnieniu odcinający źródło przykrego zapachu i umożliwiając bezpieczna utylizację odpadu lub zastawkę antyzwrotną  uniemożliwiającą wydostanie się zapachu i treści, pojemność od 1 do 1,5 litr, wskaźnik poziomu wypełnienia w skalę co 100ml, j.u. niesterylny</t>
  </si>
  <si>
    <t>Cewnik dopęcherzowy typu Couvelaire, sterylny, jednorazowego użytku, pakowany  papier-folia Ch 6 – 26</t>
  </si>
  <si>
    <t>Ustnik jednorazowy z opaską mocującą średnica otworu wyłącznie wew 20-22mm, duże otwory  boczne</t>
  </si>
  <si>
    <t>Wieszak na worki do zbiórki moczu, niesterylny, wykonany z mocnego i trwałego tworzywa sztucznego, specjalne umocowanie zapobiegające załamywaniu się drenu, pasuje do okrągłych i kwadratowych ram łóżek, dwa uchwyty po każdej stronie umożliwiające powieszenie worków o różnych rozmiarach, nazwa wytwórcy umieszczona na wyrobie, nie zawiera lateksu, nie zawiera ftalanowe.Nazwa wytwórcy umieszczona na opakowaniu.</t>
  </si>
  <si>
    <t>Igła biopsyjna kompatybilna do aparatu Pro-Mag Ultra. Igła do biopsji gruboigłowej: ostra, odporna na  wygięcia, zintegrowany separator igły zapewniający jej stabilizację podczas wystrzału oraz poprawne działanie aparatu, końcówka widoczna pod kontrolą usg, centymetrowe  znaczniki umożliwiające określenie głębokości wkłucia, różne rozmiary (średnice od G 20  do G 14, długość od 10 cm do 30 cm), długość pobieranego wycinka 19 mm</t>
  </si>
  <si>
    <t>Zestaw uniwersalny do przetaczania płynów infuzyjnych (krople 20 / ml, dł. 264 cm, filtr  powietrza 3 mikrony, filtr w linii15 mikronów, odpowietrznik, port do podłączenia drugiego  kanału, port do igły ) j.u.</t>
  </si>
  <si>
    <t>Podwójny przetwornik IBP, dł. linii 152 cm (122+30 cm), tętnicza – 152 cm, żylna  RA Proximal 152 cm, podwójny system przepłukiwania IntraFlo (3 ml/h), komora Macrodrip,  połączenie z kablem bezpinowe. Budowa kompletnej linii dająca wysoką częstotliwość  własną &gt;49Hz-zapewniające wierne odwzorowanie sygnału i niewrażliwość na zakłócenia  rezonansowe, stałe płukanie z szybkością &gt; 70 ml/h, nieliniowości i histereza przetwornika poniżej 1,5%. Linie ciśnieniowe grubościenne z dodatkowymi oznaczeniami kolorystycznymi  w formie naklejek, dodatkowy komplet koreczków w kolorze kontrastowo żółtym w celu  ułatwienia przepłukiwania systemu. Połączenie przetwornika z kablami interfejsowymi  monitora wodoszczelnymi, bezpinowymi kablami. Łatwość wyjęcia z opakowania fabrycznego. Średnice wszelkich elementów (linii i kraników) mające idealnie dobrane średnice – co gwarantuje dokładne wypełnienie zestawu i eliminację wszystkich pęcherzyków powietrza.Produkt jednorazowy, sterylny, pakowany pojedynczo.</t>
  </si>
  <si>
    <t>Rozdzielacz umożliwiąjący jednoczesne podłączenie 2 linii do jednego modułu odsysającego</t>
  </si>
  <si>
    <t>Zestaw adaptera oddechowego dla dorosłych – linia do pobierania próbek NomoLine w  technologii Massimo do stosowania u jednego pacjenta, kompatybilne z kardiomonitorem  Taurus  konstrukcja drenu o gwiaździstym świetle co zapewnia podawanie tlenu nawet w  przypadku zagięcia, zawiera hydrofobowy filtr przeciwbakteryjny, długość 3 m.</t>
  </si>
  <si>
    <t>Nebulizator z ustnikiem i przewodem tlenowym nie krótszym niż (+/-10%) 200 cm dla dorosłych</t>
  </si>
  <si>
    <t>Igła do nakłucia lędźwiowego j.u. Jałowe 0,5-0,53x25mm, 0,7x38mm-40mm 0,7x60mm -75mm; 0,9x88mm-90mm; 1,1x88-90mm,</t>
  </si>
  <si>
    <t xml:space="preserve">Cienkościenna zapewniająca duży przepływ kaniula dożylna z biokompatybilnego poliuretanu ze zintegrowanym koreczkiem luer lock jednorazowego użytku, jałowa. Posiadająca dodatkowy port do wstrzyknięć, samozamykający zawór i koreczek portu bocznego, zastawkę antyzwrotną zapobiegającą wypływowi krwi, skrzydełka mocujące. Kaniula posiadająca minimum 5 pasków kontrastujących (wtopionych) widocznych w promieniach RTG. Kaniula posiada atraumatyczny koniec, hydrofobową membranęhemostatyczną lub filtr hydrofobowy. Kaniula posiada zabezpieczenie igły w postaci osłonki o gładkich krawędziach wyposażona w konstrukcję pomagającą wyeliminować przypadki nieprzewidzianej ekspozycji na krew po wycofaniu kaniuli, w postaci systemu utrzymania krwi w środku zabezpieczenia, której konstrukcja ma chronić personel przed przypadkowymzakłuciem, zachlapaniem krwią, uniemożliwiając powtórne użycie cewnika, bez ostrych elementów mechanizmu zabezpieczającego ostrze i ma zamykać w pełni światło i ostrze igły. Kaniula pakowana pojedynczo w opakowanie chroniące przed wilgocią, przypadkowym rozerwaniem, mikrorozszczelnieniem, uszkodzeniem w trakcie przechowywania, opakowanie które nie zawiera celulozy (typu Tyvec) Wyrób nie może zawierać ftalanów. Rozmiary wyłącznie 22G (0,9 x 25mm, przepływ 42ml/min), 20G (1,1 x 32mm, przepływ 67ml/min), 18G (1,3 x 45mm, przepływ 103ml/min), 17G (1,5x45mm, przepływ 133ml/min), 16G (1,8x45mm, przepływ 236ml/min).  </t>
  </si>
  <si>
    <t>Kaniula do zakłuć tętniczych luer j.u. jałowe  G20 1.0x45mm z kulkowym zaworem  odcinającym typu Flo Switch ze skrzydełkami do mocowania</t>
  </si>
  <si>
    <t>Kranik trójdrożny z drenem wyłącznie 10 cm jałowy, wyposażony w trójramienne białe pokrętło z  możliwością obrotu o 360 stopni, wykonany z poliwęglanu lub poliamidu, pozwalającego na  podawanie tłuszczy  i chemioterapeutyków. Każde z wejść kranika zabezpieczone fabrycznie zamontowanymi koreczkami, wyczuwalny w każdej pozycji indykator pozycji otwarty/zamknięty. Wytrzymałość min. 3 bary. Przedłużacz wykonany  z PCV nie zawierającego ftalanów DEHP, sterylizowany radiacyjnie lub EO. Kranik ma posiadać objętość wypełnienia jedynie max 0,8 ml.</t>
  </si>
  <si>
    <t>Kranik trójdrożny z drenem 100 cm jalowy, wyposażony w trójramienne białe pokrętło z  możliwością obrotu o 360 stopni, wykonany z poliwęglanu lub poliamidu pozwalającego na  podawanie tłuszczy  i chemioterapeutyków. Każde z wejść kranika zabezpieczone fabrycznie zamontowanymi koreczkami, wyczuwalny w każdej pozycji indykator pozycji otwarty/zamknięty. Wytrzymałość min. 3 bary. Przedłużacz wykonany  z PCV nie zawierającego ftalanów DEHP, sterylizowany radiacyjnie lub EO. Kranik ma posiadać objętość wypełnienia jedynie max 5,5 ml.</t>
  </si>
  <si>
    <t>Igła do znieczulenia podpajęczynówkowego j.u. sterylna w rozmiarach, G 22, 23, 25, 26,  27 x 90mm; G 22 x 130 mm, G 22 x  180mm, G 25x119 m Quinckie, cienkościenne, o  szybkim przepływie z przezroczystą, rowkowaną końcówką, oznaczoną kolorem dla  identyfikacji rozmiaru, opakowanie typu blister pack</t>
  </si>
  <si>
    <t>Igły punkcyjne do blokad kręgosłupa. Rozmiary G 22 0,7 x 90 mm 3,5IN, G 20 0,9 x 90mm  3,5IN, G 19 1,1 X 90mm 3,5In.</t>
  </si>
  <si>
    <t>Aparat do infuzji grawitacyjnych oraz ciśnieniowych: długość komory kroplowej wraz z przeźroczystym kolcem nie krótsza niż 120mm, kolec ze zintegrowanym filtrem przeciwbakteryjnym samozamykającym się, dolna część komory kroplowej elastyczna w celu łatwego ustawienia poziomu płynu, w połowie komory kroplowej sztywny pierścień utałtwiający wkłucie przyrządu do opakowania z płynem, 15μ filtr płynu precyzyjny zacisk rolkowy, z miejscem na unieruchomienie i zabezpieczenie kolca komory kroplowej po użyciu oraz miejsce do podwieszenia drenu, odporny na ciśnienie min. 4,5 bara sterylizowany promieniami gamma długość drenu 140-180cm zakończony końcówką lock</t>
  </si>
  <si>
    <t>Aparat do przetoczeń płynów z precyzyjnym regulatorem prędkości przepływu, z możliwością regulacji prędkości przepływu w zakresie wyłącznie 2ml/h-350ml/h, stały przepływ kroplowy, końcówka luer lock, wstawka do dodatkowych wstrzyknięć, długość drenu 150-210 cm. j u sterylny</t>
  </si>
  <si>
    <t>Mini Spike z filtrem bakteryjnym – przyrząd do długotrwałego aspirowania płynów i leków  z opakowań płynów infuzyjnych z automatyczną zastawką otwierającą drogę dla płynu tylko  w chwili przyłączenia strzykawki dla ochrony przed przypadkowym wyciekiem płynu, z  płaskim portem umożliwiającym dezynfekcję oraz z długim kolcem zapewniającym stabilne  połączenie z workiem. Do stosowania przez okres nie krótszy niż 96 h.</t>
  </si>
  <si>
    <t>Aparat do przygotowywania i pobierania leków z butelek, filtr cząsteczkowy 5µm,   średnica spika min 5,6mm, długość kolca 21,5mm</t>
  </si>
  <si>
    <t>Zestaw do przetoczeń płynów infuzyjnych z zastawką bezzwrotną na końcu drenu, ostry łatwy do wprowadzenia kolec komory kroplowej, odpowietrznik zaopatrzony w filtr bakteryjny (BFE min 99,9999941%) zamykany klapką, wydłużony kroplomierz, 15 µm filtr  zabezpieczający przed większymi cząsteczkami, filtr hydrofobowy na końcu drenu  zabezpieczający przed wyciekaniem płynu z drenu podczas jego wypełnienia, filtr hydrofilny w komorze kroplowej zabezpieczający przed dostaniem się powietrza do drenu po opróżnieniu butelki, precyzyjny zacisk rolkowy, z miejscem na kolec komory kroplowej po  użyciu, oraz miejscem do podwieszania drenu, pozbawiony ftalanów DEHP, dren o długości  180cm.</t>
  </si>
  <si>
    <t>Zestaw do drenażu osierdzia składający się z: cewnika do drenażu, drutu stabilizacyjnego  do cewnika, prowadnicy, igły 2-częściowej 1,3x120mm, skalpela nr 11, worka na wydzielinę  o pojemności 1,5L, strzykawki 50 mm LL, strzykawki 10mm LL, chusta o wymiarach  45x75 cm.</t>
  </si>
  <si>
    <t>Krótki kolec przelewowy, kaniula do przelewania płynów w bezpieczny sposób, szczelne  połączenie 2 pojemników</t>
  </si>
  <si>
    <t>Nakłuwacze bezpieczne do pobierania próbek krwi kapilarnej, sterylne, j.u. bez lateksu wyłącznie w rozmiarach : G 30 x 1,2mm, G 25 x 1,5 mm, G21 x 1,8 mm; G 21 x 2,4</t>
  </si>
  <si>
    <t>Rurki do intubacji z mankietem niskociśnieniowym j.u.z miękkiego przezroczystego PCV,  wyłącznie silikonowane, rozmiar rurki umieszczony rurce intubacyjnej bezpośrednio  poniżej łącznika, z otworem Marphego z niskociśnieniowym mankietem uszczelniającym ,  wyposażona w znacznik rtg na całej długości, duże wyraźne znaczniki głębokości intubacji w postaci wyłącznie grubego ringu rozm. rurki i średnica mankietu umieszczone na baloniku kontrolnym, opakowanie folia-papier      Śr. 3mm, 3,5mm, 4mm, 4,5mm, 5mm, 5,5mm Śr 6,00mm,6,5mm  7,0mm; 7,5mm, 8,00mm Śr 8,5mm; 9,00mm, 9,5mm</t>
  </si>
  <si>
    <t>Rurki intubacyjne bez mankietu j.u. z miękkiego, przezroczystego PCV, silikownowana bez  zawartości ftalanów, ustno – nosowa, rozmiar rurki umieszczony  na rurce intubacyjnej  bezpośrednio poniżej łącznika, z otworem Murphy’ego, wyposażona w znacznik Rtg na całej długości, duże wyraźne znaczniki głębokości intubacji, opakowane folia-papier sterylne w rozmiarach  Śr 2,0mm.2,5mm 3,0mm, 3,5mm, 4,0mm, 4,5mm, 5,0mm, 5,5mm Śr.  6,0mm, 6,5mm, 7mm, 7,5mm, 8mm, 8,5mm, 9,0mm, 9,5mm</t>
  </si>
  <si>
    <t>Rurka intubacyjna z mankietem zbrojona w komplecie z prowadnicą wykonana  z mosiądzu j.u. z miękkiego, przezroczystego PCV, silikonowana bez ftalanów, z niskociśnieniowym mankietem uszczelniającym typu Hi-Lo lub Soft-Seal lub w kształcie walca, o grubości ścianki 50 mikronów. Mankiet spoczynkowo szczelnie przylegający do rurki, metalowa spirala zbrojąca w całości bezpiecznie wtopiona w ściankę rurki intubacyjnej, zbrojenie połączone bez przerwy z łącznikiem 15 mm rozmiar rurki umieszczony na rurce intubacyjnej bezpośrednio poniżej łącznika, z otworem Murphyego, wyposażona w znacznik rtg na całej długości, duże wyraźne znaczniki głębokości intubacji, opakowanie folia-papier, sterylne w rozmiarach od 5,0 do 9,5 mm co 0,5.</t>
  </si>
  <si>
    <t>Prowadnica do rurek intubacyjnych wykonana wyłącznie  z mosiadzu pokrytego medycznym tworzywem, jałowa dla rurek o rozmiarach: od 2,5 do 5,5mm, od 4,0 do 6,0 mm, powyżej 5,0mm o długości od 23 cm do 60 cm</t>
  </si>
  <si>
    <t>Rurka tracheotomijna z mankietem uszczelniającym j u jałowa, silikonowana bez ftalanów, nitka kontrastu na całej długości rurki, sztywne opakowanie chroniące rurkę przed  uszkodzeniem, dwie tasiemki mocujące w komplecie, rurka wyposażona w prowadnicę   rozmiar 7; 7,5; 8; 8,5; 9</t>
  </si>
  <si>
    <t>Rurka tracheotomijna bez mankietu uszczelniającego, wyłącznie silikonowana bez ftalanów,  sztywne opakowanie chroniące rurkę przed uszkodzeniem j u jałowa rozmiar 7; 8; 9</t>
  </si>
  <si>
    <t>Łącznik j u „I” do łączenia dwóch  przewodów, sterylny, o konstrukcji schodkowej, rozmiar  od 6 do 15 mm</t>
  </si>
  <si>
    <t>prowadnica jednorazowa  BUGIE (800mm) do trudnych intubacji; sterylna pakowana pojedyńczo o rozmiarach 00,0,1,2,3,4,5,</t>
  </si>
  <si>
    <t>Strzykawka Janeta j.u.100 ml. skalowana co 2 ml. Końcówka umożliwia podłączenie do  sondy  jałowa przezroczysty cylinder, produkt bezlateksowy</t>
  </si>
  <si>
    <t>Kaniula bezpieczna do długotrwałego podawania płynów i leków, wykonana z poliuretanu,  wyposażona w pasywne, automatycznie zamykające się zabezpieczenie ostrza igły po  wyjęciu z kaniuli w postaci metalowego zatrzasku, chroniące przed przypadkowym zakłuciem, cienkościenna zapewniająca duży przepływ, z dodatkowym portem do iniekcji zabezpieczonym okrągłym koreczkiem, posiadająca zatyczkę z filtrem hydrofobowym, zabezpieczającym przed wypłynięciem krwi w momencie wkłucia, optymalne położenie skrzydełek mocujących (port górny umieszczony centralnie nad skrzydełkami, nie wystający poza ich obręb, w celu zapewnienia stabilizacji podczas wkłucia), końcówka lock, posiadająca min. 4 paski  kontrastujące w promieniach rtg, przepływ podany na opakowaniu, na kaniuli wytłoczona nazwa producenta (w celu zapewnienia możliwość identyfikacji po wyjęciu z opakowania),skrzydełka i port boczny kodowane kolorem, zgodnie z ISO, wykonana z bikompatybilnego poliuretanu, nie zawiera PCV, DEHP, (wymagane badania laboratoryjne lub klinicznych potwierdzających biokompatybilność materiału,  z którego wykonane są oferowane kaniule), wyłącznie w rozmiarach G 24 07x19mm (przepływ 22ml/min), G 22 0,9x 25 mm (przepływ 36ml/min),  G 20 1,1x33 mm (przepływ 61ml/min), G 18 1,3x33 mm (przepływ 103ml/min),  17G 1,5x45mm (przepływ 128ml/min),16G 1.7x45mm (przepływ 200ml/min) 14G 2,1x45mm(przepłw 270ml/min)</t>
  </si>
  <si>
    <t>Strzykawka 20 ml. j.u. 3-częściowa, LL, do pomp wykonana z polipropylenu/polietylenu,  przezroczysty cilinder, produkt bez latexu, skalowana co 1ml, sterylna  op=50szt.</t>
  </si>
  <si>
    <t>Strzykawka doustna, sterylna lub niesterylna, jednorazowa przezroczysta o pojemności 3 ml  trzyczęściowa z płynnie przesuwalnym tłokiem(tłok może być z purpurowy) nie zawierającym lateksu z korkiem  zapobiegającym wylewaniu leku skala w milimetrach i łyżeczkach. Końcówka nie pasująca  do końcówek Luer, Luer-Lock kaniul i igieł</t>
  </si>
  <si>
    <t>Strzykawka doustna, sterylna lub niesterylna, jednorazowa przezroczysta o pojemności 5 ml  trzyczęściowa z płynnie przesuwalnym tłokiem(tłok może być z purpurowy) nie zawierającym lateksu z korkiem  zapobiegającym wylewaniu leku skala w milimetrach i łyżeczkach. Końcówka nie pasująca  do końcówek Luer, Luer-Lock kaniul i igieł</t>
  </si>
  <si>
    <t>Strzykawka j.u.30ml , 3-częściowa, LL, bezlateksowa, przezroczysta, znacznik skali  pozwalający na dokładne dawkowanie leków, sylikonowa powłoka pozwalająca na płynny  ruch tłoka(tłok może być z purpurowy), zabezpieczenie przed przypadkowym wycofaniem tłoka, sterylizowana tlenkiem  etylenu  op=100szt</t>
  </si>
  <si>
    <t>Dren z regulacją do zestawów 2-butlowych, sterylny, z tworzywa sztucznego, z wysoko  gwintowanymi zakrętkami do połączenia ze szklanymi  butlami o poj 1600ml</t>
  </si>
  <si>
    <t>Wielokomorowy zestaw  do drenażu klatki piersiowej. Trzy kanały pracujące bezgłośnie w  całości przezroczyste, komora zbiorcza o pojemności 2300ml, zastawka wodna,  automatyczny zawór ciśnienia dodatniego oraz ujemnego, port umożliwiający regulację siły  ssania oraz całkowite odcięcie ssania, pakowany podwójnie papier-papier j u jałowy.</t>
  </si>
  <si>
    <t>Zestaw do pobierania wydzieliny do badań laboratoryjnych, sterylny przezroczysta  probówka wyłacznie 10ml – 20 ml , łączniki pasujące do każdego typu cewnika,  probówka na śluz z zamknięciem, rurką ssąca i etykietą  j. u.</t>
  </si>
  <si>
    <t>Worki stomijne jednoczęściowe z filtrem, samoprzylepne z fizelinową powłoką przymocowaną na skórze po zabiegach operacyjnych wykonanych na jelicie grubym – worki kolonostomijne (zamknięte), nie przepuszczające zapachu, niesterylne pojemność 120-150 ml, medium 10-50 mm j u. Możliwośćo opakowań zbiorczych po 30 szt.</t>
  </si>
  <si>
    <t>Worki stomijne jednoczęściowe,samoprzylepne z filtrem j u,z odpływem zamykanym na miękki kurek, po  zabiegach operacyjnych wykonanych na układzie moczowym- worki urostomijne niesterylne, śr.15mm. Możliwośćo opakowań zbiorczych po 30 szt.</t>
  </si>
  <si>
    <t>Sterylna woda do nawilżania tlenu w jednorazowym pojemniku 340ml ze sterylnie  zapakowanym łącznikiem do dozownika tlenu potwierdzona badaniami klinicznymi  możliwość zastosowania wody przez okres 30 dni na pojemniku etykieta z data ważności  LOT i kodem GTIN</t>
  </si>
  <si>
    <t>Sterylna woda do nawilżania tlenu w jednorazowym pojemniku 650ml ze sterylnie  zapakowanym łącznikiem do dozownika tlenu potwierdzona badaniami klinicznymi  możliwość zastosowania wody przez okres 30 dni na pojemniku etykieta z data ważności  LOT i kodem GTIN</t>
  </si>
  <si>
    <t>Obwód oddechowy do respiratora dla dorosłych, dwie rury karbowane o dł. 160cm. z PE kolanko z portem luer lock, trójnik Y z dwoma portami zabezpieczonych zatyczkami  przytwierdzonymi na stałe do obwodu, średnica rur 22mm, złącza 22mm wykonane z EVA , czysty mikrobiologicznie</t>
  </si>
  <si>
    <t>Obwód oddechowy do znieczulenia dla dorosłych, materiał PE, jednorurowy z dzieloną  membraną o dł. 300cm, długość rury do worka 150 cm długość rury wydechowej  60cm,  kolanko z portem luer lock do pomiaru CO2 z wkręcanym koreczkiem, worek oddechowy  bezlateksowy 2litry, czysty mikrobiologicznie.</t>
  </si>
  <si>
    <t>Membrana nebulizatora dla jednego pacjenta z tchnologią wibrującej siatki wykonanej z palladu generująca średnią wielkość cząsteczki aerozolu 3,4um, możliwość stosowania do 28 dni), z pojemnikiem na lek 6ml</t>
  </si>
  <si>
    <t>Złącze typu „T” 22 mm lub 15mm do podłączenia membrany z technologią wibrującej siatki wykonanej z palladu w  w układ oddechowy dla dorosłych dla 1 pacjenta,</t>
  </si>
  <si>
    <t>Zestaw do pomiaru inwazyjnego ciśnienia krwi, jednorazowy, z wyzwalaczem szybkiego  przepłukiwania oraz zerującym zaworem odcinającym, o utrzymanie przepłukiwania na  poziomie 3mml/min przy ciśnieniu worka fizjologicznego 200 mmHg, zabezpieczenie przed  nadciśnieniem w przetworniku ciśnienia.</t>
  </si>
  <si>
    <t>Wkłady workowe jednorazowego użytku 2000ml i 1000 ml. Wkład uszczelniany automatycznie po uruchomieniu ssania bez konieczności wciskania wkładu na kanister, posiadający uniwersalny dwufunkcyjny port o śr  7,2 mm,oraz łącznika do odsysania ortopedycznego o śr min. 12mm  (w komplecie schodkowy łącznik kątowy umożliwiający podłączenie drenów o różnych średnicach), pokrywa posiadająca port dostępowy o średnicy 25mm do wsypywania proszku żelującego w saszetkach, wkład wyposażony w skuteczny filtr przeciwbakteryjny i zastawkę hydrofobową zabezpieczającą źródło ssania przed zalaniem, uchwyt pętlowy oraz zintegrowana z pokrywą zatyczka do zamknięcia porty po zakończeniu ssania, bez zawartości PCV</t>
  </si>
  <si>
    <t>Aspirator do rozlanych płynów. Płytka ssąca wyposażona w zaczep do przemieszczania,  krucieć oraz dren o dł. 3M do połączenia z wkładem workowym j.u.</t>
  </si>
  <si>
    <t>Igła do nakłucia mostka j.u. sterylna 1,6, zakres regulacji ok. 10-30mm pierścieniowato  ukształtowane zakończenie ogranicznika głębokości gwarantujące pewny uchwyt i  pozwalające na stopniowanie nacisku w czasie zabiegu. Precyzyjny szlif ostrza i mandrynu zapewniający sprawną penetrację kości i obniżający inwazyjność zabiegu. Uchwyt mandrynu opracowany w sposób umożliwiający nieprawidłowe jego założenie</t>
  </si>
  <si>
    <t>Żel nawilżający do dróg oddechowych rozpuszczalny w wodzie, bezbarwny, bezwonny, beztłuszczowy, nie zawierający aktywnych składników w sterylnym harmonijnym aplikatorze 8,5g , pakowany indywidualnie w blistrach po 25szt.  nr kat 400815</t>
  </si>
  <si>
    <t>Stabilizator powieki górnej oka dla pacjenta wentylowanego mechanicznie, protektor rogówki, wykonany z materiału przepuszczalnego dla powietrza i utrzymującego wilgoć, warstwa klejąca na bazie kleju medycznego, hypoalergiczny. Kszałt owalny o wymiarach 5,5 X 3,5 cm z listkiem ułatwiającym założenie i usunięcie. Produkt biologicznie czysty, w opakowaniu 1 para stabilizatorów</t>
  </si>
  <si>
    <t>Igła do trepanobiopsji szpiku kostnego , igła aspiracyjna do pobierania szpiku kostnego  z nastawną głębokością wkłucia, ergonomiczny uchwyt typu „twist-lock”z super ostrą kaniulą i mandrynem , Igła zaprojektowana do pobierania szpiku z talerza biodrowego lub mostka, możliwość całkowitego zdjęcia blokady, złącze typu „luer” umieszczone w uchwycie do podłączenia strzykawki, ogranicznik głębokości wkłucia z możliwością ustawienia głębokości wkłucia, rozm.G11x15,2;  G11x16cm lub G11x4cm</t>
  </si>
  <si>
    <t>Zgłębnik nosowo-jelitowy przeznaczony do żywienia bezpośrednio do jelita lub dwunastnicy.  Cewnik składa się z: łącznika umożliwiającego połączenie z zestawem do żywienia,  prowadnicy pokrytej silikonem z kulkową końcówką i żeńskim łącznikiem, poliuretanową  końcówką z powłoką hydromerową, zamkniętym ujściem, dwoma dużymi i dwoma małymi  bocznymi otworami. Kontrastuje w promieniach RTG. Wolny do DEHP, czas zastosowani  6 tygodni. Rozmiar Ch 10/145 cm</t>
  </si>
  <si>
    <t>Zgłębnik gastrostomijny zakładany techniką "pull" pod kontrolą endoskopii, nie wymagający interwencji na otwartej jamie brzusznej. Zgłębnik wykonany z miękkiego, przezroczystego poliuretanu, nietwardniejącego przy dłuższym stosowaniu. Posiada nadrukowany rozmiar, cieniodajną linię kontrastującą w promieniach RTG, hydromerową powłokę ułatwiającą wprowadzenie oraz centymetrową podziałkę znakowaną dokładnie co 1 cm ułatwiającą kontrolowanie długości wprowadzanej gastrostomii, kontrolę zakładania i położenia zgłębnika względem kanału stomii/powłok. Zestaw zawiera zewnętrzną płytkę mocującą wykonaną z silikonu, umożliwiającą trwałe umiejcowienie zgłębnika w stosunku do powłok brzusznych oraz odpowiedni jej kształt, który kieruje położenie zgłębnika na zewnątrz powłok brzusznych pod odpowiednim kątem (około 90º) zapeniający pacjentowi komfort i ułatwiający pielęgnację skóry wokół przetoki. Zestaw zawiera: przezroczysty, poliuretanowy zgłębnik o długości 40 cm z wewnętrznym dyskiem mocującym składającym się z silikonu (3 płatki koniczynki cieniodajne w promieniach RTG) i sztywnego stabilizującego pierścienia z Makrolonu, zacisk do regulacji przepływu, zacisk zabezpieczający utrzymanie odpowiedniej pozycji zgłębnika, jednorazowy skalpel, igłę punkcyjną z trokarem i łącznikiem ułatwiającym wprowadzenie nici oraz nić trakcyjną do przeciągania zgłębnika. Bliższy koniec zgłębnika (po jego odcięciu) zakończony złączem Enfit Zgłębnik nie zawiera DEHP, nie zawiera lateksu, bez pirogenów, pakowany pojedynczo. Opakowanie gwarantujące sterylność przez minimum 60 miesięcy.  Rozmiar zgłębnika Ch10/40cm; 14/40 cm; 18/40cm.</t>
  </si>
  <si>
    <t>Zestaw uniwersalny do żywienia dojelitowego służący do połączenia worka z dietą lub butelki z dietą, ze zgłębnikiem, umożliwiający żywienie pacjenta metodą ciągłego wlewu za pomocą pompy do żywienia dojelitowego Flocare Infinity. Zestaw ze złączem i portem medycznym ENFit</t>
  </si>
  <si>
    <t>Zgłębnik do żywienia dożołądkowego lub dojelitowego. Bliższy koniec zgłębnika zakończony  złączem ENFit służącym do łączenia z zestawami do podaży diet Flocare. Zgłębnik wykonany  z miękkiego, przezroczystego poliuretanu, nie twardniejącego przy dłuższym stosowaniu. Zgłębnik musi być wymieniany przed upływem 6 tygodni. Zawiera centymetrową oznakowaną podziałkę znakowaną dokładnie co 1 cm ułatwiającą kontrolowanie długości wprowadzonego zgłębnika, metalową trójskrętną prowadnicę (pokrytą silikonem) z kulkową końcówką ułatwiającą jej wprowadzenie do światła zgłębnika oraz 3 cieniujące linie kontrastujące w promieniach rtg. W rozmiarach CH 12, CH 10, CH 8</t>
  </si>
  <si>
    <t>Uniwersalny zestaw do żywienia dojelitowego przez Compat Ella. Kompatybilny z opakowaniami diet w butelkach o szerokich zyjkach, szklanych kapslowanych, oraz worków typu Pack,  Flexibag/Dripack – Flex, SmartFlex i innymi pojemnikami gotowymi do zawieszenia (RTH) z systemem łączącym EnPlus. Zawiera port do podawania leków z wejściami Enfit/LuerOral. Końcówka dystalna zakończona typu Enfit/EnLock pasującym do większości dostępnych zgłębników na rynku. Nie zawiera DEHP oraz lateksu. Wykonany z PCV i silikony.Pakowany pojedynczo, sterylne</t>
  </si>
  <si>
    <t>Zgłębnik nosowo-żołądkowy przeznaczony do żywienia dojelitowego bezpośrednio do żołądka wyposażony w dodatkowy port do odbarczenia przeznaczony do ewakuacji treści żoładka. Rozmiar CH14/110cm, umieszczenie portów na oddzielnych przewodach z oddzielnymi zaciskami umożliwia zastosowanie portu do odbarczenia bez konieczności odłączenia zestawu do żywienia. Bliższy koniec zgłębnika zakończony złączem ENFiT służącym do łączenia z zestawami do podaży diet FLOCARE ze złączem ENFiT zgłębnik wykonany z miękkiego przezroczystego poliuretanu zgłębnik należy wymieniać co 6 tyg, zawiera centymetrową podziałkę  znakowana co 1 cm umożliwiającą kontrolowanie długości wprowadzonego zgłębnika, metalowa trójskrętna prowadnica pokryta silikonem z kulkową końcówka ułatwiającą jej wprowadzienie do światła zgłębnik posiada właściwości kontrastujące w promieniach RTG Dalszy koniec zgłębnika w kształcie oliwki posiada cztery boczne otwory i dodatkowy otwór końcowy umożliwiający np.założenie pętli z nici ułatwiający pociągniecie zgłębnika metoda endoskopową. opakowanie gwarantuje sterylność przez 60 miesięcy, nie zawiera DEHP oraz lateksu.</t>
  </si>
  <si>
    <t>Zamknięty bezigłowy, uniwersalny system do transferu leków – cytostatyków z balonem,  system mocujący w postaci przeciwległych łap trzymających fiolkę z lekiem, system zamknięty mechanicznie i mikrobiologicznie j.u. Sterylny</t>
  </si>
  <si>
    <t>Wziernik uszny j.u. dla dzieci pasujący do otoskopu WelchAllyn rozmiar 2,75 mm, wziernik  uszny j.u.; dla dorosłych pasujący do otoskopu WelchAllyn rozmiar 4,25 mm, do wyboru  przez zamawiajacego op.=34szt.</t>
  </si>
  <si>
    <t>Obwód oddechowy do respiratora Philips V 680,  dwururowy, karbowany, dla dorosłych ,j.u, śr.rur 22 mm, dł.1,8 m, wykonany z polipropylenu, łącznik Y z kolankiem z portem KAPNO, kolanko odłączalne od łącznika Y, mikrobiologicznie czysty.</t>
  </si>
  <si>
    <t>Sterylny, jednorazowy zestaw do cewnikowania pęcherza moczowego składający się z: 1xpara rękawiczek diagnostycznych nitrylowych rozmiar M, 1xserweta włókninowa 45x75 cm, 1xkleszczyki plastikowe 14 cm, 5x kompres z gazy bawełnianej 7,5x7,5 cm, 4x tampon z gazy bawełnianej (tupfer) wielość ok.2- 3 cm, 1x pęseta plastikowa 12-13 cm, 1x serweta włókninowa 60x60 lub 50x60 cm z centralnym otworem i z rozcięciem, 1x żel poślizgowy w saszetce około 2-3 g, 1x strzykawka 10 ml z wodą destylowaną i gliceryną, Opakowanie: tacka typu blister z 1 wgłębieniem na płyny.</t>
  </si>
  <si>
    <t>zest</t>
  </si>
  <si>
    <t>Cewnik dopęcherzowy typu Fole'y 100% silikon, podłużnie rowkowana powierzchnia zewnętrzna, stosowany po uretrotomii CH 16, 18, 20</t>
  </si>
  <si>
    <t>Cewnik dopęcherzowy Foley'a z balonem dwudrożny z końcówką Tiemanna, silikonowany, sterylny, podwójnie pakowany / papier-folia wewnętrznie CH 12-22</t>
  </si>
  <si>
    <t>Kaniula do nakłucia osierdzia i prowadzenia szybkich wlewów wprowadzana do żył centralnych lub dużych naczyń obwodowych roz.. 18G x 90 mm; 16G x 130 mm; 16G x 160 mm; 14G x 160 mm z przesuwnym kulowym zaworem odcinającym, mandrynem do wstępnego nakłucia i skrzydełkami stabilizującymi.</t>
  </si>
  <si>
    <t>Zestaw do nebulizacji dla pacjentów wentylowanych mechanicznie: Sklad zestawu (1komplet):  - urządzenie sterujące: zakres pracy 30 min i 6 godzin; zasilane 230V lub z portu USB w urządzeniu medycznym, służące do zasilania membran z technologią wibrującej siatki wykonanej palladu-1szt: -membrana nebulizatora z technologia wibrującej siatki wykonanej z palladu generująca średnią wielkość cząsteczki aerozolu 3,4um przeznaczona dla jednego pacjenta (mozliwość do stosowania do 28 dni), z pojemnikiem na lek 6ml, kompatybilna modułem sterującym -30szt -złacze typu "T" 22mm (dla jednego pacjenta) do podlączenia membrany nebulizatora w układ oddechowy pacjenta -30szt.</t>
  </si>
  <si>
    <t>J.m</t>
  </si>
  <si>
    <t>cena netto</t>
  </si>
  <si>
    <t>Koreczek uniwersalny do połączeń Luer Lock j.u., tego samego producenta co kaniule w pozycji 3 sterylny, pakowane po 200  szt.</t>
  </si>
  <si>
    <t>Igły tępe do pobierania leku z ampułek, ścięta pod kątem 45º pakowane pojedynczo, nasadka, sterylne luer lock 1,2x30-40mm.1op=100szt</t>
  </si>
  <si>
    <t>Korek do dezynfekcji zaworów bezigłowych, z wewnętrzną gąbką nasączoną 70% IPA  (izopropyl), do stosowana jako osłona chroniąca zawory dostępu żylnego typu luer przed  potencjalnym zanieczyszczeniem. Pełniący funkcję bariery fizycznej dla zanieczyszczeń w  okresie pomiędzy kolejnymi procedurami w ramach dostępu dożylnego, działając również  jako środek odkażający przed korzystaniem z dostępu. Koreczek w opakowaniu gwarantującym sterylność. Umożliwiający dezynfekcję zaworów bezigłowych. Możliwe długotrwałe zabezpieczenie dostępu bezigłowego do 7 dni. Opakowanie zbiorcze 200 szt.</t>
  </si>
  <si>
    <t>Zestaw do nebulizacji kompatybilny z membraną nebulizatora z technologią wibrującej siatki wykonanej z palladu: komora/pojemnik z ustnikiem lub maską w rozmiarze dla doroslych oraz drenem.  1op= 10 szt</t>
  </si>
  <si>
    <t>Wkład jednorazowy 2000ml z zawartością proszku żelującego – kształt okrągły, uszczelniany automatycznie po uruchomieniu ssania bez konieczności wciskania wkładu na kanister, posiadający uniwersalny dwufunkcyjny port 7,2 i 12mm, dający możliwość odsysania standardowego oraz ortopedycznego (w komplecie schodkowy łącznik kątowy umożliwiający podłączenie drenów o różnych średnicach), pokrywa posiadająca port dostępowy o średnicy wewnętrznej 25mm do wsypywania proszku żelującego w saszetkach lub pobrania wydzieliny do badań, wkład wyposażony w skuteczny filtr przeciwbakteryjny i zastawkę hydrofobową zabezpieczającą źródło ssania przed zalaniem, uchwyt pętlowy oraz zintegrowana z pokrywą zatyczka do zamknięcia portu po zakończeniu ssania, zawartość żelu 3 saszetki po 13gram samorozpuszczalne, wkłady wykonane z trwałych i lekkich materiałów bez zawartości PCV o masie 60gram, data ważności umieszczona na opakowaniu zbiorczym, opakowanie wyposażone w dwa dyspensery umieszczone na górnej i bocznej stronie służące do wygodnego i higienicznego pobierania wkładów z opakowania, wkłady kompatybilne z ssakami elektrycznymi i próżniowymi będącymi na wyposażeniu szpitala.1op=22szt</t>
  </si>
  <si>
    <t>Strzykawka Enteralna Enfit 60ml . Przeznaczona do żywienia dojelitowego .</t>
  </si>
  <si>
    <t>Osłonki pomiarowe uszne j.u. pasujące do termometru Thermoscan op.=800szt.</t>
  </si>
  <si>
    <t>Maseczki ochronne słuzące do filtrowania najdrobniejszych cząstek znajdujacych się we wdychanym powietrzu, maska spełnia standardy klasy ochrony FFP2 normy EN 149:2001, odporna na przesiąkanie, hypoalergiczna.</t>
  </si>
  <si>
    <t>Maseczki ochronne słuzące do filtrowania najdrobniejszych cząstek znajdujacych się we wdychanym powietrzu, przystosowane do procedur medycznych dla personelu, maska spełnia standardy klasy ochrony FFP3 normy EN 149:2001  odporna na przesiąkanie, hypoalergiczna.</t>
  </si>
  <si>
    <t>Przyrząd do podawania leków przy użyciu pompy objentościowej typu Infusomat. Typ IV-standard - luer lock 250/145cm.</t>
  </si>
  <si>
    <t>wartość brutto</t>
  </si>
  <si>
    <t>vat %</t>
  </si>
  <si>
    <t>Zestaw uniwersalny do żywienia dojelitowego służący do połączenia worka z dietą lub butelki z dietą ze zgłębnikiem umożliwiającym żywienie pacjenta metodą ciągłego wlewu kroplowego (metoda grawitacyjna) Zestaw ze złączem i portem medycznym Enfit.</t>
  </si>
  <si>
    <t>Infusomat Space line, do pompy infuzyjnej INFUSOMAT SPACE S/M 920660.Dren skalibrowany z pompą objętościową Infusomat Space (potwierdzone instukcją obsługi pompy), z hydrofobowym filtrem płaskim cząsteczkowych, 0,2 um (Sterifix), bez PCV; krótki element silikonowy na drenie skalibrowany z mechanizmem pompy. Na odcinku silikonowym graficzne oznaczenie wykluczające możliwość skręcenia wzdłużonego. Komora kroplowa z filtrem 15um oznaczona nazwą producenta.</t>
  </si>
  <si>
    <t>Dren tlenowy (+/-10%) 200 cm (reduktor , ambu) j.u.Przedłużacz do podawania tlenu j.u. 16x7600, wykonany z PCW, długość 7,6m, jednorazowego użytku, jałowy, sterylizowany tlenkiem etylenu, pakowany pojedynczo w opakowanie foliowe, przekrój gwiazdkowy, dren tlenowy ze złączem uniwersalnym</t>
  </si>
  <si>
    <t>Kaniula do żył obwodowych Angiocath. Igła Angiocath służąca do nakucia klatki pirsiowej w celu odbarczenia odmy prężnej.Sterylne opakowanie. rozmiary:10G 3,4 x 76mm;12G 2,8 x 76mm; 14G 2,1 x 133mm; 14G 2,1 x 83mm; 16G 1,7 x 133mm; 16G 1,7 x 83mm..Kaniula wykonana z polimeru FEP wykrywalnego w promieniach RTG z ostrzem formowanym termicznie zapewniającym cechy penetracji ,igła z potrójnym ostrzem przezroczysta komora wyplywu zwrotnego.</t>
  </si>
  <si>
    <t>Proszek żelujący w saszetkach samorozpuszczalnych, pojemność 25g, eliminujący konieczność transportowania w stanie ciekłym płynów np..krew,wydzielina, oraz zapobiega minimalizacji ryzyka zakażeń wynikającego z bezpośredniego kontaktu pracowników slużby zdrowia z potencjalnie zakaźnymi płynami.</t>
  </si>
  <si>
    <t>Wielorazowy adapter, kopatybilny z uchwytami z wejściem V, kompatybilny z pojemnikami typ Serres o pojemności 1000ml,2000ml,3000ml, wykonany z tworzywa sztucznego.</t>
  </si>
  <si>
    <t>Przyrządy do przetaczania krwi typ TS, z dużą  komorą kroplową z PVC, o długości minimum 77 mm, 20 kropli = 1 ml +/- 0,1 ml, wykonany w całości z tworzywa nie zawierającego ftalanów (oznaczenie na opakowaniu jednostkowym), nie zawiera lateksu, igła biorcza dwukanałowa, zaopatrzony w zamykany, hydrofobowy filtr powietrza, filtr krwi o wielkości oczek 200 µm, dren o długości 150 cm, posiada precyzyjny regulator przepływu z zaczepem do umocowania końcówki drenu na tylnej powierzchni oraz dodatkowym otworem do umieszczenia kolca igły biorczej po użyciu, sterylizowany EO, opakowanie przyrządu blister-pack (folia-papier).</t>
  </si>
  <si>
    <t>Przyrząd do przetaczania płynów typ IS bursztynowy, z długą, elastyczną komorą kroplową wykonaną z PVC, o długości min. 64 mm (część przeźroczysta), wykonany w całości z tworzywa nie zawierającego ftalanów (oznaczenie na opakownaiu jednostkowym), igła biorcza dwukanałowa,ścięta dwupłaszczyznowo,  wyposażona w szczelny, zamykany odpowietrznik zaopatrzony w filtr powietrza o skuteczności filtracji bakteryjnej min. 99,9999941% i wirusowej min. 99,99964%, stanowiący system zamknięty zgodnie z definicją NIOSH (potwierdzone oświadczeniem producenta), filtr płynu o średnicy oczek 15 µm, dren o długości 150 cm, posiada precyzyjny regulator przepływu z zaczepem do umocowania końcówki drenu na tylnej powierzchni podczas przerwy w infuzji oraz dodatkowym miejscem do umieszczenia igły biorczej po użyciu, logo producenta na zaciskaczu, sterylizowany EO, opakowanie przyrządu kolorystycznie oznaczone, z nadrukowaną nazwą producenta i nr katalogowym, blister-pack.</t>
  </si>
  <si>
    <t>Przedłużacz do pompy infuzyjnej transparentny (biały), dł.150 cm, dren PVC bez zawartości ftalanów, zapewniający trwałe i szczelne połączenie. Wyposażony w osłonkę łącznika luer-lock, łącznik stożkowy luer-lock męski, dren o średnicy wewnętrznej 1,24 mm, średnica zewnętrzna 2,4mm, informacja o pojemności resztkowej nadrukowana na opakowaniu, łącznik stożkowy luer-lock „żeński”, oraz osłonkę łącznika. Opakowanie jednostkowe blister-pack, pakowany po 50 szt.</t>
  </si>
  <si>
    <t>Przedłużacz do pompy infuzyjnej do leków światłoczułych (bursztynowy) dł.150 cm, dren PVC bez zawartości ftalanów, zapewniający trwałe i szczelne połączenie. Wyposażony w osłonkę łącznika luer-lock, łącznik stożkowy luer-lock męski, dren o średnicy wewnętrznej 1,24 mm, średnica zewnętrzna 2,4mm, informacja o pojemności resztkowej nadrukowana na opakowaniu, łącznik stożkowy luer-lock „żeński”, oraz osłonkę łącznika. Opakowanie jednostkowe blister-pack, pakowany po 50 szt.</t>
  </si>
  <si>
    <t>Zamknięty system do nieinwazyjnego pomiaru ciśnienia śródbrzusznego metodą manometryczną obejmujący sterylnie zapakowane: zestaw do pomiaru diurezy godzinowej i kompatybilna linia do pomiaru ciśnienia śródbrzusznego. 20 ml dren manometryczny wyposażony w filtr biologiczny, umieszczony pomiędzy cewnikiem foley, a zestawem do godzinowej zbiórki moczu, zapewniający właściwe odpowietrzenie. Zastawka antyzwrotna wbudowana w łącznik zapobiega cofaniu się moczu z zestawu do godzinowej zbiórki moczu do linii pomiarowej. Zintegrowany zacisk drenu pozwalający na wyrównanie ciśnień i precyzyjny odczyt wartości ciśnienia śródbrzusznego, bezigłowy port do pobierania próbek, linia pomiarowa wyskalowana w mm Hg, czas użycia do 7 dni.</t>
  </si>
  <si>
    <t>Zestaw uniwersalny do żywienia dojelitowego służący do połączenia worka z dietą lub butelki z dietą, ze zgłębnikiem, umożliwiający żywienie pacjenta metodą ciągłego wlewu kropelkkowego( metoda grawitacyjna.). Zestaw ze złączem i portem medycznym ENFit</t>
  </si>
  <si>
    <t>wartość netto</t>
  </si>
  <si>
    <t>Sterylny i przezroczysty żel do cewnikowania o działaniu antybakteryjnym i znieczulającym z harmonijkową i atraumatyczną końcówką umożliwiającą aplikację jedną ręka otwarcie produktu poprzez odłamanie bezpiecznej końcówki będącej integralną częścią aplikatora żel stosowany przy cewnikowaniu, endoskopii, cystoskopii, intubacji dotchawiczej, skład chlorowodorek 20 mg/1gr żelu, dichlorowodorek chlorchexydyny 0,5 mg/1gr żelu, produkt wolny od parabenów PVC i lateksu sterylizowany para wodna o temperaturze121stC op=12,5gr</t>
  </si>
  <si>
    <t>Przyrząd do przetaczania płynów infuzyjnych, komora kroplowa wykonana z PVC, ze skrzydełkami, o długość min. 63mm w części przezroczystej, odpowietrznik z samodomykającą klapką zaopatrzony w filtr powietrza o skuteczności filtracji BFE min. 99.999994%, VFE min 99,9996% stanowiący system zamknięty zgodnie z definicją NIOSH (potwierdzone oświadczeniem producenta), całość wolna od ftalanów (informacja na opakowaniu jednostkowym), dren o długości 150cm, igła biorcza ścięta dwupłaszczyznowo, wykonana z ABS wzmocnionego włóknem szklanym, przezroczysty łącznik Luer-Lock w całości zabezpieczony z zewnątrz osłonką, zaciskacz rolkowy wyposażony w uchwyt na dren oraz dodatkowe miejsce do zabezpieczenia igły biorczej po użyciu, oznaczenie producenta umieszczona trwale na zaciskaczu w kolorze innym niż zaciskacz (widoczne, łatwe do odczytania), dodatkowe oznaczenia producenta na komorze kroplowej i na skrzydełkach dociskowych, na opakowania informacja o: wielkości filtra, poprawności procesu sterylizacji, nr katalogowym w celu pełnej identyfikacji, opakowanie folia-papier z kodem, sterylny</t>
  </si>
  <si>
    <t>Mankiet do szybkiego przetaczania z manometrem oraz zaczepem, 500ml, zawiera kolorowe wskaźniki dla ułatwienia monitoringu ciśnienia, trójdrożny zawór zamykający zapewniający kotrolę ciśnienia,
nie zawiera składników naturalnej gumy lateksowej, rekomendowane dla 1 pacjent.</t>
  </si>
  <si>
    <t>Obwód oddechowy do znieczulenia dla dorosłych, materiał PE, składający się z 3 rur  karbowanych,  rozciągalnych (po rozciągnięciu długość rury wdechowej i wydechowej ok  200cm, dodatkowej rury do worka 150 cm) kolanko z workiem kapno, trójnik Y z dwoma  portami zabezpieczonymi zatyczkami, średnica rur 22mm.  złącza do podłączenia aparatu  anestetycznego wykonane z materiału EVA złączka prosta 22mm, bezlateksowy  worek  oddechowy poj.2 litry, czysty mikrobiologicznie</t>
  </si>
  <si>
    <t>Wymienny worek zbiorczy poj. 1000ml, skalowanie od 50ml co 100ml. Gniazdo worka odbiorczego, sytstemu do zbiórki stolca wyposażone w wew. wbudowaną zastawkę ograniczająca wydobywanie się szkodliwych mikroorganizmów i zapachów. 1op = 10szt.</t>
  </si>
  <si>
    <t>Zestaw do odprowadzania stolca płynnego i półpłynnego. Zestaw składający się z przewodu cewnika min. 167cm, worka odbiorczego, strzykawki 50ml, strzykawki z żelem smarującym oraz biologicznego emliminatora zapachów. Otwór przewodu cewnika w obrębie mankietu ma kształt lejka w celu ułatwienia kierowania stolca do przewodu odprowadzającego, o średnicy wew. min. 1.34 in2, max. 1.4 in2. Przewód odprowadzający wyposażony w cztery porty, każdy z oddzielnym dostępem. Mocowanie zestawu przewodu cewnika z workiem odbiorczym za pomocą złącza i zaworu tłoczkowego. Gniazdo worka odbiorczego, systemu do zbiórku stolca wyposażone w wew. wbudowaną, zintegrowaną zastawkę ograniczającą wydobywanie się szkodliwych mikroorganizmów i zapachów. System z czasem utrzymania do 29 dni. System przebadany klinicznie.</t>
  </si>
  <si>
    <t>Strzykawka przezroczysta j u 50ml-60ml, luer lock, Strzykawka trzyczęściowa, jednorazowego użytku, biała, 50 ml (60 ml), do pomp infuzyjnych, z łącznikiem stożkowym luer-lock, gumowy tłoczek z podwójnym uszczelnieniem, dwustronna/podwójna skala pomiarowa co 1 ml do 60 ml, podwójne uszczelnienie tłoka, czterostronne podcięcie tłoczyska dla dobrej stabilizacji w pompie, długość całkowita min. 16 cm, cylinder  z polipropylenu, nazwa producenta na cylindrze, oznaczenie o braku zawartości lateksu fabrycznie nadrukowane na opakowaniu jednostkowym , sterylizowane EO, opakowanie papier-folia. opakowanie 85 szt..do pompy Aitecs Pro SP 12 S zaprogramowanej na Shifa, Polfa Bolesławiec, Perfusor, Once, Omnifix, MK BG, Dispomed</t>
  </si>
  <si>
    <t>Strzykawka do leków światłoczułych j u 50ml-60ml, luer lock, Strzykawka trzyczęściowa, jednorazowego użytku, bursztynowa, 50 ml (60 ml), do pomp infuzyjnych z łącznikiem stożkowym luer-lock, gumowy tłoczek z podwójnym uszczelnieniem, dwustronna/podwójna skala pomiarowa co 1 ml do 60 ml, podwójne uszczelnienie tłoka, czterostronne podcięcie tłoczyska dla dobrej stabilizacji w pompie, długość całkowita min. 16 cm, cylinder z polipropylenu, nazwa producenta na cylindrze, oznaczenie o braku zawartości lateksu fabrycznie nadrukowane na opakowaniu jednostkowym,sterylizowane EO, opakowanie papier-folia, opakowanie 85 szt..do pompy do pompy Aitecs Pro SP 12 S zaprogramowanej na Shifa, Polfa Bolesławiec, Perfusor, Once, Omnifix, MK BG, Dispomed</t>
  </si>
  <si>
    <t>Bezpieczny zestaw do nakłucia jamy opłucnej Fr 8, igła Veressa, cewnik wykonany z  poliuretanu widocznego w RTG, zakończony układem z zastawkami jednokierunkowym i wyposażony w barwny wskaźnik bezpieczeństwa, strzykawkę 60ml i 10 ml, worek do  drenażu 2L, skalpela, oraz łącznika do systemu drenażowego,sterylny.</t>
  </si>
  <si>
    <t xml:space="preserve">szt. </t>
  </si>
  <si>
    <t>Strzykawka entralna ENFit przeznaczona do obsługi żywienia drogą przewodu pokarmowego 10ml.</t>
  </si>
  <si>
    <t>jednorazowe koce grzewcze dla dorosłych kompatybilne z ogrzewaczem MISTRAL AIR na górną część ciała (201x76cm), na całe ciało (227x133cm)</t>
  </si>
  <si>
    <t>Ostrze wyłącznie do strzygarek medycznych Care Fushion oraz Medline do wyboru zamawiającego</t>
  </si>
  <si>
    <t>Filtr bakteryjny; jednorazowy; z zabezpieczeniem przed przelaniem; montowany w obudowie ssaku Vario firmy Medela.</t>
  </si>
  <si>
    <t>Rurka intubacyjna z mankietem zwężającym się ku dołowi, o potwierdzonej badaniami klinicznymi obniżonej przenikalności dla tlenku azotu, posiadająca duży otwór usytuowany tuż nad mankietem pozwalający na efektywne i dokładne odessanie zalegającej wydzieliny, wbudowany w ściankę rurki przewód z otworem Murphy´ego, o wygładzonych wszystkich krawędziach wewnątrz tchawicznych, z gładkim połączeniem mankietu z rurką, balonik kontrolny wskazujący na stan wypełnienia mankietu (płaski przed wypełnieniem) z oznaczeniem producenta, średnicy rurki, mankietu oraz rodzaju mankietu, przewód łączący balonik kontrolny w innym kolorze niż korpus rurki, dodatkowe oznaczenie rozmiaru na korpusie rurki w miejscu widocznym po zaintubowaniu jak i na łączniku, skala centymetrowa podana na korpusie rurki pomagająca określić głębokość intubacji wraz z oznaczeniem poziomu strun głosowych, sterylna, j.u. Rozmiary od 6,00 do 9,00.</t>
  </si>
  <si>
    <t>Igła Huberta zakrzywiona pod kątem 90º  do portu naczyniowego a o szlifie atraumatycznym z przedłużaczem z zaciskiem i zdejmowanymi skrzydełkami. Igła ze stali nierdzewnej, przedłużenie wykonane z polichlorku winylu PCV bez DEHP.  G 20,  G22</t>
  </si>
  <si>
    <t>Zestaw do przezskórnej tracheotomii metodą GRIGGSA z wielorazowym peanem, zawierający skalpel, kaniulę z igłą i strzykawką, do identyfikacji tchawicy, prowadnicę SELDINGERA, rozszerzadło oraz rurkę tracheotomijną z wbudowanym przewodem do odsysania z przestrzeni podgłośniowej, z mankietem niskociśnieniowym, posiadającą  sztywny, samoblokujący się mandryn z otworem na prowadnicę SELDINGERA, pakowany na sztywnej tacy, umożliwiającej szybkie otwarcie zestawu. Rozmiary: 7,0, 8,0, 9,0 mm</t>
  </si>
  <si>
    <t>Uzupełniający zestaw do przezskórnej tracheotomii metodą GRIGGSA oparty na użyciu wielorazowego peana (niebędącego elementem zestawu), zawierający skalpel, kaniulę z igłą i strzykawką do identyfikacji tchawicy, prowadnicę SELDINGERA, rozszerzadło oraz rurkę tracheotomijną z wbudowanym 
przewodem do odsysania z przestrzeni podgłośniowej, z mankietem niskociśnieniowym, posiadającą sztywny, samoblokujący się mandryn z otworem na prowadnicę SELDINGERA, pakowany na sztywnej tacy, umożliwiającej szybkie otwarcie zestawu. Rozmiary: 7,0, 8,0, 9,0 mm</t>
  </si>
  <si>
    <t>Bezpieczny zestaw do punkcji opłucnej z możliwością nakłucia osierdzi i otrzewnej), składający się z igły Veressa ograniczającej omyłkowego nakłucia płuca (zielony wskaźnik), cewnika wykonanego z poliuretanu widocznego w rtg,  możliwość utrzymania w pacjencie 29 dni, w rozmiarach Ch 9, 12, zakończonego układem z automatycznymi zastawkami jednokierunkowymi, posiadający możliwość przyłączenia w tryb drenażu z pominięciem zastawek, strzykawki LL 30 ml, worek do drenażu 2l z kranikiem spustowym, skalpel, łącznik do systemu drenażowego, posiadający dodatkową linię do przedłużenia cewnika o dł min 50 cm montowaną pomiędzy układem zastawek a cewnikiem, kleszczyki zaciskowe i komplet mocowań cewnika.</t>
  </si>
  <si>
    <t>Rurka tracheotomijna zbrojona z regulowanym położeniem kołnierza, wykonana z czystego silikonu, z mankietem typu Aire-Cuf,, z centymetrowymi znacznikami głębokości, z oznaczeniem na kołnierzu średnicy zew i wew, długości, rodzaju i średnicy mankietu,
z obturatorem i łącznikiem 15mm, w zestawie z opaską do mocowania oraz klinem do rozłączania obwodu oddechowego, sterylna w rozmiarach: (śr.wew, śr.zew, długość w mm: 6,0x9,2x110; 7,0x10,6x120; 8,0x11,7x130; 9,0x12,9x140</t>
  </si>
  <si>
    <t xml:space="preserve">Zestaw do przezskórnej tracheotomii metodą Ciaglii, do wprowadzenia metodą Seldingera, z jednostopniowym rozszerzadłem wyprofilowanym w kształcie litery „S” o składzie: skalpel nr 15 (z zabezpieczeniem), 2 strzykawki (5 i 10 ml), igła wprowadzająca z kaniulą (igła 16 G, kaniula 14 G), igła wprowadzająca (5 cm), znaczniki głębokości, prowadnica Seldingera z zakończeniem „J” i z prowadnikiem, ze znacznikami pozycjonującym; krótki rozszerzacz 14F, jednostopniowe rozszerzadło w kształcie litery S z hydrofilną warstwą poślizgową (po zwilżeniu wodą - ułatwiającą wprowadzenie), ergonomiczny kształt zapobiegający zbyt głębokiemu wprowadzeniu i uszkodzeniu wewnętrznych ściany tchawicy, boczny port (w oddaleniu od głowy pacjenta) do wprowadzenia prowadnicy; ze wstępnie założonym długim cewnikiem prowadzącym, który posiada ogranicznik głębokości wprowadzenia; oznaczenie rozmiaru rozszerzadła z dwóch stron: 38FR (O.D. 12,7 mm), kleszczyki hemostatyczne (zakrzywione) z nierdzewnej stali, pojemnik do zabezpieczenia zużytych igieł, rurka tracheostomijna  z mankietem niskociśnieniowym „Soft-Seal”, z wbudowanym przewodem do odsysania znad mankietu, z samoblokującym się mandrynem, z otworem na prowadnicę, rurka widoczna w Rtg, kąt wygięcia rurki 105 stopni; przezroczysty kołnierz z oznaczeniem rozmiaru rurki, długości rurki, średnicy zewnętrznej rurki oraz producenta / marki / nazwy rurki; na baloniku kontrolnym oznaczenie rozmiaru rurki, średnicy spoczynkowej mankietu w mm oraz producenta i marki; łącznik do kontroli odsysania, prowadnik (dedykowany do rozmiaru rurki tracheostomijnej) z miękkim stożkowym zakończeniem i z uchwytem
­ 2 wymienne kaniule wewnętrzne do rurki, szczoteczka do rurki, opaska do rurki, podkładka pod rurkę, klin do rozłączenia układu, jałowy żel poślizgowy 5 g (2 szt.), bawełniane gaziki 9,5 x 9,5 cm (10 szt.)
Rozmiary rurki tracheostomijnej : 7,0 mm, 8,0 mm i 9,0 mm. </t>
  </si>
  <si>
    <t>Rurka tracheostomijna z mankietem niskociśnieniowym, wysokobjętościowy, wykonana z termoplastycznego PVC, silikonowana, z ruchomym szyldem dającym możliwość regulacji długości rurki, linia RTG na całej długości rurki, miękkie, gładkie, przezroczyste skrzydełka szyldu, prowadnica, znacznik głębokości wprowadzania, rozmiar oznaczony na baloniku kontrolnym, nie zawiera lateksu i ftalanów, 2 miękkie tasiemki mocujące. W rozmiarach: od 5,0 do 10,0 (co pół) oraz 11 – do wyboru przez zamawiającego. Jałowa, jednorzowego użytku.</t>
  </si>
  <si>
    <t>Worek 1500ml do zestawu pompy Amica 7751956. Zestaw do podawania diet dojelitowych przez pompe R Amika o długosci 250 cm z pustym workiem o objetosci 1500 ml, komora kroplowa, zamykanym kranikiem do podawania leków, zakonczony portem do zgłebników typu ENFit. Wolny od lateksu i DEHP.</t>
  </si>
  <si>
    <t>Zestaw grawitacyjny do podawania diet z pustym workiem do dopajania lub dokarmiania objętość 1500ml. Zestaw do podawania diet dojelitowych metoda grawitacyjna z pustym workiem o objetosci 1500 ml, komora kroplowa, zaciskiem rolkowym, zamykanym kranikiem do podawania leków, zakonczony portem do zgłebników typu ENFit. Wolny od lateksu i DEHP.</t>
  </si>
  <si>
    <t>Cewnik zewnętrzny dla mężczyzn przezroczysty, samoprzylepny, łatwy w zakładaniu, sterylny ,rozmiar wyłącznie Ch 29. Możliwość opakowań zbiorczych po 30 szt.</t>
  </si>
  <si>
    <t>Konektor do połączenia strzykawki dojelitowej z męską końcówką typu OrL-Luer ze zgłębnikiem dojelitowym ENFit/ portem medycznym. Op= 30szt.</t>
  </si>
  <si>
    <t>Woreczki do pobierania próbek moczu u niemowląt i noworodków dla dziewczynek i chłopców do wyboru przez zamawiającego. Op= 100szt.</t>
  </si>
  <si>
    <t>Worki do dobowej zbiórki moczu z odpływem pojemność 2 l, część łącząca worek z  cewnikiem o budowie schodkowej zastawka antyzwrotna z zaworem T. Pakowane nie mniej niż 10szt.</t>
  </si>
  <si>
    <t>Worek jednorazowy kolekcyjny do utylizacji moczu o pojemnoci 2l, z absorbentem SAP curas do natychiastowego związania moczu, system gromadzący mocz zawierający drobnoustroje, antybiotyki, cytostatyki, sterydy, z zastawką antyzwrotną. Dren 120cm do cewnika Foley.</t>
  </si>
  <si>
    <t>Laryngoskop jednorazowy,kompaktowy i lekki do natychmiastowego użycia, z zładowanymi bateriami, rękojeść wykonana z ABS i Polyamidu, łyżki metalowe ze stopu stali nierdzewnej, całość pozbawiona lateksu, z silnym  skupionym LEDowym źródłem światła w łyżce: rozmiar kodowany kolorem; na łyżce oznaczenie rozmiaru, nr katalogowy,kod kolorystyczny wzdłuż korpusu łyżki;w rozmiarze Macintosh 00, 0, 2, 3, 4 mikrobilogicznie czysty.</t>
  </si>
  <si>
    <t>Maska tlenowa do wysokich stężeń z drenem i rezerwuarem tlenu dla dorosłych jednorazowego użytku.</t>
  </si>
  <si>
    <t>Filtr HEPA do masek ZF019</t>
  </si>
  <si>
    <t xml:space="preserve">Zestaw przedłużający z bezigłowym zaworem dostepu naczyniowego, do wielokrotnego kontaktu z krwią, lipidami, chemioterapeutykami, chlorheksydyną i alkoholami,  z potrójnym przedłużaczem. Długość zestawu około 15 cm, z czterema  zaciskami zatrzaskowymi. Zestaw o objętości wypełnienia 1,3 ml.  Każdy z przedłużaczy zakończony zaworem bezigłowym. Zawór bezigłowy o przepływie min. 165 ml/min. i możliwości podłączenia u pacjenta przez 600  aktywacji. Długość robocza zaworu 2-2,5 cm, długość całkowita 3,3 cm. Łącznik posiada przeźroczystą obudowę, zawór w postaci bezbarwnej, jednoelementowej, silikonowej membrany z gładką powierzchnią do dezynfekcji (jednorodna materiałowo powierzchnia styku końcówki Luer), prosty tor przepływu i minimalna przestrzeń martwa - max.0.04 ml, zapewniany przez wewnętrzną stożkową kaniulę. Wnętrze z jedną ruchomą częścią, pozbawione części mechanicznych i metalowych. Dostosowany do użytku z krwią, tłuszczami, alkoholami, chlorheksydyną, oraz lekami chemioterapeutycznymi.  o wytrzymałości na ciśnienie zwrotne i ciśnienie płynu iniekcyjnego min. 60 psi. Zawór o neutralnym ciśnieniu bez  względu na sekwencję klemowania. Wejście donaczyniowe zabezpieczone protektorem. Sterylny- sterylizacja radiacyjna , jednorazowy, pakowany pojedynczo,  na każdym opakowaniu nadruk  nr serii i daty ważności. Okres ważności min. 12 m-cy od daty dostawy. Do oferty należy dołączyć badania in vitro potwierdzające mniejszy transfer bakterii do światła cewnika w porównaniu do innych rozwiązań   Wejście od strony dostępu naczyniowego zabezpieczone protektorem. na końcu linii łącznik obrotowy. </t>
  </si>
  <si>
    <t>Bezigłowy przezroczysty port naczyniowy utrzymujący stałe i niezmienne ciśnienie w cewniku naczyniowym ( z wewnętrznym wentylem rozprężającym) o parametrach: objetość rezydualna: do 0,1 ml, szybkość przepływu 100-120 ml/min, dostosowany do pracy w warunkach wysokiego ciśnienia, zapewnia drożność i barierę antybakteryjną przez 7 dni. Do wielokrotnego kontaktu z krwią, lipidami, chemioterapeutykami, chlohexydyną i alkoholami, podłączenie luer i luer-lock, nie zawiera DEHP, lateksu i części metalowych, produkt sterylny, pakowany pojedyńczo.</t>
  </si>
  <si>
    <t>Rampa w systemie bezkranikowymy się z szesciu łączników, umożliwiający podłączenie co najmniej 6 drenów. System z drenem podłączeniowym i klemą zatrzaskową. Łączniki ułożone na rampie równolegle i symetrycznie po trzy łączniki z każdej strony. Każdy z łączników wyposażony w zastawkę antyzwrotną uniemożliwiającą cofanie i mieszanie się płynów. Łączniki charakteryzujące się całkowicie prostą drogą przepywu i minimalną przestrzenią martwą dzięki zastosowaniu wewnętrznej stożkowej kaniuli i podzielnej membrany. Długość całego systemu maksymalnie 18 cm, objętość wypełnienia 1,1 ml. Końcówka rampy przystosowana do końcówek LUER LOCK. Przy odłączaniu strzykawki, pompy ciśnieniowej neutralne ciśnienie, bez efektu zasysania krwi.  Czas stosowania nie dłużej niż 7 dni, lub 100 aktywacji w zależności co nastąpi pierwsze.  Do wielokrotnego kontaktu z krwią, i lipidami, chemioterapeutykami, chlohexydyną i alkoholami, podłączenie luer i luer-lock, nie zawiera DEHP, lateksu i części metalowych, produkt sterylny, pakowany pojedyńczo.</t>
  </si>
  <si>
    <t>Łącznik bezigłowy kompatybilny z końcówką luer i luer lock , o przepływie min. 165 ml/min. możliwość podłączenia u pacjenta przez 700  aktywacji (użyć) lub 7 dni . Długość robocza zaworu 2-2,5 cm, długość całkowita 3,3 cm. Łącznik posiada przeźroczystą obudowę, zawór w postaci bezbarwnej, jednoelementowej, silikonowej membrany z gładką powierzchnią do dezynfekcji (jednorodna materiałowo powierzchnia styku końcówki Luer), prosty tor przepływu i minimalna przestrzeń martwa .0.04 ml, zapewniany przez wewnętrzną stożkową kaniulę. Wnętrze z jedną ruchomą częścią, pozbawione części mechanicznych i metalowych. Dostosowany do użytku z krwią, tłuszczami, alkoholami, chlorheksydyną, oraz lekami chemioterapeutycznymi.  o wytrzymałości na ciśnienie zwrotne i ciśnienie płynu iniekcyjnego min. 60 psi. Neutralne ciśnienie bez  względu na sekwencję klemowania. Wejście donaczyniowe zabezpieczone protektorem. Sterylny- sterylizacja radiacyjna . jednorazowy, pakowany pojedynczo,  na każdym opakowaniu nadruk  nr serii i daty ważności. Okres ważności min. 12 m-cy od daty dostawy. Do oferty należy dołączyć badania in vitro potwierdzające mniejszy transfer bakterii do światła cewnika w porównaniu do innych rozwiązań</t>
  </si>
  <si>
    <t>Maska do CPAP, kompatybilna z respiratorem Trilogy 202 z kolankiem w rozmiarze: mała, średnia, duża, 1 op=10 sztuk</t>
  </si>
  <si>
    <t>Układ pasywny, jednorazowy przeznaczony do wentylacji inwazyjnej i nieinwazyjnej:
- średnica rury 22 mm;
- obwód nierozciągliwy o długości min. 180 cm;
- rura z rozłącznym portem wydechowym;
- filtr p/bakteryjny, p/wirusowy;                                                        
- obwód przeznaczony do respiratora Trylogy EVO Philips</t>
  </si>
  <si>
    <t xml:space="preserve">
Zgłębnik nosowo-żołądkowy przeznaczony do żywienia dojelitowego bezpośrednio do żołądka wyposażony w dodatkowy port do odbarczania przeznaczony do ewakuacji treści żołądka. Rozmiar zgłębnika Ch 14/110 cm. Umieszczenie portów na oddzielnych przewodach z oddzielnymi zaciskami umożliwia zastosowanie portu do odbarczania bez konieczności odłączania zestawu do żywienia.
Bliższy koniec zgłębnika zakończony złączem ENFit służącym do łączenia z zestawami do podaży diet oraz drugi port zakończony złączem uniwersalnym do odbarczania. Zgłębnik wykonany z miękkiego, przezroczystego poliuretanu, nie twardniejącego przy dłuższym stosowaniu. Zgłębnik należy wymieniać  częściej niż co 6 tygodni. Zawiera centymetrową podziałkę znakowaną dokładnie co 1 cm ułatwiającą kontrolowanie długości wprowadzanego zgłębnika, metalową trójskrętną prowadnicę (pokrytą silikonem) z kulkową końcówką ułatwiającą jej wprowadzanie do światła. Zgłębnik posiada trzy nieprzezroczyste linie dla lepszej widoczności w promieniach RTG. Dalszy koniec zgłębnika w kształcie oliwki posiada cztery boczne otwory  i dodatkowy otwór końcowy umożliwiający np. założenie pętli z nici ułatwiający pociągnięcie zgłębnika podczas zakładania metodą endoskopową. Opakowanie gwarantujące sterylność przez 60 miesięcy. Nie zawiera DEHP. Nie zawiera lateksu.</t>
  </si>
  <si>
    <t>Zestaw z workiem  o pojemności 1,3 l zamykanym od góry korkiem, na dietę , umożliwiający podaż gotowej diety lub innej mieszaniny odżywczej za pomocą pompy Flocare Infinity.  Zestaw ze złączem i portem medycznym ENFit.</t>
  </si>
  <si>
    <t>Zestaw z workiem o pojemności 1,3l zamykanym od góry korkiem, na dietę umożliwiający podaż gotowej diety lub innej mieszaniny odżywczej metodą ciągłego wlewu kroplowego. Zestaw ze złączem i portem medycznym ENFit.</t>
  </si>
  <si>
    <t>Pasta stomijna uszczelniająco gojąca w paskach, bez zawartości alkoholu. Odczyn pasty zgodny z odczynem pH skóry. Wyrób medyczny.  Opakowanie 10sztuk po 6g (1 pasek).</t>
  </si>
  <si>
    <t xml:space="preserve"> ilość </t>
  </si>
  <si>
    <t>Pakiet  1  Filtry mechaniczne</t>
  </si>
  <si>
    <t xml:space="preserve">Pakiet 2 Cewniki , katatery </t>
  </si>
  <si>
    <t>Sonda zgłębnik do żołądka j. u. jałowe Ch 30x1000mm lub 1500mm</t>
  </si>
  <si>
    <t>Sonda zgłębnik do żołądka j. u. jałowe Ch 6, 8, 10  x800mm; Ch 10, 12, 16,18 x1250mm; Ch 16, 18,20, 22, 24 x800mm</t>
  </si>
  <si>
    <t>Kanka doodbytnicza jałowa ju Ch 30</t>
  </si>
  <si>
    <t>Cewnik do pęcherza z balonem Foleya silikonowany j.u. jałowe, sztywna plastikowa lub  lateksowa zastawka do napełnienia balona, sterylny, podwójnie pakowany /papier-folia  zewnętrznie, folia wewnętrznie/ rozmiar Ch 6, 8, 10</t>
  </si>
  <si>
    <t>Cewnik do pęcherza z balonem Foleya silikonowany j.u. jałowe, sztywna plastikowa lub  lateksowa zastawka do napełnienia balona, sterylny, podwójnie pakowany /papier-folia  zewnętrznie, folia wewnętrznie/ rozmiar Ch 12,14,16,18,20,22,24, 26</t>
  </si>
  <si>
    <t>Spódnica jednorazowa do badania ginekologicznego, 1 op. = 10 szt.</t>
  </si>
  <si>
    <t xml:space="preserve">Pakiet 3 Anestezjologia   </t>
  </si>
  <si>
    <t>Pakiet 5 Igły biopsyjne i kaniule</t>
  </si>
  <si>
    <t>Pakiet 6 Ostrza do strzygarek medycznych</t>
  </si>
  <si>
    <t xml:space="preserve">Igły luer j u 1 op – 100 szt nasadka oraz opakowanie jednostkowe barwnie oznaczone zgodnie z kodem kolorów  ISO 6009. sterylne luer lock 1op=100szt 0,5x25;  </t>
  </si>
  <si>
    <t>Igły luer j u 1 op – 100 szt nasadka oraz opakowanie jednostkowe barwnie oznaczone zgodnie z kodem kolorów  ISO 6009. sterylne luer lock 1op=100szt 0,6x25</t>
  </si>
  <si>
    <t>Igły luer j u 1 op – 100 szt nasadka oraz opakowanie jednostkowe barwnie oznaczone zgodnie z kodem kolorów  ISO 6009. sterylne luer lock 1op=100szt 0,7x30;</t>
  </si>
  <si>
    <t>Igły luer j u 1 op – 100 szt nasadka oraz opakowanie jednostkowe barwnie oznaczone zgodnie z kodem kolorów  ISO 6009. sterylne luer lock 1op=100szt 0,8x40;</t>
  </si>
  <si>
    <t>Igły luer j u 1 op – 100 szt nasadka oraz opakowanie jednostkowe barwnie oznaczone zgodnie z kodem kolorów  ISO 6009. sterylne luer lock 1op=100szt 0,9x40;</t>
  </si>
  <si>
    <t>Igły luer j u 1 op – 100 szt nasadka oraz opakowanie jednostkowe barwnie oznaczone zgodnie z kodem kolorów  ISO 6009. sterylne luer lock 1op=100szt 1,1x40;</t>
  </si>
  <si>
    <t>Igły luer j u 1 op – 100 szt nasadka oraz opakowanie jednostkowe barwnie oznaczone zgodnie z kodem kolorów  ISO 6009. sterylne luer lock 1op=100szt 1,2x40</t>
  </si>
  <si>
    <t>Igły do penów, sterylne, j.u. Op100 szt.</t>
  </si>
  <si>
    <t xml:space="preserve">Strzykawki jednorazowe, dwuczęściowe, gładka i stabilna praca tłoka, tłok z polietylenu bez przewężeń na całej długości, strzykawki nie zawierają silikonu, BPA i lateksu, podwójna kryza zabezpieczająca tłok przed wypadaniem dla łatwego nabierania leków aż do pełnej objętości, czarna, dwustronna skala idealnie kontrastująca i czytelna, skala rozszerzona o min. 20%, wysoka przezroczystość komory strzykawki (polipropylen) pozwalająca na łatwą kontrolę zawartości, nazwa producenta lub logo nadrukowana na cylindrze, kolorystyczne oznaczenie rozmiaru na opakowaniu jednostkowym i zbiorczym, pakowane pojedynczo z widoczną datą ważności, nr serii, oraz informacją o braku ftalanów na opakowaniu, opakowanie zbiorcze 100 szt., oznaczenie CE 2 ml. ze skalą co 0,1ml </t>
  </si>
  <si>
    <t xml:space="preserve">Strzykawki jednorazowe, dwuczęściowe, gładka i stabilna praca tłoka, tłok z polietylenu bez przewężeń na całej długości, strzykawki nie zawierają silikonu, BPA i lateksu, podwójna kryza zabezpieczająca tłok przed wypadaniem dla łatwego nabierania leków aż do pełnej objętości, czarna, dwustronna skala idealnie kontrastująca i czytelna, skala rozszerzona o min. 20%, wysoka przezroczystość komory strzykawki (polipropylen) pozwalająca na łatwą kontrolę zawartości, nazwa producenta lub logo nadrukowana na cylindrze, kolorystyczne oznaczenie rozmiaru na opakowaniu jednostkowym i zbiorczym, pakowane pojedynczo z widoczną datą ważności, nr serii, oraz informacją o braku ftalanów na opakowaniu, opakowanie zbiorcze 100 szt., oznaczenie CE 5 ml. ze skalą co 0,2ml </t>
  </si>
  <si>
    <t xml:space="preserve"> Strzykawki jednorazowe, dwuczęściowe, gładka i stabilna praca tłoka, tłok z polietylenu bez przewężeń na całej długości, strzykawki nie zawierają silikonu, BPA i lateksu, podwójna kryza zabezpieczająca tłok przed wypadaniem dla łatwego nabierania leków aż do pełnej objętości, czarna, dwustronna skala idealnie kontrastująca i czytelna, skala rozszerzona o min. 20%, wysoka przezroczystość komory strzykawki (polipropylen) pozwalająca na łatwą kontrolę zawartości, nazwa producenta lub logo nadrukowana na cylindrze, kolorystyczne oznaczenie rozmiaru na opakowaniu jednostkowym i zbiorczym, pakowane pojedynczo z widoczną datą ważności, nr serii, oraz informacją o braku ftalanów na opakowaniu, opakowanie zbiorcze 100 szt., oznaczenie CE 10 ml. ze skalą co 0,5ml</t>
  </si>
  <si>
    <t xml:space="preserve">Strzykawki jednorazowe, dwuczęściowe, gładka i stabilna praca tłoka, tłok z polietylenu bez przewężeń na całej długości, strzykawki nie zawierają silikonu, BPA i lateksu, podwójna kryza zabezpieczająca tłok przed wypadaniem dla łatwego nabierania leków aż do pełnej objętości, czarna, dwustronna skala idealnie kontrastująca i czytelna, skala rozszerzona o min. 20%, wysoka przezroczystość komory strzykawki (polipropylen) pozwalająca na łatwą kontrolę zawartości, nazwa producenta lub logo nadrukowana na cylindrze, kolorystyczne oznaczenie rozmiaru na opakowaniu jednostkowym i zbiorczym, pakowane pojedynczo z widoczną datą ważności, nr serii, oraz informacją o braku ftalanów na opakowaniu, opakowanie zbiorcze 100 szt., oznaczenie CE 20 ml. ze skalą co 1ml </t>
  </si>
  <si>
    <t>Strzykawka insulinówka 1 ml. dwa rodzaje U40 lub U100;  z igłą iniekcyjną zdejmowaną, czytelna podziałka w  ciemnym kolorze, tłok  gumowy z podwójnym uszczelnieniem, skala czytelna, niezmywalna,  kryza ograniczająca wysuwanie;</t>
  </si>
  <si>
    <t>Igła jednorazowego użytku, cienkościenna, wykonana z nierdzewnej stali chromowo-niklowej, bardzo gładka powierzchnia, pokryta cienką warstwą silikonu, specjalny szlif minimalizujący ból podczas wkłucia, przezroczysty uchwyt igły wykonany z polipropylenu, kod koloru nasadek zgodny z ISO 6009, op. 100 szt., rozmiar: 0,9x70mm (do głębokich iniekcji domięśniowych)</t>
  </si>
  <si>
    <t>Igła jednorazowego użytku, cienkościenna, wykonana z nierdzewnej stali chromowo-niklowej, bardzo gładka powierzchnia, pokryta cienką warstwą silikonu, specjalny szlif minimalizujący ból podczas wkłucia, przezroczysty uchwyt igły wykonany z polipropylenu, kod koloru nasadek zgodny z ISO 6009, op. 100 szt., rozmiar: 0,8x120mm (do blokad nerwowych)</t>
  </si>
  <si>
    <t xml:space="preserve">Osłona zabezpieczająca mankiet ( opaska Esmarcha) przed zabrudzeniem, j.u. . Pakowana jałowo. Karton = 50szt. Rozmiar średnia/ręka( 44-58 cm) lub Rozmiar duży/udo(54-74cm) </t>
  </si>
  <si>
    <t>Mankiety do zastosowania w kardiomonitorach, mają być wyposażone w szybko złącza do połączenia z przewodem NIBP. Kompatybilne z modelami monitora: monitor-Philips-jednożyłowe; Datex Omida,GNE – dwużyłowe złącze typu clic.; mankiet do pomiaru RR krwi dla dorosłych, jednorazowy, dwużyłowy</t>
  </si>
  <si>
    <t>Mankiety do zastosowania w kardiomonitorach, mają być wyposażone w szybko złącza do połączenia z przewodem NIBP. Kompatybilne z modelami monitora: monitor-Philips-jednożyłowe; Datex Omida,GNE – dwużyłowe złącze typu clic.; mankiet do pomiaru RR krwi dla dorosłych, jednorazowy,  jednożyłowy.</t>
  </si>
  <si>
    <t>FORMULARZ CENOWY Z OPISEM PRZEDMIOTU ZAMÓWIENIA</t>
  </si>
  <si>
    <t>Numer katalogowy</t>
  </si>
  <si>
    <t xml:space="preserve">Pakiet 7 Zestawy do przetaczania </t>
  </si>
  <si>
    <t>Pakiet  8  Tlenoterapia I</t>
  </si>
  <si>
    <t>Pakiet  9  Kaniule, kraniki, igły punkcyjne</t>
  </si>
  <si>
    <t>Pakiet 10 Przyrządy do przetaczania</t>
  </si>
  <si>
    <t>Pakiet 11 Igły do iniekcji</t>
  </si>
  <si>
    <t>Pakiet 12 Rurki intubacyjne I</t>
  </si>
  <si>
    <t>Pakiet 13  Strzykawki I</t>
  </si>
  <si>
    <r>
      <rPr>
        <b/>
        <sz val="10"/>
        <color rgb="FF000000"/>
        <rFont val="Arial"/>
        <family val="2"/>
        <charset val="238"/>
      </rPr>
      <t>Pakiet 14  Strzykawki II</t>
    </r>
    <r>
      <rPr>
        <sz val="10"/>
        <color rgb="FF000000"/>
        <rFont val="Arial"/>
        <family val="2"/>
        <charset val="238"/>
      </rPr>
      <t> </t>
    </r>
  </si>
  <si>
    <r>
      <rPr>
        <b/>
        <sz val="10"/>
        <color rgb="FF000000"/>
        <rFont val="Arial"/>
        <family val="2"/>
        <charset val="238"/>
      </rPr>
      <t>Pakiet 15 Strzykawki III</t>
    </r>
    <r>
      <rPr>
        <sz val="10"/>
        <color rgb="FF000000"/>
        <rFont val="Arial"/>
        <family val="2"/>
        <charset val="238"/>
      </rPr>
      <t/>
    </r>
  </si>
  <si>
    <r>
      <rPr>
        <b/>
        <sz val="10"/>
        <color rgb="FF000000"/>
        <rFont val="Arial"/>
        <family val="2"/>
        <charset val="238"/>
      </rPr>
      <t>Pakiet 16 Strzykawki IV</t>
    </r>
    <r>
      <rPr>
        <sz val="10"/>
        <color rgb="FF000000"/>
        <rFont val="Arial"/>
        <family val="2"/>
        <charset val="238"/>
      </rPr>
      <t/>
    </r>
  </si>
  <si>
    <t>Pakiet 17 Maska tlenowa z rezerwuarem</t>
  </si>
  <si>
    <t>Pakiet 18 Nakłucie jamy opłucnej</t>
  </si>
  <si>
    <r>
      <rPr>
        <b/>
        <sz val="10"/>
        <color rgb="FF000000"/>
        <rFont val="Arial"/>
        <family val="2"/>
        <charset val="238"/>
      </rPr>
      <t>Pakiet 19 Materiały stomijne</t>
    </r>
    <r>
      <rPr>
        <sz val="10"/>
        <color rgb="FF000000"/>
        <rFont val="Arial"/>
        <family val="2"/>
        <charset val="238"/>
      </rPr>
      <t xml:space="preserve">  </t>
    </r>
    <r>
      <rPr>
        <b/>
        <sz val="10"/>
        <color rgb="FF000000"/>
        <rFont val="Arial"/>
        <family val="2"/>
        <charset val="238"/>
      </rPr>
      <t/>
    </r>
  </si>
  <si>
    <t xml:space="preserve">Pakiet 20 Obwód oddechowy I </t>
  </si>
  <si>
    <r>
      <t xml:space="preserve">  </t>
    </r>
    <r>
      <rPr>
        <b/>
        <sz val="10"/>
        <color rgb="FF000000"/>
        <rFont val="Arial"/>
        <family val="2"/>
        <charset val="238"/>
      </rPr>
      <t>Pakiet 21 Wkłady do ssaków</t>
    </r>
    <r>
      <rPr>
        <sz val="10"/>
        <color rgb="FF000000"/>
        <rFont val="Arial"/>
        <family val="2"/>
        <charset val="238"/>
      </rPr>
      <t> </t>
    </r>
  </si>
  <si>
    <r>
      <rPr>
        <b/>
        <sz val="10"/>
        <color rgb="FF000000"/>
        <rFont val="Arial"/>
        <family val="2"/>
        <charset val="238"/>
      </rPr>
      <t>Pakiet 22 Igła do nakłucia mostka</t>
    </r>
    <r>
      <rPr>
        <sz val="10"/>
        <color rgb="FF000000"/>
        <rFont val="Arial"/>
        <family val="2"/>
        <charset val="238"/>
      </rPr>
      <t/>
    </r>
  </si>
  <si>
    <t>Pakiet 23 Układy oddechowe, CPAP</t>
  </si>
  <si>
    <t>Pakiet 24 Stabilizator powieki, żele, woda</t>
  </si>
  <si>
    <t>Pakiet 25 Łączniki bezigłowe</t>
  </si>
  <si>
    <r>
      <rPr>
        <b/>
        <sz val="10"/>
        <color rgb="FF000000"/>
        <rFont val="Arial"/>
        <family val="2"/>
        <charset val="238"/>
      </rPr>
      <t>Pakiet 26 System do ogrzewania pacjenta</t>
    </r>
    <r>
      <rPr>
        <sz val="10"/>
        <color rgb="FF000000"/>
        <rFont val="Arial"/>
        <family val="2"/>
        <charset val="238"/>
      </rPr>
      <t/>
    </r>
  </si>
  <si>
    <r>
      <rPr>
        <b/>
        <sz val="10"/>
        <color rgb="FF000000"/>
        <rFont val="Arial"/>
        <family val="2"/>
        <charset val="238"/>
      </rPr>
      <t>Pakiet 27 Kontrola wypróżniania</t>
    </r>
    <r>
      <rPr>
        <sz val="10"/>
        <color rgb="FF000000"/>
        <rFont val="Arial"/>
        <family val="2"/>
        <charset val="238"/>
      </rPr>
      <t/>
    </r>
  </si>
  <si>
    <t>Pakiet 28 Toaleta jamy ustnej</t>
  </si>
  <si>
    <r>
      <rPr>
        <b/>
        <sz val="10"/>
        <color rgb="FF000000"/>
        <rFont val="Arial"/>
        <family val="2"/>
        <charset val="238"/>
      </rPr>
      <t>Pakiet 29 Zestawy do żywienia I</t>
    </r>
    <r>
      <rPr>
        <sz val="10"/>
        <color rgb="FF000000"/>
        <rFont val="Arial"/>
        <family val="2"/>
        <charset val="238"/>
      </rPr>
      <t> </t>
    </r>
  </si>
  <si>
    <t>Pakiet 30  Wzierniki osłonki</t>
  </si>
  <si>
    <r>
      <rPr>
        <b/>
        <sz val="10"/>
        <color rgb="FF000000"/>
        <rFont val="Arial"/>
        <family val="2"/>
        <charset val="238"/>
      </rPr>
      <t>Pakiet 31 Filtr do ssaka medycznego</t>
    </r>
    <r>
      <rPr>
        <sz val="10"/>
        <color rgb="FF000000"/>
        <rFont val="Arial"/>
        <family val="2"/>
        <charset val="238"/>
      </rPr>
      <t/>
    </r>
  </si>
  <si>
    <t>Pakiet 32 Mankiety do pomiaru RR</t>
  </si>
  <si>
    <r>
      <rPr>
        <b/>
        <sz val="10"/>
        <color rgb="FF000000"/>
        <rFont val="Arial"/>
        <family val="2"/>
        <charset val="238"/>
      </rPr>
      <t>Pakiet 33 Zestaw do cewnikowania</t>
    </r>
    <r>
      <rPr>
        <sz val="10"/>
        <color rgb="FF000000"/>
        <rFont val="Arial"/>
        <family val="2"/>
        <charset val="238"/>
      </rPr>
      <t xml:space="preserve"> </t>
    </r>
  </si>
  <si>
    <t>Pakiet  34 SOI  FFP,FFP3</t>
  </si>
  <si>
    <t xml:space="preserve">Pakiet 35 Zestawy biopsyjne do aparatu USG – ARIETTA 65 </t>
  </si>
  <si>
    <t>…..................................
Podpis kwalifikowany podpis elektroniczny
osoby/osób upoważnionej/upoważnionych
do reprezentowania Wykonawcy</t>
  </si>
  <si>
    <t>Zestaw do toalety jamy ustnej zawierający w jednym fabryycznym opakowaniu: 1 szczoteczkę do zębów z odsysaniem z zastawką do regulacji siły odsysania, z otworami ssącymi oraz z gąbką na górnej powierzchni, min. 7 ml płynu do płukania jamy ustnej z 0,12% roztworem diglukonianu chlorheksydyny w saszetce, 1 gąbka-aplikator z pofałdowaniem. Każde pojedyncze opakowanie zestawu pełni jednocześnie funkcję pojemnika na płyn i pozwala na przygotowanie roztworu roboczego. Oferowany zestaw skuteczny w redukcji VAP.</t>
  </si>
  <si>
    <t xml:space="preserve">Zestaw do 24-godzinnej toalety jamy ustnej na 3 procedury o składzie: 2 osobne opakowania każde zawierające: 1 szczoteczkę do zębów z odsysaniem z otworami ssącymi, z manualną zastawką do regulacji siły ssania i gąbką na górnej powierzchni, min. 7 ml płynu do płukania jamy ustnej z 0,12% roztworem chlorheksydyny w saszetce, 1 gąbka-aplikator; 1 osobne opakowanie zawierające: 1 gąbkę pokrytą dwuwęglanem sodu z odsysaniem z manualną zastawką do regulacji siły odsysania oraz zagiętą końcówką, min. 7 ml płynu do płukania jamy ustnej z 0,05% roztworem chlorku cetylpirydyny lub 0,12% roztworu chlorheksydyny w saszetce, 1 saszetkę z min. 2 g/ml  preparatu nawilżającego do ust na bazie wodnej oraz 1 gąbkę alikator. Każde pojedyncze opakowanie zestawu pełni jednocześnie funkcję pojemnika na płyn i pozwala na przygotowanie roztworu roboczego. Oferowany zestaw skuteczny w redukcji VAP. Zestaw zawiera numerację sugerującą kolejność stosowania  pojedynczych opakowań.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</si>
</sst>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zł&quot;_-;\-* #,##0.00\ &quot;zł&quot;_-;_-* &quot;-&quot;??\ &quot;zł&quot;_-;_-@_-"/>
    <numFmt numFmtId="43" formatCode="_-* #,##0.00_-;\-* #,##0.00_-;_-* &quot;-&quot;??_-;_-@_-"/>
    <numFmt numFmtId="164" formatCode="&quot; &quot;#,##0.00&quot; zł &quot;;&quot;-&quot;#,##0.00&quot; zł &quot;;&quot; -&quot;#&quot; zł &quot;;@&quot; &quot;"/>
    <numFmt numFmtId="165" formatCode="#,##0.00&quot; &quot;[$zł-415];[Red]&quot;-&quot;#,##0.00&quot; &quot;[$zł-415]"/>
    <numFmt numFmtId="166" formatCode="[$-415]General"/>
    <numFmt numFmtId="167" formatCode="&quot; &quot;#,##0.00&quot;      &quot;;&quot;-&quot;#,##0.00&quot;      &quot;;&quot; -&quot;#&quot;      &quot;;@&quot; &quot;"/>
    <numFmt numFmtId="168" formatCode="&quot; &quot;#,##0.00&quot; &quot;;&quot;-&quot;#,##0.00&quot; &quot;;&quot; -&quot;#&quot; &quot;;@&quot; &quot;"/>
    <numFmt numFmtId="169" formatCode="_-* #,##0_-;\-* #,##0_-;_-* &quot;-&quot;??_-;_-@_-"/>
  </numFmts>
  <fonts count="17">
    <font>
      <sz val="11"/>
      <color rgb="FF000000"/>
      <name val="Arial1"/>
      <charset val="238"/>
    </font>
    <font>
      <sz val="11"/>
      <color rgb="FF000000"/>
      <name val="Arial1"/>
      <charset val="238"/>
    </font>
    <font>
      <sz val="11"/>
      <color rgb="FF000000"/>
      <name val="Calibri"/>
      <family val="2"/>
      <charset val="238"/>
    </font>
    <font>
      <b/>
      <i/>
      <sz val="16"/>
      <color rgb="FF000000"/>
      <name val="Arial1"/>
      <charset val="238"/>
    </font>
    <font>
      <sz val="10"/>
      <color rgb="FF000000"/>
      <name val="Arial1"/>
      <charset val="238"/>
    </font>
    <font>
      <b/>
      <i/>
      <u/>
      <sz val="11"/>
      <color rgb="FF000000"/>
      <name val="Arial1"/>
      <charset val="238"/>
    </font>
    <font>
      <sz val="10"/>
      <color rgb="FF000000"/>
      <name val="Arial"/>
      <family val="2"/>
      <charset val="238"/>
    </font>
    <font>
      <b/>
      <sz val="10"/>
      <color rgb="FF000000"/>
      <name val="Arial"/>
      <family val="2"/>
      <charset val="238"/>
    </font>
    <font>
      <b/>
      <sz val="10"/>
      <color rgb="FF000000"/>
      <name val="Arial1"/>
      <charset val="238"/>
    </font>
    <font>
      <sz val="10"/>
      <color rgb="FF000000"/>
      <name val="Calibri1"/>
      <charset val="238"/>
    </font>
    <font>
      <b/>
      <sz val="11"/>
      <color rgb="FF000000"/>
      <name val="Arial"/>
      <family val="2"/>
      <charset val="238"/>
    </font>
    <font>
      <sz val="9"/>
      <color rgb="FF000000"/>
      <name val="Arial"/>
      <family val="2"/>
      <charset val="238"/>
    </font>
    <font>
      <sz val="8"/>
      <name val="Arial"/>
      <family val="2"/>
      <charset val="238"/>
    </font>
    <font>
      <sz val="8"/>
      <color rgb="FF000000"/>
      <name val="Arial"/>
      <family val="2"/>
      <charset val="238"/>
    </font>
    <font>
      <sz val="8"/>
      <name val="Arial1"/>
      <charset val="238"/>
    </font>
    <font>
      <b/>
      <sz val="8"/>
      <color rgb="FF000000"/>
      <name val="Times New Roman"/>
      <family val="1"/>
      <charset val="238"/>
    </font>
    <font>
      <sz val="8"/>
      <color rgb="FF000000"/>
      <name val="Times New Roman"/>
      <family val="1"/>
      <charset val="238"/>
    </font>
  </fonts>
  <fills count="11">
    <fill>
      <patternFill patternType="none"/>
    </fill>
    <fill>
      <patternFill patternType="gray125"/>
    </fill>
    <fill>
      <patternFill patternType="solid">
        <fgColor rgb="FFFFFFFF"/>
        <bgColor rgb="FFFFFFFF"/>
      </patternFill>
    </fill>
    <fill>
      <patternFill patternType="solid">
        <fgColor theme="0"/>
        <bgColor rgb="FF00B0F0"/>
      </patternFill>
    </fill>
    <fill>
      <patternFill patternType="solid">
        <fgColor theme="0"/>
        <bgColor indexed="64"/>
      </patternFill>
    </fill>
    <fill>
      <patternFill patternType="solid">
        <fgColor theme="0"/>
        <bgColor rgb="FF0084D1"/>
      </patternFill>
    </fill>
    <fill>
      <patternFill patternType="solid">
        <fgColor theme="0"/>
        <bgColor rgb="FFFFFFFF"/>
      </patternFill>
    </fill>
    <fill>
      <patternFill patternType="solid">
        <fgColor theme="0"/>
        <bgColor rgb="FF83CAFF"/>
      </patternFill>
    </fill>
    <fill>
      <patternFill patternType="solid">
        <fgColor theme="7" tint="0.79998168889431442"/>
        <bgColor indexed="64"/>
      </patternFill>
    </fill>
    <fill>
      <patternFill patternType="solid">
        <fgColor rgb="FFFFFFFF"/>
        <bgColor indexed="64"/>
      </patternFill>
    </fill>
    <fill>
      <patternFill patternType="solid">
        <fgColor rgb="FFFFF1C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8">
    <xf numFmtId="0" fontId="0" fillId="0" borderId="0"/>
    <xf numFmtId="167" fontId="1" fillId="0" borderId="0" applyFont="0" applyBorder="0" applyProtection="0"/>
    <xf numFmtId="168" fontId="1" fillId="0" borderId="0" applyFont="0" applyBorder="0" applyProtection="0"/>
    <xf numFmtId="167" fontId="1" fillId="0" borderId="0" applyFont="0" applyBorder="0" applyProtection="0"/>
    <xf numFmtId="164" fontId="1" fillId="0" borderId="0" applyFont="0" applyBorder="0" applyProtection="0"/>
    <xf numFmtId="164" fontId="1" fillId="0" borderId="0" applyFont="0" applyBorder="0" applyProtection="0"/>
    <xf numFmtId="166" fontId="1" fillId="0" borderId="0" applyFont="0" applyBorder="0" applyProtection="0"/>
    <xf numFmtId="166" fontId="2" fillId="0" borderId="0" applyBorder="0" applyProtection="0"/>
    <xf numFmtId="0" fontId="3" fillId="0" borderId="0" applyNumberFormat="0" applyBorder="0" applyProtection="0">
      <alignment horizontal="center"/>
    </xf>
    <xf numFmtId="0" fontId="3" fillId="0" borderId="0" applyNumberFormat="0" applyBorder="0" applyProtection="0">
      <alignment horizontal="center" textRotation="90"/>
    </xf>
    <xf numFmtId="166" fontId="2" fillId="0" borderId="0" applyBorder="0" applyProtection="0"/>
    <xf numFmtId="0" fontId="1" fillId="0" borderId="0" applyNumberFormat="0" applyFont="0" applyBorder="0" applyProtection="0"/>
    <xf numFmtId="0" fontId="4" fillId="0" borderId="0" applyNumberFormat="0" applyBorder="0" applyProtection="0"/>
    <xf numFmtId="0" fontId="5" fillId="0" borderId="0" applyNumberFormat="0" applyBorder="0" applyProtection="0"/>
    <xf numFmtId="165" fontId="5" fillId="0" borderId="0" applyBorder="0" applyProtection="0"/>
    <xf numFmtId="164" fontId="1" fillId="0" borderId="0" applyFont="0" applyBorder="0" applyProtection="0"/>
    <xf numFmtId="44" fontId="1"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1" fontId="6" fillId="0" borderId="1" xfId="0" applyNumberFormat="1" applyFont="1" applyBorder="1" applyAlignment="1">
      <alignment horizontal="center" vertical="center"/>
    </xf>
    <xf numFmtId="1" fontId="6" fillId="2" borderId="1" xfId="0" applyNumberFormat="1" applyFont="1" applyFill="1" applyBorder="1" applyAlignment="1">
      <alignment horizontal="center" vertical="center"/>
    </xf>
    <xf numFmtId="1" fontId="6" fillId="2" borderId="3" xfId="0" applyNumberFormat="1" applyFont="1" applyFill="1" applyBorder="1" applyAlignment="1">
      <alignment horizontal="center" vertical="center"/>
    </xf>
    <xf numFmtId="1" fontId="6" fillId="2" borderId="1" xfId="10" applyNumberFormat="1" applyFont="1" applyFill="1" applyBorder="1" applyAlignment="1">
      <alignment horizontal="center" vertical="center"/>
    </xf>
    <xf numFmtId="1" fontId="6" fillId="0" borderId="1" xfId="0" applyNumberFormat="1" applyFont="1" applyBorder="1" applyAlignment="1">
      <alignment horizontal="center" vertical="center" wrapText="1"/>
    </xf>
    <xf numFmtId="1" fontId="6" fillId="8" borderId="1" xfId="0" applyNumberFormat="1" applyFont="1" applyFill="1" applyBorder="1" applyAlignment="1">
      <alignment horizontal="center" vertical="center"/>
    </xf>
    <xf numFmtId="1" fontId="6" fillId="0" borderId="0" xfId="0" applyNumberFormat="1" applyFont="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center" vertical="center"/>
    </xf>
    <xf numFmtId="1" fontId="6" fillId="2" borderId="0" xfId="0" applyNumberFormat="1" applyFont="1" applyFill="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1" fontId="6" fillId="6" borderId="0" xfId="10" applyNumberFormat="1" applyFont="1" applyFill="1" applyBorder="1" applyAlignment="1">
      <alignment horizontal="center" vertical="center"/>
    </xf>
    <xf numFmtId="1" fontId="6" fillId="2" borderId="0" xfId="10" applyNumberFormat="1" applyFont="1" applyFill="1" applyBorder="1" applyAlignment="1">
      <alignment horizontal="center" vertical="center"/>
    </xf>
    <xf numFmtId="0" fontId="6" fillId="2" borderId="2" xfId="0" applyFont="1" applyFill="1" applyBorder="1" applyAlignment="1">
      <alignment horizontal="center" vertical="center"/>
    </xf>
    <xf numFmtId="1" fontId="6" fillId="0" borderId="6" xfId="0" applyNumberFormat="1" applyFont="1" applyBorder="1" applyAlignment="1">
      <alignment horizontal="center" vertical="center"/>
    </xf>
    <xf numFmtId="1" fontId="6" fillId="2" borderId="6" xfId="0" applyNumberFormat="1" applyFont="1" applyFill="1" applyBorder="1" applyAlignment="1">
      <alignment horizontal="center" vertical="center"/>
    </xf>
    <xf numFmtId="1" fontId="6" fillId="2"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1" fontId="6" fillId="2" borderId="2" xfId="10" applyNumberFormat="1" applyFont="1" applyFill="1" applyBorder="1" applyAlignment="1">
      <alignment horizontal="center" vertical="center"/>
    </xf>
    <xf numFmtId="1" fontId="6" fillId="2" borderId="6" xfId="10" applyNumberFormat="1" applyFont="1" applyFill="1" applyBorder="1" applyAlignment="1">
      <alignment horizontal="center" vertical="center"/>
    </xf>
    <xf numFmtId="0" fontId="4" fillId="0" borderId="0" xfId="0" applyFont="1"/>
    <xf numFmtId="0" fontId="4" fillId="0" borderId="0" xfId="0" applyFont="1" applyAlignment="1">
      <alignment horizontal="center" vertical="center"/>
    </xf>
    <xf numFmtId="0" fontId="4" fillId="0" borderId="1" xfId="0" applyFont="1" applyBorder="1" applyAlignment="1">
      <alignment horizontal="center" vertical="center"/>
    </xf>
    <xf numFmtId="0" fontId="6"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0" xfId="0" applyFont="1" applyFill="1" applyAlignment="1">
      <alignment horizontal="center" vertical="center"/>
    </xf>
    <xf numFmtId="0" fontId="4" fillId="0" borderId="0" xfId="0" applyFont="1" applyAlignment="1">
      <alignment vertical="center"/>
    </xf>
    <xf numFmtId="0" fontId="6" fillId="2" borderId="1" xfId="0" applyFont="1" applyFill="1" applyBorder="1" applyAlignment="1">
      <alignment vertical="center"/>
    </xf>
    <xf numFmtId="0" fontId="6" fillId="2" borderId="3" xfId="0" applyFont="1" applyFill="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6" fillId="2"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2" borderId="2" xfId="10" applyNumberFormat="1" applyFont="1" applyFill="1" applyBorder="1" applyAlignment="1">
      <alignment horizontal="center" vertical="center"/>
    </xf>
    <xf numFmtId="0" fontId="6" fillId="2" borderId="6" xfId="1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4" fillId="0" borderId="1" xfId="0" applyFont="1" applyBorder="1"/>
    <xf numFmtId="0" fontId="8" fillId="0" borderId="0" xfId="0" applyFont="1"/>
    <xf numFmtId="0" fontId="6" fillId="2" borderId="1" xfId="10" applyNumberFormat="1" applyFont="1" applyFill="1" applyBorder="1" applyAlignment="1">
      <alignment horizontal="center" vertical="center"/>
    </xf>
    <xf numFmtId="0" fontId="6" fillId="2" borderId="0" xfId="10" applyNumberFormat="1" applyFont="1" applyFill="1" applyBorder="1" applyAlignment="1">
      <alignment horizontal="center" vertical="center"/>
    </xf>
    <xf numFmtId="0" fontId="6" fillId="2" borderId="8" xfId="0" applyFont="1" applyFill="1" applyBorder="1" applyAlignment="1">
      <alignment horizontal="center" vertical="center"/>
    </xf>
    <xf numFmtId="1" fontId="6" fillId="2" borderId="5" xfId="10" applyNumberFormat="1" applyFont="1" applyFill="1" applyBorder="1" applyAlignment="1">
      <alignment horizontal="center" vertical="center"/>
    </xf>
    <xf numFmtId="0" fontId="6" fillId="2" borderId="5" xfId="10" applyNumberFormat="1" applyFont="1" applyFill="1" applyBorder="1" applyAlignment="1">
      <alignment horizontal="center" vertical="center"/>
    </xf>
    <xf numFmtId="0" fontId="7" fillId="0" borderId="1" xfId="0" applyFont="1" applyBorder="1" applyAlignment="1">
      <alignment horizontal="left" vertical="center"/>
    </xf>
    <xf numFmtId="169" fontId="4" fillId="0" borderId="0" xfId="17" applyNumberFormat="1" applyFont="1" applyAlignment="1">
      <alignment horizontal="center" vertical="center"/>
    </xf>
    <xf numFmtId="169" fontId="11" fillId="8" borderId="1" xfId="17" applyNumberFormat="1" applyFont="1" applyFill="1" applyBorder="1" applyAlignment="1">
      <alignment horizontal="center" vertical="center" wrapText="1"/>
    </xf>
    <xf numFmtId="169" fontId="6" fillId="0" borderId="1" xfId="17" applyNumberFormat="1" applyFont="1" applyBorder="1" applyAlignment="1">
      <alignment horizontal="center" vertical="center"/>
    </xf>
    <xf numFmtId="169" fontId="6" fillId="0" borderId="0" xfId="17" applyNumberFormat="1" applyFont="1" applyAlignment="1">
      <alignment horizontal="center" vertical="center"/>
    </xf>
    <xf numFmtId="169" fontId="4" fillId="0" borderId="1" xfId="17" applyNumberFormat="1" applyFont="1" applyBorder="1" applyAlignment="1">
      <alignment horizontal="center" vertical="center"/>
    </xf>
    <xf numFmtId="169" fontId="6" fillId="2" borderId="1" xfId="17" applyNumberFormat="1" applyFont="1" applyFill="1" applyBorder="1" applyAlignment="1">
      <alignment horizontal="center" vertical="center"/>
    </xf>
    <xf numFmtId="169" fontId="6" fillId="4" borderId="1" xfId="17" applyNumberFormat="1" applyFont="1" applyFill="1" applyBorder="1" applyAlignment="1">
      <alignment horizontal="center" vertical="center"/>
    </xf>
    <xf numFmtId="169" fontId="6" fillId="4" borderId="0" xfId="17" applyNumberFormat="1" applyFont="1" applyFill="1" applyAlignment="1">
      <alignment horizontal="center" vertical="center"/>
    </xf>
    <xf numFmtId="169" fontId="7" fillId="0" borderId="1" xfId="17" applyNumberFormat="1" applyFont="1" applyBorder="1" applyAlignment="1">
      <alignment horizontal="center" vertical="center"/>
    </xf>
    <xf numFmtId="169" fontId="4" fillId="0" borderId="5" xfId="17" applyNumberFormat="1" applyFont="1" applyBorder="1" applyAlignment="1">
      <alignment horizontal="center" vertical="center" wrapText="1"/>
    </xf>
    <xf numFmtId="169" fontId="7" fillId="2" borderId="1" xfId="17" applyNumberFormat="1" applyFont="1" applyFill="1" applyBorder="1" applyAlignment="1">
      <alignment horizontal="center" vertical="center"/>
    </xf>
    <xf numFmtId="169" fontId="6" fillId="0" borderId="1" xfId="17" applyNumberFormat="1" applyFont="1" applyBorder="1" applyAlignment="1">
      <alignment horizontal="center" vertical="center" wrapText="1"/>
    </xf>
    <xf numFmtId="169" fontId="6" fillId="0" borderId="3" xfId="17" applyNumberFormat="1" applyFont="1" applyBorder="1" applyAlignment="1">
      <alignment horizontal="center" vertical="center"/>
    </xf>
    <xf numFmtId="169" fontId="6" fillId="0" borderId="2" xfId="17" applyNumberFormat="1" applyFont="1" applyBorder="1" applyAlignment="1">
      <alignment horizontal="center" vertical="center"/>
    </xf>
    <xf numFmtId="169" fontId="6" fillId="0" borderId="6" xfId="17" applyNumberFormat="1" applyFont="1" applyBorder="1" applyAlignment="1">
      <alignment horizontal="center" vertical="center"/>
    </xf>
    <xf numFmtId="169" fontId="6" fillId="0" borderId="5" xfId="17" applyNumberFormat="1" applyFont="1" applyBorder="1" applyAlignment="1">
      <alignment horizontal="center" vertical="center"/>
    </xf>
    <xf numFmtId="169" fontId="6" fillId="2" borderId="1" xfId="17" applyNumberFormat="1" applyFont="1" applyFill="1" applyBorder="1" applyAlignment="1">
      <alignment horizontal="center" vertical="center" wrapText="1"/>
    </xf>
    <xf numFmtId="169" fontId="6" fillId="0" borderId="0" xfId="17" applyNumberFormat="1" applyFont="1" applyAlignment="1">
      <alignment horizontal="center" vertical="center" wrapText="1"/>
    </xf>
    <xf numFmtId="44" fontId="4" fillId="0" borderId="0" xfId="16" applyFont="1" applyAlignment="1">
      <alignment horizontal="center" vertical="center"/>
    </xf>
    <xf numFmtId="44" fontId="4" fillId="8" borderId="1" xfId="16" applyFont="1" applyFill="1" applyBorder="1" applyAlignment="1">
      <alignment horizontal="center" vertical="center" wrapText="1"/>
    </xf>
    <xf numFmtId="44" fontId="4" fillId="0" borderId="1" xfId="16" applyFont="1" applyBorder="1" applyAlignment="1">
      <alignment horizontal="center" vertical="center"/>
    </xf>
    <xf numFmtId="44" fontId="9" fillId="0" borderId="1" xfId="16" applyFont="1" applyBorder="1" applyAlignment="1">
      <alignment horizontal="center" vertical="center"/>
    </xf>
    <xf numFmtId="44" fontId="4" fillId="0" borderId="0" xfId="16" applyFont="1" applyBorder="1" applyAlignment="1">
      <alignment horizontal="center" vertical="center"/>
    </xf>
    <xf numFmtId="44" fontId="6" fillId="0" borderId="1" xfId="16" applyFont="1" applyBorder="1" applyAlignment="1">
      <alignment horizontal="center" vertical="center"/>
    </xf>
    <xf numFmtId="44" fontId="6" fillId="0" borderId="0" xfId="16" applyFont="1" applyAlignment="1">
      <alignment horizontal="center" vertical="center"/>
    </xf>
    <xf numFmtId="44" fontId="4" fillId="0" borderId="2" xfId="16" applyFont="1" applyBorder="1" applyAlignment="1">
      <alignment horizontal="center" vertical="center"/>
    </xf>
    <xf numFmtId="44" fontId="4" fillId="0" borderId="6" xfId="16" applyFont="1" applyBorder="1" applyAlignment="1">
      <alignment horizontal="center" vertical="center"/>
    </xf>
    <xf numFmtId="44" fontId="4" fillId="0" borderId="5" xfId="16" applyFont="1" applyBorder="1" applyAlignment="1">
      <alignment horizontal="center" vertical="center"/>
    </xf>
    <xf numFmtId="44" fontId="4" fillId="0" borderId="3" xfId="16" applyFont="1" applyBorder="1" applyAlignment="1">
      <alignment horizontal="center" vertical="center"/>
    </xf>
    <xf numFmtId="44" fontId="4" fillId="0" borderId="0" xfId="16" applyFont="1"/>
    <xf numFmtId="44" fontId="4" fillId="8" borderId="1" xfId="16" applyFont="1" applyFill="1" applyBorder="1" applyAlignment="1">
      <alignment horizontal="center" vertical="center"/>
    </xf>
    <xf numFmtId="44" fontId="4" fillId="0" borderId="0" xfId="16" applyFont="1" applyAlignment="1">
      <alignment horizontal="center" vertical="center" wrapText="1"/>
    </xf>
    <xf numFmtId="44" fontId="4" fillId="0" borderId="1" xfId="16" applyFont="1" applyBorder="1" applyAlignment="1">
      <alignment horizontal="center" vertical="center" wrapText="1"/>
    </xf>
    <xf numFmtId="44" fontId="4" fillId="4" borderId="1" xfId="16" applyFont="1" applyFill="1" applyBorder="1" applyAlignment="1">
      <alignment horizontal="center" vertical="center"/>
    </xf>
    <xf numFmtId="44" fontId="4" fillId="4" borderId="2" xfId="16" applyFont="1" applyFill="1" applyBorder="1" applyAlignment="1">
      <alignment horizontal="center" vertical="center" wrapText="1"/>
    </xf>
    <xf numFmtId="44" fontId="4" fillId="4" borderId="6" xfId="16" applyFont="1" applyFill="1" applyBorder="1" applyAlignment="1">
      <alignment horizontal="center" vertical="center" wrapText="1"/>
    </xf>
    <xf numFmtId="44" fontId="6" fillId="3" borderId="1" xfId="16" applyFont="1" applyFill="1" applyBorder="1" applyAlignment="1">
      <alignment horizontal="center" vertical="center" wrapText="1"/>
    </xf>
    <xf numFmtId="44" fontId="6" fillId="0" borderId="2" xfId="16" applyFont="1" applyBorder="1" applyAlignment="1">
      <alignment horizontal="center" vertical="center" wrapText="1"/>
    </xf>
    <xf numFmtId="44" fontId="6" fillId="0" borderId="6" xfId="16" applyFont="1" applyBorder="1" applyAlignment="1">
      <alignment horizontal="center" vertical="center" wrapText="1"/>
    </xf>
    <xf numFmtId="44" fontId="4" fillId="4" borderId="1" xfId="16" applyFont="1" applyFill="1" applyBorder="1" applyAlignment="1">
      <alignment horizontal="center" vertical="center" wrapText="1"/>
    </xf>
    <xf numFmtId="44" fontId="4" fillId="4" borderId="0" xfId="16" applyFont="1" applyFill="1" applyAlignment="1">
      <alignment horizontal="center" vertical="center"/>
    </xf>
    <xf numFmtId="44" fontId="6" fillId="0" borderId="1" xfId="16" applyFont="1" applyBorder="1" applyAlignment="1">
      <alignment horizontal="center" vertical="center" wrapText="1"/>
    </xf>
    <xf numFmtId="44" fontId="4" fillId="4" borderId="0" xfId="16" applyFont="1" applyFill="1" applyAlignment="1">
      <alignment horizontal="center" vertical="center" wrapText="1"/>
    </xf>
    <xf numFmtId="44" fontId="6" fillId="4" borderId="1" xfId="16" applyFont="1" applyFill="1" applyBorder="1" applyAlignment="1">
      <alignment horizontal="center" vertical="center" wrapText="1"/>
    </xf>
    <xf numFmtId="44" fontId="6" fillId="4" borderId="0" xfId="16" applyFont="1" applyFill="1" applyAlignment="1">
      <alignment horizontal="center" vertical="center" wrapText="1"/>
    </xf>
    <xf numFmtId="44" fontId="6" fillId="4" borderId="1" xfId="16" applyFont="1" applyFill="1" applyBorder="1" applyAlignment="1">
      <alignment horizontal="center" vertical="center"/>
    </xf>
    <xf numFmtId="44" fontId="6" fillId="8" borderId="1" xfId="16" applyFont="1" applyFill="1" applyBorder="1" applyAlignment="1">
      <alignment horizontal="center" vertical="center"/>
    </xf>
    <xf numFmtId="44" fontId="6" fillId="5" borderId="1" xfId="16" applyFont="1" applyFill="1" applyBorder="1" applyAlignment="1">
      <alignment horizontal="center" vertical="center" wrapText="1"/>
    </xf>
    <xf numFmtId="44" fontId="6" fillId="5" borderId="0" xfId="16" applyFont="1" applyFill="1" applyAlignment="1">
      <alignment horizontal="center" vertical="center" wrapText="1"/>
    </xf>
    <xf numFmtId="44" fontId="6" fillId="0" borderId="5" xfId="16" applyFont="1" applyBorder="1" applyAlignment="1">
      <alignment horizontal="center" vertical="center" wrapText="1"/>
    </xf>
    <xf numFmtId="44" fontId="6" fillId="3" borderId="2" xfId="16" applyFont="1" applyFill="1" applyBorder="1" applyAlignment="1">
      <alignment horizontal="center" vertical="center" wrapText="1"/>
    </xf>
    <xf numFmtId="44" fontId="6" fillId="3" borderId="6" xfId="16" applyFont="1" applyFill="1" applyBorder="1" applyAlignment="1">
      <alignment horizontal="center" vertical="center" wrapText="1"/>
    </xf>
    <xf numFmtId="44" fontId="6" fillId="0" borderId="5" xfId="16" applyFont="1" applyBorder="1" applyAlignment="1">
      <alignment horizontal="center" vertical="center"/>
    </xf>
    <xf numFmtId="44" fontId="6" fillId="3" borderId="1" xfId="16" applyFont="1" applyFill="1" applyBorder="1" applyAlignment="1">
      <alignment horizontal="center" vertical="center"/>
    </xf>
    <xf numFmtId="44" fontId="6" fillId="3" borderId="3" xfId="16" applyFont="1" applyFill="1" applyBorder="1" applyAlignment="1">
      <alignment horizontal="center" vertical="center" wrapText="1"/>
    </xf>
    <xf numFmtId="44" fontId="6" fillId="4" borderId="5" xfId="16" applyFont="1" applyFill="1" applyBorder="1" applyAlignment="1">
      <alignment horizontal="center" vertical="center"/>
    </xf>
    <xf numFmtId="44" fontId="6" fillId="7" borderId="1" xfId="16" applyFont="1" applyFill="1" applyBorder="1" applyAlignment="1">
      <alignment horizontal="center" vertical="center" wrapText="1"/>
    </xf>
    <xf numFmtId="44" fontId="6" fillId="0" borderId="3" xfId="16" applyFont="1" applyBorder="1" applyAlignment="1">
      <alignment horizontal="center" vertical="center"/>
    </xf>
    <xf numFmtId="44" fontId="6" fillId="0" borderId="2" xfId="16" applyFont="1" applyBorder="1" applyAlignment="1">
      <alignment horizontal="center" vertical="center"/>
    </xf>
    <xf numFmtId="44" fontId="6" fillId="0" borderId="6" xfId="16" applyFont="1" applyBorder="1" applyAlignment="1">
      <alignment horizontal="center" vertical="center"/>
    </xf>
    <xf numFmtId="44" fontId="6" fillId="6" borderId="1" xfId="16" applyFont="1" applyFill="1" applyBorder="1" applyAlignment="1">
      <alignment horizontal="center" vertical="center" wrapText="1"/>
    </xf>
    <xf numFmtId="44" fontId="6" fillId="3" borderId="0" xfId="16" applyFont="1" applyFill="1" applyAlignment="1">
      <alignment horizontal="center" vertical="center" wrapText="1"/>
    </xf>
    <xf numFmtId="44" fontId="6" fillId="7" borderId="0" xfId="16" applyFont="1" applyFill="1" applyAlignment="1">
      <alignment horizontal="center" vertical="center" wrapText="1"/>
    </xf>
    <xf numFmtId="44" fontId="4" fillId="0" borderId="1" xfId="16" applyFont="1" applyBorder="1" applyAlignment="1">
      <alignment vertical="center"/>
    </xf>
    <xf numFmtId="44" fontId="6" fillId="0" borderId="1" xfId="16" applyFont="1" applyBorder="1" applyAlignment="1">
      <alignment vertical="center"/>
    </xf>
    <xf numFmtId="44" fontId="4" fillId="0" borderId="0" xfId="16" applyFont="1" applyAlignment="1">
      <alignment vertical="center"/>
    </xf>
    <xf numFmtId="49" fontId="12" fillId="8" borderId="1" xfId="0" applyNumberFormat="1" applyFont="1" applyFill="1" applyBorder="1" applyAlignment="1">
      <alignment horizontal="left" vertical="center" wrapText="1"/>
    </xf>
    <xf numFmtId="49" fontId="12" fillId="0" borderId="1" xfId="0" applyNumberFormat="1" applyFont="1" applyBorder="1" applyAlignment="1">
      <alignment horizontal="left" vertical="center" wrapText="1"/>
    </xf>
    <xf numFmtId="49" fontId="12" fillId="2" borderId="0" xfId="0" applyNumberFormat="1" applyFont="1" applyFill="1" applyAlignment="1">
      <alignment horizontal="left" vertical="center" wrapText="1"/>
    </xf>
    <xf numFmtId="49" fontId="12" fillId="2" borderId="1" xfId="0" applyNumberFormat="1" applyFont="1" applyFill="1" applyBorder="1" applyAlignment="1">
      <alignment horizontal="left" vertical="center" wrapText="1"/>
    </xf>
    <xf numFmtId="49" fontId="12" fillId="2" borderId="1" xfId="10" applyNumberFormat="1" applyFont="1" applyFill="1" applyBorder="1" applyAlignment="1">
      <alignment horizontal="left" vertical="center" wrapText="1"/>
    </xf>
    <xf numFmtId="49" fontId="12" fillId="0" borderId="0" xfId="0" applyNumberFormat="1" applyFont="1" applyAlignment="1">
      <alignment horizontal="left" vertical="center" wrapText="1"/>
    </xf>
    <xf numFmtId="49" fontId="12" fillId="2" borderId="3" xfId="0" applyNumberFormat="1" applyFont="1" applyFill="1" applyBorder="1" applyAlignment="1">
      <alignment horizontal="left" vertical="center" wrapText="1"/>
    </xf>
    <xf numFmtId="49" fontId="12" fillId="2" borderId="2" xfId="0" applyNumberFormat="1" applyFont="1" applyFill="1" applyBorder="1" applyAlignment="1">
      <alignment horizontal="left" vertical="center" wrapText="1"/>
    </xf>
    <xf numFmtId="49" fontId="12" fillId="0" borderId="6" xfId="0" applyNumberFormat="1" applyFont="1" applyBorder="1" applyAlignment="1">
      <alignment horizontal="left" vertical="center" wrapText="1"/>
    </xf>
    <xf numFmtId="49" fontId="12" fillId="2" borderId="2" xfId="10" applyNumberFormat="1" applyFont="1" applyFill="1" applyBorder="1" applyAlignment="1">
      <alignment horizontal="left" vertical="center" wrapText="1"/>
    </xf>
    <xf numFmtId="0" fontId="12" fillId="0" borderId="0" xfId="0" applyFont="1" applyAlignment="1">
      <alignment horizontal="left" vertical="center" wrapText="1"/>
    </xf>
    <xf numFmtId="49" fontId="12" fillId="2" borderId="0" xfId="10" applyNumberFormat="1" applyFont="1" applyFill="1" applyBorder="1" applyAlignment="1">
      <alignment horizontal="left" vertical="center" wrapText="1"/>
    </xf>
    <xf numFmtId="49" fontId="12" fillId="0" borderId="0" xfId="10" applyNumberFormat="1" applyFont="1" applyBorder="1" applyAlignment="1">
      <alignment horizontal="left" vertical="center" wrapText="1"/>
    </xf>
    <xf numFmtId="49" fontId="12" fillId="0" borderId="1" xfId="10" applyNumberFormat="1" applyFont="1" applyBorder="1" applyAlignment="1">
      <alignment horizontal="left" vertical="center" wrapText="1"/>
    </xf>
    <xf numFmtId="0" fontId="13" fillId="2" borderId="1" xfId="10" applyNumberFormat="1" applyFont="1" applyFill="1" applyBorder="1" applyAlignment="1">
      <alignment horizontal="left" vertical="center" wrapText="1"/>
    </xf>
    <xf numFmtId="49" fontId="12" fillId="6" borderId="1" xfId="10" applyNumberFormat="1" applyFont="1" applyFill="1" applyBorder="1" applyAlignment="1">
      <alignment horizontal="left" vertical="center" wrapText="1"/>
    </xf>
    <xf numFmtId="49" fontId="12" fillId="6" borderId="0" xfId="10" applyNumberFormat="1" applyFont="1" applyFill="1" applyBorder="1" applyAlignment="1">
      <alignment horizontal="left" vertical="center" wrapText="1"/>
    </xf>
    <xf numFmtId="0" fontId="12" fillId="2" borderId="1" xfId="10" applyNumberFormat="1" applyFont="1" applyFill="1" applyBorder="1" applyAlignment="1" applyProtection="1">
      <alignment horizontal="left" vertical="center" wrapText="1"/>
    </xf>
    <xf numFmtId="0" fontId="12" fillId="2" borderId="0" xfId="10" applyNumberFormat="1" applyFont="1" applyFill="1" applyBorder="1" applyAlignment="1" applyProtection="1">
      <alignment horizontal="left" vertical="center" wrapText="1"/>
    </xf>
    <xf numFmtId="49" fontId="12" fillId="2" borderId="5" xfId="10" applyNumberFormat="1" applyFont="1" applyFill="1" applyBorder="1" applyAlignment="1">
      <alignment horizontal="left" vertical="center" wrapText="1"/>
    </xf>
    <xf numFmtId="0" fontId="12" fillId="9" borderId="1" xfId="0" applyFont="1" applyFill="1" applyBorder="1" applyAlignment="1">
      <alignment horizontal="left" vertical="center" wrapText="1"/>
    </xf>
    <xf numFmtId="49" fontId="12" fillId="2" borderId="5" xfId="0" applyNumberFormat="1" applyFont="1" applyFill="1" applyBorder="1" applyAlignment="1">
      <alignment horizontal="left" vertical="center" wrapText="1"/>
    </xf>
    <xf numFmtId="0" fontId="12" fillId="0" borderId="0" xfId="0" applyFont="1" applyAlignment="1">
      <alignment wrapText="1"/>
    </xf>
    <xf numFmtId="49" fontId="12" fillId="2" borderId="6" xfId="0" applyNumberFormat="1" applyFont="1" applyFill="1" applyBorder="1" applyAlignment="1">
      <alignment horizontal="left" vertical="center" wrapText="1"/>
    </xf>
    <xf numFmtId="49" fontId="12" fillId="0" borderId="2" xfId="0" applyNumberFormat="1" applyFont="1" applyBorder="1" applyAlignment="1">
      <alignment horizontal="left" vertical="center" wrapText="1"/>
    </xf>
    <xf numFmtId="49" fontId="12" fillId="2" borderId="6" xfId="10" applyNumberFormat="1" applyFont="1" applyFill="1" applyBorder="1" applyAlignment="1">
      <alignment horizontal="left" vertical="center" wrapText="1"/>
    </xf>
    <xf numFmtId="0" fontId="13" fillId="0" borderId="1" xfId="0" applyFont="1" applyBorder="1" applyAlignment="1">
      <alignment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4" fillId="0" borderId="1" xfId="0" applyFont="1" applyBorder="1" applyAlignment="1">
      <alignment wrapText="1"/>
    </xf>
    <xf numFmtId="169" fontId="6" fillId="0" borderId="1" xfId="17" applyNumberFormat="1" applyFont="1" applyBorder="1" applyAlignment="1">
      <alignment vertical="center"/>
    </xf>
    <xf numFmtId="0" fontId="4" fillId="10" borderId="1" xfId="0" applyFont="1" applyFill="1" applyBorder="1" applyAlignment="1">
      <alignment wrapText="1"/>
    </xf>
    <xf numFmtId="169" fontId="6" fillId="0" borderId="9" xfId="17" applyNumberFormat="1" applyFont="1" applyBorder="1" applyAlignment="1">
      <alignment horizontal="center" vertical="center"/>
    </xf>
    <xf numFmtId="44" fontId="6" fillId="0" borderId="9" xfId="16" applyFont="1" applyBorder="1" applyAlignment="1">
      <alignment horizontal="center" vertical="center"/>
    </xf>
    <xf numFmtId="44" fontId="4" fillId="0" borderId="9" xfId="16" applyFont="1" applyBorder="1" applyAlignment="1">
      <alignment horizontal="center" vertical="center"/>
    </xf>
    <xf numFmtId="0" fontId="4" fillId="0" borderId="9" xfId="0" applyFont="1" applyBorder="1" applyAlignment="1">
      <alignment horizontal="center" vertical="center"/>
    </xf>
    <xf numFmtId="169" fontId="6" fillId="0" borderId="0" xfId="17" applyNumberFormat="1" applyFont="1" applyBorder="1" applyAlignment="1">
      <alignment horizontal="center" vertical="center"/>
    </xf>
    <xf numFmtId="44" fontId="7" fillId="0" borderId="0" xfId="16" applyFont="1" applyBorder="1" applyAlignment="1">
      <alignment horizontal="center" vertical="center"/>
    </xf>
    <xf numFmtId="44" fontId="8" fillId="0" borderId="0" xfId="16" applyFont="1" applyBorder="1" applyAlignment="1">
      <alignment horizontal="center" vertical="center"/>
    </xf>
    <xf numFmtId="49" fontId="12" fillId="0" borderId="4" xfId="0" applyNumberFormat="1" applyFont="1" applyBorder="1" applyAlignment="1">
      <alignment vertical="center" wrapText="1"/>
    </xf>
    <xf numFmtId="49" fontId="12" fillId="0" borderId="7" xfId="0" applyNumberFormat="1" applyFont="1" applyBorder="1" applyAlignment="1">
      <alignment vertical="center" wrapText="1"/>
    </xf>
    <xf numFmtId="49" fontId="12" fillId="0" borderId="8" xfId="0" applyNumberFormat="1" applyFont="1" applyBorder="1" applyAlignment="1">
      <alignment vertical="center" wrapText="1"/>
    </xf>
    <xf numFmtId="1" fontId="6" fillId="0" borderId="0" xfId="0" applyNumberFormat="1" applyFont="1" applyAlignment="1">
      <alignment horizontal="right" vertical="center" wrapText="1"/>
    </xf>
    <xf numFmtId="1" fontId="6" fillId="0" borderId="0" xfId="0" applyNumberFormat="1" applyFont="1" applyAlignment="1">
      <alignment horizontal="right" vertical="center"/>
    </xf>
    <xf numFmtId="0" fontId="15" fillId="0" borderId="0" xfId="0" applyFont="1" applyAlignment="1">
      <alignment horizontal="center" vertical="center"/>
    </xf>
    <xf numFmtId="0" fontId="16" fillId="0" borderId="0" xfId="0" applyFont="1" applyAlignment="1">
      <alignment horizontal="center" vertical="center"/>
    </xf>
    <xf numFmtId="1" fontId="7" fillId="0" borderId="1" xfId="0" applyNumberFormat="1" applyFont="1" applyBorder="1" applyAlignment="1">
      <alignment horizontal="left" vertical="center"/>
    </xf>
    <xf numFmtId="1" fontId="6" fillId="0" borderId="1" xfId="0" applyNumberFormat="1" applyFont="1" applyBorder="1" applyAlignment="1">
      <alignment horizontal="left" vertical="center"/>
    </xf>
    <xf numFmtId="1" fontId="7" fillId="2" borderId="4" xfId="0" applyNumberFormat="1" applyFont="1" applyFill="1" applyBorder="1" applyAlignment="1">
      <alignment horizontal="left" vertical="center" wrapText="1"/>
    </xf>
    <xf numFmtId="1" fontId="6" fillId="2" borderId="7" xfId="0" applyNumberFormat="1" applyFont="1" applyFill="1" applyBorder="1" applyAlignment="1">
      <alignment horizontal="left" vertical="center" wrapText="1"/>
    </xf>
    <xf numFmtId="1" fontId="6" fillId="2" borderId="8" xfId="0" applyNumberFormat="1" applyFont="1" applyFill="1" applyBorder="1" applyAlignment="1">
      <alignment horizontal="left" vertical="center" wrapText="1"/>
    </xf>
    <xf numFmtId="1" fontId="7" fillId="2" borderId="1" xfId="0" applyNumberFormat="1" applyFont="1" applyFill="1" applyBorder="1" applyAlignment="1">
      <alignment horizontal="left" vertical="center"/>
    </xf>
    <xf numFmtId="0" fontId="7" fillId="0" borderId="1" xfId="0" applyFont="1" applyBorder="1" applyAlignment="1">
      <alignment horizontal="left" vertical="center"/>
    </xf>
    <xf numFmtId="0" fontId="6" fillId="0" borderId="1" xfId="0" applyFont="1" applyBorder="1" applyAlignment="1">
      <alignment horizontal="left" vertical="center"/>
    </xf>
    <xf numFmtId="0" fontId="7" fillId="2" borderId="1" xfId="0" applyFont="1" applyFill="1" applyBorder="1" applyAlignment="1">
      <alignment horizontal="left" vertical="center"/>
    </xf>
    <xf numFmtId="0" fontId="6" fillId="2" borderId="1" xfId="0" applyFont="1" applyFill="1" applyBorder="1" applyAlignment="1">
      <alignment horizontal="left" vertical="center"/>
    </xf>
    <xf numFmtId="0" fontId="7" fillId="0" borderId="5" xfId="0" applyFont="1" applyBorder="1" applyAlignment="1">
      <alignment horizontal="left" vertical="center"/>
    </xf>
    <xf numFmtId="0" fontId="6" fillId="0" borderId="5" xfId="0" applyFont="1" applyBorder="1" applyAlignment="1">
      <alignment horizontal="left" vertical="center"/>
    </xf>
    <xf numFmtId="1" fontId="10" fillId="0" borderId="0" xfId="0" applyNumberFormat="1" applyFont="1" applyAlignment="1">
      <alignment horizontal="lef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1" fontId="7" fillId="0" borderId="3" xfId="0" applyNumberFormat="1" applyFont="1" applyBorder="1" applyAlignment="1">
      <alignment horizontal="left" vertical="center"/>
    </xf>
  </cellXfs>
  <cellStyles count="18">
    <cellStyle name="Dziesiętny" xfId="17" builtinId="3"/>
    <cellStyle name="Dziesiętny 2" xfId="1" xr:uid="{00000000-0005-0000-0000-000000000000}"/>
    <cellStyle name="Excel Built-in Comma" xfId="2" xr:uid="{00000000-0005-0000-0000-000001000000}"/>
    <cellStyle name="Excel Built-in Comma 1" xfId="3" xr:uid="{00000000-0005-0000-0000-000002000000}"/>
    <cellStyle name="Excel Built-in Currency" xfId="4" xr:uid="{00000000-0005-0000-0000-000003000000}"/>
    <cellStyle name="Excel Built-in Currency 1" xfId="5" xr:uid="{00000000-0005-0000-0000-000004000000}"/>
    <cellStyle name="Excel Built-in Normal" xfId="6" xr:uid="{00000000-0005-0000-0000-000005000000}"/>
    <cellStyle name="Excel Built-in Normal 1" xfId="7" xr:uid="{00000000-0005-0000-0000-000006000000}"/>
    <cellStyle name="Heading" xfId="8" xr:uid="{00000000-0005-0000-0000-000007000000}"/>
    <cellStyle name="Heading1" xfId="9" xr:uid="{00000000-0005-0000-0000-000008000000}"/>
    <cellStyle name="Normalny" xfId="0" builtinId="0" customBuiltin="1"/>
    <cellStyle name="Normalny 2 2" xfId="10" xr:uid="{00000000-0005-0000-0000-00000A000000}"/>
    <cellStyle name="Normalny 3" xfId="11" xr:uid="{00000000-0005-0000-0000-00000B000000}"/>
    <cellStyle name="Normalny 4" xfId="12" xr:uid="{00000000-0005-0000-0000-00000C000000}"/>
    <cellStyle name="Result" xfId="13" xr:uid="{00000000-0005-0000-0000-00000D000000}"/>
    <cellStyle name="Result2" xfId="14" xr:uid="{00000000-0005-0000-0000-00000E000000}"/>
    <cellStyle name="Walutowy" xfId="16" builtinId="4"/>
    <cellStyle name="Walutowy 2" xfId="15" xr:uid="{00000000-0005-0000-0000-00000F000000}"/>
  </cellStyles>
  <dxfs count="0"/>
  <tableStyles count="0" defaultTableStyle="TableStyleMedium2" defaultPivotStyle="PivotStyleLight16"/>
  <colors>
    <mruColors>
      <color rgb="FFFFF1C5"/>
      <color rgb="FFFFEBAB"/>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F0B27-291D-4F92-AD5E-39357F9E02B4}">
  <sheetPr>
    <tabColor theme="7" tint="0.39997558519241921"/>
  </sheetPr>
  <dimension ref="A2:AMB353"/>
  <sheetViews>
    <sheetView tabSelected="1" zoomScale="85" zoomScaleNormal="85" zoomScaleSheetLayoutView="100" workbookViewId="0">
      <selection activeCell="J346" sqref="J346"/>
    </sheetView>
  </sheetViews>
  <sheetFormatPr defaultRowHeight="12.75"/>
  <cols>
    <col min="1" max="1" width="5.125" style="7" customWidth="1"/>
    <col min="2" max="2" width="56.125" style="121" customWidth="1"/>
    <col min="3" max="3" width="7.25" style="9" customWidth="1"/>
    <col min="4" max="4" width="9.75" style="50" customWidth="1"/>
    <col min="5" max="5" width="10.5" style="74" customWidth="1"/>
    <col min="6" max="6" width="14" style="68" customWidth="1"/>
    <col min="7" max="7" width="7.25" style="23" customWidth="1"/>
    <col min="8" max="8" width="14.5" style="68" customWidth="1"/>
    <col min="9" max="9" width="10.75" style="22" customWidth="1"/>
    <col min="10" max="10" width="15.75" style="79" customWidth="1"/>
    <col min="11" max="14" width="10" style="22" customWidth="1"/>
    <col min="15" max="1016" width="10.75" style="22" customWidth="1"/>
    <col min="1017" max="1017" width="9" style="22" customWidth="1"/>
    <col min="1018" max="16384" width="9" style="22"/>
  </cols>
  <sheetData>
    <row r="2" spans="1:9" ht="19.5" customHeight="1">
      <c r="A2" s="174" t="s">
        <v>229</v>
      </c>
      <c r="B2" s="174"/>
    </row>
    <row r="4" spans="1:9" ht="25.5">
      <c r="A4" s="6" t="s">
        <v>0</v>
      </c>
      <c r="B4" s="116" t="s">
        <v>1</v>
      </c>
      <c r="C4" s="25" t="s">
        <v>130</v>
      </c>
      <c r="D4" s="51" t="s">
        <v>199</v>
      </c>
      <c r="E4" s="96" t="s">
        <v>131</v>
      </c>
      <c r="F4" s="80" t="s">
        <v>156</v>
      </c>
      <c r="G4" s="26" t="s">
        <v>143</v>
      </c>
      <c r="H4" s="69" t="s">
        <v>142</v>
      </c>
      <c r="I4" s="147" t="s">
        <v>230</v>
      </c>
    </row>
    <row r="5" spans="1:9">
      <c r="A5" s="49" t="s">
        <v>200</v>
      </c>
      <c r="B5" s="155"/>
      <c r="C5" s="156"/>
      <c r="D5" s="156"/>
      <c r="E5" s="156"/>
      <c r="F5" s="156"/>
      <c r="G5" s="156"/>
      <c r="H5" s="156"/>
      <c r="I5" s="157"/>
    </row>
    <row r="6" spans="1:9" ht="22.5">
      <c r="A6" s="1">
        <v>1</v>
      </c>
      <c r="B6" s="119" t="s">
        <v>2</v>
      </c>
      <c r="C6" s="12" t="s">
        <v>3</v>
      </c>
      <c r="D6" s="52">
        <v>11500</v>
      </c>
      <c r="E6" s="73"/>
      <c r="F6" s="70">
        <f t="shared" ref="F6:F14" si="0">E6*D6</f>
        <v>0</v>
      </c>
      <c r="G6" s="24"/>
      <c r="H6" s="70">
        <f>F6*G6</f>
        <v>0</v>
      </c>
      <c r="I6" s="42"/>
    </row>
    <row r="7" spans="1:9" ht="33.75">
      <c r="A7" s="1">
        <v>2</v>
      </c>
      <c r="B7" s="119" t="s">
        <v>50</v>
      </c>
      <c r="C7" s="12" t="s">
        <v>3</v>
      </c>
      <c r="D7" s="52">
        <v>7000</v>
      </c>
      <c r="E7" s="91"/>
      <c r="F7" s="70">
        <f t="shared" si="0"/>
        <v>0</v>
      </c>
      <c r="G7" s="24"/>
      <c r="H7" s="70">
        <f t="shared" ref="H7:H14" si="1">F7*G7</f>
        <v>0</v>
      </c>
      <c r="I7" s="42"/>
    </row>
    <row r="8" spans="1:9" ht="22.5">
      <c r="A8" s="1">
        <v>3</v>
      </c>
      <c r="B8" s="119" t="s">
        <v>4</v>
      </c>
      <c r="C8" s="12" t="s">
        <v>3</v>
      </c>
      <c r="D8" s="52">
        <v>250</v>
      </c>
      <c r="E8" s="73"/>
      <c r="F8" s="70">
        <f t="shared" si="0"/>
        <v>0</v>
      </c>
      <c r="G8" s="24"/>
      <c r="H8" s="70">
        <f t="shared" si="1"/>
        <v>0</v>
      </c>
      <c r="I8" s="42"/>
    </row>
    <row r="9" spans="1:9" ht="45">
      <c r="A9" s="1">
        <v>4</v>
      </c>
      <c r="B9" s="119" t="s">
        <v>51</v>
      </c>
      <c r="C9" s="12" t="s">
        <v>3</v>
      </c>
      <c r="D9" s="52">
        <v>3800</v>
      </c>
      <c r="E9" s="73"/>
      <c r="F9" s="70">
        <f t="shared" si="0"/>
        <v>0</v>
      </c>
      <c r="G9" s="24"/>
      <c r="H9" s="70">
        <f t="shared" si="1"/>
        <v>0</v>
      </c>
      <c r="I9" s="42"/>
    </row>
    <row r="10" spans="1:9" ht="67.5">
      <c r="A10" s="1">
        <v>5</v>
      </c>
      <c r="B10" s="119" t="s">
        <v>52</v>
      </c>
      <c r="C10" s="12" t="s">
        <v>3</v>
      </c>
      <c r="D10" s="52">
        <v>1000</v>
      </c>
      <c r="E10" s="73"/>
      <c r="F10" s="70">
        <f t="shared" si="0"/>
        <v>0</v>
      </c>
      <c r="G10" s="24"/>
      <c r="H10" s="70">
        <f t="shared" si="1"/>
        <v>0</v>
      </c>
      <c r="I10" s="42"/>
    </row>
    <row r="11" spans="1:9" ht="33.75">
      <c r="A11" s="1">
        <v>6</v>
      </c>
      <c r="B11" s="119" t="s">
        <v>53</v>
      </c>
      <c r="C11" s="12" t="s">
        <v>3</v>
      </c>
      <c r="D11" s="52">
        <v>1500</v>
      </c>
      <c r="E11" s="73"/>
      <c r="F11" s="70">
        <f t="shared" si="0"/>
        <v>0</v>
      </c>
      <c r="G11" s="24"/>
      <c r="H11" s="70">
        <f t="shared" si="1"/>
        <v>0</v>
      </c>
      <c r="I11" s="42"/>
    </row>
    <row r="12" spans="1:9" ht="33.75">
      <c r="A12" s="1">
        <v>7</v>
      </c>
      <c r="B12" s="119" t="s">
        <v>54</v>
      </c>
      <c r="C12" s="12" t="s">
        <v>3</v>
      </c>
      <c r="D12" s="52">
        <v>6100</v>
      </c>
      <c r="E12" s="73"/>
      <c r="F12" s="70">
        <f t="shared" si="0"/>
        <v>0</v>
      </c>
      <c r="G12" s="24"/>
      <c r="H12" s="70">
        <f t="shared" si="1"/>
        <v>0</v>
      </c>
      <c r="I12" s="42"/>
    </row>
    <row r="13" spans="1:9" ht="67.5">
      <c r="A13" s="1">
        <v>8</v>
      </c>
      <c r="B13" s="119" t="s">
        <v>55</v>
      </c>
      <c r="C13" s="12" t="s">
        <v>3</v>
      </c>
      <c r="D13" s="52">
        <v>700</v>
      </c>
      <c r="E13" s="73"/>
      <c r="F13" s="70">
        <f t="shared" si="0"/>
        <v>0</v>
      </c>
      <c r="G13" s="24"/>
      <c r="H13" s="70">
        <f t="shared" si="1"/>
        <v>0</v>
      </c>
      <c r="I13" s="42"/>
    </row>
    <row r="14" spans="1:9" ht="33.75">
      <c r="A14" s="1">
        <v>9</v>
      </c>
      <c r="B14" s="130" t="s">
        <v>5</v>
      </c>
      <c r="C14" s="12" t="s">
        <v>3</v>
      </c>
      <c r="D14" s="52">
        <v>650</v>
      </c>
      <c r="E14" s="73"/>
      <c r="F14" s="70">
        <f t="shared" si="0"/>
        <v>0</v>
      </c>
      <c r="G14" s="24"/>
      <c r="H14" s="70">
        <f t="shared" si="1"/>
        <v>0</v>
      </c>
      <c r="I14" s="42"/>
    </row>
    <row r="15" spans="1:9">
      <c r="B15" s="118"/>
      <c r="C15" s="8"/>
      <c r="D15" s="53"/>
      <c r="F15" s="68">
        <f>SUM(F6:F14)</f>
        <v>0</v>
      </c>
      <c r="H15" s="68">
        <f>SUM(H6:H14)</f>
        <v>0</v>
      </c>
    </row>
    <row r="16" spans="1:9">
      <c r="B16" s="118"/>
      <c r="C16" s="8"/>
      <c r="D16" s="152"/>
      <c r="E16" s="153"/>
      <c r="F16" s="154"/>
      <c r="H16" s="72"/>
    </row>
    <row r="17" spans="1:9">
      <c r="A17" s="175" t="s">
        <v>201</v>
      </c>
      <c r="B17" s="176"/>
      <c r="C17" s="176"/>
      <c r="D17" s="148"/>
      <c r="E17" s="149"/>
      <c r="F17" s="150"/>
      <c r="G17" s="151"/>
      <c r="H17" s="150"/>
    </row>
    <row r="18" spans="1:9" ht="25.5">
      <c r="A18" s="6" t="s">
        <v>0</v>
      </c>
      <c r="B18" s="116" t="s">
        <v>1</v>
      </c>
      <c r="C18" s="25" t="s">
        <v>130</v>
      </c>
      <c r="D18" s="51" t="s">
        <v>199</v>
      </c>
      <c r="E18" s="96" t="s">
        <v>131</v>
      </c>
      <c r="F18" s="80" t="s">
        <v>156</v>
      </c>
      <c r="G18" s="26" t="s">
        <v>143</v>
      </c>
      <c r="H18" s="69" t="s">
        <v>142</v>
      </c>
      <c r="I18" s="147" t="s">
        <v>230</v>
      </c>
    </row>
    <row r="19" spans="1:9" ht="22.5">
      <c r="A19" s="1">
        <v>1</v>
      </c>
      <c r="B19" s="119" t="s">
        <v>203</v>
      </c>
      <c r="C19" s="12" t="s">
        <v>3</v>
      </c>
      <c r="D19" s="146">
        <v>4200</v>
      </c>
      <c r="E19" s="114"/>
      <c r="F19" s="113">
        <f t="shared" ref="F19:F30" si="2">E19*D19</f>
        <v>0</v>
      </c>
      <c r="G19" s="24"/>
      <c r="H19" s="113">
        <f>G19*F19</f>
        <v>0</v>
      </c>
      <c r="I19" s="42"/>
    </row>
    <row r="20" spans="1:9">
      <c r="A20" s="1">
        <v>2</v>
      </c>
      <c r="B20" s="119" t="s">
        <v>202</v>
      </c>
      <c r="C20" s="12" t="s">
        <v>3</v>
      </c>
      <c r="D20" s="52">
        <v>50</v>
      </c>
      <c r="E20" s="73"/>
      <c r="F20" s="70">
        <f t="shared" si="2"/>
        <v>0</v>
      </c>
      <c r="G20" s="24"/>
      <c r="H20" s="70">
        <f t="shared" ref="H20:H39" si="3">G20*F20</f>
        <v>0</v>
      </c>
      <c r="I20" s="42"/>
    </row>
    <row r="21" spans="1:9" ht="33.75">
      <c r="A21" s="1">
        <v>3</v>
      </c>
      <c r="B21" s="119" t="s">
        <v>56</v>
      </c>
      <c r="C21" s="12" t="s">
        <v>3</v>
      </c>
      <c r="D21" s="52">
        <v>30000</v>
      </c>
      <c r="E21" s="73"/>
      <c r="F21" s="70">
        <f t="shared" si="2"/>
        <v>0</v>
      </c>
      <c r="G21" s="24"/>
      <c r="H21" s="70">
        <f t="shared" si="3"/>
        <v>0</v>
      </c>
      <c r="I21" s="42"/>
    </row>
    <row r="22" spans="1:9" ht="22.5">
      <c r="A22" s="1">
        <v>4</v>
      </c>
      <c r="B22" s="119" t="s">
        <v>57</v>
      </c>
      <c r="C22" s="12" t="s">
        <v>3</v>
      </c>
      <c r="D22" s="52">
        <v>10</v>
      </c>
      <c r="E22" s="73"/>
      <c r="F22" s="70">
        <f t="shared" si="2"/>
        <v>0</v>
      </c>
      <c r="G22" s="24"/>
      <c r="H22" s="70">
        <f t="shared" si="3"/>
        <v>0</v>
      </c>
      <c r="I22" s="42"/>
    </row>
    <row r="23" spans="1:9">
      <c r="A23" s="1">
        <v>5</v>
      </c>
      <c r="B23" s="119" t="s">
        <v>6</v>
      </c>
      <c r="C23" s="12" t="s">
        <v>3</v>
      </c>
      <c r="D23" s="52">
        <v>100</v>
      </c>
      <c r="E23" s="73"/>
      <c r="F23" s="70">
        <f t="shared" si="2"/>
        <v>0</v>
      </c>
      <c r="G23" s="24"/>
      <c r="H23" s="70">
        <f t="shared" si="3"/>
        <v>0</v>
      </c>
      <c r="I23" s="42"/>
    </row>
    <row r="24" spans="1:9">
      <c r="A24" s="1">
        <v>6</v>
      </c>
      <c r="B24" s="119" t="s">
        <v>204</v>
      </c>
      <c r="C24" s="12" t="s">
        <v>3</v>
      </c>
      <c r="D24" s="52">
        <v>20</v>
      </c>
      <c r="E24" s="73"/>
      <c r="F24" s="70">
        <f t="shared" si="2"/>
        <v>0</v>
      </c>
      <c r="G24" s="24"/>
      <c r="H24" s="70">
        <f t="shared" si="3"/>
        <v>0</v>
      </c>
      <c r="I24" s="42"/>
    </row>
    <row r="25" spans="1:9" ht="22.5">
      <c r="A25" s="1">
        <v>7</v>
      </c>
      <c r="B25" s="119" t="s">
        <v>183</v>
      </c>
      <c r="C25" s="12" t="s">
        <v>10</v>
      </c>
      <c r="D25" s="52">
        <v>30</v>
      </c>
      <c r="E25" s="91"/>
      <c r="F25" s="70">
        <f t="shared" si="2"/>
        <v>0</v>
      </c>
      <c r="G25" s="24"/>
      <c r="H25" s="70">
        <f t="shared" si="3"/>
        <v>0</v>
      </c>
      <c r="I25" s="42"/>
    </row>
    <row r="26" spans="1:9">
      <c r="A26" s="1">
        <v>8</v>
      </c>
      <c r="B26" s="119" t="s">
        <v>7</v>
      </c>
      <c r="C26" s="12" t="s">
        <v>10</v>
      </c>
      <c r="D26" s="52">
        <v>9000</v>
      </c>
      <c r="E26" s="73"/>
      <c r="F26" s="70">
        <f t="shared" si="2"/>
        <v>0</v>
      </c>
      <c r="G26" s="24"/>
      <c r="H26" s="70">
        <f t="shared" si="3"/>
        <v>0</v>
      </c>
      <c r="I26" s="42"/>
    </row>
    <row r="27" spans="1:9" ht="78.75">
      <c r="A27" s="1">
        <v>9</v>
      </c>
      <c r="B27" s="119" t="s">
        <v>58</v>
      </c>
      <c r="C27" s="12" t="s">
        <v>3</v>
      </c>
      <c r="D27" s="52">
        <v>7600</v>
      </c>
      <c r="E27" s="73"/>
      <c r="F27" s="70">
        <f t="shared" si="2"/>
        <v>0</v>
      </c>
      <c r="G27" s="24"/>
      <c r="H27" s="70">
        <f t="shared" si="3"/>
        <v>0</v>
      </c>
      <c r="I27" s="42"/>
    </row>
    <row r="28" spans="1:9">
      <c r="A28" s="1">
        <v>10</v>
      </c>
      <c r="B28" s="119" t="s">
        <v>8</v>
      </c>
      <c r="C28" s="12" t="s">
        <v>3</v>
      </c>
      <c r="D28" s="52">
        <v>1900</v>
      </c>
      <c r="E28" s="73"/>
      <c r="F28" s="70">
        <f t="shared" si="2"/>
        <v>0</v>
      </c>
      <c r="G28" s="24"/>
      <c r="H28" s="70">
        <f t="shared" si="3"/>
        <v>0</v>
      </c>
      <c r="I28" s="42"/>
    </row>
    <row r="29" spans="1:9" ht="22.5">
      <c r="A29" s="1">
        <v>11</v>
      </c>
      <c r="B29" s="119" t="s">
        <v>59</v>
      </c>
      <c r="C29" s="12" t="s">
        <v>3</v>
      </c>
      <c r="D29" s="52">
        <v>1500</v>
      </c>
      <c r="E29" s="73"/>
      <c r="F29" s="70">
        <f t="shared" si="2"/>
        <v>0</v>
      </c>
      <c r="G29" s="24"/>
      <c r="H29" s="70">
        <f t="shared" si="3"/>
        <v>0</v>
      </c>
      <c r="I29" s="42"/>
    </row>
    <row r="30" spans="1:9" ht="22.5">
      <c r="A30" s="1">
        <v>12</v>
      </c>
      <c r="B30" s="119" t="s">
        <v>9</v>
      </c>
      <c r="C30" s="12" t="s">
        <v>3</v>
      </c>
      <c r="D30" s="52">
        <v>1900</v>
      </c>
      <c r="E30" s="73"/>
      <c r="F30" s="70">
        <f t="shared" si="2"/>
        <v>0</v>
      </c>
      <c r="G30" s="24"/>
      <c r="H30" s="70">
        <f t="shared" si="3"/>
        <v>0</v>
      </c>
      <c r="I30" s="42"/>
    </row>
    <row r="31" spans="1:9" ht="22.5">
      <c r="A31" s="1">
        <v>13</v>
      </c>
      <c r="B31" s="117" t="s">
        <v>126</v>
      </c>
      <c r="C31" s="11" t="s">
        <v>3</v>
      </c>
      <c r="D31" s="52">
        <v>800</v>
      </c>
      <c r="E31" s="73"/>
      <c r="F31" s="70">
        <f>D31*E31</f>
        <v>0</v>
      </c>
      <c r="G31" s="24"/>
      <c r="H31" s="70">
        <f>G31*F31</f>
        <v>0</v>
      </c>
      <c r="I31" s="42"/>
    </row>
    <row r="32" spans="1:9" ht="22.5">
      <c r="A32" s="1">
        <v>14</v>
      </c>
      <c r="B32" s="117" t="s">
        <v>127</v>
      </c>
      <c r="C32" s="11" t="s">
        <v>3</v>
      </c>
      <c r="D32" s="52">
        <v>240</v>
      </c>
      <c r="E32" s="73"/>
      <c r="F32" s="70">
        <f t="shared" ref="F32:F39" si="4">E32*D32</f>
        <v>0</v>
      </c>
      <c r="G32" s="24"/>
      <c r="H32" s="70">
        <f>G32*F32</f>
        <v>0</v>
      </c>
      <c r="I32" s="42"/>
    </row>
    <row r="33" spans="1:9" ht="22.5">
      <c r="A33" s="1">
        <v>15</v>
      </c>
      <c r="B33" s="119" t="s">
        <v>60</v>
      </c>
      <c r="C33" s="12" t="s">
        <v>3</v>
      </c>
      <c r="D33" s="52">
        <v>1000</v>
      </c>
      <c r="E33" s="73"/>
      <c r="F33" s="70">
        <f t="shared" si="4"/>
        <v>0</v>
      </c>
      <c r="G33" s="24"/>
      <c r="H33" s="70">
        <f t="shared" si="3"/>
        <v>0</v>
      </c>
      <c r="I33" s="42"/>
    </row>
    <row r="34" spans="1:9" ht="33.75">
      <c r="A34" s="1">
        <v>16</v>
      </c>
      <c r="B34" s="119" t="s">
        <v>205</v>
      </c>
      <c r="C34" s="12" t="s">
        <v>3</v>
      </c>
      <c r="D34" s="52">
        <v>100</v>
      </c>
      <c r="E34" s="73"/>
      <c r="F34" s="70">
        <f t="shared" si="4"/>
        <v>0</v>
      </c>
      <c r="G34" s="24"/>
      <c r="H34" s="70">
        <f t="shared" si="3"/>
        <v>0</v>
      </c>
      <c r="I34" s="42"/>
    </row>
    <row r="35" spans="1:9" ht="33.75">
      <c r="A35" s="1">
        <v>17</v>
      </c>
      <c r="B35" s="119" t="s">
        <v>206</v>
      </c>
      <c r="C35" s="12" t="s">
        <v>3</v>
      </c>
      <c r="D35" s="52">
        <v>19000</v>
      </c>
      <c r="E35" s="73"/>
      <c r="F35" s="70">
        <f t="shared" si="4"/>
        <v>0</v>
      </c>
      <c r="G35" s="24"/>
      <c r="H35" s="70">
        <f t="shared" si="3"/>
        <v>0</v>
      </c>
      <c r="I35" s="42"/>
    </row>
    <row r="36" spans="1:9" ht="33.75">
      <c r="A36" s="1">
        <v>18</v>
      </c>
      <c r="B36" s="119" t="s">
        <v>184</v>
      </c>
      <c r="C36" s="12" t="s">
        <v>10</v>
      </c>
      <c r="D36" s="52">
        <v>70000</v>
      </c>
      <c r="E36" s="73"/>
      <c r="F36" s="70">
        <f t="shared" si="4"/>
        <v>0</v>
      </c>
      <c r="G36" s="24"/>
      <c r="H36" s="70">
        <f t="shared" si="3"/>
        <v>0</v>
      </c>
      <c r="I36" s="42"/>
    </row>
    <row r="37" spans="1:9" ht="67.5">
      <c r="A37" s="1">
        <v>19</v>
      </c>
      <c r="B37" s="119" t="s">
        <v>61</v>
      </c>
      <c r="C37" s="12" t="s">
        <v>3</v>
      </c>
      <c r="D37" s="52">
        <v>3000</v>
      </c>
      <c r="E37" s="73"/>
      <c r="F37" s="70">
        <f t="shared" si="4"/>
        <v>0</v>
      </c>
      <c r="G37" s="24"/>
      <c r="H37" s="70">
        <f t="shared" si="3"/>
        <v>0</v>
      </c>
      <c r="I37" s="42"/>
    </row>
    <row r="38" spans="1:9">
      <c r="A38" s="1">
        <v>20</v>
      </c>
      <c r="B38" s="119" t="s">
        <v>11</v>
      </c>
      <c r="C38" s="12" t="s">
        <v>3</v>
      </c>
      <c r="D38" s="52">
        <v>100</v>
      </c>
      <c r="E38" s="97"/>
      <c r="F38" s="70">
        <f t="shared" si="4"/>
        <v>0</v>
      </c>
      <c r="G38" s="24"/>
      <c r="H38" s="70">
        <f t="shared" si="3"/>
        <v>0</v>
      </c>
      <c r="I38" s="42"/>
    </row>
    <row r="39" spans="1:9">
      <c r="A39" s="1">
        <v>21</v>
      </c>
      <c r="B39" s="131" t="s">
        <v>207</v>
      </c>
      <c r="C39" s="27" t="s">
        <v>26</v>
      </c>
      <c r="D39" s="56">
        <v>1000</v>
      </c>
      <c r="E39" s="97"/>
      <c r="F39" s="70">
        <f t="shared" si="4"/>
        <v>0</v>
      </c>
      <c r="G39" s="24"/>
      <c r="H39" s="70">
        <f t="shared" si="3"/>
        <v>0</v>
      </c>
      <c r="I39" s="42"/>
    </row>
    <row r="40" spans="1:9">
      <c r="A40" s="13"/>
      <c r="B40" s="132"/>
      <c r="C40" s="28"/>
      <c r="D40" s="57"/>
      <c r="E40" s="98"/>
      <c r="F40" s="81">
        <f>SUM(F19:F39)</f>
        <v>0</v>
      </c>
      <c r="H40" s="68">
        <f>SUM(H19:H39)</f>
        <v>0</v>
      </c>
    </row>
    <row r="41" spans="1:9">
      <c r="A41" s="13"/>
      <c r="B41" s="132"/>
      <c r="C41" s="28"/>
      <c r="D41" s="57"/>
      <c r="E41" s="98"/>
      <c r="F41" s="81"/>
    </row>
    <row r="42" spans="1:9">
      <c r="A42" s="168" t="s">
        <v>208</v>
      </c>
      <c r="B42" s="168"/>
      <c r="C42" s="168"/>
      <c r="D42" s="58"/>
      <c r="E42" s="73"/>
      <c r="F42" s="70"/>
      <c r="G42" s="24"/>
      <c r="H42" s="70"/>
    </row>
    <row r="43" spans="1:9" ht="25.5">
      <c r="A43" s="6" t="s">
        <v>0</v>
      </c>
      <c r="B43" s="116" t="s">
        <v>1</v>
      </c>
      <c r="C43" s="25" t="s">
        <v>130</v>
      </c>
      <c r="D43" s="51" t="s">
        <v>199</v>
      </c>
      <c r="E43" s="96" t="s">
        <v>131</v>
      </c>
      <c r="F43" s="80" t="s">
        <v>156</v>
      </c>
      <c r="G43" s="26" t="s">
        <v>143</v>
      </c>
      <c r="H43" s="69" t="s">
        <v>142</v>
      </c>
      <c r="I43" s="145" t="s">
        <v>230</v>
      </c>
    </row>
    <row r="44" spans="1:9" ht="135">
      <c r="A44" s="1">
        <v>1</v>
      </c>
      <c r="B44" s="119" t="s">
        <v>171</v>
      </c>
      <c r="C44" s="12" t="s">
        <v>3</v>
      </c>
      <c r="D44" s="52">
        <v>200</v>
      </c>
      <c r="E44" s="73"/>
      <c r="F44" s="70">
        <f t="shared" ref="F44:F51" si="5">E44*D44</f>
        <v>0</v>
      </c>
      <c r="G44" s="24"/>
      <c r="H44" s="70">
        <f t="shared" ref="H44:H51" si="6">G44*F44</f>
        <v>0</v>
      </c>
      <c r="I44" s="42"/>
    </row>
    <row r="45" spans="1:9" ht="101.25">
      <c r="A45" s="1">
        <v>2</v>
      </c>
      <c r="B45" s="119" t="s">
        <v>12</v>
      </c>
      <c r="C45" s="12" t="s">
        <v>3</v>
      </c>
      <c r="D45" s="52">
        <v>30</v>
      </c>
      <c r="E45" s="73"/>
      <c r="F45" s="70">
        <f t="shared" si="5"/>
        <v>0</v>
      </c>
      <c r="G45" s="24"/>
      <c r="H45" s="70">
        <f t="shared" si="6"/>
        <v>0</v>
      </c>
      <c r="I45" s="42"/>
    </row>
    <row r="46" spans="1:9" ht="33.75">
      <c r="A46" s="1">
        <v>3</v>
      </c>
      <c r="B46" s="119" t="s">
        <v>172</v>
      </c>
      <c r="C46" s="12" t="s">
        <v>3</v>
      </c>
      <c r="D46" s="52">
        <v>150</v>
      </c>
      <c r="E46" s="73"/>
      <c r="F46" s="70">
        <f t="shared" si="5"/>
        <v>0</v>
      </c>
      <c r="G46" s="24"/>
      <c r="H46" s="70">
        <f t="shared" si="6"/>
        <v>0</v>
      </c>
      <c r="I46" s="42"/>
    </row>
    <row r="47" spans="1:9" ht="78.75">
      <c r="A47" s="1">
        <v>4</v>
      </c>
      <c r="B47" s="119" t="s">
        <v>173</v>
      </c>
      <c r="C47" s="12" t="s">
        <v>3</v>
      </c>
      <c r="D47" s="52">
        <v>10</v>
      </c>
      <c r="E47" s="73"/>
      <c r="F47" s="70">
        <f t="shared" si="5"/>
        <v>0</v>
      </c>
      <c r="G47" s="24"/>
      <c r="H47" s="70">
        <f t="shared" si="6"/>
        <v>0</v>
      </c>
      <c r="I47" s="42"/>
    </row>
    <row r="48" spans="1:9" ht="90">
      <c r="A48" s="1">
        <v>5</v>
      </c>
      <c r="B48" s="119" t="s">
        <v>174</v>
      </c>
      <c r="C48" s="12" t="s">
        <v>3</v>
      </c>
      <c r="D48" s="52">
        <v>10</v>
      </c>
      <c r="E48" s="73"/>
      <c r="F48" s="70">
        <f t="shared" si="5"/>
        <v>0</v>
      </c>
      <c r="G48" s="24"/>
      <c r="H48" s="70">
        <f t="shared" si="6"/>
        <v>0</v>
      </c>
      <c r="I48" s="42"/>
    </row>
    <row r="49" spans="1:1016" ht="101.25">
      <c r="A49" s="1">
        <v>6</v>
      </c>
      <c r="B49" s="119" t="s">
        <v>175</v>
      </c>
      <c r="C49" s="12" t="s">
        <v>3</v>
      </c>
      <c r="D49" s="52">
        <v>5</v>
      </c>
      <c r="E49" s="73"/>
      <c r="F49" s="70">
        <f t="shared" si="5"/>
        <v>0</v>
      </c>
      <c r="G49" s="24"/>
      <c r="H49" s="70">
        <f t="shared" si="6"/>
        <v>0</v>
      </c>
      <c r="I49" s="42"/>
    </row>
    <row r="50" spans="1:1016" ht="78.75">
      <c r="A50" s="1">
        <v>7</v>
      </c>
      <c r="B50" s="119" t="s">
        <v>176</v>
      </c>
      <c r="C50" s="12" t="s">
        <v>3</v>
      </c>
      <c r="D50" s="52">
        <v>10</v>
      </c>
      <c r="E50" s="73"/>
      <c r="F50" s="70">
        <f t="shared" si="5"/>
        <v>0</v>
      </c>
      <c r="G50" s="24"/>
      <c r="H50" s="70">
        <f t="shared" si="6"/>
        <v>0</v>
      </c>
      <c r="I50" s="42"/>
    </row>
    <row r="51" spans="1:1016" ht="281.25">
      <c r="A51" s="1">
        <v>8</v>
      </c>
      <c r="B51" s="119" t="s">
        <v>177</v>
      </c>
      <c r="C51" s="44" t="s">
        <v>36</v>
      </c>
      <c r="D51" s="52">
        <v>200</v>
      </c>
      <c r="E51" s="86"/>
      <c r="F51" s="70">
        <f t="shared" si="5"/>
        <v>0</v>
      </c>
      <c r="G51" s="24"/>
      <c r="H51" s="70">
        <f t="shared" si="6"/>
        <v>0</v>
      </c>
      <c r="I51" s="42"/>
    </row>
    <row r="52" spans="1:1016">
      <c r="B52" s="118"/>
      <c r="C52" s="8"/>
      <c r="D52" s="53"/>
      <c r="F52" s="68">
        <f>SUM(F44:F51)</f>
        <v>0</v>
      </c>
      <c r="H52" s="68">
        <f>SUM((H44:H51))</f>
        <v>0</v>
      </c>
    </row>
    <row r="53" spans="1:1016">
      <c r="B53" s="118"/>
      <c r="C53" s="8"/>
      <c r="D53" s="53"/>
    </row>
    <row r="54" spans="1:1016">
      <c r="A54" s="177" t="s">
        <v>13</v>
      </c>
      <c r="B54" s="177"/>
      <c r="C54" s="177"/>
      <c r="D54" s="62"/>
      <c r="E54" s="107"/>
      <c r="F54" s="78"/>
      <c r="G54" s="32"/>
      <c r="H54" s="78"/>
    </row>
    <row r="55" spans="1:1016" ht="25.5">
      <c r="A55" s="6" t="s">
        <v>0</v>
      </c>
      <c r="B55" s="116" t="s">
        <v>1</v>
      </c>
      <c r="C55" s="25" t="s">
        <v>130</v>
      </c>
      <c r="D55" s="51" t="s">
        <v>199</v>
      </c>
      <c r="E55" s="96" t="s">
        <v>131</v>
      </c>
      <c r="F55" s="80" t="s">
        <v>156</v>
      </c>
      <c r="G55" s="26" t="s">
        <v>143</v>
      </c>
      <c r="H55" s="69" t="s">
        <v>142</v>
      </c>
      <c r="I55" s="145" t="s">
        <v>230</v>
      </c>
    </row>
    <row r="56" spans="1:1016" ht="33.75">
      <c r="A56" s="1">
        <v>1</v>
      </c>
      <c r="B56" s="133" t="s">
        <v>144</v>
      </c>
      <c r="C56" s="11" t="s">
        <v>3</v>
      </c>
      <c r="D56" s="52">
        <v>1400</v>
      </c>
      <c r="E56" s="73"/>
      <c r="F56" s="70">
        <f>D56*E56</f>
        <v>0</v>
      </c>
      <c r="G56" s="24"/>
      <c r="H56" s="70">
        <f>G56*F56</f>
        <v>0</v>
      </c>
      <c r="I56" s="42"/>
    </row>
    <row r="57" spans="1:1016" ht="45">
      <c r="A57" s="2">
        <v>2</v>
      </c>
      <c r="B57" s="119" t="s">
        <v>43</v>
      </c>
      <c r="C57" s="12" t="s">
        <v>3</v>
      </c>
      <c r="D57" s="55">
        <v>1500</v>
      </c>
      <c r="E57" s="73"/>
      <c r="F57" s="70">
        <f>D57*E57</f>
        <v>0</v>
      </c>
      <c r="G57" s="24"/>
      <c r="H57" s="70">
        <f>G57*F57</f>
        <v>0</v>
      </c>
      <c r="I57" s="42"/>
    </row>
    <row r="58" spans="1:1016" ht="22.5">
      <c r="A58" s="1">
        <v>3</v>
      </c>
      <c r="B58" s="119" t="s">
        <v>167</v>
      </c>
      <c r="C58" s="12" t="s">
        <v>3</v>
      </c>
      <c r="D58" s="55">
        <v>100</v>
      </c>
      <c r="E58" s="73"/>
      <c r="F58" s="70">
        <f>D58*E58</f>
        <v>0</v>
      </c>
      <c r="G58" s="24"/>
      <c r="H58" s="70">
        <f>G58*F58</f>
        <v>0</v>
      </c>
      <c r="I58" s="42"/>
    </row>
    <row r="59" spans="1:1016" ht="45">
      <c r="A59" s="2">
        <v>4</v>
      </c>
      <c r="B59" s="133" t="s">
        <v>179</v>
      </c>
      <c r="C59" s="11" t="s">
        <v>3</v>
      </c>
      <c r="D59" s="52">
        <v>200</v>
      </c>
      <c r="E59" s="73"/>
      <c r="F59" s="70">
        <f>D59*E59</f>
        <v>0</v>
      </c>
      <c r="G59" s="24"/>
      <c r="H59" s="70">
        <f>G59*F59</f>
        <v>0</v>
      </c>
      <c r="I59" s="42"/>
    </row>
    <row r="60" spans="1:1016" ht="56.25">
      <c r="A60" s="1">
        <v>5</v>
      </c>
      <c r="B60" s="133" t="s">
        <v>180</v>
      </c>
      <c r="C60" s="11" t="s">
        <v>3</v>
      </c>
      <c r="D60" s="52">
        <v>400</v>
      </c>
      <c r="E60" s="73"/>
      <c r="F60" s="70">
        <f>D60*E60</f>
        <v>0</v>
      </c>
      <c r="G60" s="24"/>
      <c r="H60" s="70">
        <f>G60*F60</f>
        <v>0</v>
      </c>
      <c r="I60" s="42"/>
    </row>
    <row r="61" spans="1:1016">
      <c r="B61" s="134"/>
      <c r="D61" s="53"/>
      <c r="F61" s="68">
        <f>SUM(F56:F60)</f>
        <v>0</v>
      </c>
      <c r="H61" s="68">
        <f>SUM(H56:H60)</f>
        <v>0</v>
      </c>
    </row>
    <row r="62" spans="1:1016">
      <c r="B62" s="134"/>
      <c r="D62" s="53"/>
    </row>
    <row r="63" spans="1:1016">
      <c r="A63" s="168" t="s">
        <v>209</v>
      </c>
      <c r="B63" s="169"/>
      <c r="C63" s="169"/>
      <c r="D63" s="52"/>
      <c r="E63" s="73"/>
      <c r="F63" s="70"/>
      <c r="G63" s="24"/>
      <c r="H63" s="70"/>
      <c r="I63" s="29"/>
      <c r="J63" s="115"/>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c r="FH63" s="29"/>
      <c r="FI63" s="29"/>
      <c r="FJ63" s="29"/>
      <c r="FK63" s="29"/>
      <c r="FL63" s="29"/>
      <c r="FM63" s="29"/>
      <c r="FN63" s="29"/>
      <c r="FO63" s="29"/>
      <c r="FP63" s="29"/>
      <c r="FQ63" s="29"/>
      <c r="FR63" s="29"/>
      <c r="FS63" s="29"/>
      <c r="FT63" s="29"/>
      <c r="FU63" s="29"/>
      <c r="FV63" s="29"/>
      <c r="FW63" s="29"/>
      <c r="FX63" s="29"/>
      <c r="FY63" s="29"/>
      <c r="FZ63" s="29"/>
      <c r="GA63" s="29"/>
      <c r="GB63" s="29"/>
      <c r="GC63" s="29"/>
      <c r="GD63" s="29"/>
      <c r="GE63" s="29"/>
      <c r="GF63" s="29"/>
      <c r="GG63" s="29"/>
      <c r="GH63" s="29"/>
      <c r="GI63" s="29"/>
      <c r="GJ63" s="29"/>
      <c r="GK63" s="29"/>
      <c r="GL63" s="29"/>
      <c r="GM63" s="29"/>
      <c r="GN63" s="29"/>
      <c r="GO63" s="29"/>
      <c r="GP63" s="29"/>
      <c r="GQ63" s="29"/>
      <c r="GR63" s="29"/>
      <c r="GS63" s="29"/>
      <c r="GT63" s="29"/>
      <c r="GU63" s="29"/>
      <c r="GV63" s="29"/>
      <c r="GW63" s="29"/>
      <c r="GX63" s="29"/>
      <c r="GY63" s="29"/>
      <c r="GZ63" s="29"/>
      <c r="HA63" s="29"/>
      <c r="HB63" s="29"/>
      <c r="HC63" s="29"/>
      <c r="HD63" s="29"/>
      <c r="HE63" s="29"/>
      <c r="HF63" s="29"/>
      <c r="HG63" s="29"/>
      <c r="HH63" s="29"/>
      <c r="HI63" s="29"/>
      <c r="HJ63" s="29"/>
      <c r="HK63" s="29"/>
      <c r="HL63" s="29"/>
      <c r="HM63" s="29"/>
      <c r="HN63" s="29"/>
      <c r="HO63" s="29"/>
      <c r="HP63" s="29"/>
      <c r="HQ63" s="29"/>
      <c r="HR63" s="29"/>
      <c r="HS63" s="29"/>
      <c r="HT63" s="29"/>
      <c r="HU63" s="29"/>
      <c r="HV63" s="29"/>
      <c r="HW63" s="29"/>
      <c r="HX63" s="29"/>
      <c r="HY63" s="29"/>
      <c r="HZ63" s="29"/>
      <c r="IA63" s="29"/>
      <c r="IB63" s="29"/>
      <c r="IC63" s="29"/>
      <c r="ID63" s="29"/>
      <c r="IE63" s="29"/>
      <c r="IF63" s="29"/>
      <c r="IG63" s="29"/>
      <c r="IH63" s="29"/>
      <c r="II63" s="29"/>
      <c r="IJ63" s="29"/>
      <c r="IK63" s="29"/>
      <c r="IL63" s="29"/>
      <c r="IM63" s="29"/>
      <c r="IN63" s="29"/>
      <c r="IO63" s="29"/>
      <c r="IP63" s="29"/>
      <c r="IQ63" s="29"/>
      <c r="IR63" s="29"/>
      <c r="IS63" s="29"/>
      <c r="IT63" s="29"/>
      <c r="IU63" s="29"/>
      <c r="IV63" s="29"/>
      <c r="IW63" s="29"/>
      <c r="IX63" s="29"/>
      <c r="IY63" s="29"/>
      <c r="IZ63" s="29"/>
      <c r="JA63" s="29"/>
      <c r="JB63" s="29"/>
      <c r="JC63" s="29"/>
      <c r="JD63" s="29"/>
      <c r="JE63" s="29"/>
      <c r="JF63" s="29"/>
      <c r="JG63" s="29"/>
      <c r="JH63" s="29"/>
      <c r="JI63" s="29"/>
      <c r="JJ63" s="29"/>
      <c r="JK63" s="29"/>
      <c r="JL63" s="29"/>
      <c r="JM63" s="29"/>
      <c r="JN63" s="29"/>
      <c r="JO63" s="29"/>
      <c r="JP63" s="29"/>
      <c r="JQ63" s="29"/>
      <c r="JR63" s="29"/>
      <c r="JS63" s="29"/>
      <c r="JT63" s="29"/>
      <c r="JU63" s="29"/>
      <c r="JV63" s="29"/>
      <c r="JW63" s="29"/>
      <c r="JX63" s="29"/>
      <c r="JY63" s="29"/>
      <c r="JZ63" s="29"/>
      <c r="KA63" s="29"/>
      <c r="KB63" s="29"/>
      <c r="KC63" s="29"/>
      <c r="KD63" s="29"/>
      <c r="KE63" s="29"/>
      <c r="KF63" s="29"/>
      <c r="KG63" s="29"/>
      <c r="KH63" s="29"/>
      <c r="KI63" s="29"/>
      <c r="KJ63" s="29"/>
      <c r="KK63" s="29"/>
      <c r="KL63" s="29"/>
      <c r="KM63" s="29"/>
      <c r="KN63" s="29"/>
      <c r="KO63" s="29"/>
      <c r="KP63" s="29"/>
      <c r="KQ63" s="29"/>
      <c r="KR63" s="29"/>
      <c r="KS63" s="29"/>
      <c r="KT63" s="29"/>
      <c r="KU63" s="29"/>
      <c r="KV63" s="29"/>
      <c r="KW63" s="29"/>
      <c r="KX63" s="29"/>
      <c r="KY63" s="29"/>
      <c r="KZ63" s="29"/>
      <c r="LA63" s="29"/>
      <c r="LB63" s="29"/>
      <c r="LC63" s="29"/>
      <c r="LD63" s="29"/>
      <c r="LE63" s="29"/>
      <c r="LF63" s="29"/>
      <c r="LG63" s="29"/>
      <c r="LH63" s="29"/>
      <c r="LI63" s="29"/>
      <c r="LJ63" s="29"/>
      <c r="LK63" s="29"/>
      <c r="LL63" s="29"/>
      <c r="LM63" s="29"/>
      <c r="LN63" s="29"/>
      <c r="LO63" s="29"/>
      <c r="LP63" s="29"/>
      <c r="LQ63" s="29"/>
      <c r="LR63" s="29"/>
      <c r="LS63" s="29"/>
      <c r="LT63" s="29"/>
      <c r="LU63" s="29"/>
      <c r="LV63" s="29"/>
      <c r="LW63" s="29"/>
      <c r="LX63" s="29"/>
      <c r="LY63" s="29"/>
      <c r="LZ63" s="29"/>
      <c r="MA63" s="29"/>
      <c r="MB63" s="29"/>
      <c r="MC63" s="29"/>
      <c r="MD63" s="29"/>
      <c r="ME63" s="29"/>
      <c r="MF63" s="29"/>
      <c r="MG63" s="29"/>
      <c r="MH63" s="29"/>
      <c r="MI63" s="29"/>
      <c r="MJ63" s="29"/>
      <c r="MK63" s="29"/>
      <c r="ML63" s="29"/>
      <c r="MM63" s="29"/>
      <c r="MN63" s="29"/>
      <c r="MO63" s="29"/>
      <c r="MP63" s="29"/>
      <c r="MQ63" s="29"/>
      <c r="MR63" s="29"/>
      <c r="MS63" s="29"/>
      <c r="MT63" s="29"/>
      <c r="MU63" s="29"/>
      <c r="MV63" s="29"/>
      <c r="MW63" s="29"/>
      <c r="MX63" s="29"/>
      <c r="MY63" s="29"/>
      <c r="MZ63" s="29"/>
      <c r="NA63" s="29"/>
      <c r="NB63" s="29"/>
      <c r="NC63" s="29"/>
      <c r="ND63" s="29"/>
      <c r="NE63" s="29"/>
      <c r="NF63" s="29"/>
      <c r="NG63" s="29"/>
      <c r="NH63" s="29"/>
      <c r="NI63" s="29"/>
      <c r="NJ63" s="29"/>
      <c r="NK63" s="29"/>
      <c r="NL63" s="29"/>
      <c r="NM63" s="29"/>
      <c r="NN63" s="29"/>
      <c r="NO63" s="29"/>
      <c r="NP63" s="29"/>
      <c r="NQ63" s="29"/>
      <c r="NR63" s="29"/>
      <c r="NS63" s="29"/>
      <c r="NT63" s="29"/>
      <c r="NU63" s="29"/>
      <c r="NV63" s="29"/>
      <c r="NW63" s="29"/>
      <c r="NX63" s="29"/>
      <c r="NY63" s="29"/>
      <c r="NZ63" s="29"/>
      <c r="OA63" s="29"/>
      <c r="OB63" s="29"/>
      <c r="OC63" s="29"/>
      <c r="OD63" s="29"/>
      <c r="OE63" s="29"/>
      <c r="OF63" s="29"/>
      <c r="OG63" s="29"/>
      <c r="OH63" s="29"/>
      <c r="OI63" s="29"/>
      <c r="OJ63" s="29"/>
      <c r="OK63" s="29"/>
      <c r="OL63" s="29"/>
      <c r="OM63" s="29"/>
      <c r="ON63" s="29"/>
      <c r="OO63" s="29"/>
      <c r="OP63" s="29"/>
      <c r="OQ63" s="29"/>
      <c r="OR63" s="29"/>
      <c r="OS63" s="29"/>
      <c r="OT63" s="29"/>
      <c r="OU63" s="29"/>
      <c r="OV63" s="29"/>
      <c r="OW63" s="29"/>
      <c r="OX63" s="29"/>
      <c r="OY63" s="29"/>
      <c r="OZ63" s="29"/>
      <c r="PA63" s="29"/>
      <c r="PB63" s="29"/>
      <c r="PC63" s="29"/>
      <c r="PD63" s="29"/>
      <c r="PE63" s="29"/>
      <c r="PF63" s="29"/>
      <c r="PG63" s="29"/>
      <c r="PH63" s="29"/>
      <c r="PI63" s="29"/>
      <c r="PJ63" s="29"/>
      <c r="PK63" s="29"/>
      <c r="PL63" s="29"/>
      <c r="PM63" s="29"/>
      <c r="PN63" s="29"/>
      <c r="PO63" s="29"/>
      <c r="PP63" s="29"/>
      <c r="PQ63" s="29"/>
      <c r="PR63" s="29"/>
      <c r="PS63" s="29"/>
      <c r="PT63" s="29"/>
      <c r="PU63" s="29"/>
      <c r="PV63" s="29"/>
      <c r="PW63" s="29"/>
      <c r="PX63" s="29"/>
      <c r="PY63" s="29"/>
      <c r="PZ63" s="29"/>
      <c r="QA63" s="29"/>
      <c r="QB63" s="29"/>
      <c r="QC63" s="29"/>
      <c r="QD63" s="29"/>
      <c r="QE63" s="29"/>
      <c r="QF63" s="29"/>
      <c r="QG63" s="29"/>
      <c r="QH63" s="29"/>
      <c r="QI63" s="29"/>
      <c r="QJ63" s="29"/>
      <c r="QK63" s="29"/>
      <c r="QL63" s="29"/>
      <c r="QM63" s="29"/>
      <c r="QN63" s="29"/>
      <c r="QO63" s="29"/>
      <c r="QP63" s="29"/>
      <c r="QQ63" s="29"/>
      <c r="QR63" s="29"/>
      <c r="QS63" s="29"/>
      <c r="QT63" s="29"/>
      <c r="QU63" s="29"/>
      <c r="QV63" s="29"/>
      <c r="QW63" s="29"/>
      <c r="QX63" s="29"/>
      <c r="QY63" s="29"/>
      <c r="QZ63" s="29"/>
      <c r="RA63" s="29"/>
      <c r="RB63" s="29"/>
      <c r="RC63" s="29"/>
      <c r="RD63" s="29"/>
      <c r="RE63" s="29"/>
      <c r="RF63" s="29"/>
      <c r="RG63" s="29"/>
      <c r="RH63" s="29"/>
      <c r="RI63" s="29"/>
      <c r="RJ63" s="29"/>
      <c r="RK63" s="29"/>
      <c r="RL63" s="29"/>
      <c r="RM63" s="29"/>
      <c r="RN63" s="29"/>
      <c r="RO63" s="29"/>
      <c r="RP63" s="29"/>
      <c r="RQ63" s="29"/>
      <c r="RR63" s="29"/>
      <c r="RS63" s="29"/>
      <c r="RT63" s="29"/>
      <c r="RU63" s="29"/>
      <c r="RV63" s="29"/>
      <c r="RW63" s="29"/>
      <c r="RX63" s="29"/>
      <c r="RY63" s="29"/>
      <c r="RZ63" s="29"/>
      <c r="SA63" s="29"/>
      <c r="SB63" s="29"/>
      <c r="SC63" s="29"/>
      <c r="SD63" s="29"/>
      <c r="SE63" s="29"/>
      <c r="SF63" s="29"/>
      <c r="SG63" s="29"/>
      <c r="SH63" s="29"/>
      <c r="SI63" s="29"/>
      <c r="SJ63" s="29"/>
      <c r="SK63" s="29"/>
      <c r="SL63" s="29"/>
      <c r="SM63" s="29"/>
      <c r="SN63" s="29"/>
      <c r="SO63" s="29"/>
      <c r="SP63" s="29"/>
      <c r="SQ63" s="29"/>
      <c r="SR63" s="29"/>
      <c r="SS63" s="29"/>
      <c r="ST63" s="29"/>
      <c r="SU63" s="29"/>
      <c r="SV63" s="29"/>
      <c r="SW63" s="29"/>
      <c r="SX63" s="29"/>
      <c r="SY63" s="29"/>
      <c r="SZ63" s="29"/>
      <c r="TA63" s="29"/>
      <c r="TB63" s="29"/>
      <c r="TC63" s="29"/>
      <c r="TD63" s="29"/>
      <c r="TE63" s="29"/>
      <c r="TF63" s="29"/>
      <c r="TG63" s="29"/>
      <c r="TH63" s="29"/>
      <c r="TI63" s="29"/>
      <c r="TJ63" s="29"/>
      <c r="TK63" s="29"/>
      <c r="TL63" s="29"/>
      <c r="TM63" s="29"/>
      <c r="TN63" s="29"/>
      <c r="TO63" s="29"/>
      <c r="TP63" s="29"/>
      <c r="TQ63" s="29"/>
      <c r="TR63" s="29"/>
      <c r="TS63" s="29"/>
      <c r="TT63" s="29"/>
      <c r="TU63" s="29"/>
      <c r="TV63" s="29"/>
      <c r="TW63" s="29"/>
      <c r="TX63" s="29"/>
      <c r="TY63" s="29"/>
      <c r="TZ63" s="29"/>
      <c r="UA63" s="29"/>
      <c r="UB63" s="29"/>
      <c r="UC63" s="29"/>
      <c r="UD63" s="29"/>
      <c r="UE63" s="29"/>
      <c r="UF63" s="29"/>
      <c r="UG63" s="29"/>
      <c r="UH63" s="29"/>
      <c r="UI63" s="29"/>
      <c r="UJ63" s="29"/>
      <c r="UK63" s="29"/>
      <c r="UL63" s="29"/>
      <c r="UM63" s="29"/>
      <c r="UN63" s="29"/>
      <c r="UO63" s="29"/>
      <c r="UP63" s="29"/>
      <c r="UQ63" s="29"/>
      <c r="UR63" s="29"/>
      <c r="US63" s="29"/>
      <c r="UT63" s="29"/>
      <c r="UU63" s="29"/>
      <c r="UV63" s="29"/>
      <c r="UW63" s="29"/>
      <c r="UX63" s="29"/>
      <c r="UY63" s="29"/>
      <c r="UZ63" s="29"/>
      <c r="VA63" s="29"/>
      <c r="VB63" s="29"/>
      <c r="VC63" s="29"/>
      <c r="VD63" s="29"/>
      <c r="VE63" s="29"/>
      <c r="VF63" s="29"/>
      <c r="VG63" s="29"/>
      <c r="VH63" s="29"/>
      <c r="VI63" s="29"/>
      <c r="VJ63" s="29"/>
      <c r="VK63" s="29"/>
      <c r="VL63" s="29"/>
      <c r="VM63" s="29"/>
      <c r="VN63" s="29"/>
      <c r="VO63" s="29"/>
      <c r="VP63" s="29"/>
      <c r="VQ63" s="29"/>
      <c r="VR63" s="29"/>
      <c r="VS63" s="29"/>
      <c r="VT63" s="29"/>
      <c r="VU63" s="29"/>
      <c r="VV63" s="29"/>
      <c r="VW63" s="29"/>
      <c r="VX63" s="29"/>
      <c r="VY63" s="29"/>
      <c r="VZ63" s="29"/>
      <c r="WA63" s="29"/>
      <c r="WB63" s="29"/>
      <c r="WC63" s="29"/>
      <c r="WD63" s="29"/>
      <c r="WE63" s="29"/>
      <c r="WF63" s="29"/>
      <c r="WG63" s="29"/>
      <c r="WH63" s="29"/>
      <c r="WI63" s="29"/>
      <c r="WJ63" s="29"/>
      <c r="WK63" s="29"/>
      <c r="WL63" s="29"/>
      <c r="WM63" s="29"/>
      <c r="WN63" s="29"/>
      <c r="WO63" s="29"/>
      <c r="WP63" s="29"/>
      <c r="WQ63" s="29"/>
      <c r="WR63" s="29"/>
      <c r="WS63" s="29"/>
      <c r="WT63" s="29"/>
      <c r="WU63" s="29"/>
      <c r="WV63" s="29"/>
      <c r="WW63" s="29"/>
      <c r="WX63" s="29"/>
      <c r="WY63" s="29"/>
      <c r="WZ63" s="29"/>
      <c r="XA63" s="29"/>
      <c r="XB63" s="29"/>
      <c r="XC63" s="29"/>
      <c r="XD63" s="29"/>
      <c r="XE63" s="29"/>
      <c r="XF63" s="29"/>
      <c r="XG63" s="29"/>
      <c r="XH63" s="29"/>
      <c r="XI63" s="29"/>
      <c r="XJ63" s="29"/>
      <c r="XK63" s="29"/>
      <c r="XL63" s="29"/>
      <c r="XM63" s="29"/>
      <c r="XN63" s="29"/>
      <c r="XO63" s="29"/>
      <c r="XP63" s="29"/>
      <c r="XQ63" s="29"/>
      <c r="XR63" s="29"/>
      <c r="XS63" s="29"/>
      <c r="XT63" s="29"/>
      <c r="XU63" s="29"/>
      <c r="XV63" s="29"/>
      <c r="XW63" s="29"/>
      <c r="XX63" s="29"/>
      <c r="XY63" s="29"/>
      <c r="XZ63" s="29"/>
      <c r="YA63" s="29"/>
      <c r="YB63" s="29"/>
      <c r="YC63" s="29"/>
      <c r="YD63" s="29"/>
      <c r="YE63" s="29"/>
      <c r="YF63" s="29"/>
      <c r="YG63" s="29"/>
      <c r="YH63" s="29"/>
      <c r="YI63" s="29"/>
      <c r="YJ63" s="29"/>
      <c r="YK63" s="29"/>
      <c r="YL63" s="29"/>
      <c r="YM63" s="29"/>
      <c r="YN63" s="29"/>
      <c r="YO63" s="29"/>
      <c r="YP63" s="29"/>
      <c r="YQ63" s="29"/>
      <c r="YR63" s="29"/>
      <c r="YS63" s="29"/>
      <c r="YT63" s="29"/>
      <c r="YU63" s="29"/>
      <c r="YV63" s="29"/>
      <c r="YW63" s="29"/>
      <c r="YX63" s="29"/>
      <c r="YY63" s="29"/>
      <c r="YZ63" s="29"/>
      <c r="ZA63" s="29"/>
      <c r="ZB63" s="29"/>
      <c r="ZC63" s="29"/>
      <c r="ZD63" s="29"/>
      <c r="ZE63" s="29"/>
      <c r="ZF63" s="29"/>
      <c r="ZG63" s="29"/>
      <c r="ZH63" s="29"/>
      <c r="ZI63" s="29"/>
      <c r="ZJ63" s="29"/>
      <c r="ZK63" s="29"/>
      <c r="ZL63" s="29"/>
      <c r="ZM63" s="29"/>
      <c r="ZN63" s="29"/>
      <c r="ZO63" s="29"/>
      <c r="ZP63" s="29"/>
      <c r="ZQ63" s="29"/>
      <c r="ZR63" s="29"/>
      <c r="ZS63" s="29"/>
      <c r="ZT63" s="29"/>
      <c r="ZU63" s="29"/>
      <c r="ZV63" s="29"/>
      <c r="ZW63" s="29"/>
      <c r="ZX63" s="29"/>
      <c r="ZY63" s="29"/>
      <c r="ZZ63" s="29"/>
      <c r="AAA63" s="29"/>
      <c r="AAB63" s="29"/>
      <c r="AAC63" s="29"/>
      <c r="AAD63" s="29"/>
      <c r="AAE63" s="29"/>
      <c r="AAF63" s="29"/>
      <c r="AAG63" s="29"/>
      <c r="AAH63" s="29"/>
      <c r="AAI63" s="29"/>
      <c r="AAJ63" s="29"/>
      <c r="AAK63" s="29"/>
      <c r="AAL63" s="29"/>
      <c r="AAM63" s="29"/>
      <c r="AAN63" s="29"/>
      <c r="AAO63" s="29"/>
      <c r="AAP63" s="29"/>
      <c r="AAQ63" s="29"/>
      <c r="AAR63" s="29"/>
      <c r="AAS63" s="29"/>
      <c r="AAT63" s="29"/>
      <c r="AAU63" s="29"/>
      <c r="AAV63" s="29"/>
      <c r="AAW63" s="29"/>
      <c r="AAX63" s="29"/>
      <c r="AAY63" s="29"/>
      <c r="AAZ63" s="29"/>
      <c r="ABA63" s="29"/>
      <c r="ABB63" s="29"/>
      <c r="ABC63" s="29"/>
      <c r="ABD63" s="29"/>
      <c r="ABE63" s="29"/>
      <c r="ABF63" s="29"/>
      <c r="ABG63" s="29"/>
      <c r="ABH63" s="29"/>
      <c r="ABI63" s="29"/>
      <c r="ABJ63" s="29"/>
      <c r="ABK63" s="29"/>
      <c r="ABL63" s="29"/>
      <c r="ABM63" s="29"/>
      <c r="ABN63" s="29"/>
      <c r="ABO63" s="29"/>
      <c r="ABP63" s="29"/>
      <c r="ABQ63" s="29"/>
      <c r="ABR63" s="29"/>
      <c r="ABS63" s="29"/>
      <c r="ABT63" s="29"/>
      <c r="ABU63" s="29"/>
      <c r="ABV63" s="29"/>
      <c r="ABW63" s="29"/>
      <c r="ABX63" s="29"/>
      <c r="ABY63" s="29"/>
      <c r="ABZ63" s="29"/>
      <c r="ACA63" s="29"/>
      <c r="ACB63" s="29"/>
      <c r="ACC63" s="29"/>
      <c r="ACD63" s="29"/>
      <c r="ACE63" s="29"/>
      <c r="ACF63" s="29"/>
      <c r="ACG63" s="29"/>
      <c r="ACH63" s="29"/>
      <c r="ACI63" s="29"/>
      <c r="ACJ63" s="29"/>
      <c r="ACK63" s="29"/>
      <c r="ACL63" s="29"/>
      <c r="ACM63" s="29"/>
      <c r="ACN63" s="29"/>
      <c r="ACO63" s="29"/>
      <c r="ACP63" s="29"/>
      <c r="ACQ63" s="29"/>
      <c r="ACR63" s="29"/>
      <c r="ACS63" s="29"/>
      <c r="ACT63" s="29"/>
      <c r="ACU63" s="29"/>
      <c r="ACV63" s="29"/>
      <c r="ACW63" s="29"/>
      <c r="ACX63" s="29"/>
      <c r="ACY63" s="29"/>
      <c r="ACZ63" s="29"/>
      <c r="ADA63" s="29"/>
      <c r="ADB63" s="29"/>
      <c r="ADC63" s="29"/>
      <c r="ADD63" s="29"/>
      <c r="ADE63" s="29"/>
      <c r="ADF63" s="29"/>
      <c r="ADG63" s="29"/>
      <c r="ADH63" s="29"/>
      <c r="ADI63" s="29"/>
      <c r="ADJ63" s="29"/>
      <c r="ADK63" s="29"/>
      <c r="ADL63" s="29"/>
      <c r="ADM63" s="29"/>
      <c r="ADN63" s="29"/>
      <c r="ADO63" s="29"/>
      <c r="ADP63" s="29"/>
      <c r="ADQ63" s="29"/>
      <c r="ADR63" s="29"/>
      <c r="ADS63" s="29"/>
      <c r="ADT63" s="29"/>
      <c r="ADU63" s="29"/>
      <c r="ADV63" s="29"/>
      <c r="ADW63" s="29"/>
      <c r="ADX63" s="29"/>
      <c r="ADY63" s="29"/>
      <c r="ADZ63" s="29"/>
      <c r="AEA63" s="29"/>
      <c r="AEB63" s="29"/>
      <c r="AEC63" s="29"/>
      <c r="AED63" s="29"/>
      <c r="AEE63" s="29"/>
      <c r="AEF63" s="29"/>
      <c r="AEG63" s="29"/>
      <c r="AEH63" s="29"/>
      <c r="AEI63" s="29"/>
      <c r="AEJ63" s="29"/>
      <c r="AEK63" s="29"/>
      <c r="AEL63" s="29"/>
      <c r="AEM63" s="29"/>
      <c r="AEN63" s="29"/>
      <c r="AEO63" s="29"/>
      <c r="AEP63" s="29"/>
      <c r="AEQ63" s="29"/>
      <c r="AER63" s="29"/>
      <c r="AES63" s="29"/>
      <c r="AET63" s="29"/>
      <c r="AEU63" s="29"/>
      <c r="AEV63" s="29"/>
      <c r="AEW63" s="29"/>
      <c r="AEX63" s="29"/>
      <c r="AEY63" s="29"/>
      <c r="AEZ63" s="29"/>
      <c r="AFA63" s="29"/>
      <c r="AFB63" s="29"/>
      <c r="AFC63" s="29"/>
      <c r="AFD63" s="29"/>
      <c r="AFE63" s="29"/>
      <c r="AFF63" s="29"/>
      <c r="AFG63" s="29"/>
      <c r="AFH63" s="29"/>
      <c r="AFI63" s="29"/>
      <c r="AFJ63" s="29"/>
      <c r="AFK63" s="29"/>
      <c r="AFL63" s="29"/>
      <c r="AFM63" s="29"/>
      <c r="AFN63" s="29"/>
      <c r="AFO63" s="29"/>
      <c r="AFP63" s="29"/>
      <c r="AFQ63" s="29"/>
      <c r="AFR63" s="29"/>
      <c r="AFS63" s="29"/>
      <c r="AFT63" s="29"/>
      <c r="AFU63" s="29"/>
      <c r="AFV63" s="29"/>
      <c r="AFW63" s="29"/>
      <c r="AFX63" s="29"/>
      <c r="AFY63" s="29"/>
      <c r="AFZ63" s="29"/>
      <c r="AGA63" s="29"/>
      <c r="AGB63" s="29"/>
      <c r="AGC63" s="29"/>
      <c r="AGD63" s="29"/>
      <c r="AGE63" s="29"/>
      <c r="AGF63" s="29"/>
      <c r="AGG63" s="29"/>
      <c r="AGH63" s="29"/>
      <c r="AGI63" s="29"/>
      <c r="AGJ63" s="29"/>
      <c r="AGK63" s="29"/>
      <c r="AGL63" s="29"/>
      <c r="AGM63" s="29"/>
      <c r="AGN63" s="29"/>
      <c r="AGO63" s="29"/>
      <c r="AGP63" s="29"/>
      <c r="AGQ63" s="29"/>
      <c r="AGR63" s="29"/>
      <c r="AGS63" s="29"/>
      <c r="AGT63" s="29"/>
      <c r="AGU63" s="29"/>
      <c r="AGV63" s="29"/>
      <c r="AGW63" s="29"/>
      <c r="AGX63" s="29"/>
      <c r="AGY63" s="29"/>
      <c r="AGZ63" s="29"/>
      <c r="AHA63" s="29"/>
      <c r="AHB63" s="29"/>
      <c r="AHC63" s="29"/>
      <c r="AHD63" s="29"/>
      <c r="AHE63" s="29"/>
      <c r="AHF63" s="29"/>
      <c r="AHG63" s="29"/>
      <c r="AHH63" s="29"/>
      <c r="AHI63" s="29"/>
      <c r="AHJ63" s="29"/>
      <c r="AHK63" s="29"/>
      <c r="AHL63" s="29"/>
      <c r="AHM63" s="29"/>
      <c r="AHN63" s="29"/>
      <c r="AHO63" s="29"/>
      <c r="AHP63" s="29"/>
      <c r="AHQ63" s="29"/>
      <c r="AHR63" s="29"/>
      <c r="AHS63" s="29"/>
      <c r="AHT63" s="29"/>
      <c r="AHU63" s="29"/>
      <c r="AHV63" s="29"/>
      <c r="AHW63" s="29"/>
      <c r="AHX63" s="29"/>
      <c r="AHY63" s="29"/>
      <c r="AHZ63" s="29"/>
      <c r="AIA63" s="29"/>
      <c r="AIB63" s="29"/>
      <c r="AIC63" s="29"/>
      <c r="AID63" s="29"/>
      <c r="AIE63" s="29"/>
      <c r="AIF63" s="29"/>
      <c r="AIG63" s="29"/>
      <c r="AIH63" s="29"/>
      <c r="AII63" s="29"/>
      <c r="AIJ63" s="29"/>
      <c r="AIK63" s="29"/>
      <c r="AIL63" s="29"/>
      <c r="AIM63" s="29"/>
      <c r="AIN63" s="29"/>
      <c r="AIO63" s="29"/>
      <c r="AIP63" s="29"/>
      <c r="AIQ63" s="29"/>
      <c r="AIR63" s="29"/>
      <c r="AIS63" s="29"/>
      <c r="AIT63" s="29"/>
      <c r="AIU63" s="29"/>
      <c r="AIV63" s="29"/>
      <c r="AIW63" s="29"/>
      <c r="AIX63" s="29"/>
      <c r="AIY63" s="29"/>
      <c r="AIZ63" s="29"/>
      <c r="AJA63" s="29"/>
      <c r="AJB63" s="29"/>
      <c r="AJC63" s="29"/>
      <c r="AJD63" s="29"/>
      <c r="AJE63" s="29"/>
      <c r="AJF63" s="29"/>
      <c r="AJG63" s="29"/>
      <c r="AJH63" s="29"/>
      <c r="AJI63" s="29"/>
      <c r="AJJ63" s="29"/>
      <c r="AJK63" s="29"/>
      <c r="AJL63" s="29"/>
      <c r="AJM63" s="29"/>
      <c r="AJN63" s="29"/>
      <c r="AJO63" s="29"/>
      <c r="AJP63" s="29"/>
      <c r="AJQ63" s="29"/>
      <c r="AJR63" s="29"/>
      <c r="AJS63" s="29"/>
      <c r="AJT63" s="29"/>
      <c r="AJU63" s="29"/>
      <c r="AJV63" s="29"/>
      <c r="AJW63" s="29"/>
      <c r="AJX63" s="29"/>
      <c r="AJY63" s="29"/>
      <c r="AJZ63" s="29"/>
      <c r="AKA63" s="29"/>
      <c r="AKB63" s="29"/>
      <c r="AKC63" s="29"/>
      <c r="AKD63" s="29"/>
      <c r="AKE63" s="29"/>
      <c r="AKF63" s="29"/>
      <c r="AKG63" s="29"/>
      <c r="AKH63" s="29"/>
      <c r="AKI63" s="29"/>
      <c r="AKJ63" s="29"/>
      <c r="AKK63" s="29"/>
      <c r="AKL63" s="29"/>
      <c r="AKM63" s="29"/>
      <c r="AKN63" s="29"/>
      <c r="AKO63" s="29"/>
      <c r="AKP63" s="29"/>
      <c r="AKQ63" s="29"/>
      <c r="AKR63" s="29"/>
      <c r="AKS63" s="29"/>
      <c r="AKT63" s="29"/>
      <c r="AKU63" s="29"/>
      <c r="AKV63" s="29"/>
      <c r="AKW63" s="29"/>
      <c r="AKX63" s="29"/>
      <c r="AKY63" s="29"/>
      <c r="AKZ63" s="29"/>
      <c r="ALA63" s="29"/>
      <c r="ALB63" s="29"/>
      <c r="ALC63" s="29"/>
      <c r="ALD63" s="29"/>
      <c r="ALE63" s="29"/>
      <c r="ALF63" s="29"/>
      <c r="ALG63" s="29"/>
      <c r="ALH63" s="29"/>
      <c r="ALI63" s="29"/>
      <c r="ALJ63" s="29"/>
      <c r="ALK63" s="29"/>
      <c r="ALL63" s="29"/>
      <c r="ALM63" s="29"/>
      <c r="ALN63" s="29"/>
      <c r="ALO63" s="29"/>
      <c r="ALP63" s="29"/>
      <c r="ALQ63" s="29"/>
      <c r="ALR63" s="29"/>
      <c r="ALS63" s="29"/>
      <c r="ALT63" s="29"/>
      <c r="ALU63" s="29"/>
      <c r="ALV63" s="29"/>
      <c r="ALW63" s="29"/>
      <c r="ALX63" s="29"/>
      <c r="ALY63" s="29"/>
      <c r="ALZ63" s="29"/>
      <c r="AMA63" s="29"/>
      <c r="AMB63" s="29"/>
    </row>
    <row r="64" spans="1:1016" ht="25.5">
      <c r="A64" s="6" t="s">
        <v>0</v>
      </c>
      <c r="B64" s="116" t="s">
        <v>1</v>
      </c>
      <c r="C64" s="25" t="s">
        <v>130</v>
      </c>
      <c r="D64" s="51" t="s">
        <v>199</v>
      </c>
      <c r="E64" s="96" t="s">
        <v>131</v>
      </c>
      <c r="F64" s="80" t="s">
        <v>156</v>
      </c>
      <c r="G64" s="26" t="s">
        <v>143</v>
      </c>
      <c r="H64" s="69" t="s">
        <v>142</v>
      </c>
      <c r="I64" s="145" t="s">
        <v>230</v>
      </c>
    </row>
    <row r="65" spans="1:9" ht="67.5">
      <c r="A65" s="1">
        <v>1</v>
      </c>
      <c r="B65" s="119" t="s">
        <v>62</v>
      </c>
      <c r="C65" s="12" t="s">
        <v>3</v>
      </c>
      <c r="D65" s="52">
        <v>700</v>
      </c>
      <c r="E65" s="73"/>
      <c r="F65" s="70">
        <f>E65*D65</f>
        <v>0</v>
      </c>
      <c r="G65" s="24"/>
      <c r="H65" s="70">
        <f>G65*F65</f>
        <v>0</v>
      </c>
      <c r="I65" s="42"/>
    </row>
    <row r="66" spans="1:9" ht="67.5">
      <c r="A66" s="1">
        <v>2</v>
      </c>
      <c r="B66" s="119" t="s">
        <v>114</v>
      </c>
      <c r="C66" s="11" t="s">
        <v>166</v>
      </c>
      <c r="D66" s="52">
        <v>50</v>
      </c>
      <c r="E66" s="73"/>
      <c r="F66" s="70">
        <f>E66*D66</f>
        <v>0</v>
      </c>
      <c r="G66" s="24"/>
      <c r="H66" s="70">
        <f>G66*F66</f>
        <v>0</v>
      </c>
      <c r="I66" s="42"/>
    </row>
    <row r="67" spans="1:9" ht="33.75">
      <c r="A67" s="1">
        <v>3</v>
      </c>
      <c r="B67" s="119" t="s">
        <v>40</v>
      </c>
      <c r="C67" s="11" t="s">
        <v>3</v>
      </c>
      <c r="D67" s="52">
        <v>5</v>
      </c>
      <c r="E67" s="73"/>
      <c r="F67" s="70">
        <f>E67*D67</f>
        <v>0</v>
      </c>
      <c r="G67" s="24"/>
      <c r="H67" s="70">
        <f>G67*F67</f>
        <v>0</v>
      </c>
      <c r="I67" s="42"/>
    </row>
    <row r="68" spans="1:9" ht="45">
      <c r="A68" s="47">
        <v>4</v>
      </c>
      <c r="B68" s="135" t="s">
        <v>128</v>
      </c>
      <c r="C68" s="48" t="s">
        <v>3</v>
      </c>
      <c r="D68" s="59">
        <v>50</v>
      </c>
      <c r="E68" s="99"/>
      <c r="F68" s="77">
        <f>E68*D68</f>
        <v>0</v>
      </c>
      <c r="G68" s="24"/>
      <c r="H68" s="71">
        <f>G68*F68</f>
        <v>0</v>
      </c>
      <c r="I68" s="42"/>
    </row>
    <row r="69" spans="1:9">
      <c r="B69" s="118"/>
      <c r="C69" s="8"/>
      <c r="D69" s="57"/>
      <c r="F69" s="74">
        <f>SUM(F65:F68)</f>
        <v>0</v>
      </c>
      <c r="H69" s="68">
        <f>SUM(H65:H68)</f>
        <v>0</v>
      </c>
    </row>
    <row r="70" spans="1:9">
      <c r="B70" s="118"/>
      <c r="C70" s="8"/>
      <c r="D70" s="57"/>
      <c r="F70" s="74"/>
    </row>
    <row r="71" spans="1:9">
      <c r="A71" s="168" t="s">
        <v>210</v>
      </c>
      <c r="B71" s="169"/>
      <c r="C71" s="169"/>
      <c r="D71" s="52"/>
      <c r="E71" s="91"/>
      <c r="F71" s="82"/>
      <c r="G71" s="24"/>
      <c r="H71" s="70"/>
    </row>
    <row r="72" spans="1:9" ht="25.5">
      <c r="A72" s="6" t="s">
        <v>0</v>
      </c>
      <c r="B72" s="116" t="s">
        <v>1</v>
      </c>
      <c r="C72" s="25" t="s">
        <v>130</v>
      </c>
      <c r="D72" s="51" t="s">
        <v>199</v>
      </c>
      <c r="E72" s="96" t="s">
        <v>131</v>
      </c>
      <c r="F72" s="80" t="s">
        <v>156</v>
      </c>
      <c r="G72" s="26" t="s">
        <v>143</v>
      </c>
      <c r="H72" s="69" t="s">
        <v>142</v>
      </c>
      <c r="I72" s="145" t="s">
        <v>230</v>
      </c>
    </row>
    <row r="73" spans="1:9" ht="22.5">
      <c r="A73" s="1">
        <v>1</v>
      </c>
      <c r="B73" s="119" t="s">
        <v>169</v>
      </c>
      <c r="C73" s="12" t="s">
        <v>3</v>
      </c>
      <c r="D73" s="52">
        <v>2200</v>
      </c>
      <c r="E73" s="91"/>
      <c r="F73" s="70"/>
      <c r="G73" s="24"/>
      <c r="H73" s="70"/>
      <c r="I73" s="42"/>
    </row>
    <row r="74" spans="1:9">
      <c r="B74" s="118"/>
      <c r="C74" s="8"/>
      <c r="D74" s="53"/>
      <c r="F74" s="68">
        <f>F73</f>
        <v>0</v>
      </c>
      <c r="H74" s="68">
        <f>H73</f>
        <v>0</v>
      </c>
    </row>
    <row r="75" spans="1:9">
      <c r="D75" s="53"/>
    </row>
    <row r="76" spans="1:9">
      <c r="A76" s="170" t="s">
        <v>231</v>
      </c>
      <c r="B76" s="171"/>
      <c r="C76" s="171"/>
      <c r="D76" s="55"/>
      <c r="E76" s="73"/>
      <c r="F76" s="70"/>
      <c r="G76" s="24"/>
      <c r="H76" s="70"/>
    </row>
    <row r="77" spans="1:9" ht="25.5">
      <c r="A77" s="6" t="s">
        <v>0</v>
      </c>
      <c r="B77" s="116" t="s">
        <v>1</v>
      </c>
      <c r="C77" s="25" t="s">
        <v>130</v>
      </c>
      <c r="D77" s="51" t="s">
        <v>199</v>
      </c>
      <c r="E77" s="96" t="s">
        <v>131</v>
      </c>
      <c r="F77" s="80" t="s">
        <v>156</v>
      </c>
      <c r="G77" s="26" t="s">
        <v>143</v>
      </c>
      <c r="H77" s="69" t="s">
        <v>142</v>
      </c>
      <c r="I77" s="145" t="s">
        <v>230</v>
      </c>
    </row>
    <row r="78" spans="1:9" ht="33.75">
      <c r="A78" s="2">
        <v>1</v>
      </c>
      <c r="B78" s="119" t="s">
        <v>63</v>
      </c>
      <c r="C78" s="12" t="s">
        <v>3</v>
      </c>
      <c r="D78" s="52">
        <v>1500</v>
      </c>
      <c r="E78" s="73"/>
      <c r="F78" s="70">
        <f t="shared" ref="F78:F85" si="7">E78*D78</f>
        <v>0</v>
      </c>
      <c r="G78" s="24"/>
      <c r="H78" s="70">
        <f>G78*F78</f>
        <v>0</v>
      </c>
      <c r="I78" s="42"/>
    </row>
    <row r="79" spans="1:9" ht="22.5">
      <c r="A79" s="2">
        <v>2</v>
      </c>
      <c r="B79" s="119" t="s">
        <v>14</v>
      </c>
      <c r="C79" s="12" t="s">
        <v>3</v>
      </c>
      <c r="D79" s="52">
        <v>250</v>
      </c>
      <c r="E79" s="93"/>
      <c r="F79" s="70">
        <f t="shared" si="7"/>
        <v>0</v>
      </c>
      <c r="G79" s="24"/>
      <c r="H79" s="70">
        <f t="shared" ref="H79:H84" si="8">G79*F79</f>
        <v>0</v>
      </c>
      <c r="I79" s="42"/>
    </row>
    <row r="80" spans="1:9" ht="146.25">
      <c r="A80" s="2">
        <v>3</v>
      </c>
      <c r="B80" s="119" t="s">
        <v>64</v>
      </c>
      <c r="C80" s="12" t="s">
        <v>3</v>
      </c>
      <c r="D80" s="52">
        <v>550</v>
      </c>
      <c r="E80" s="95"/>
      <c r="F80" s="70">
        <f t="shared" si="7"/>
        <v>0</v>
      </c>
      <c r="G80" s="24"/>
      <c r="H80" s="70">
        <f t="shared" si="8"/>
        <v>0</v>
      </c>
      <c r="I80" s="42"/>
    </row>
    <row r="81" spans="1:9" ht="22.5">
      <c r="A81" s="2">
        <v>4</v>
      </c>
      <c r="B81" s="119" t="s">
        <v>65</v>
      </c>
      <c r="C81" s="12" t="s">
        <v>3</v>
      </c>
      <c r="D81" s="52">
        <v>30</v>
      </c>
      <c r="E81" s="95"/>
      <c r="F81" s="70">
        <f t="shared" si="7"/>
        <v>0</v>
      </c>
      <c r="G81" s="24"/>
      <c r="H81" s="70">
        <f t="shared" si="8"/>
        <v>0</v>
      </c>
      <c r="I81" s="42"/>
    </row>
    <row r="82" spans="1:9" ht="45">
      <c r="A82" s="2">
        <v>5</v>
      </c>
      <c r="B82" s="119" t="s">
        <v>159</v>
      </c>
      <c r="C82" s="12" t="s">
        <v>3</v>
      </c>
      <c r="D82" s="52">
        <v>300</v>
      </c>
      <c r="E82" s="86"/>
      <c r="F82" s="70">
        <f t="shared" si="7"/>
        <v>0</v>
      </c>
      <c r="G82" s="24"/>
      <c r="H82" s="70">
        <f t="shared" si="8"/>
        <v>0</v>
      </c>
      <c r="I82" s="42"/>
    </row>
    <row r="83" spans="1:9">
      <c r="A83" s="2">
        <v>6</v>
      </c>
      <c r="B83" s="119" t="s">
        <v>15</v>
      </c>
      <c r="C83" s="12" t="s">
        <v>10</v>
      </c>
      <c r="D83" s="52">
        <v>10</v>
      </c>
      <c r="E83" s="95"/>
      <c r="F83" s="70">
        <f t="shared" si="7"/>
        <v>0</v>
      </c>
      <c r="G83" s="24"/>
      <c r="H83" s="70">
        <f t="shared" si="8"/>
        <v>0</v>
      </c>
      <c r="I83" s="42"/>
    </row>
    <row r="84" spans="1:9" ht="45">
      <c r="A84" s="2">
        <v>7</v>
      </c>
      <c r="B84" s="119" t="s">
        <v>66</v>
      </c>
      <c r="C84" s="12" t="s">
        <v>3</v>
      </c>
      <c r="D84" s="52">
        <v>90</v>
      </c>
      <c r="E84" s="73"/>
      <c r="F84" s="70">
        <f t="shared" si="7"/>
        <v>0</v>
      </c>
      <c r="G84" s="24"/>
      <c r="H84" s="70">
        <f t="shared" si="8"/>
        <v>0</v>
      </c>
      <c r="I84" s="42"/>
    </row>
    <row r="85" spans="1:9" ht="67.5">
      <c r="A85" s="2">
        <v>8</v>
      </c>
      <c r="B85" s="119" t="s">
        <v>186</v>
      </c>
      <c r="C85" s="12" t="s">
        <v>3</v>
      </c>
      <c r="D85" s="52">
        <v>10000</v>
      </c>
      <c r="E85" s="97"/>
      <c r="F85" s="70">
        <f t="shared" si="7"/>
        <v>0</v>
      </c>
      <c r="G85" s="24"/>
      <c r="H85" s="70">
        <f>F85*G85</f>
        <v>0</v>
      </c>
      <c r="I85" s="42"/>
    </row>
    <row r="86" spans="1:9">
      <c r="A86" s="10"/>
      <c r="B86" s="118"/>
      <c r="C86" s="8"/>
      <c r="D86" s="53"/>
      <c r="F86" s="68">
        <f>SUM(F78:F85)</f>
        <v>0</v>
      </c>
      <c r="H86" s="68">
        <f>SUM(H78:H85)</f>
        <v>0</v>
      </c>
    </row>
    <row r="87" spans="1:9">
      <c r="A87" s="168" t="s">
        <v>232</v>
      </c>
      <c r="B87" s="169"/>
      <c r="C87" s="169"/>
      <c r="D87" s="52"/>
      <c r="E87" s="73"/>
      <c r="F87" s="70"/>
      <c r="G87" s="24"/>
      <c r="H87" s="70"/>
    </row>
    <row r="88" spans="1:9" ht="25.5">
      <c r="A88" s="6" t="s">
        <v>0</v>
      </c>
      <c r="B88" s="116" t="s">
        <v>1</v>
      </c>
      <c r="C88" s="25" t="s">
        <v>130</v>
      </c>
      <c r="D88" s="51" t="s">
        <v>199</v>
      </c>
      <c r="E88" s="96" t="s">
        <v>131</v>
      </c>
      <c r="F88" s="80" t="s">
        <v>156</v>
      </c>
      <c r="G88" s="26" t="s">
        <v>143</v>
      </c>
      <c r="H88" s="69" t="s">
        <v>142</v>
      </c>
      <c r="I88" s="145" t="s">
        <v>230</v>
      </c>
    </row>
    <row r="89" spans="1:9">
      <c r="A89" s="2">
        <v>1</v>
      </c>
      <c r="B89" s="119" t="s">
        <v>16</v>
      </c>
      <c r="C89" s="12" t="s">
        <v>3</v>
      </c>
      <c r="D89" s="52">
        <v>6500</v>
      </c>
      <c r="E89" s="93"/>
      <c r="F89" s="70">
        <f t="shared" ref="F89:F96" si="9">E89*D89</f>
        <v>0</v>
      </c>
      <c r="G89" s="24"/>
      <c r="H89" s="70">
        <f>G89*F89</f>
        <v>0</v>
      </c>
      <c r="I89" s="42"/>
    </row>
    <row r="90" spans="1:9">
      <c r="A90" s="2">
        <v>2</v>
      </c>
      <c r="B90" s="119" t="s">
        <v>17</v>
      </c>
      <c r="C90" s="12" t="s">
        <v>3</v>
      </c>
      <c r="D90" s="52">
        <v>2000</v>
      </c>
      <c r="E90" s="95"/>
      <c r="F90" s="70">
        <f t="shared" si="9"/>
        <v>0</v>
      </c>
      <c r="G90" s="24"/>
      <c r="H90" s="70">
        <f t="shared" ref="H90:H96" si="10">G90*F90</f>
        <v>0</v>
      </c>
      <c r="I90" s="42"/>
    </row>
    <row r="91" spans="1:9" ht="22.5">
      <c r="A91" s="2">
        <v>3</v>
      </c>
      <c r="B91" s="119" t="s">
        <v>67</v>
      </c>
      <c r="C91" s="12" t="s">
        <v>3</v>
      </c>
      <c r="D91" s="52">
        <v>2000</v>
      </c>
      <c r="E91" s="95"/>
      <c r="F91" s="70">
        <f t="shared" si="9"/>
        <v>0</v>
      </c>
      <c r="G91" s="24"/>
      <c r="H91" s="70">
        <f t="shared" si="10"/>
        <v>0</v>
      </c>
      <c r="I91" s="42"/>
    </row>
    <row r="92" spans="1:9">
      <c r="A92" s="2">
        <v>4</v>
      </c>
      <c r="B92" s="119" t="s">
        <v>18</v>
      </c>
      <c r="C92" s="12" t="s">
        <v>3</v>
      </c>
      <c r="D92" s="52">
        <v>17000</v>
      </c>
      <c r="E92" s="95"/>
      <c r="F92" s="70">
        <f t="shared" si="9"/>
        <v>0</v>
      </c>
      <c r="G92" s="24"/>
      <c r="H92" s="70">
        <f t="shared" si="10"/>
        <v>0</v>
      </c>
      <c r="I92" s="42"/>
    </row>
    <row r="93" spans="1:9">
      <c r="A93" s="2">
        <v>5</v>
      </c>
      <c r="B93" s="119" t="s">
        <v>19</v>
      </c>
      <c r="C93" s="12" t="s">
        <v>3</v>
      </c>
      <c r="D93" s="52">
        <v>350</v>
      </c>
      <c r="E93" s="73"/>
      <c r="F93" s="70">
        <f t="shared" si="9"/>
        <v>0</v>
      </c>
      <c r="G93" s="24"/>
      <c r="H93" s="70">
        <f t="shared" si="10"/>
        <v>0</v>
      </c>
      <c r="I93" s="42"/>
    </row>
    <row r="94" spans="1:9">
      <c r="A94" s="2">
        <v>6</v>
      </c>
      <c r="B94" s="119" t="s">
        <v>20</v>
      </c>
      <c r="C94" s="12" t="s">
        <v>3</v>
      </c>
      <c r="D94" s="52">
        <v>50</v>
      </c>
      <c r="E94" s="73"/>
      <c r="F94" s="70">
        <f t="shared" si="9"/>
        <v>0</v>
      </c>
      <c r="G94" s="24"/>
      <c r="H94" s="70">
        <f t="shared" si="10"/>
        <v>0</v>
      </c>
      <c r="I94" s="42"/>
    </row>
    <row r="95" spans="1:9">
      <c r="A95" s="2">
        <v>7</v>
      </c>
      <c r="B95" s="119" t="s">
        <v>21</v>
      </c>
      <c r="C95" s="12" t="s">
        <v>3</v>
      </c>
      <c r="D95" s="52">
        <v>9000</v>
      </c>
      <c r="E95" s="73"/>
      <c r="F95" s="70">
        <f t="shared" si="9"/>
        <v>0</v>
      </c>
      <c r="G95" s="24"/>
      <c r="H95" s="70">
        <f t="shared" si="10"/>
        <v>0</v>
      </c>
      <c r="I95" s="42"/>
    </row>
    <row r="96" spans="1:9" ht="45">
      <c r="A96" s="2">
        <v>8</v>
      </c>
      <c r="B96" s="119" t="s">
        <v>146</v>
      </c>
      <c r="C96" s="12" t="s">
        <v>3</v>
      </c>
      <c r="D96" s="52">
        <v>50</v>
      </c>
      <c r="E96" s="73"/>
      <c r="F96" s="70">
        <f t="shared" si="9"/>
        <v>0</v>
      </c>
      <c r="G96" s="24"/>
      <c r="H96" s="70">
        <f t="shared" si="10"/>
        <v>0</v>
      </c>
      <c r="I96" s="42"/>
    </row>
    <row r="97" spans="1:9">
      <c r="A97" s="10"/>
      <c r="B97" s="118"/>
      <c r="C97" s="8"/>
      <c r="D97" s="53"/>
      <c r="F97" s="68">
        <f>SUM(F89:F96)</f>
        <v>0</v>
      </c>
      <c r="H97" s="68">
        <f>SUM(H89:H96)</f>
        <v>0</v>
      </c>
    </row>
    <row r="98" spans="1:9">
      <c r="A98" s="168" t="s">
        <v>233</v>
      </c>
      <c r="B98" s="169"/>
      <c r="C98" s="169"/>
      <c r="D98" s="52"/>
      <c r="E98" s="73"/>
      <c r="F98" s="70"/>
      <c r="G98" s="24"/>
      <c r="H98" s="70"/>
    </row>
    <row r="99" spans="1:9" ht="25.5">
      <c r="A99" s="6" t="s">
        <v>0</v>
      </c>
      <c r="B99" s="116" t="s">
        <v>1</v>
      </c>
      <c r="C99" s="25" t="s">
        <v>130</v>
      </c>
      <c r="D99" s="51" t="s">
        <v>199</v>
      </c>
      <c r="E99" s="96" t="s">
        <v>131</v>
      </c>
      <c r="F99" s="80" t="s">
        <v>156</v>
      </c>
      <c r="G99" s="26" t="s">
        <v>143</v>
      </c>
      <c r="H99" s="69" t="s">
        <v>142</v>
      </c>
      <c r="I99" s="145" t="s">
        <v>230</v>
      </c>
    </row>
    <row r="100" spans="1:9" ht="22.5">
      <c r="A100" s="2">
        <v>1</v>
      </c>
      <c r="B100" s="119" t="s">
        <v>68</v>
      </c>
      <c r="C100" s="12" t="s">
        <v>3</v>
      </c>
      <c r="D100" s="52">
        <v>1500</v>
      </c>
      <c r="E100" s="73"/>
      <c r="F100" s="70">
        <f t="shared" ref="F100:F109" si="11">E100*D100</f>
        <v>0</v>
      </c>
      <c r="G100" s="24"/>
      <c r="H100" s="70">
        <f>G100*F100</f>
        <v>0</v>
      </c>
      <c r="I100" s="42"/>
    </row>
    <row r="101" spans="1:9" ht="213.75">
      <c r="A101" s="2">
        <v>2</v>
      </c>
      <c r="B101" s="119" t="s">
        <v>69</v>
      </c>
      <c r="C101" s="12" t="s">
        <v>3</v>
      </c>
      <c r="D101" s="52">
        <v>145000</v>
      </c>
      <c r="E101" s="73"/>
      <c r="F101" s="70">
        <f t="shared" si="11"/>
        <v>0</v>
      </c>
      <c r="G101" s="24"/>
      <c r="H101" s="70">
        <f t="shared" ref="H101:H108" si="12">G101*F101</f>
        <v>0</v>
      </c>
      <c r="I101" s="42"/>
    </row>
    <row r="102" spans="1:9" ht="22.5">
      <c r="A102" s="2">
        <v>3</v>
      </c>
      <c r="B102" s="119" t="s">
        <v>70</v>
      </c>
      <c r="C102" s="12" t="s">
        <v>3</v>
      </c>
      <c r="D102" s="52">
        <v>2500</v>
      </c>
      <c r="E102" s="73"/>
      <c r="F102" s="70">
        <f t="shared" si="11"/>
        <v>0</v>
      </c>
      <c r="G102" s="24"/>
      <c r="H102" s="70">
        <f t="shared" si="12"/>
        <v>0</v>
      </c>
      <c r="I102" s="42"/>
    </row>
    <row r="103" spans="1:9" ht="22.5">
      <c r="A103" s="2">
        <v>4</v>
      </c>
      <c r="B103" s="119" t="s">
        <v>132</v>
      </c>
      <c r="C103" s="12" t="s">
        <v>10</v>
      </c>
      <c r="D103" s="52">
        <v>1000</v>
      </c>
      <c r="E103" s="73"/>
      <c r="F103" s="70">
        <f t="shared" si="11"/>
        <v>0</v>
      </c>
      <c r="G103" s="24"/>
      <c r="H103" s="70">
        <f t="shared" si="12"/>
        <v>0</v>
      </c>
      <c r="I103" s="42"/>
    </row>
    <row r="104" spans="1:9" ht="78.75">
      <c r="A104" s="2">
        <v>5</v>
      </c>
      <c r="B104" s="119" t="s">
        <v>71</v>
      </c>
      <c r="C104" s="12" t="s">
        <v>3</v>
      </c>
      <c r="D104" s="52">
        <v>22700</v>
      </c>
      <c r="E104" s="73"/>
      <c r="F104" s="70">
        <f t="shared" si="11"/>
        <v>0</v>
      </c>
      <c r="G104" s="24"/>
      <c r="H104" s="70">
        <f t="shared" si="12"/>
        <v>0</v>
      </c>
      <c r="I104" s="42"/>
    </row>
    <row r="105" spans="1:9" ht="78.75">
      <c r="A105" s="2">
        <v>6</v>
      </c>
      <c r="B105" s="119" t="s">
        <v>72</v>
      </c>
      <c r="C105" s="12" t="s">
        <v>3</v>
      </c>
      <c r="D105" s="52">
        <v>7000</v>
      </c>
      <c r="E105" s="73"/>
      <c r="F105" s="70">
        <f t="shared" si="11"/>
        <v>0</v>
      </c>
      <c r="G105" s="24"/>
      <c r="H105" s="70">
        <f t="shared" si="12"/>
        <v>0</v>
      </c>
      <c r="I105" s="42"/>
    </row>
    <row r="106" spans="1:9">
      <c r="A106" s="2">
        <v>7</v>
      </c>
      <c r="B106" s="119" t="s">
        <v>22</v>
      </c>
      <c r="C106" s="12" t="s">
        <v>3</v>
      </c>
      <c r="D106" s="52">
        <v>12000</v>
      </c>
      <c r="E106" s="73"/>
      <c r="F106" s="70">
        <f t="shared" si="11"/>
        <v>0</v>
      </c>
      <c r="G106" s="24"/>
      <c r="H106" s="70">
        <f t="shared" si="12"/>
        <v>0</v>
      </c>
      <c r="I106" s="42"/>
    </row>
    <row r="107" spans="1:9" ht="45">
      <c r="A107" s="2">
        <v>8</v>
      </c>
      <c r="B107" s="119" t="s">
        <v>73</v>
      </c>
      <c r="C107" s="12" t="s">
        <v>3</v>
      </c>
      <c r="D107" s="52">
        <v>5000</v>
      </c>
      <c r="E107" s="91"/>
      <c r="F107" s="70">
        <f t="shared" si="11"/>
        <v>0</v>
      </c>
      <c r="G107" s="24"/>
      <c r="H107" s="70">
        <f t="shared" si="12"/>
        <v>0</v>
      </c>
      <c r="I107" s="42"/>
    </row>
    <row r="108" spans="1:9" ht="22.5">
      <c r="A108" s="2">
        <v>9</v>
      </c>
      <c r="B108" s="119" t="s">
        <v>74</v>
      </c>
      <c r="C108" s="12" t="s">
        <v>3</v>
      </c>
      <c r="D108" s="52">
        <v>50</v>
      </c>
      <c r="E108" s="73"/>
      <c r="F108" s="70">
        <f t="shared" si="11"/>
        <v>0</v>
      </c>
      <c r="G108" s="24"/>
      <c r="H108" s="70">
        <f t="shared" si="12"/>
        <v>0</v>
      </c>
      <c r="I108" s="42"/>
    </row>
    <row r="109" spans="1:9" ht="67.5">
      <c r="A109" s="2">
        <v>10</v>
      </c>
      <c r="B109" s="117" t="s">
        <v>147</v>
      </c>
      <c r="C109" s="11" t="s">
        <v>3</v>
      </c>
      <c r="D109" s="54">
        <v>15</v>
      </c>
      <c r="E109" s="73"/>
      <c r="F109" s="70">
        <f t="shared" si="11"/>
        <v>0</v>
      </c>
      <c r="G109" s="24"/>
      <c r="H109" s="70">
        <f>G109*F109</f>
        <v>0</v>
      </c>
      <c r="I109" s="42"/>
    </row>
    <row r="110" spans="1:9">
      <c r="A110" s="10"/>
      <c r="B110" s="118"/>
      <c r="C110" s="8"/>
      <c r="D110" s="53"/>
      <c r="F110" s="68">
        <f>SUM(F100:F109)</f>
        <v>0</v>
      </c>
      <c r="H110" s="68">
        <f>SUM(H100:H109)</f>
        <v>0</v>
      </c>
    </row>
    <row r="111" spans="1:9">
      <c r="A111" s="10"/>
      <c r="B111" s="118"/>
      <c r="C111" s="8"/>
      <c r="D111" s="53"/>
    </row>
    <row r="112" spans="1:9">
      <c r="A112" s="168" t="s">
        <v>234</v>
      </c>
      <c r="B112" s="169"/>
      <c r="C112" s="169"/>
      <c r="D112" s="52"/>
      <c r="E112" s="73"/>
      <c r="F112" s="70"/>
      <c r="G112" s="24"/>
      <c r="H112" s="70"/>
    </row>
    <row r="113" spans="1:9" ht="25.5">
      <c r="A113" s="6" t="s">
        <v>0</v>
      </c>
      <c r="B113" s="116" t="s">
        <v>1</v>
      </c>
      <c r="C113" s="25" t="s">
        <v>130</v>
      </c>
      <c r="D113" s="51" t="s">
        <v>199</v>
      </c>
      <c r="E113" s="96" t="s">
        <v>131</v>
      </c>
      <c r="F113" s="80" t="s">
        <v>156</v>
      </c>
      <c r="G113" s="26" t="s">
        <v>143</v>
      </c>
      <c r="H113" s="69" t="s">
        <v>142</v>
      </c>
      <c r="I113" s="145" t="s">
        <v>230</v>
      </c>
    </row>
    <row r="114" spans="1:9" ht="157.5">
      <c r="A114" s="2">
        <v>1</v>
      </c>
      <c r="B114" s="126" t="s">
        <v>158</v>
      </c>
      <c r="C114" s="12" t="s">
        <v>3</v>
      </c>
      <c r="D114" s="52">
        <v>380000</v>
      </c>
      <c r="E114" s="73"/>
      <c r="F114" s="70">
        <f t="shared" ref="F114:F127" si="13">E114*D114</f>
        <v>0</v>
      </c>
      <c r="G114" s="24"/>
      <c r="H114" s="70">
        <f>G114*F114</f>
        <v>0</v>
      </c>
      <c r="I114" s="42"/>
    </row>
    <row r="115" spans="1:9" ht="101.25">
      <c r="A115" s="2">
        <v>2</v>
      </c>
      <c r="B115" s="119" t="s">
        <v>75</v>
      </c>
      <c r="C115" s="12" t="s">
        <v>3</v>
      </c>
      <c r="D115" s="52">
        <v>8000</v>
      </c>
      <c r="E115" s="73"/>
      <c r="F115" s="70">
        <f t="shared" si="13"/>
        <v>0</v>
      </c>
      <c r="G115" s="24"/>
      <c r="H115" s="70">
        <f t="shared" ref="H115:H127" si="14">G115*F115</f>
        <v>0</v>
      </c>
      <c r="I115" s="42"/>
    </row>
    <row r="116" spans="1:9" ht="90">
      <c r="A116" s="2">
        <v>3</v>
      </c>
      <c r="B116" s="126" t="s">
        <v>150</v>
      </c>
      <c r="C116" s="12" t="s">
        <v>3</v>
      </c>
      <c r="D116" s="52">
        <v>15000</v>
      </c>
      <c r="E116" s="73"/>
      <c r="F116" s="70">
        <f t="shared" si="13"/>
        <v>0</v>
      </c>
      <c r="G116" s="24"/>
      <c r="H116" s="70">
        <f t="shared" si="14"/>
        <v>0</v>
      </c>
      <c r="I116" s="42"/>
    </row>
    <row r="117" spans="1:9" ht="146.25">
      <c r="A117" s="2">
        <v>4</v>
      </c>
      <c r="B117" s="136" t="s">
        <v>151</v>
      </c>
      <c r="C117" s="46" t="s">
        <v>3</v>
      </c>
      <c r="D117" s="52">
        <v>300</v>
      </c>
      <c r="E117" s="73"/>
      <c r="F117" s="70">
        <f t="shared" si="13"/>
        <v>0</v>
      </c>
      <c r="G117" s="24"/>
      <c r="H117" s="70">
        <f t="shared" si="14"/>
        <v>0</v>
      </c>
      <c r="I117" s="42"/>
    </row>
    <row r="118" spans="1:9" ht="45">
      <c r="A118" s="2">
        <v>5</v>
      </c>
      <c r="B118" s="137" t="s">
        <v>76</v>
      </c>
      <c r="C118" s="12" t="s">
        <v>3</v>
      </c>
      <c r="D118" s="52">
        <v>8000</v>
      </c>
      <c r="E118" s="73"/>
      <c r="F118" s="70">
        <f t="shared" si="13"/>
        <v>0</v>
      </c>
      <c r="G118" s="24"/>
      <c r="H118" s="70">
        <f t="shared" si="14"/>
        <v>0</v>
      </c>
      <c r="I118" s="42"/>
    </row>
    <row r="119" spans="1:9" ht="67.5">
      <c r="A119" s="2">
        <v>6</v>
      </c>
      <c r="B119" s="136" t="s">
        <v>152</v>
      </c>
      <c r="C119" s="46" t="s">
        <v>3</v>
      </c>
      <c r="D119" s="52">
        <v>16000</v>
      </c>
      <c r="E119" s="73"/>
      <c r="F119" s="70">
        <f t="shared" si="13"/>
        <v>0</v>
      </c>
      <c r="G119" s="24"/>
      <c r="H119" s="70">
        <f t="shared" si="14"/>
        <v>0</v>
      </c>
      <c r="I119" s="42"/>
    </row>
    <row r="120" spans="1:9" ht="67.5">
      <c r="A120" s="2">
        <v>7</v>
      </c>
      <c r="B120" s="138" t="s">
        <v>153</v>
      </c>
      <c r="C120" s="12" t="s">
        <v>3</v>
      </c>
      <c r="D120" s="61">
        <v>16000</v>
      </c>
      <c r="E120" s="73"/>
      <c r="F120" s="70">
        <f t="shared" si="13"/>
        <v>0</v>
      </c>
      <c r="G120" s="24"/>
      <c r="H120" s="70">
        <f t="shared" si="14"/>
        <v>0</v>
      </c>
      <c r="I120" s="42"/>
    </row>
    <row r="121" spans="1:9" ht="67.5">
      <c r="A121" s="2">
        <v>8</v>
      </c>
      <c r="B121" s="119" t="s">
        <v>77</v>
      </c>
      <c r="C121" s="12" t="s">
        <v>3</v>
      </c>
      <c r="D121" s="61">
        <v>11000</v>
      </c>
      <c r="E121" s="73"/>
      <c r="F121" s="70">
        <f t="shared" si="13"/>
        <v>0</v>
      </c>
      <c r="G121" s="24"/>
      <c r="H121" s="70">
        <f t="shared" si="14"/>
        <v>0</v>
      </c>
      <c r="I121" s="42"/>
    </row>
    <row r="122" spans="1:9" ht="22.5">
      <c r="A122" s="2">
        <v>9</v>
      </c>
      <c r="B122" s="119" t="s">
        <v>78</v>
      </c>
      <c r="C122" s="12" t="s">
        <v>3</v>
      </c>
      <c r="D122" s="52">
        <v>11000</v>
      </c>
      <c r="E122" s="73"/>
      <c r="F122" s="70">
        <f t="shared" si="13"/>
        <v>0</v>
      </c>
      <c r="G122" s="24"/>
      <c r="H122" s="70">
        <f t="shared" si="14"/>
        <v>0</v>
      </c>
      <c r="I122" s="42"/>
    </row>
    <row r="123" spans="1:9" ht="101.25">
      <c r="A123" s="2">
        <v>10</v>
      </c>
      <c r="B123" s="119" t="s">
        <v>79</v>
      </c>
      <c r="C123" s="12" t="s">
        <v>3</v>
      </c>
      <c r="D123" s="52">
        <v>450</v>
      </c>
      <c r="E123" s="73"/>
      <c r="F123" s="70">
        <f t="shared" si="13"/>
        <v>0</v>
      </c>
      <c r="G123" s="24"/>
      <c r="H123" s="70">
        <f t="shared" si="14"/>
        <v>0</v>
      </c>
      <c r="I123" s="42"/>
    </row>
    <row r="124" spans="1:9" ht="45">
      <c r="A124" s="2">
        <v>11</v>
      </c>
      <c r="B124" s="119" t="s">
        <v>80</v>
      </c>
      <c r="C124" s="12" t="s">
        <v>3</v>
      </c>
      <c r="D124" s="52">
        <v>40</v>
      </c>
      <c r="E124" s="73"/>
      <c r="F124" s="70">
        <f t="shared" si="13"/>
        <v>0</v>
      </c>
      <c r="G124" s="24"/>
      <c r="H124" s="70">
        <f t="shared" si="14"/>
        <v>0</v>
      </c>
      <c r="I124" s="42"/>
    </row>
    <row r="125" spans="1:9" ht="22.5">
      <c r="A125" s="2">
        <v>12</v>
      </c>
      <c r="B125" s="119" t="s">
        <v>81</v>
      </c>
      <c r="C125" s="12" t="s">
        <v>3</v>
      </c>
      <c r="D125" s="52">
        <v>2500</v>
      </c>
      <c r="E125" s="86"/>
      <c r="F125" s="70">
        <f t="shared" si="13"/>
        <v>0</v>
      </c>
      <c r="G125" s="24"/>
      <c r="H125" s="70">
        <f t="shared" si="14"/>
        <v>0</v>
      </c>
      <c r="I125" s="42"/>
    </row>
    <row r="126" spans="1:9" ht="67.5">
      <c r="A126" s="2">
        <v>13</v>
      </c>
      <c r="B126" s="119" t="s">
        <v>145</v>
      </c>
      <c r="C126" s="12" t="s">
        <v>3</v>
      </c>
      <c r="D126" s="52">
        <v>700</v>
      </c>
      <c r="E126" s="86"/>
      <c r="F126" s="70">
        <f t="shared" si="13"/>
        <v>0</v>
      </c>
      <c r="G126" s="24"/>
      <c r="H126" s="70">
        <f t="shared" si="14"/>
        <v>0</v>
      </c>
      <c r="I126" s="42"/>
    </row>
    <row r="127" spans="1:9" ht="22.5">
      <c r="A127" s="2">
        <v>14</v>
      </c>
      <c r="B127" s="122" t="s">
        <v>141</v>
      </c>
      <c r="C127" s="31" t="s">
        <v>3</v>
      </c>
      <c r="D127" s="62">
        <v>1000</v>
      </c>
      <c r="F127" s="70">
        <f t="shared" si="13"/>
        <v>0</v>
      </c>
      <c r="G127" s="24"/>
      <c r="H127" s="70">
        <f t="shared" si="14"/>
        <v>0</v>
      </c>
      <c r="I127" s="42"/>
    </row>
    <row r="128" spans="1:9">
      <c r="A128" s="18"/>
      <c r="B128" s="123"/>
      <c r="C128" s="15"/>
      <c r="D128" s="63"/>
      <c r="E128" s="100"/>
      <c r="F128" s="75">
        <f>SUM(F114:F127)</f>
        <v>0</v>
      </c>
      <c r="G128" s="33"/>
      <c r="H128" s="75">
        <f>SUM(H114:H127)</f>
        <v>0</v>
      </c>
    </row>
    <row r="129" spans="1:9">
      <c r="A129" s="17"/>
      <c r="B129" s="139"/>
      <c r="C129" s="34"/>
      <c r="D129" s="64"/>
      <c r="E129" s="101"/>
      <c r="F129" s="76"/>
      <c r="G129" s="35"/>
      <c r="H129" s="76"/>
    </row>
    <row r="130" spans="1:9">
      <c r="A130" s="168" t="s">
        <v>235</v>
      </c>
      <c r="B130" s="169"/>
      <c r="C130" s="169"/>
      <c r="D130" s="65"/>
      <c r="E130" s="102"/>
      <c r="F130" s="77"/>
      <c r="G130" s="36"/>
      <c r="H130" s="70"/>
    </row>
    <row r="131" spans="1:9" ht="25.5">
      <c r="A131" s="6" t="s">
        <v>0</v>
      </c>
      <c r="B131" s="116" t="s">
        <v>1</v>
      </c>
      <c r="C131" s="25" t="s">
        <v>130</v>
      </c>
      <c r="D131" s="51" t="s">
        <v>199</v>
      </c>
      <c r="E131" s="96" t="s">
        <v>131</v>
      </c>
      <c r="F131" s="80" t="s">
        <v>156</v>
      </c>
      <c r="G131" s="26" t="s">
        <v>143</v>
      </c>
      <c r="H131" s="69" t="s">
        <v>142</v>
      </c>
      <c r="I131" s="145" t="s">
        <v>230</v>
      </c>
    </row>
    <row r="132" spans="1:9" ht="22.5">
      <c r="A132" s="2">
        <v>1</v>
      </c>
      <c r="B132" s="119" t="s">
        <v>211</v>
      </c>
      <c r="C132" s="12" t="s">
        <v>26</v>
      </c>
      <c r="D132" s="52">
        <v>600</v>
      </c>
      <c r="E132" s="103"/>
      <c r="F132" s="70">
        <f t="shared" ref="F132:F141" si="15">E132*D132</f>
        <v>0</v>
      </c>
      <c r="G132" s="24"/>
      <c r="H132" s="70">
        <f>G132*F132</f>
        <v>0</v>
      </c>
      <c r="I132" s="42"/>
    </row>
    <row r="133" spans="1:9" ht="22.5">
      <c r="A133" s="2">
        <v>2</v>
      </c>
      <c r="B133" s="119" t="s">
        <v>212</v>
      </c>
      <c r="C133" s="12" t="s">
        <v>26</v>
      </c>
      <c r="D133" s="52">
        <v>300</v>
      </c>
      <c r="E133" s="103"/>
      <c r="F133" s="70">
        <f t="shared" si="15"/>
        <v>0</v>
      </c>
      <c r="G133" s="24"/>
      <c r="H133" s="70">
        <f t="shared" ref="H133:H141" si="16">G133*F133</f>
        <v>0</v>
      </c>
      <c r="I133" s="42"/>
    </row>
    <row r="134" spans="1:9" ht="22.5">
      <c r="A134" s="2">
        <v>3</v>
      </c>
      <c r="B134" s="119" t="s">
        <v>213</v>
      </c>
      <c r="C134" s="12" t="s">
        <v>26</v>
      </c>
      <c r="D134" s="52">
        <v>450</v>
      </c>
      <c r="E134" s="95"/>
      <c r="F134" s="70">
        <f t="shared" si="15"/>
        <v>0</v>
      </c>
      <c r="G134" s="24"/>
      <c r="H134" s="70">
        <f t="shared" si="16"/>
        <v>0</v>
      </c>
      <c r="I134" s="42"/>
    </row>
    <row r="135" spans="1:9" ht="22.5">
      <c r="A135" s="2">
        <v>4</v>
      </c>
      <c r="B135" s="119" t="s">
        <v>214</v>
      </c>
      <c r="C135" s="12" t="s">
        <v>26</v>
      </c>
      <c r="D135" s="52">
        <v>1200</v>
      </c>
      <c r="E135" s="95"/>
      <c r="F135" s="70">
        <f t="shared" si="15"/>
        <v>0</v>
      </c>
      <c r="G135" s="24"/>
      <c r="H135" s="70">
        <f t="shared" si="16"/>
        <v>0</v>
      </c>
      <c r="I135" s="42"/>
    </row>
    <row r="136" spans="1:9" ht="22.5">
      <c r="A136" s="2">
        <v>5</v>
      </c>
      <c r="B136" s="119" t="s">
        <v>215</v>
      </c>
      <c r="C136" s="12" t="s">
        <v>26</v>
      </c>
      <c r="D136" s="52">
        <v>600</v>
      </c>
      <c r="E136" s="95"/>
      <c r="F136" s="70">
        <f t="shared" si="15"/>
        <v>0</v>
      </c>
      <c r="G136" s="24"/>
      <c r="H136" s="70">
        <f t="shared" si="16"/>
        <v>0</v>
      </c>
      <c r="I136" s="42"/>
    </row>
    <row r="137" spans="1:9" ht="22.5">
      <c r="A137" s="2">
        <v>6</v>
      </c>
      <c r="B137" s="119" t="s">
        <v>216</v>
      </c>
      <c r="C137" s="12" t="s">
        <v>26</v>
      </c>
      <c r="D137" s="52">
        <v>1700</v>
      </c>
      <c r="E137" s="95"/>
      <c r="F137" s="70">
        <f t="shared" si="15"/>
        <v>0</v>
      </c>
      <c r="G137" s="24"/>
      <c r="H137" s="70">
        <f t="shared" si="16"/>
        <v>0</v>
      </c>
      <c r="I137" s="42"/>
    </row>
    <row r="138" spans="1:9" ht="22.5">
      <c r="A138" s="2">
        <v>7</v>
      </c>
      <c r="B138" s="119" t="s">
        <v>217</v>
      </c>
      <c r="C138" s="12" t="s">
        <v>26</v>
      </c>
      <c r="D138" s="52">
        <v>3600</v>
      </c>
      <c r="E138" s="95"/>
      <c r="F138" s="70">
        <f t="shared" si="15"/>
        <v>0</v>
      </c>
      <c r="G138" s="24"/>
      <c r="H138" s="70">
        <f t="shared" si="16"/>
        <v>0</v>
      </c>
      <c r="I138" s="42"/>
    </row>
    <row r="139" spans="1:9" ht="22.5">
      <c r="A139" s="2">
        <v>8</v>
      </c>
      <c r="B139" s="119" t="s">
        <v>133</v>
      </c>
      <c r="C139" s="12" t="s">
        <v>26</v>
      </c>
      <c r="D139" s="52">
        <v>3000</v>
      </c>
      <c r="E139" s="95"/>
      <c r="F139" s="70">
        <f t="shared" si="15"/>
        <v>0</v>
      </c>
      <c r="G139" s="24"/>
      <c r="H139" s="70">
        <f t="shared" si="16"/>
        <v>0</v>
      </c>
      <c r="I139" s="42"/>
    </row>
    <row r="140" spans="1:9">
      <c r="A140" s="2">
        <v>9</v>
      </c>
      <c r="B140" s="119" t="s">
        <v>218</v>
      </c>
      <c r="C140" s="12" t="s">
        <v>10</v>
      </c>
      <c r="D140" s="52">
        <v>130</v>
      </c>
      <c r="E140" s="86"/>
      <c r="F140" s="70">
        <f t="shared" si="15"/>
        <v>0</v>
      </c>
      <c r="G140" s="24"/>
      <c r="H140" s="70">
        <f t="shared" si="16"/>
        <v>0</v>
      </c>
      <c r="I140" s="42"/>
    </row>
    <row r="141" spans="1:9" ht="22.5">
      <c r="A141" s="2">
        <v>10</v>
      </c>
      <c r="B141" s="122" t="s">
        <v>82</v>
      </c>
      <c r="C141" s="31" t="s">
        <v>3</v>
      </c>
      <c r="D141" s="62">
        <v>70000</v>
      </c>
      <c r="E141" s="104"/>
      <c r="F141" s="70">
        <f t="shared" si="15"/>
        <v>0</v>
      </c>
      <c r="G141" s="24"/>
      <c r="H141" s="70">
        <f t="shared" si="16"/>
        <v>0</v>
      </c>
      <c r="I141" s="42"/>
    </row>
    <row r="142" spans="1:9">
      <c r="A142" s="19"/>
      <c r="B142" s="140"/>
      <c r="C142" s="37"/>
      <c r="D142" s="63"/>
      <c r="E142" s="87"/>
      <c r="F142" s="75">
        <f>SUM(F132:F141)</f>
        <v>0</v>
      </c>
      <c r="G142" s="33"/>
      <c r="H142" s="75">
        <f>SUM(H132:H141)</f>
        <v>0</v>
      </c>
    </row>
    <row r="143" spans="1:9">
      <c r="A143" s="16"/>
      <c r="B143" s="124"/>
      <c r="C143" s="38"/>
      <c r="D143" s="64"/>
      <c r="E143" s="88"/>
      <c r="F143" s="76"/>
      <c r="G143" s="35"/>
      <c r="H143" s="76"/>
    </row>
    <row r="144" spans="1:9">
      <c r="A144" s="172" t="s">
        <v>236</v>
      </c>
      <c r="B144" s="173"/>
      <c r="C144" s="173"/>
      <c r="D144" s="65"/>
      <c r="E144" s="105"/>
      <c r="F144" s="77"/>
      <c r="G144" s="36"/>
      <c r="H144" s="77"/>
    </row>
    <row r="145" spans="1:9" ht="25.5">
      <c r="A145" s="6" t="s">
        <v>0</v>
      </c>
      <c r="B145" s="116" t="s">
        <v>1</v>
      </c>
      <c r="C145" s="25" t="s">
        <v>130</v>
      </c>
      <c r="D145" s="51" t="s">
        <v>199</v>
      </c>
      <c r="E145" s="96" t="s">
        <v>131</v>
      </c>
      <c r="F145" s="80" t="s">
        <v>156</v>
      </c>
      <c r="G145" s="26" t="s">
        <v>143</v>
      </c>
      <c r="H145" s="69" t="s">
        <v>142</v>
      </c>
      <c r="I145" s="145" t="s">
        <v>230</v>
      </c>
    </row>
    <row r="146" spans="1:9" ht="78.75">
      <c r="A146" s="2">
        <v>1</v>
      </c>
      <c r="B146" s="119" t="s">
        <v>83</v>
      </c>
      <c r="C146" s="12" t="s">
        <v>3</v>
      </c>
      <c r="D146" s="52">
        <v>8200</v>
      </c>
      <c r="E146" s="106"/>
      <c r="F146" s="70">
        <f t="shared" ref="F146:F157" si="17">E146*D146</f>
        <v>0</v>
      </c>
      <c r="G146" s="24"/>
      <c r="H146" s="70">
        <f>G146*F146</f>
        <v>0</v>
      </c>
      <c r="I146" s="42"/>
    </row>
    <row r="147" spans="1:9" ht="67.5">
      <c r="A147" s="2">
        <v>2</v>
      </c>
      <c r="B147" s="119" t="s">
        <v>84</v>
      </c>
      <c r="C147" s="12" t="s">
        <v>3</v>
      </c>
      <c r="D147" s="52">
        <v>50</v>
      </c>
      <c r="E147" s="95"/>
      <c r="F147" s="70">
        <f t="shared" si="17"/>
        <v>0</v>
      </c>
      <c r="G147" s="24"/>
      <c r="H147" s="70">
        <f t="shared" ref="H147:H157" si="18">G147*F147</f>
        <v>0</v>
      </c>
      <c r="I147" s="42"/>
    </row>
    <row r="148" spans="1:9" ht="112.5">
      <c r="A148" s="2">
        <v>3</v>
      </c>
      <c r="B148" s="119" t="s">
        <v>85</v>
      </c>
      <c r="C148" s="12" t="s">
        <v>3</v>
      </c>
      <c r="D148" s="52">
        <v>3000</v>
      </c>
      <c r="E148" s="106"/>
      <c r="F148" s="70">
        <f t="shared" si="17"/>
        <v>0</v>
      </c>
      <c r="G148" s="24"/>
      <c r="H148" s="70">
        <f t="shared" si="18"/>
        <v>0</v>
      </c>
      <c r="I148" s="42"/>
    </row>
    <row r="149" spans="1:9" ht="33.75">
      <c r="A149" s="2">
        <v>4</v>
      </c>
      <c r="B149" s="119" t="s">
        <v>86</v>
      </c>
      <c r="C149" s="12" t="s">
        <v>3</v>
      </c>
      <c r="D149" s="52">
        <v>1200</v>
      </c>
      <c r="E149" s="86"/>
      <c r="F149" s="70">
        <f t="shared" si="17"/>
        <v>0</v>
      </c>
      <c r="G149" s="24"/>
      <c r="H149" s="70">
        <f t="shared" si="18"/>
        <v>0</v>
      </c>
      <c r="I149" s="42"/>
    </row>
    <row r="150" spans="1:9" ht="22.5">
      <c r="A150" s="2">
        <v>5</v>
      </c>
      <c r="B150" s="119" t="s">
        <v>23</v>
      </c>
      <c r="C150" s="12" t="s">
        <v>3</v>
      </c>
      <c r="D150" s="52">
        <v>6500</v>
      </c>
      <c r="E150" s="95"/>
      <c r="F150" s="70">
        <f t="shared" si="17"/>
        <v>0</v>
      </c>
      <c r="G150" s="24"/>
      <c r="H150" s="70">
        <f t="shared" si="18"/>
        <v>0</v>
      </c>
      <c r="I150" s="42"/>
    </row>
    <row r="151" spans="1:9" ht="45">
      <c r="A151" s="2">
        <v>6</v>
      </c>
      <c r="B151" s="119" t="s">
        <v>87</v>
      </c>
      <c r="C151" s="12" t="s">
        <v>3</v>
      </c>
      <c r="D151" s="52">
        <v>300</v>
      </c>
      <c r="E151" s="73"/>
      <c r="F151" s="70">
        <f t="shared" si="17"/>
        <v>0</v>
      </c>
      <c r="G151" s="24"/>
      <c r="H151" s="70">
        <f t="shared" si="18"/>
        <v>0</v>
      </c>
      <c r="I151" s="42"/>
    </row>
    <row r="152" spans="1:9" ht="33.75">
      <c r="A152" s="2">
        <v>7</v>
      </c>
      <c r="B152" s="119" t="s">
        <v>88</v>
      </c>
      <c r="C152" s="12" t="s">
        <v>3</v>
      </c>
      <c r="D152" s="52">
        <v>10</v>
      </c>
      <c r="E152" s="73"/>
      <c r="F152" s="70">
        <f t="shared" si="17"/>
        <v>0</v>
      </c>
      <c r="G152" s="24"/>
      <c r="H152" s="70">
        <f t="shared" si="18"/>
        <v>0</v>
      </c>
      <c r="I152" s="42"/>
    </row>
    <row r="153" spans="1:9" ht="22.5">
      <c r="A153" s="2">
        <v>8</v>
      </c>
      <c r="B153" s="119" t="s">
        <v>89</v>
      </c>
      <c r="C153" s="12" t="s">
        <v>3</v>
      </c>
      <c r="D153" s="52">
        <v>4500</v>
      </c>
      <c r="E153" s="73"/>
      <c r="F153" s="70">
        <f t="shared" si="17"/>
        <v>0</v>
      </c>
      <c r="G153" s="24"/>
      <c r="H153" s="70">
        <f t="shared" si="18"/>
        <v>0</v>
      </c>
      <c r="I153" s="42"/>
    </row>
    <row r="154" spans="1:9">
      <c r="A154" s="2">
        <v>9</v>
      </c>
      <c r="B154" s="119" t="s">
        <v>24</v>
      </c>
      <c r="C154" s="12" t="s">
        <v>3</v>
      </c>
      <c r="D154" s="52">
        <v>1500</v>
      </c>
      <c r="E154" s="73"/>
      <c r="F154" s="70">
        <f t="shared" si="17"/>
        <v>0</v>
      </c>
      <c r="G154" s="24"/>
      <c r="H154" s="70">
        <f t="shared" si="18"/>
        <v>0</v>
      </c>
      <c r="I154" s="42"/>
    </row>
    <row r="155" spans="1:9" ht="22.5">
      <c r="A155" s="2">
        <v>10</v>
      </c>
      <c r="B155" s="119" t="s">
        <v>25</v>
      </c>
      <c r="C155" s="12" t="s">
        <v>3</v>
      </c>
      <c r="D155" s="52">
        <v>20</v>
      </c>
      <c r="E155" s="73"/>
      <c r="F155" s="70">
        <f t="shared" si="17"/>
        <v>0</v>
      </c>
      <c r="G155" s="24"/>
      <c r="H155" s="70">
        <f t="shared" si="18"/>
        <v>0</v>
      </c>
      <c r="I155" s="42"/>
    </row>
    <row r="156" spans="1:9" ht="22.5">
      <c r="A156" s="2">
        <v>11</v>
      </c>
      <c r="B156" s="120" t="s">
        <v>90</v>
      </c>
      <c r="C156" s="12" t="s">
        <v>3</v>
      </c>
      <c r="D156" s="52">
        <v>2200</v>
      </c>
      <c r="E156" s="86"/>
      <c r="F156" s="70">
        <f t="shared" si="17"/>
        <v>0</v>
      </c>
      <c r="G156" s="24"/>
      <c r="H156" s="70">
        <f t="shared" si="18"/>
        <v>0</v>
      </c>
      <c r="I156" s="42"/>
    </row>
    <row r="157" spans="1:9" ht="78.75">
      <c r="A157" s="2">
        <v>12</v>
      </c>
      <c r="B157" s="119" t="s">
        <v>178</v>
      </c>
      <c r="C157" s="12" t="s">
        <v>3</v>
      </c>
      <c r="D157" s="52">
        <v>40</v>
      </c>
      <c r="E157" s="73"/>
      <c r="F157" s="70">
        <f t="shared" si="17"/>
        <v>0</v>
      </c>
      <c r="G157" s="24"/>
      <c r="H157" s="70">
        <f t="shared" si="18"/>
        <v>0</v>
      </c>
      <c r="I157" s="42"/>
    </row>
    <row r="158" spans="1:9">
      <c r="A158" s="20"/>
      <c r="B158" s="125"/>
      <c r="C158" s="39"/>
      <c r="D158" s="63"/>
      <c r="E158" s="100"/>
      <c r="F158" s="75">
        <f>SUM(F146:F157)</f>
        <v>0</v>
      </c>
      <c r="G158" s="33"/>
      <c r="H158" s="75">
        <f>SUM(H146:H157)</f>
        <v>0</v>
      </c>
    </row>
    <row r="159" spans="1:9">
      <c r="A159" s="21"/>
      <c r="B159" s="141"/>
      <c r="C159" s="40"/>
      <c r="D159" s="64"/>
      <c r="E159" s="101"/>
      <c r="F159" s="76"/>
      <c r="G159" s="35"/>
      <c r="H159" s="76"/>
    </row>
    <row r="160" spans="1:9">
      <c r="A160" s="172" t="s">
        <v>237</v>
      </c>
      <c r="B160" s="173"/>
      <c r="C160" s="173"/>
      <c r="D160" s="65"/>
      <c r="E160" s="102"/>
      <c r="F160" s="77"/>
      <c r="G160" s="36"/>
      <c r="H160" s="77"/>
    </row>
    <row r="161" spans="1:9" ht="25.5">
      <c r="A161" s="6" t="s">
        <v>0</v>
      </c>
      <c r="B161" s="116" t="s">
        <v>1</v>
      </c>
      <c r="C161" s="25" t="s">
        <v>130</v>
      </c>
      <c r="D161" s="51" t="s">
        <v>199</v>
      </c>
      <c r="E161" s="96" t="s">
        <v>131</v>
      </c>
      <c r="F161" s="80" t="s">
        <v>156</v>
      </c>
      <c r="G161" s="26" t="s">
        <v>143</v>
      </c>
      <c r="H161" s="69" t="s">
        <v>142</v>
      </c>
      <c r="I161" s="145" t="s">
        <v>230</v>
      </c>
    </row>
    <row r="162" spans="1:9" ht="33.75">
      <c r="A162" s="1">
        <v>1</v>
      </c>
      <c r="B162" s="119" t="s">
        <v>223</v>
      </c>
      <c r="C162" s="11" t="s">
        <v>3</v>
      </c>
      <c r="D162" s="62">
        <v>15000</v>
      </c>
      <c r="E162" s="73"/>
      <c r="F162" s="78">
        <f t="shared" ref="F162:F175" si="19">E162*D162</f>
        <v>0</v>
      </c>
      <c r="G162" s="32"/>
      <c r="H162" s="78">
        <f>G162*F162</f>
        <v>0</v>
      </c>
      <c r="I162" s="42"/>
    </row>
    <row r="163" spans="1:9" ht="112.5">
      <c r="A163" s="2">
        <v>2</v>
      </c>
      <c r="B163" s="126" t="s">
        <v>219</v>
      </c>
      <c r="C163" s="41" t="s">
        <v>26</v>
      </c>
      <c r="D163" s="66">
        <v>2500</v>
      </c>
      <c r="E163" s="73"/>
      <c r="F163" s="70">
        <f t="shared" si="19"/>
        <v>0</v>
      </c>
      <c r="G163" s="24"/>
      <c r="H163" s="70">
        <f>G163*F163</f>
        <v>0</v>
      </c>
      <c r="I163" s="42"/>
    </row>
    <row r="164" spans="1:9" ht="112.5">
      <c r="A164" s="1">
        <v>3</v>
      </c>
      <c r="B164" s="136" t="s">
        <v>220</v>
      </c>
      <c r="C164" s="46" t="s">
        <v>10</v>
      </c>
      <c r="D164" s="52">
        <v>3700</v>
      </c>
      <c r="E164" s="73"/>
      <c r="F164" s="70">
        <f t="shared" si="19"/>
        <v>0</v>
      </c>
      <c r="G164" s="24"/>
      <c r="H164" s="70">
        <f t="shared" ref="H164:H170" si="20">G164*F164</f>
        <v>0</v>
      </c>
      <c r="I164" s="42"/>
    </row>
    <row r="165" spans="1:9" ht="112.5">
      <c r="A165" s="2">
        <v>4</v>
      </c>
      <c r="B165" s="126" t="s">
        <v>221</v>
      </c>
      <c r="C165" s="12" t="s">
        <v>10</v>
      </c>
      <c r="D165" s="52">
        <v>3600</v>
      </c>
      <c r="E165" s="73"/>
      <c r="F165" s="70">
        <f t="shared" si="19"/>
        <v>0</v>
      </c>
      <c r="G165" s="24"/>
      <c r="H165" s="70">
        <f t="shared" si="20"/>
        <v>0</v>
      </c>
      <c r="I165" s="42"/>
    </row>
    <row r="166" spans="1:9" ht="112.5">
      <c r="A166" s="1">
        <v>5</v>
      </c>
      <c r="B166" s="136" t="s">
        <v>222</v>
      </c>
      <c r="C166" s="46" t="s">
        <v>10</v>
      </c>
      <c r="D166" s="52">
        <v>4000</v>
      </c>
      <c r="E166" s="73"/>
      <c r="F166" s="70">
        <f t="shared" si="19"/>
        <v>0</v>
      </c>
      <c r="G166" s="24"/>
      <c r="H166" s="70">
        <f t="shared" si="20"/>
        <v>0</v>
      </c>
      <c r="I166" s="42"/>
    </row>
    <row r="167" spans="1:9" ht="22.5">
      <c r="A167" s="2">
        <v>6</v>
      </c>
      <c r="B167" s="137" t="s">
        <v>91</v>
      </c>
      <c r="C167" s="12" t="s">
        <v>10</v>
      </c>
      <c r="D167" s="52">
        <v>31000</v>
      </c>
      <c r="E167" s="73"/>
      <c r="F167" s="70">
        <f t="shared" si="19"/>
        <v>0</v>
      </c>
      <c r="G167" s="24"/>
      <c r="H167" s="70">
        <f t="shared" si="20"/>
        <v>0</v>
      </c>
      <c r="I167" s="42"/>
    </row>
    <row r="168" spans="1:9" ht="90">
      <c r="A168" s="1">
        <v>7</v>
      </c>
      <c r="B168" s="119" t="s">
        <v>134</v>
      </c>
      <c r="C168" s="12" t="s">
        <v>26</v>
      </c>
      <c r="D168" s="52">
        <v>42</v>
      </c>
      <c r="E168" s="86"/>
      <c r="F168" s="70">
        <f t="shared" si="19"/>
        <v>0</v>
      </c>
      <c r="G168" s="24"/>
      <c r="H168" s="70">
        <f t="shared" si="20"/>
        <v>0</v>
      </c>
      <c r="I168" s="42"/>
    </row>
    <row r="169" spans="1:9" ht="56.25">
      <c r="A169" s="2">
        <v>8</v>
      </c>
      <c r="B169" s="119" t="s">
        <v>224</v>
      </c>
      <c r="C169" s="30" t="s">
        <v>26</v>
      </c>
      <c r="D169" s="52">
        <v>2</v>
      </c>
      <c r="E169" s="73"/>
      <c r="F169" s="70">
        <f t="shared" si="19"/>
        <v>0</v>
      </c>
      <c r="G169" s="24"/>
      <c r="H169" s="70">
        <f t="shared" si="20"/>
        <v>0</v>
      </c>
      <c r="I169" s="42"/>
    </row>
    <row r="170" spans="1:9" ht="56.25">
      <c r="A170" s="1">
        <v>9</v>
      </c>
      <c r="B170" s="119" t="s">
        <v>225</v>
      </c>
      <c r="C170" s="30" t="s">
        <v>26</v>
      </c>
      <c r="D170" s="52">
        <v>2</v>
      </c>
      <c r="E170" s="73"/>
      <c r="F170" s="70">
        <f t="shared" si="19"/>
        <v>0</v>
      </c>
      <c r="G170" s="24"/>
      <c r="H170" s="70">
        <f t="shared" si="20"/>
        <v>0</v>
      </c>
      <c r="I170" s="42"/>
    </row>
    <row r="171" spans="1:9" ht="202.5">
      <c r="A171" s="2">
        <v>10</v>
      </c>
      <c r="B171" s="119" t="s">
        <v>92</v>
      </c>
      <c r="C171" s="12" t="s">
        <v>3</v>
      </c>
      <c r="D171" s="52">
        <v>15000</v>
      </c>
      <c r="E171" s="86"/>
      <c r="F171" s="70">
        <f t="shared" si="19"/>
        <v>0</v>
      </c>
      <c r="G171" s="24"/>
      <c r="H171" s="70">
        <f>G171*F171</f>
        <v>0</v>
      </c>
      <c r="I171" s="42"/>
    </row>
    <row r="172" spans="1:9" ht="33.75">
      <c r="A172" s="1">
        <v>11</v>
      </c>
      <c r="B172" s="122" t="s">
        <v>27</v>
      </c>
      <c r="C172" s="31" t="s">
        <v>3</v>
      </c>
      <c r="D172" s="62">
        <v>200</v>
      </c>
      <c r="E172" s="107"/>
      <c r="F172" s="70">
        <f t="shared" si="19"/>
        <v>0</v>
      </c>
      <c r="G172" s="32"/>
      <c r="H172" s="78">
        <f>G172*F172</f>
        <v>0</v>
      </c>
      <c r="I172" s="42"/>
    </row>
    <row r="173" spans="1:9">
      <c r="A173" s="2">
        <v>12</v>
      </c>
      <c r="B173" s="120" t="s">
        <v>46</v>
      </c>
      <c r="C173" s="44" t="s">
        <v>36</v>
      </c>
      <c r="D173" s="52">
        <v>120</v>
      </c>
      <c r="E173" s="73"/>
      <c r="F173" s="70">
        <f t="shared" si="19"/>
        <v>0</v>
      </c>
      <c r="G173" s="24"/>
      <c r="H173" s="70">
        <f>G173*F173</f>
        <v>0</v>
      </c>
      <c r="I173" s="42"/>
    </row>
    <row r="174" spans="1:9">
      <c r="A174" s="1">
        <v>13</v>
      </c>
      <c r="B174" s="120" t="s">
        <v>47</v>
      </c>
      <c r="C174" s="44" t="s">
        <v>36</v>
      </c>
      <c r="D174" s="52">
        <v>180</v>
      </c>
      <c r="E174" s="73"/>
      <c r="F174" s="70">
        <f t="shared" si="19"/>
        <v>0</v>
      </c>
      <c r="G174" s="24"/>
      <c r="H174" s="70">
        <f t="shared" ref="H174:H175" si="21">G174*F174</f>
        <v>0</v>
      </c>
      <c r="I174" s="42"/>
    </row>
    <row r="175" spans="1:9">
      <c r="A175" s="2">
        <v>14</v>
      </c>
      <c r="B175" s="120" t="s">
        <v>48</v>
      </c>
      <c r="C175" s="44" t="s">
        <v>36</v>
      </c>
      <c r="D175" s="52">
        <v>140</v>
      </c>
      <c r="E175" s="73"/>
      <c r="F175" s="70">
        <f t="shared" si="19"/>
        <v>0</v>
      </c>
      <c r="G175" s="24"/>
      <c r="H175" s="70">
        <f t="shared" si="21"/>
        <v>0</v>
      </c>
      <c r="I175" s="42"/>
    </row>
    <row r="176" spans="1:9">
      <c r="A176" s="18"/>
      <c r="B176" s="123"/>
      <c r="C176" s="37"/>
      <c r="D176" s="63"/>
      <c r="E176" s="108"/>
      <c r="F176" s="75">
        <f>SUM(F162:F175)</f>
        <v>0</v>
      </c>
      <c r="G176" s="33"/>
      <c r="H176" s="75">
        <f>SUM(H162:H175)</f>
        <v>0</v>
      </c>
    </row>
    <row r="177" spans="1:9">
      <c r="A177" s="17"/>
      <c r="B177" s="139"/>
      <c r="C177" s="38"/>
      <c r="D177" s="64"/>
      <c r="E177" s="109"/>
      <c r="F177" s="76"/>
      <c r="G177" s="35"/>
      <c r="H177" s="76"/>
    </row>
    <row r="178" spans="1:9">
      <c r="A178" s="173" t="s">
        <v>238</v>
      </c>
      <c r="B178" s="173"/>
      <c r="C178" s="173"/>
      <c r="D178" s="65"/>
      <c r="E178" s="102"/>
      <c r="F178" s="77"/>
      <c r="G178" s="36"/>
      <c r="H178" s="77"/>
    </row>
    <row r="179" spans="1:9" ht="25.5">
      <c r="A179" s="6" t="s">
        <v>0</v>
      </c>
      <c r="B179" s="116" t="s">
        <v>1</v>
      </c>
      <c r="C179" s="25" t="s">
        <v>130</v>
      </c>
      <c r="D179" s="51" t="s">
        <v>199</v>
      </c>
      <c r="E179" s="96" t="s">
        <v>131</v>
      </c>
      <c r="F179" s="80" t="s">
        <v>156</v>
      </c>
      <c r="G179" s="26" t="s">
        <v>143</v>
      </c>
      <c r="H179" s="69" t="s">
        <v>142</v>
      </c>
      <c r="I179" s="145" t="s">
        <v>230</v>
      </c>
    </row>
    <row r="180" spans="1:9" ht="22.5">
      <c r="A180" s="1">
        <v>1</v>
      </c>
      <c r="B180" s="119" t="s">
        <v>28</v>
      </c>
      <c r="C180" s="11" t="s">
        <v>10</v>
      </c>
      <c r="D180" s="52">
        <v>50</v>
      </c>
      <c r="E180" s="73"/>
      <c r="F180" s="70">
        <f>E180*D180</f>
        <v>0</v>
      </c>
      <c r="G180" s="24"/>
      <c r="H180" s="70">
        <f>G180*F180</f>
        <v>0</v>
      </c>
      <c r="I180" s="42"/>
    </row>
    <row r="181" spans="1:9" ht="22.5">
      <c r="A181" s="2">
        <v>2</v>
      </c>
      <c r="B181" s="119" t="s">
        <v>29</v>
      </c>
      <c r="C181" s="12" t="s">
        <v>10</v>
      </c>
      <c r="D181" s="52">
        <v>50</v>
      </c>
      <c r="E181" s="73"/>
      <c r="F181" s="70">
        <f>E181*D181</f>
        <v>0</v>
      </c>
      <c r="G181" s="24"/>
      <c r="H181" s="70">
        <f t="shared" ref="H181:H183" si="22">G181*F181</f>
        <v>0</v>
      </c>
      <c r="I181" s="42"/>
    </row>
    <row r="182" spans="1:9" ht="22.5">
      <c r="A182" s="2">
        <v>3</v>
      </c>
      <c r="B182" s="119" t="s">
        <v>30</v>
      </c>
      <c r="C182" s="12" t="s">
        <v>10</v>
      </c>
      <c r="D182" s="52">
        <v>50</v>
      </c>
      <c r="E182" s="73"/>
      <c r="F182" s="70">
        <f>E182*D182</f>
        <v>0</v>
      </c>
      <c r="G182" s="24"/>
      <c r="H182" s="70">
        <f t="shared" si="22"/>
        <v>0</v>
      </c>
      <c r="I182" s="42"/>
    </row>
    <row r="183" spans="1:9" ht="22.5">
      <c r="A183" s="3">
        <v>4</v>
      </c>
      <c r="B183" s="122" t="s">
        <v>93</v>
      </c>
      <c r="C183" s="31" t="s">
        <v>10</v>
      </c>
      <c r="D183" s="62">
        <v>500</v>
      </c>
      <c r="E183" s="107"/>
      <c r="F183" s="70">
        <f>E183*D183</f>
        <v>0</v>
      </c>
      <c r="G183" s="24"/>
      <c r="H183" s="70">
        <f t="shared" si="22"/>
        <v>0</v>
      </c>
      <c r="I183" s="42"/>
    </row>
    <row r="184" spans="1:9">
      <c r="A184" s="18"/>
      <c r="B184" s="123"/>
      <c r="C184" s="15"/>
      <c r="D184" s="63"/>
      <c r="E184" s="108"/>
      <c r="F184" s="84">
        <f>SUM(F180:F183)</f>
        <v>0</v>
      </c>
      <c r="G184" s="33"/>
      <c r="H184" s="75">
        <f>SUM(H180:H183)</f>
        <v>0</v>
      </c>
    </row>
    <row r="185" spans="1:9">
      <c r="A185" s="17"/>
      <c r="B185" s="139"/>
      <c r="C185" s="34"/>
      <c r="D185" s="64"/>
      <c r="E185" s="109"/>
      <c r="F185" s="85"/>
      <c r="G185" s="35"/>
      <c r="H185" s="76"/>
    </row>
    <row r="186" spans="1:9">
      <c r="A186" s="173" t="s">
        <v>239</v>
      </c>
      <c r="B186" s="173"/>
      <c r="C186" s="173"/>
      <c r="D186" s="65"/>
      <c r="E186" s="102"/>
      <c r="F186" s="77"/>
      <c r="G186" s="36"/>
      <c r="H186" s="77"/>
    </row>
    <row r="187" spans="1:9" ht="25.5">
      <c r="A187" s="6" t="s">
        <v>0</v>
      </c>
      <c r="B187" s="116" t="s">
        <v>1</v>
      </c>
      <c r="C187" s="25" t="s">
        <v>130</v>
      </c>
      <c r="D187" s="51" t="s">
        <v>199</v>
      </c>
      <c r="E187" s="96" t="s">
        <v>131</v>
      </c>
      <c r="F187" s="80" t="s">
        <v>156</v>
      </c>
      <c r="G187" s="26" t="s">
        <v>143</v>
      </c>
      <c r="H187" s="69" t="s">
        <v>142</v>
      </c>
      <c r="I187" s="145" t="s">
        <v>230</v>
      </c>
    </row>
    <row r="188" spans="1:9" ht="45">
      <c r="A188" s="1">
        <v>1</v>
      </c>
      <c r="B188" s="119" t="s">
        <v>94</v>
      </c>
      <c r="C188" s="11" t="s">
        <v>3</v>
      </c>
      <c r="D188" s="52">
        <v>1000</v>
      </c>
      <c r="E188" s="73"/>
      <c r="F188" s="70">
        <f>E188*D188</f>
        <v>0</v>
      </c>
      <c r="G188" s="24"/>
      <c r="H188" s="70">
        <f>G188*F188</f>
        <v>0</v>
      </c>
      <c r="I188" s="42"/>
    </row>
    <row r="189" spans="1:9" ht="45">
      <c r="A189" s="2">
        <v>2</v>
      </c>
      <c r="B189" s="119" t="s">
        <v>95</v>
      </c>
      <c r="C189" s="12" t="s">
        <v>3</v>
      </c>
      <c r="D189" s="52">
        <v>100</v>
      </c>
      <c r="E189" s="73"/>
      <c r="F189" s="70">
        <f>E189*D189</f>
        <v>0</v>
      </c>
      <c r="G189" s="24"/>
      <c r="H189" s="70">
        <f t="shared" ref="H189:H190" si="23">G189*F189</f>
        <v>0</v>
      </c>
      <c r="I189" s="42"/>
    </row>
    <row r="190" spans="1:9" ht="45">
      <c r="A190" s="3">
        <v>3</v>
      </c>
      <c r="B190" s="122" t="s">
        <v>96</v>
      </c>
      <c r="C190" s="31" t="s">
        <v>10</v>
      </c>
      <c r="D190" s="62">
        <v>30</v>
      </c>
      <c r="E190" s="107"/>
      <c r="F190" s="70">
        <f>E190*D190</f>
        <v>0</v>
      </c>
      <c r="G190" s="24"/>
      <c r="H190" s="70">
        <f t="shared" si="23"/>
        <v>0</v>
      </c>
      <c r="I190" s="42"/>
    </row>
    <row r="191" spans="1:9">
      <c r="A191" s="18"/>
      <c r="B191" s="123"/>
      <c r="C191" s="15"/>
      <c r="D191" s="63"/>
      <c r="E191" s="108"/>
      <c r="F191" s="75">
        <f>F188+F189+F190</f>
        <v>0</v>
      </c>
      <c r="G191" s="33"/>
      <c r="H191" s="75">
        <f>H188+H189+H190</f>
        <v>0</v>
      </c>
    </row>
    <row r="192" spans="1:9">
      <c r="A192" s="17"/>
      <c r="B192" s="139"/>
      <c r="C192" s="34"/>
      <c r="D192" s="64"/>
      <c r="E192" s="109"/>
      <c r="F192" s="76"/>
      <c r="G192" s="35"/>
      <c r="H192" s="76"/>
    </row>
    <row r="193" spans="1:9">
      <c r="A193" s="173" t="s">
        <v>240</v>
      </c>
      <c r="B193" s="173"/>
      <c r="C193" s="173"/>
      <c r="D193" s="65"/>
      <c r="E193" s="102"/>
      <c r="F193" s="77"/>
      <c r="G193" s="36"/>
      <c r="H193" s="77"/>
    </row>
    <row r="194" spans="1:9" ht="25.5">
      <c r="A194" s="6" t="s">
        <v>0</v>
      </c>
      <c r="B194" s="116" t="s">
        <v>1</v>
      </c>
      <c r="C194" s="25" t="s">
        <v>130</v>
      </c>
      <c r="D194" s="51" t="s">
        <v>199</v>
      </c>
      <c r="E194" s="96" t="s">
        <v>131</v>
      </c>
      <c r="F194" s="80" t="s">
        <v>156</v>
      </c>
      <c r="G194" s="26" t="s">
        <v>143</v>
      </c>
      <c r="H194" s="69" t="s">
        <v>142</v>
      </c>
      <c r="I194" s="145" t="s">
        <v>230</v>
      </c>
    </row>
    <row r="195" spans="1:9" ht="112.5">
      <c r="A195" s="1">
        <v>1</v>
      </c>
      <c r="B195" s="119" t="s">
        <v>163</v>
      </c>
      <c r="C195" s="11" t="s">
        <v>3</v>
      </c>
      <c r="D195" s="52">
        <v>35000</v>
      </c>
      <c r="E195" s="73"/>
      <c r="F195" s="70">
        <f>E195*D195</f>
        <v>0</v>
      </c>
      <c r="G195" s="24"/>
      <c r="H195" s="70">
        <f>G195*F195</f>
        <v>0</v>
      </c>
      <c r="I195" s="42"/>
    </row>
    <row r="196" spans="1:9" ht="112.5">
      <c r="A196" s="2">
        <v>2</v>
      </c>
      <c r="B196" s="119" t="s">
        <v>164</v>
      </c>
      <c r="C196" s="12" t="s">
        <v>3</v>
      </c>
      <c r="D196" s="52">
        <v>30000</v>
      </c>
      <c r="E196" s="73"/>
      <c r="F196" s="70">
        <f>E196*D196</f>
        <v>0</v>
      </c>
      <c r="G196" s="24"/>
      <c r="H196" s="70">
        <f t="shared" ref="H196:H198" si="24">G196*F196</f>
        <v>0</v>
      </c>
      <c r="I196" s="42"/>
    </row>
    <row r="197" spans="1:9" ht="33.75">
      <c r="A197" s="2">
        <v>3</v>
      </c>
      <c r="B197" s="119" t="s">
        <v>31</v>
      </c>
      <c r="C197" s="12" t="s">
        <v>3</v>
      </c>
      <c r="D197" s="52">
        <v>500</v>
      </c>
      <c r="E197" s="73"/>
      <c r="F197" s="70">
        <f>E197*D197</f>
        <v>0</v>
      </c>
      <c r="G197" s="24"/>
      <c r="H197" s="70">
        <f t="shared" si="24"/>
        <v>0</v>
      </c>
      <c r="I197" s="42"/>
    </row>
    <row r="198" spans="1:9" ht="33.75">
      <c r="A198" s="3">
        <v>4</v>
      </c>
      <c r="B198" s="122" t="s">
        <v>32</v>
      </c>
      <c r="C198" s="31" t="s">
        <v>3</v>
      </c>
      <c r="D198" s="62">
        <v>300</v>
      </c>
      <c r="E198" s="107"/>
      <c r="F198" s="70">
        <f>E198*D198</f>
        <v>0</v>
      </c>
      <c r="G198" s="24"/>
      <c r="H198" s="70">
        <f t="shared" si="24"/>
        <v>0</v>
      </c>
      <c r="I198" s="42"/>
    </row>
    <row r="199" spans="1:9">
      <c r="A199" s="18"/>
      <c r="B199" s="123"/>
      <c r="C199" s="15"/>
      <c r="D199" s="63"/>
      <c r="E199" s="108"/>
      <c r="F199" s="75">
        <f>SUM(F195:F198)</f>
        <v>0</v>
      </c>
      <c r="G199" s="33"/>
      <c r="H199" s="75">
        <f>SUM(H195:H198)</f>
        <v>0</v>
      </c>
    </row>
    <row r="200" spans="1:9">
      <c r="A200" s="16"/>
      <c r="B200" s="139"/>
      <c r="C200" s="34"/>
      <c r="D200" s="64"/>
      <c r="E200" s="109"/>
      <c r="F200" s="76"/>
      <c r="G200" s="35"/>
      <c r="H200" s="76"/>
    </row>
    <row r="201" spans="1:9">
      <c r="A201" s="172" t="s">
        <v>241</v>
      </c>
      <c r="B201" s="173"/>
      <c r="C201" s="173"/>
      <c r="D201" s="65"/>
      <c r="E201" s="102"/>
      <c r="F201" s="77"/>
      <c r="G201" s="36"/>
      <c r="H201" s="77"/>
    </row>
    <row r="202" spans="1:9" ht="25.5">
      <c r="A202" s="6" t="s">
        <v>0</v>
      </c>
      <c r="B202" s="116" t="s">
        <v>1</v>
      </c>
      <c r="C202" s="25" t="s">
        <v>130</v>
      </c>
      <c r="D202" s="51" t="s">
        <v>199</v>
      </c>
      <c r="E202" s="96" t="s">
        <v>131</v>
      </c>
      <c r="F202" s="80" t="s">
        <v>156</v>
      </c>
      <c r="G202" s="26" t="s">
        <v>143</v>
      </c>
      <c r="H202" s="69" t="s">
        <v>142</v>
      </c>
      <c r="I202" s="145" t="s">
        <v>230</v>
      </c>
    </row>
    <row r="203" spans="1:9" ht="22.5">
      <c r="A203" s="2">
        <v>1</v>
      </c>
      <c r="B203" s="117" t="s">
        <v>187</v>
      </c>
      <c r="C203" s="11" t="s">
        <v>3</v>
      </c>
      <c r="D203" s="54">
        <v>1050</v>
      </c>
      <c r="E203" s="73"/>
      <c r="F203" s="70">
        <f>E203*D203</f>
        <v>0</v>
      </c>
      <c r="G203" s="24"/>
      <c r="H203" s="70">
        <f>G203*F203</f>
        <v>0</v>
      </c>
      <c r="I203" s="42"/>
    </row>
    <row r="204" spans="1:9">
      <c r="A204" s="3">
        <v>2</v>
      </c>
      <c r="B204" s="117" t="s">
        <v>188</v>
      </c>
      <c r="C204" s="11" t="s">
        <v>3</v>
      </c>
      <c r="D204" s="54">
        <v>180</v>
      </c>
      <c r="E204" s="73"/>
      <c r="F204" s="70">
        <f>E204*D204</f>
        <v>0</v>
      </c>
      <c r="G204" s="24"/>
      <c r="H204" s="70">
        <f>G204*F204</f>
        <v>0</v>
      </c>
      <c r="I204" s="42"/>
    </row>
    <row r="205" spans="1:9">
      <c r="A205" s="18"/>
      <c r="B205" s="123"/>
      <c r="C205" s="15"/>
      <c r="D205" s="63"/>
      <c r="E205" s="108"/>
      <c r="F205" s="75">
        <f>F203+F204</f>
        <v>0</v>
      </c>
      <c r="G205" s="33"/>
      <c r="H205" s="75">
        <f>H203+H204</f>
        <v>0</v>
      </c>
    </row>
    <row r="206" spans="1:9">
      <c r="A206" s="17"/>
      <c r="B206" s="139"/>
      <c r="C206" s="34"/>
      <c r="D206" s="64"/>
      <c r="E206" s="109"/>
      <c r="F206" s="76"/>
      <c r="G206" s="35"/>
      <c r="H206" s="76"/>
    </row>
    <row r="207" spans="1:9">
      <c r="A207" s="172" t="s">
        <v>242</v>
      </c>
      <c r="B207" s="173"/>
      <c r="C207" s="173"/>
      <c r="D207" s="65"/>
      <c r="E207" s="102"/>
      <c r="F207" s="77"/>
      <c r="G207" s="36"/>
      <c r="H207" s="77"/>
    </row>
    <row r="208" spans="1:9" ht="25.5">
      <c r="A208" s="6" t="s">
        <v>0</v>
      </c>
      <c r="B208" s="116" t="s">
        <v>1</v>
      </c>
      <c r="C208" s="25" t="s">
        <v>130</v>
      </c>
      <c r="D208" s="51" t="s">
        <v>199</v>
      </c>
      <c r="E208" s="96" t="s">
        <v>131</v>
      </c>
      <c r="F208" s="80" t="s">
        <v>156</v>
      </c>
      <c r="G208" s="26" t="s">
        <v>143</v>
      </c>
      <c r="H208" s="69" t="s">
        <v>142</v>
      </c>
      <c r="I208" s="145" t="s">
        <v>230</v>
      </c>
    </row>
    <row r="209" spans="1:9" ht="22.5">
      <c r="A209" s="2">
        <v>1</v>
      </c>
      <c r="B209" s="119" t="s">
        <v>97</v>
      </c>
      <c r="C209" s="12" t="s">
        <v>3</v>
      </c>
      <c r="D209" s="61">
        <v>5</v>
      </c>
      <c r="E209" s="73"/>
      <c r="F209" s="70">
        <f t="shared" ref="F209:F215" si="25">E209*D209</f>
        <v>0</v>
      </c>
      <c r="G209" s="24"/>
      <c r="H209" s="70">
        <f>G209*F209</f>
        <v>0</v>
      </c>
      <c r="I209" s="42"/>
    </row>
    <row r="210" spans="1:9">
      <c r="A210" s="2">
        <v>2</v>
      </c>
      <c r="B210" s="119" t="s">
        <v>33</v>
      </c>
      <c r="C210" s="12" t="s">
        <v>3</v>
      </c>
      <c r="D210" s="52">
        <v>80</v>
      </c>
      <c r="E210" s="73"/>
      <c r="F210" s="70">
        <f t="shared" si="25"/>
        <v>0</v>
      </c>
      <c r="G210" s="24"/>
      <c r="H210" s="70">
        <f t="shared" ref="H210:H215" si="26">G210*F210</f>
        <v>0</v>
      </c>
      <c r="I210" s="42"/>
    </row>
    <row r="211" spans="1:9">
      <c r="A211" s="2">
        <v>3</v>
      </c>
      <c r="B211" s="119" t="s">
        <v>34</v>
      </c>
      <c r="C211" s="12" t="s">
        <v>3</v>
      </c>
      <c r="D211" s="52">
        <v>130</v>
      </c>
      <c r="E211" s="73"/>
      <c r="F211" s="70">
        <f t="shared" si="25"/>
        <v>0</v>
      </c>
      <c r="G211" s="24"/>
      <c r="H211" s="70">
        <f t="shared" si="26"/>
        <v>0</v>
      </c>
      <c r="I211" s="42"/>
    </row>
    <row r="212" spans="1:9" ht="56.25">
      <c r="A212" s="2">
        <v>4</v>
      </c>
      <c r="B212" s="119" t="s">
        <v>98</v>
      </c>
      <c r="C212" s="12" t="s">
        <v>3</v>
      </c>
      <c r="D212" s="52">
        <v>150</v>
      </c>
      <c r="E212" s="73"/>
      <c r="F212" s="70">
        <f t="shared" si="25"/>
        <v>0</v>
      </c>
      <c r="G212" s="24"/>
      <c r="H212" s="70">
        <f t="shared" si="26"/>
        <v>0</v>
      </c>
      <c r="I212" s="42"/>
    </row>
    <row r="213" spans="1:9" ht="45">
      <c r="A213" s="2">
        <v>5</v>
      </c>
      <c r="B213" s="119" t="s">
        <v>165</v>
      </c>
      <c r="C213" s="12" t="s">
        <v>3</v>
      </c>
      <c r="D213" s="52">
        <v>370</v>
      </c>
      <c r="E213" s="73"/>
      <c r="F213" s="70">
        <f t="shared" si="25"/>
        <v>0</v>
      </c>
      <c r="G213" s="24"/>
      <c r="H213" s="70">
        <f t="shared" si="26"/>
        <v>0</v>
      </c>
      <c r="I213" s="42"/>
    </row>
    <row r="214" spans="1:9" ht="33.75">
      <c r="A214" s="2">
        <v>6</v>
      </c>
      <c r="B214" s="119" t="s">
        <v>35</v>
      </c>
      <c r="C214" s="12" t="s">
        <v>3</v>
      </c>
      <c r="D214" s="52">
        <v>3100</v>
      </c>
      <c r="E214" s="73"/>
      <c r="F214" s="70">
        <f t="shared" si="25"/>
        <v>0</v>
      </c>
      <c r="G214" s="24"/>
      <c r="H214" s="70">
        <f t="shared" si="26"/>
        <v>0</v>
      </c>
      <c r="I214" s="42"/>
    </row>
    <row r="215" spans="1:9" ht="33.75">
      <c r="A215" s="2">
        <v>7</v>
      </c>
      <c r="B215" s="122" t="s">
        <v>99</v>
      </c>
      <c r="C215" s="31" t="s">
        <v>3</v>
      </c>
      <c r="D215" s="62">
        <v>1100</v>
      </c>
      <c r="E215" s="107"/>
      <c r="F215" s="70">
        <f t="shared" si="25"/>
        <v>0</v>
      </c>
      <c r="G215" s="32"/>
      <c r="H215" s="70">
        <f t="shared" si="26"/>
        <v>0</v>
      </c>
      <c r="I215" s="42"/>
    </row>
    <row r="216" spans="1:9">
      <c r="A216" s="18"/>
      <c r="B216" s="123"/>
      <c r="C216" s="15"/>
      <c r="D216" s="63"/>
      <c r="E216" s="108"/>
      <c r="F216" s="75">
        <f>SUM(F209:F215)</f>
        <v>0</v>
      </c>
      <c r="G216" s="33"/>
      <c r="H216" s="75">
        <f>SUM(H209:H215)</f>
        <v>0</v>
      </c>
    </row>
    <row r="217" spans="1:9">
      <c r="A217" s="17"/>
      <c r="B217" s="139"/>
      <c r="C217" s="34"/>
      <c r="D217" s="64"/>
      <c r="E217" s="109"/>
      <c r="F217" s="76"/>
      <c r="G217" s="35"/>
      <c r="H217" s="76"/>
    </row>
    <row r="218" spans="1:9">
      <c r="A218" s="173" t="s">
        <v>243</v>
      </c>
      <c r="B218" s="173"/>
      <c r="C218" s="173"/>
      <c r="D218" s="65"/>
      <c r="E218" s="102"/>
      <c r="F218" s="77"/>
      <c r="G218" s="36"/>
      <c r="H218" s="77"/>
    </row>
    <row r="219" spans="1:9" ht="25.5">
      <c r="A219" s="6" t="s">
        <v>0</v>
      </c>
      <c r="B219" s="116" t="s">
        <v>1</v>
      </c>
      <c r="C219" s="25" t="s">
        <v>130</v>
      </c>
      <c r="D219" s="51" t="s">
        <v>199</v>
      </c>
      <c r="E219" s="96" t="s">
        <v>131</v>
      </c>
      <c r="F219" s="80" t="s">
        <v>156</v>
      </c>
      <c r="G219" s="26" t="s">
        <v>143</v>
      </c>
      <c r="H219" s="69" t="s">
        <v>142</v>
      </c>
      <c r="I219" s="145" t="s">
        <v>230</v>
      </c>
    </row>
    <row r="220" spans="1:9" ht="45">
      <c r="A220" s="1">
        <v>1</v>
      </c>
      <c r="B220" s="119" t="s">
        <v>100</v>
      </c>
      <c r="C220" s="11" t="s">
        <v>3</v>
      </c>
      <c r="D220" s="52">
        <v>300</v>
      </c>
      <c r="E220" s="73"/>
      <c r="F220" s="70">
        <f>E220*D220</f>
        <v>0</v>
      </c>
      <c r="G220" s="24"/>
      <c r="H220" s="70">
        <f>G220*F220</f>
        <v>0</v>
      </c>
      <c r="I220" s="42"/>
    </row>
    <row r="221" spans="1:9" ht="33.75">
      <c r="A221" s="2">
        <v>2</v>
      </c>
      <c r="B221" s="119" t="s">
        <v>101</v>
      </c>
      <c r="C221" s="12" t="s">
        <v>3</v>
      </c>
      <c r="D221" s="52">
        <v>300</v>
      </c>
      <c r="E221" s="73"/>
      <c r="F221" s="70">
        <f>E221*D221</f>
        <v>0</v>
      </c>
      <c r="G221" s="24"/>
      <c r="H221" s="70">
        <f t="shared" ref="H221:H223" si="27">G221*F221</f>
        <v>0</v>
      </c>
      <c r="I221" s="42"/>
    </row>
    <row r="222" spans="1:9" ht="22.5">
      <c r="A222" s="3">
        <v>3</v>
      </c>
      <c r="B222" s="122" t="s">
        <v>181</v>
      </c>
      <c r="C222" s="31" t="s">
        <v>3</v>
      </c>
      <c r="D222" s="62">
        <v>100</v>
      </c>
      <c r="E222" s="107"/>
      <c r="F222" s="78">
        <f>E222*D222</f>
        <v>0</v>
      </c>
      <c r="G222" s="32"/>
      <c r="H222" s="78">
        <f t="shared" si="27"/>
        <v>0</v>
      </c>
      <c r="I222" s="42"/>
    </row>
    <row r="223" spans="1:9" ht="33.75">
      <c r="A223" s="18">
        <v>4</v>
      </c>
      <c r="B223" s="142" t="s">
        <v>198</v>
      </c>
      <c r="C223" s="12" t="s">
        <v>3</v>
      </c>
      <c r="D223" s="52">
        <v>100</v>
      </c>
      <c r="E223" s="73"/>
      <c r="F223" s="78">
        <f>E223*D223</f>
        <v>0</v>
      </c>
      <c r="G223" s="24"/>
      <c r="H223" s="78">
        <f t="shared" si="27"/>
        <v>0</v>
      </c>
      <c r="I223" s="42"/>
    </row>
    <row r="224" spans="1:9">
      <c r="A224" s="18"/>
      <c r="B224" s="123"/>
      <c r="C224" s="15"/>
      <c r="D224" s="63"/>
      <c r="E224" s="108"/>
      <c r="F224" s="75">
        <f>SUM(F220:F223)</f>
        <v>0</v>
      </c>
      <c r="G224" s="33"/>
      <c r="H224" s="75">
        <f>SUM(H220:H223)</f>
        <v>0</v>
      </c>
    </row>
    <row r="225" spans="1:9">
      <c r="A225" s="17"/>
      <c r="B225" s="139"/>
      <c r="C225" s="34"/>
      <c r="D225" s="64"/>
      <c r="E225" s="109"/>
      <c r="F225" s="76"/>
      <c r="G225" s="35"/>
      <c r="H225" s="76"/>
    </row>
    <row r="226" spans="1:9">
      <c r="A226" s="168" t="s">
        <v>244</v>
      </c>
      <c r="B226" s="168"/>
      <c r="C226" s="168"/>
      <c r="D226" s="58"/>
      <c r="E226" s="73"/>
      <c r="F226" s="70"/>
      <c r="G226" s="24"/>
      <c r="H226" s="70"/>
    </row>
    <row r="227" spans="1:9" ht="25.5">
      <c r="A227" s="6" t="s">
        <v>0</v>
      </c>
      <c r="B227" s="116" t="s">
        <v>1</v>
      </c>
      <c r="C227" s="25" t="s">
        <v>130</v>
      </c>
      <c r="D227" s="51" t="s">
        <v>199</v>
      </c>
      <c r="E227" s="96" t="s">
        <v>131</v>
      </c>
      <c r="F227" s="80" t="s">
        <v>156</v>
      </c>
      <c r="G227" s="26" t="s">
        <v>143</v>
      </c>
      <c r="H227" s="69" t="s">
        <v>142</v>
      </c>
      <c r="I227" s="145" t="s">
        <v>230</v>
      </c>
    </row>
    <row r="228" spans="1:9" ht="67.5">
      <c r="A228" s="2">
        <v>1</v>
      </c>
      <c r="B228" s="119" t="s">
        <v>160</v>
      </c>
      <c r="C228" s="11" t="s">
        <v>3</v>
      </c>
      <c r="D228" s="52">
        <v>4000</v>
      </c>
      <c r="E228" s="86"/>
      <c r="F228" s="86">
        <f t="shared" ref="F228:F236" si="28">E228*D228</f>
        <v>0</v>
      </c>
      <c r="G228" s="24"/>
      <c r="H228" s="70">
        <f>G228*F228</f>
        <v>0</v>
      </c>
      <c r="I228" s="42"/>
    </row>
    <row r="229" spans="1:9" ht="45">
      <c r="A229" s="2">
        <v>2</v>
      </c>
      <c r="B229" s="119" t="s">
        <v>104</v>
      </c>
      <c r="C229" s="12" t="s">
        <v>3</v>
      </c>
      <c r="D229" s="52">
        <v>500</v>
      </c>
      <c r="E229" s="103"/>
      <c r="F229" s="86">
        <f t="shared" si="28"/>
        <v>0</v>
      </c>
      <c r="G229" s="24"/>
      <c r="H229" s="70">
        <f t="shared" ref="H229:H236" si="29">G229*F229</f>
        <v>0</v>
      </c>
      <c r="I229" s="42"/>
    </row>
    <row r="230" spans="1:9" ht="45">
      <c r="A230" s="2">
        <v>3</v>
      </c>
      <c r="B230" s="119" t="s">
        <v>105</v>
      </c>
      <c r="C230" s="12" t="s">
        <v>3</v>
      </c>
      <c r="D230" s="52">
        <v>400</v>
      </c>
      <c r="E230" s="86"/>
      <c r="F230" s="86">
        <f t="shared" si="28"/>
        <v>0</v>
      </c>
      <c r="G230" s="24"/>
      <c r="H230" s="70">
        <f t="shared" si="29"/>
        <v>0</v>
      </c>
      <c r="I230" s="42"/>
    </row>
    <row r="231" spans="1:9" ht="33.75">
      <c r="A231" s="2">
        <v>4</v>
      </c>
      <c r="B231" s="119" t="s">
        <v>106</v>
      </c>
      <c r="C231" s="12" t="s">
        <v>3</v>
      </c>
      <c r="D231" s="52">
        <v>210</v>
      </c>
      <c r="E231" s="86"/>
      <c r="F231" s="86">
        <f t="shared" si="28"/>
        <v>0</v>
      </c>
      <c r="G231" s="24"/>
      <c r="H231" s="70">
        <f t="shared" si="29"/>
        <v>0</v>
      </c>
      <c r="I231" s="42"/>
    </row>
    <row r="232" spans="1:9" ht="22.5">
      <c r="A232" s="2">
        <v>5</v>
      </c>
      <c r="B232" s="119" t="s">
        <v>107</v>
      </c>
      <c r="C232" s="12" t="s">
        <v>3</v>
      </c>
      <c r="D232" s="52">
        <v>210</v>
      </c>
      <c r="E232" s="86"/>
      <c r="F232" s="86">
        <f t="shared" si="28"/>
        <v>0</v>
      </c>
      <c r="G232" s="24"/>
      <c r="H232" s="70">
        <f t="shared" si="29"/>
        <v>0</v>
      </c>
      <c r="I232" s="42"/>
    </row>
    <row r="233" spans="1:9" ht="33.75">
      <c r="A233" s="2">
        <v>6</v>
      </c>
      <c r="B233" s="119" t="s">
        <v>135</v>
      </c>
      <c r="C233" s="12" t="s">
        <v>26</v>
      </c>
      <c r="D233" s="52">
        <v>100</v>
      </c>
      <c r="E233" s="86"/>
      <c r="F233" s="86">
        <f t="shared" si="28"/>
        <v>0</v>
      </c>
      <c r="G233" s="24"/>
      <c r="H233" s="70">
        <f t="shared" si="29"/>
        <v>0</v>
      </c>
      <c r="I233" s="42"/>
    </row>
    <row r="234" spans="1:9" ht="33.75">
      <c r="A234" s="2">
        <v>7</v>
      </c>
      <c r="B234" s="119" t="s">
        <v>37</v>
      </c>
      <c r="C234" s="12" t="s">
        <v>36</v>
      </c>
      <c r="D234" s="52">
        <v>2500</v>
      </c>
      <c r="E234" s="86"/>
      <c r="F234" s="86">
        <f t="shared" si="28"/>
        <v>0</v>
      </c>
      <c r="G234" s="24"/>
      <c r="H234" s="70">
        <f t="shared" si="29"/>
        <v>0</v>
      </c>
      <c r="I234" s="42"/>
    </row>
    <row r="235" spans="1:9" ht="45">
      <c r="A235" s="2">
        <v>8</v>
      </c>
      <c r="B235" s="119" t="s">
        <v>108</v>
      </c>
      <c r="C235" s="12" t="s">
        <v>3</v>
      </c>
      <c r="D235" s="52">
        <v>5</v>
      </c>
      <c r="E235" s="86"/>
      <c r="F235" s="86">
        <f t="shared" si="28"/>
        <v>0</v>
      </c>
      <c r="G235" s="24"/>
      <c r="H235" s="70">
        <f t="shared" si="29"/>
        <v>0</v>
      </c>
      <c r="I235" s="42"/>
    </row>
    <row r="236" spans="1:9" ht="101.25">
      <c r="A236" s="2">
        <v>9</v>
      </c>
      <c r="B236" s="122" t="s">
        <v>129</v>
      </c>
      <c r="C236" s="31" t="s">
        <v>45</v>
      </c>
      <c r="D236" s="62">
        <v>250</v>
      </c>
      <c r="E236" s="104"/>
      <c r="F236" s="86">
        <f t="shared" si="28"/>
        <v>0</v>
      </c>
      <c r="G236" s="32"/>
      <c r="H236" s="70">
        <f t="shared" si="29"/>
        <v>0</v>
      </c>
      <c r="I236" s="42"/>
    </row>
    <row r="237" spans="1:9">
      <c r="A237" s="19"/>
      <c r="B237" s="140"/>
      <c r="C237" s="37"/>
      <c r="D237" s="63"/>
      <c r="E237" s="87"/>
      <c r="F237" s="87">
        <f>SUM(F228:F236)</f>
        <v>0</v>
      </c>
      <c r="G237" s="33"/>
      <c r="H237" s="75">
        <f>SUM(H228:H236)</f>
        <v>0</v>
      </c>
    </row>
    <row r="238" spans="1:9">
      <c r="A238" s="17"/>
      <c r="B238" s="139"/>
      <c r="C238" s="34"/>
      <c r="D238" s="64"/>
      <c r="E238" s="109"/>
      <c r="F238" s="76"/>
      <c r="G238" s="35"/>
      <c r="H238" s="76"/>
    </row>
    <row r="239" spans="1:9">
      <c r="A239" s="169" t="s">
        <v>245</v>
      </c>
      <c r="B239" s="169"/>
      <c r="C239" s="169"/>
      <c r="D239" s="52"/>
      <c r="E239" s="73"/>
      <c r="F239" s="70"/>
      <c r="G239" s="24"/>
      <c r="H239" s="70"/>
    </row>
    <row r="240" spans="1:9" ht="25.5">
      <c r="A240" s="6" t="s">
        <v>0</v>
      </c>
      <c r="B240" s="116" t="s">
        <v>1</v>
      </c>
      <c r="C240" s="25" t="s">
        <v>130</v>
      </c>
      <c r="D240" s="51" t="s">
        <v>199</v>
      </c>
      <c r="E240" s="96" t="s">
        <v>131</v>
      </c>
      <c r="F240" s="80" t="s">
        <v>156</v>
      </c>
      <c r="G240" s="26" t="s">
        <v>143</v>
      </c>
      <c r="H240" s="69" t="s">
        <v>142</v>
      </c>
      <c r="I240" s="145" t="s">
        <v>230</v>
      </c>
    </row>
    <row r="241" spans="1:11" ht="180">
      <c r="A241" s="1">
        <v>1</v>
      </c>
      <c r="B241" s="129" t="s">
        <v>136</v>
      </c>
      <c r="C241" s="11" t="s">
        <v>3</v>
      </c>
      <c r="D241" s="61">
        <v>44</v>
      </c>
      <c r="E241" s="73"/>
      <c r="F241" s="70">
        <f t="shared" ref="F241:F247" si="30">E241*D241</f>
        <v>0</v>
      </c>
      <c r="G241" s="24"/>
      <c r="H241" s="70">
        <f>G241*F241</f>
        <v>0</v>
      </c>
      <c r="I241" s="42"/>
    </row>
    <row r="242" spans="1:11" ht="101.25">
      <c r="A242" s="1">
        <v>2</v>
      </c>
      <c r="B242" s="119" t="s">
        <v>109</v>
      </c>
      <c r="C242" s="11" t="s">
        <v>3</v>
      </c>
      <c r="D242" s="52">
        <v>16600</v>
      </c>
      <c r="E242" s="73"/>
      <c r="F242" s="70">
        <f t="shared" si="30"/>
        <v>0</v>
      </c>
      <c r="G242" s="24"/>
      <c r="H242" s="70">
        <f t="shared" ref="H242:H247" si="31">G242*F242</f>
        <v>0</v>
      </c>
      <c r="I242" s="42"/>
      <c r="K242" s="43"/>
    </row>
    <row r="243" spans="1:11" ht="67.5">
      <c r="A243" s="1">
        <v>3</v>
      </c>
      <c r="B243" s="119" t="s">
        <v>38</v>
      </c>
      <c r="C243" s="12" t="s">
        <v>3</v>
      </c>
      <c r="D243" s="52">
        <v>40</v>
      </c>
      <c r="E243" s="97"/>
      <c r="F243" s="70">
        <f t="shared" si="30"/>
        <v>0</v>
      </c>
      <c r="G243" s="24"/>
      <c r="H243" s="70">
        <f t="shared" si="31"/>
        <v>0</v>
      </c>
      <c r="I243" s="42"/>
    </row>
    <row r="244" spans="1:11" ht="22.5">
      <c r="A244" s="1">
        <v>4</v>
      </c>
      <c r="B244" s="119" t="s">
        <v>110</v>
      </c>
      <c r="C244" s="12" t="s">
        <v>3</v>
      </c>
      <c r="D244" s="52">
        <v>50</v>
      </c>
      <c r="E244" s="95"/>
      <c r="F244" s="70">
        <f t="shared" si="30"/>
        <v>0</v>
      </c>
      <c r="G244" s="24"/>
      <c r="H244" s="70">
        <f t="shared" si="31"/>
        <v>0</v>
      </c>
      <c r="I244" s="42"/>
    </row>
    <row r="245" spans="1:11" ht="45">
      <c r="A245" s="1">
        <v>5</v>
      </c>
      <c r="B245" s="129" t="s">
        <v>39</v>
      </c>
      <c r="C245" s="12" t="s">
        <v>3</v>
      </c>
      <c r="D245" s="52">
        <v>20</v>
      </c>
      <c r="E245" s="97"/>
      <c r="F245" s="70">
        <f t="shared" si="30"/>
        <v>0</v>
      </c>
      <c r="G245" s="24"/>
      <c r="H245" s="70">
        <f t="shared" si="31"/>
        <v>0</v>
      </c>
      <c r="I245" s="42"/>
    </row>
    <row r="246" spans="1:11" ht="45">
      <c r="A246" s="1">
        <v>6</v>
      </c>
      <c r="B246" s="129" t="s">
        <v>148</v>
      </c>
      <c r="C246" s="12" t="s">
        <v>3</v>
      </c>
      <c r="D246" s="52">
        <v>50</v>
      </c>
      <c r="E246" s="97"/>
      <c r="F246" s="70">
        <f t="shared" si="30"/>
        <v>0</v>
      </c>
      <c r="G246" s="24"/>
      <c r="H246" s="70">
        <f t="shared" si="31"/>
        <v>0</v>
      </c>
      <c r="I246" s="42"/>
    </row>
    <row r="247" spans="1:11" ht="33.75">
      <c r="A247" s="1">
        <v>7</v>
      </c>
      <c r="B247" s="129" t="s">
        <v>149</v>
      </c>
      <c r="C247" s="12" t="s">
        <v>3</v>
      </c>
      <c r="D247" s="52">
        <v>20</v>
      </c>
      <c r="E247" s="97"/>
      <c r="F247" s="70">
        <f t="shared" si="30"/>
        <v>0</v>
      </c>
      <c r="G247" s="24"/>
      <c r="H247" s="70">
        <f t="shared" si="31"/>
        <v>0</v>
      </c>
      <c r="I247" s="42"/>
    </row>
    <row r="248" spans="1:11">
      <c r="A248" s="10"/>
      <c r="B248" s="128"/>
      <c r="C248" s="8"/>
      <c r="D248" s="53"/>
      <c r="E248" s="98"/>
      <c r="F248" s="68">
        <f>SUM(F241:F247)</f>
        <v>0</v>
      </c>
      <c r="H248" s="68">
        <f>SUM(H241:H247)</f>
        <v>0</v>
      </c>
    </row>
    <row r="249" spans="1:11">
      <c r="A249" s="10"/>
      <c r="B249" s="128"/>
      <c r="C249" s="8"/>
      <c r="D249" s="53"/>
      <c r="E249" s="98"/>
    </row>
    <row r="250" spans="1:11">
      <c r="A250" s="169" t="s">
        <v>246</v>
      </c>
      <c r="B250" s="169"/>
      <c r="C250" s="169"/>
      <c r="D250" s="52"/>
      <c r="E250" s="73"/>
      <c r="F250" s="70"/>
      <c r="G250" s="24"/>
      <c r="H250" s="70"/>
    </row>
    <row r="251" spans="1:11" ht="25.5">
      <c r="A251" s="6" t="s">
        <v>0</v>
      </c>
      <c r="B251" s="116" t="s">
        <v>1</v>
      </c>
      <c r="C251" s="25" t="s">
        <v>130</v>
      </c>
      <c r="D251" s="51" t="s">
        <v>199</v>
      </c>
      <c r="E251" s="96" t="s">
        <v>131</v>
      </c>
      <c r="F251" s="80" t="s">
        <v>156</v>
      </c>
      <c r="G251" s="26" t="s">
        <v>143</v>
      </c>
      <c r="H251" s="69" t="s">
        <v>142</v>
      </c>
      <c r="I251" s="145" t="s">
        <v>230</v>
      </c>
    </row>
    <row r="252" spans="1:11" ht="56.25">
      <c r="A252" s="1">
        <v>1</v>
      </c>
      <c r="B252" s="119" t="s">
        <v>111</v>
      </c>
      <c r="C252" s="11" t="s">
        <v>3</v>
      </c>
      <c r="D252" s="52">
        <v>60</v>
      </c>
      <c r="E252" s="73"/>
      <c r="F252" s="70">
        <f>E252*D252</f>
        <v>0</v>
      </c>
      <c r="G252" s="24"/>
      <c r="H252" s="70">
        <f>G252*F252</f>
        <v>0</v>
      </c>
      <c r="I252" s="42"/>
    </row>
    <row r="253" spans="1:11">
      <c r="B253" s="118"/>
      <c r="D253" s="53"/>
      <c r="F253" s="68">
        <f>F252</f>
        <v>0</v>
      </c>
      <c r="H253" s="68">
        <f>H252</f>
        <v>0</v>
      </c>
    </row>
    <row r="254" spans="1:11">
      <c r="B254" s="118"/>
      <c r="D254" s="53"/>
    </row>
    <row r="255" spans="1:11">
      <c r="A255" s="170" t="s">
        <v>247</v>
      </c>
      <c r="B255" s="171"/>
      <c r="C255" s="171"/>
      <c r="D255" s="55"/>
      <c r="E255" s="73"/>
      <c r="F255" s="70"/>
      <c r="G255" s="24"/>
      <c r="H255" s="70"/>
    </row>
    <row r="256" spans="1:11" ht="25.5">
      <c r="A256" s="6" t="s">
        <v>0</v>
      </c>
      <c r="B256" s="116" t="s">
        <v>1</v>
      </c>
      <c r="C256" s="25" t="s">
        <v>130</v>
      </c>
      <c r="D256" s="51" t="s">
        <v>199</v>
      </c>
      <c r="E256" s="96" t="s">
        <v>131</v>
      </c>
      <c r="F256" s="80" t="s">
        <v>156</v>
      </c>
      <c r="G256" s="26" t="s">
        <v>143</v>
      </c>
      <c r="H256" s="69" t="s">
        <v>142</v>
      </c>
      <c r="I256" s="145" t="s">
        <v>230</v>
      </c>
    </row>
    <row r="257" spans="1:9" ht="22.5">
      <c r="A257" s="2">
        <v>1</v>
      </c>
      <c r="B257" s="119" t="s">
        <v>193</v>
      </c>
      <c r="C257" s="12" t="s">
        <v>26</v>
      </c>
      <c r="D257" s="52">
        <v>20</v>
      </c>
      <c r="E257" s="95"/>
      <c r="F257" s="70">
        <f>E257*D257</f>
        <v>0</v>
      </c>
      <c r="G257" s="24"/>
      <c r="H257" s="70">
        <f>G257*F257</f>
        <v>0</v>
      </c>
      <c r="I257" s="42"/>
    </row>
    <row r="258" spans="1:9" ht="67.5">
      <c r="A258" s="2">
        <v>2</v>
      </c>
      <c r="B258" s="119" t="s">
        <v>194</v>
      </c>
      <c r="C258" s="12" t="s">
        <v>36</v>
      </c>
      <c r="D258" s="52">
        <v>560</v>
      </c>
      <c r="E258" s="93"/>
      <c r="F258" s="70">
        <f>E258*D258</f>
        <v>0</v>
      </c>
      <c r="G258" s="24"/>
      <c r="H258" s="70">
        <f>G258*F258</f>
        <v>0</v>
      </c>
      <c r="I258" s="42"/>
    </row>
    <row r="259" spans="1:9" ht="33.75">
      <c r="A259" s="1">
        <v>3</v>
      </c>
      <c r="B259" s="119" t="s">
        <v>123</v>
      </c>
      <c r="C259" s="12" t="s">
        <v>3</v>
      </c>
      <c r="D259" s="52">
        <v>30</v>
      </c>
      <c r="E259" s="73"/>
      <c r="F259" s="89">
        <f>E259*D259</f>
        <v>0</v>
      </c>
      <c r="G259" s="24"/>
      <c r="H259" s="70">
        <f>G259*F259</f>
        <v>0</v>
      </c>
      <c r="I259" s="42"/>
    </row>
    <row r="260" spans="1:9">
      <c r="A260" s="10"/>
      <c r="B260" s="118"/>
      <c r="C260" s="8"/>
      <c r="D260" s="53"/>
      <c r="E260" s="94"/>
      <c r="F260" s="68">
        <f>SUM(F257:F259)</f>
        <v>0</v>
      </c>
      <c r="H260" s="68">
        <f>SUM(H257:H259)</f>
        <v>0</v>
      </c>
    </row>
    <row r="261" spans="1:9">
      <c r="B261" s="118"/>
      <c r="D261" s="53"/>
    </row>
    <row r="262" spans="1:9">
      <c r="A262" s="168" t="s">
        <v>248</v>
      </c>
      <c r="B262" s="169"/>
      <c r="C262" s="169"/>
      <c r="D262" s="52"/>
      <c r="E262" s="110"/>
      <c r="F262" s="70"/>
      <c r="G262" s="24"/>
      <c r="H262" s="70"/>
    </row>
    <row r="263" spans="1:9" ht="25.5">
      <c r="A263" s="6" t="s">
        <v>0</v>
      </c>
      <c r="B263" s="116" t="s">
        <v>1</v>
      </c>
      <c r="C263" s="25" t="s">
        <v>130</v>
      </c>
      <c r="D263" s="51" t="s">
        <v>199</v>
      </c>
      <c r="E263" s="96" t="s">
        <v>131</v>
      </c>
      <c r="F263" s="80" t="s">
        <v>156</v>
      </c>
      <c r="G263" s="26" t="s">
        <v>143</v>
      </c>
      <c r="H263" s="69" t="s">
        <v>142</v>
      </c>
      <c r="I263" s="145" t="s">
        <v>230</v>
      </c>
    </row>
    <row r="264" spans="1:9" ht="45">
      <c r="A264" s="1">
        <v>1</v>
      </c>
      <c r="B264" s="117" t="s">
        <v>112</v>
      </c>
      <c r="C264" s="11" t="s">
        <v>36</v>
      </c>
      <c r="D264" s="52">
        <v>5000</v>
      </c>
      <c r="E264" s="86"/>
      <c r="F264" s="70">
        <f t="shared" ref="F264:F270" si="32">E264*D264</f>
        <v>0</v>
      </c>
      <c r="G264" s="24"/>
      <c r="H264" s="70">
        <f>G264*F264</f>
        <v>0</v>
      </c>
      <c r="I264" s="42"/>
    </row>
    <row r="265" spans="1:9" ht="78.75">
      <c r="A265" s="1">
        <v>2</v>
      </c>
      <c r="B265" s="119" t="s">
        <v>157</v>
      </c>
      <c r="C265" s="12" t="s">
        <v>3</v>
      </c>
      <c r="D265" s="52">
        <v>2500</v>
      </c>
      <c r="E265" s="73"/>
      <c r="F265" s="70">
        <f t="shared" si="32"/>
        <v>0</v>
      </c>
      <c r="G265" s="24"/>
      <c r="H265" s="70">
        <f t="shared" ref="H265:H268" si="33">G265*F265</f>
        <v>0</v>
      </c>
      <c r="I265" s="42"/>
    </row>
    <row r="266" spans="1:9" ht="56.25">
      <c r="A266" s="1">
        <v>3</v>
      </c>
      <c r="B266" s="117" t="s">
        <v>113</v>
      </c>
      <c r="C266" s="12" t="s">
        <v>3</v>
      </c>
      <c r="D266" s="52">
        <v>3500</v>
      </c>
      <c r="E266" s="86"/>
      <c r="F266" s="70">
        <f t="shared" si="32"/>
        <v>0</v>
      </c>
      <c r="G266" s="24"/>
      <c r="H266" s="70">
        <f t="shared" si="33"/>
        <v>0</v>
      </c>
      <c r="I266" s="42"/>
    </row>
    <row r="267" spans="1:9" ht="45">
      <c r="A267" s="1">
        <v>4</v>
      </c>
      <c r="B267" s="119" t="s">
        <v>102</v>
      </c>
      <c r="C267" s="12" t="s">
        <v>3</v>
      </c>
      <c r="D267" s="52">
        <v>500</v>
      </c>
      <c r="E267" s="73"/>
      <c r="F267" s="70">
        <f t="shared" si="32"/>
        <v>0</v>
      </c>
      <c r="G267" s="24"/>
      <c r="H267" s="70">
        <f t="shared" si="33"/>
        <v>0</v>
      </c>
      <c r="I267" s="42"/>
    </row>
    <row r="268" spans="1:9" ht="45">
      <c r="A268" s="1">
        <v>5</v>
      </c>
      <c r="B268" s="119" t="s">
        <v>103</v>
      </c>
      <c r="C268" s="12" t="s">
        <v>3</v>
      </c>
      <c r="D268" s="52">
        <v>50</v>
      </c>
      <c r="E268" s="73"/>
      <c r="F268" s="70">
        <f t="shared" si="32"/>
        <v>0</v>
      </c>
      <c r="G268" s="24"/>
      <c r="H268" s="70">
        <f t="shared" si="33"/>
        <v>0</v>
      </c>
      <c r="I268" s="42"/>
    </row>
    <row r="269" spans="1:9" ht="112.5">
      <c r="A269" s="1">
        <v>6</v>
      </c>
      <c r="B269" s="119" t="s">
        <v>154</v>
      </c>
      <c r="C269" s="11" t="s">
        <v>44</v>
      </c>
      <c r="D269" s="52">
        <v>50</v>
      </c>
      <c r="E269" s="73"/>
      <c r="F269" s="70">
        <f t="shared" si="32"/>
        <v>0</v>
      </c>
      <c r="G269" s="24"/>
      <c r="H269" s="70">
        <f>G269*F269</f>
        <v>0</v>
      </c>
      <c r="I269" s="42"/>
    </row>
    <row r="270" spans="1:9" ht="45">
      <c r="A270" s="1">
        <v>7</v>
      </c>
      <c r="B270" s="117" t="s">
        <v>185</v>
      </c>
      <c r="C270" s="12" t="s">
        <v>3</v>
      </c>
      <c r="D270" s="52">
        <v>7000</v>
      </c>
      <c r="E270" s="73"/>
      <c r="F270" s="70">
        <f t="shared" si="32"/>
        <v>0</v>
      </c>
      <c r="G270" s="24"/>
      <c r="H270" s="70">
        <f>G270*F270</f>
        <v>0</v>
      </c>
      <c r="I270" s="42"/>
    </row>
    <row r="271" spans="1:9">
      <c r="A271" s="10"/>
      <c r="C271" s="8"/>
      <c r="D271" s="53"/>
      <c r="E271" s="111"/>
      <c r="F271" s="68">
        <f>SUM(F264:F270)</f>
        <v>0</v>
      </c>
      <c r="H271" s="68">
        <f>SUM(H264:H270)</f>
        <v>0</v>
      </c>
    </row>
    <row r="272" spans="1:9">
      <c r="A272" s="10"/>
      <c r="C272" s="8"/>
      <c r="D272" s="53"/>
      <c r="E272" s="111"/>
    </row>
    <row r="273" spans="1:9">
      <c r="A273" s="168" t="s">
        <v>249</v>
      </c>
      <c r="B273" s="169"/>
      <c r="C273" s="169"/>
      <c r="D273" s="52"/>
      <c r="E273" s="73"/>
      <c r="F273" s="70"/>
      <c r="G273" s="24"/>
      <c r="H273" s="70"/>
    </row>
    <row r="274" spans="1:9" ht="25.5">
      <c r="A274" s="6" t="s">
        <v>0</v>
      </c>
      <c r="B274" s="116" t="s">
        <v>1</v>
      </c>
      <c r="C274" s="25" t="s">
        <v>130</v>
      </c>
      <c r="D274" s="51" t="s">
        <v>199</v>
      </c>
      <c r="E274" s="96" t="s">
        <v>131</v>
      </c>
      <c r="F274" s="80" t="s">
        <v>156</v>
      </c>
      <c r="G274" s="26" t="s">
        <v>143</v>
      </c>
      <c r="H274" s="69" t="s">
        <v>142</v>
      </c>
      <c r="I274" s="145" t="s">
        <v>230</v>
      </c>
    </row>
    <row r="275" spans="1:9" ht="236.25">
      <c r="A275" s="1">
        <v>1</v>
      </c>
      <c r="B275" s="119" t="s">
        <v>189</v>
      </c>
      <c r="C275" s="11" t="s">
        <v>3</v>
      </c>
      <c r="D275" s="52">
        <v>10000</v>
      </c>
      <c r="E275" s="73"/>
      <c r="F275" s="70">
        <f>E275*D275</f>
        <v>0</v>
      </c>
      <c r="G275" s="24"/>
      <c r="H275" s="70">
        <f>G275*F275</f>
        <v>0</v>
      </c>
      <c r="I275" s="42"/>
    </row>
    <row r="276" spans="1:9" ht="146.25">
      <c r="A276" s="2">
        <v>2</v>
      </c>
      <c r="B276" s="119" t="s">
        <v>191</v>
      </c>
      <c r="C276" s="12" t="s">
        <v>3</v>
      </c>
      <c r="D276" s="52">
        <v>2800</v>
      </c>
      <c r="E276" s="106"/>
      <c r="F276" s="70">
        <f>E276*D276</f>
        <v>0</v>
      </c>
      <c r="G276" s="24"/>
      <c r="H276" s="70">
        <f t="shared" ref="H276:H278" si="34">G276*F276</f>
        <v>0</v>
      </c>
      <c r="I276" s="42"/>
    </row>
    <row r="277" spans="1:9" ht="78.75">
      <c r="A277" s="1">
        <v>3</v>
      </c>
      <c r="B277" s="119" t="s">
        <v>190</v>
      </c>
      <c r="C277" s="12" t="s">
        <v>3</v>
      </c>
      <c r="D277" s="52">
        <v>300</v>
      </c>
      <c r="E277" s="86"/>
      <c r="F277" s="70">
        <f>E277*D277</f>
        <v>0</v>
      </c>
      <c r="G277" s="24"/>
      <c r="H277" s="70">
        <f t="shared" si="34"/>
        <v>0</v>
      </c>
      <c r="I277" s="42"/>
    </row>
    <row r="278" spans="1:9" ht="180">
      <c r="A278" s="2">
        <v>4</v>
      </c>
      <c r="B278" s="119" t="s">
        <v>192</v>
      </c>
      <c r="C278" s="12" t="s">
        <v>3</v>
      </c>
      <c r="D278" s="52">
        <v>7200</v>
      </c>
      <c r="E278" s="106"/>
      <c r="F278" s="70">
        <f>E278*D278</f>
        <v>0</v>
      </c>
      <c r="G278" s="32"/>
      <c r="H278" s="70">
        <f t="shared" si="34"/>
        <v>0</v>
      </c>
      <c r="I278" s="42"/>
    </row>
    <row r="279" spans="1:9" ht="33.75">
      <c r="A279" s="1">
        <v>5</v>
      </c>
      <c r="B279" s="119" t="s">
        <v>121</v>
      </c>
      <c r="C279" s="11" t="s">
        <v>36</v>
      </c>
      <c r="D279" s="52">
        <v>1000</v>
      </c>
      <c r="E279" s="95"/>
      <c r="F279" s="70">
        <f>E279*D279</f>
        <v>0</v>
      </c>
      <c r="G279" s="24"/>
      <c r="H279" s="70">
        <f>G279*F279</f>
        <v>0</v>
      </c>
      <c r="I279" s="42"/>
    </row>
    <row r="280" spans="1:9">
      <c r="A280" s="10"/>
      <c r="B280" s="118"/>
      <c r="C280" s="8"/>
      <c r="D280" s="53"/>
      <c r="E280" s="112"/>
      <c r="F280" s="68">
        <f>SUM(F275:F279)</f>
        <v>0</v>
      </c>
      <c r="G280" s="33"/>
      <c r="H280" s="75">
        <f>SUM(H275:H279)</f>
        <v>0</v>
      </c>
    </row>
    <row r="281" spans="1:9">
      <c r="A281" s="10"/>
      <c r="B281" s="118"/>
      <c r="C281" s="8"/>
      <c r="D281" s="53"/>
      <c r="E281" s="112"/>
    </row>
    <row r="282" spans="1:9">
      <c r="A282" s="163" t="s">
        <v>250</v>
      </c>
      <c r="B282" s="163"/>
      <c r="C282" s="163"/>
      <c r="D282" s="52"/>
      <c r="E282" s="91"/>
      <c r="F282" s="70"/>
      <c r="G282" s="24"/>
      <c r="H282" s="70"/>
    </row>
    <row r="283" spans="1:9" ht="25.5">
      <c r="A283" s="6" t="s">
        <v>0</v>
      </c>
      <c r="B283" s="116" t="s">
        <v>1</v>
      </c>
      <c r="C283" s="25" t="s">
        <v>130</v>
      </c>
      <c r="D283" s="51" t="s">
        <v>199</v>
      </c>
      <c r="E283" s="96" t="s">
        <v>131</v>
      </c>
      <c r="F283" s="80" t="s">
        <v>156</v>
      </c>
      <c r="G283" s="26" t="s">
        <v>143</v>
      </c>
      <c r="H283" s="69" t="s">
        <v>142</v>
      </c>
      <c r="I283" s="145" t="s">
        <v>230</v>
      </c>
    </row>
    <row r="284" spans="1:9" ht="22.5">
      <c r="A284" s="1">
        <v>1</v>
      </c>
      <c r="B284" s="119" t="s">
        <v>168</v>
      </c>
      <c r="C284" s="11" t="s">
        <v>36</v>
      </c>
      <c r="D284" s="52">
        <v>190</v>
      </c>
      <c r="E284" s="73"/>
      <c r="F284" s="70">
        <f>E284*D284</f>
        <v>0</v>
      </c>
      <c r="G284" s="24"/>
      <c r="H284" s="70">
        <f>G284*F284</f>
        <v>0</v>
      </c>
      <c r="I284" s="42"/>
    </row>
    <row r="285" spans="1:9">
      <c r="D285" s="53"/>
      <c r="F285" s="68">
        <f>F284</f>
        <v>0</v>
      </c>
      <c r="H285" s="68">
        <f>H284</f>
        <v>0</v>
      </c>
    </row>
    <row r="286" spans="1:9">
      <c r="D286" s="53"/>
    </row>
    <row r="287" spans="1:9">
      <c r="A287" s="163" t="s">
        <v>251</v>
      </c>
      <c r="B287" s="163"/>
      <c r="C287" s="163"/>
      <c r="D287" s="52"/>
      <c r="E287" s="95"/>
      <c r="F287" s="70"/>
      <c r="G287" s="24"/>
      <c r="H287" s="70"/>
    </row>
    <row r="288" spans="1:9" ht="25.5">
      <c r="A288" s="6" t="s">
        <v>0</v>
      </c>
      <c r="B288" s="116" t="s">
        <v>1</v>
      </c>
      <c r="C288" s="25" t="s">
        <v>130</v>
      </c>
      <c r="D288" s="51" t="s">
        <v>199</v>
      </c>
      <c r="E288" s="96" t="s">
        <v>131</v>
      </c>
      <c r="F288" s="80" t="s">
        <v>156</v>
      </c>
      <c r="G288" s="26" t="s">
        <v>143</v>
      </c>
      <c r="H288" s="69" t="s">
        <v>142</v>
      </c>
      <c r="I288" s="145" t="s">
        <v>230</v>
      </c>
    </row>
    <row r="289" spans="1:9" ht="123.75">
      <c r="A289" s="1">
        <v>1</v>
      </c>
      <c r="B289" s="119" t="s">
        <v>162</v>
      </c>
      <c r="C289" s="11" t="s">
        <v>3</v>
      </c>
      <c r="D289" s="52">
        <v>400</v>
      </c>
      <c r="E289" s="93"/>
      <c r="F289" s="70">
        <f>E289*D289</f>
        <v>0</v>
      </c>
      <c r="G289" s="24"/>
      <c r="H289" s="70">
        <f>G289*F289</f>
        <v>0</v>
      </c>
      <c r="I289" s="42"/>
    </row>
    <row r="290" spans="1:9" ht="45">
      <c r="A290" s="2">
        <v>2</v>
      </c>
      <c r="B290" s="119" t="s">
        <v>161</v>
      </c>
      <c r="C290" s="12" t="s">
        <v>10</v>
      </c>
      <c r="D290" s="52">
        <v>20</v>
      </c>
      <c r="E290" s="93"/>
      <c r="F290" s="70">
        <f>E290*D290</f>
        <v>0</v>
      </c>
      <c r="G290" s="24"/>
      <c r="H290" s="70">
        <f>G290*F290</f>
        <v>0</v>
      </c>
      <c r="I290" s="42"/>
    </row>
    <row r="291" spans="1:9">
      <c r="A291" s="10"/>
      <c r="B291" s="118"/>
      <c r="C291" s="8"/>
      <c r="D291" s="53"/>
      <c r="E291" s="94"/>
      <c r="F291" s="68">
        <f>F290+F289</f>
        <v>0</v>
      </c>
      <c r="H291" s="68">
        <f>H290+H289</f>
        <v>0</v>
      </c>
    </row>
    <row r="292" spans="1:9">
      <c r="A292" s="10"/>
      <c r="B292" s="118"/>
      <c r="C292" s="8"/>
      <c r="D292" s="53"/>
      <c r="E292" s="94"/>
    </row>
    <row r="293" spans="1:9">
      <c r="A293" s="167" t="s">
        <v>252</v>
      </c>
      <c r="B293" s="167"/>
      <c r="C293" s="167"/>
      <c r="D293" s="60"/>
      <c r="E293" s="73"/>
      <c r="F293" s="70"/>
      <c r="G293" s="24"/>
      <c r="H293" s="70"/>
    </row>
    <row r="294" spans="1:9" ht="25.5">
      <c r="A294" s="6" t="s">
        <v>0</v>
      </c>
      <c r="B294" s="116" t="s">
        <v>1</v>
      </c>
      <c r="C294" s="25" t="s">
        <v>130</v>
      </c>
      <c r="D294" s="51" t="s">
        <v>199</v>
      </c>
      <c r="E294" s="96" t="s">
        <v>131</v>
      </c>
      <c r="F294" s="80" t="s">
        <v>156</v>
      </c>
      <c r="G294" s="26" t="s">
        <v>143</v>
      </c>
      <c r="H294" s="69" t="s">
        <v>142</v>
      </c>
      <c r="I294" s="145" t="s">
        <v>230</v>
      </c>
    </row>
    <row r="295" spans="1:9" ht="78.75">
      <c r="A295" s="2">
        <v>1</v>
      </c>
      <c r="B295" s="119" t="s">
        <v>261</v>
      </c>
      <c r="C295" s="12" t="s">
        <v>10</v>
      </c>
      <c r="D295" s="55">
        <v>300</v>
      </c>
      <c r="E295" s="73"/>
      <c r="F295" s="70">
        <f>E295*D295</f>
        <v>0</v>
      </c>
      <c r="G295" s="24"/>
      <c r="H295" s="70">
        <f>G295*F295</f>
        <v>0</v>
      </c>
      <c r="I295" s="42"/>
    </row>
    <row r="296" spans="1:9" ht="146.25">
      <c r="A296" s="2">
        <v>2</v>
      </c>
      <c r="B296" s="119" t="s">
        <v>262</v>
      </c>
      <c r="C296" s="12" t="s">
        <v>10</v>
      </c>
      <c r="D296" s="52">
        <v>1350</v>
      </c>
      <c r="E296" s="73"/>
      <c r="F296" s="70">
        <f>E296*D296</f>
        <v>0</v>
      </c>
      <c r="G296" s="32"/>
      <c r="H296" s="70">
        <f>G296*F296</f>
        <v>0</v>
      </c>
      <c r="I296" s="42"/>
    </row>
    <row r="297" spans="1:9">
      <c r="A297" s="10"/>
      <c r="B297" s="118"/>
      <c r="C297" s="8"/>
      <c r="D297" s="53"/>
      <c r="F297" s="68">
        <f>F296+F295</f>
        <v>0</v>
      </c>
      <c r="G297" s="33"/>
      <c r="H297" s="75">
        <f>H295+H296</f>
        <v>0</v>
      </c>
    </row>
    <row r="298" spans="1:9">
      <c r="A298" s="10"/>
      <c r="B298" s="118"/>
      <c r="C298" s="8"/>
      <c r="D298" s="53"/>
    </row>
    <row r="299" spans="1:9">
      <c r="A299" s="163" t="s">
        <v>253</v>
      </c>
      <c r="B299" s="163"/>
      <c r="C299" s="163"/>
      <c r="D299" s="52"/>
      <c r="E299" s="73"/>
      <c r="F299" s="70"/>
      <c r="G299" s="24"/>
      <c r="H299" s="70"/>
    </row>
    <row r="300" spans="1:9" ht="25.5">
      <c r="A300" s="6" t="s">
        <v>0</v>
      </c>
      <c r="B300" s="116" t="s">
        <v>1</v>
      </c>
      <c r="C300" s="25" t="s">
        <v>130</v>
      </c>
      <c r="D300" s="51" t="s">
        <v>199</v>
      </c>
      <c r="E300" s="96" t="s">
        <v>131</v>
      </c>
      <c r="F300" s="80" t="s">
        <v>156</v>
      </c>
      <c r="G300" s="26" t="s">
        <v>143</v>
      </c>
      <c r="H300" s="69" t="s">
        <v>142</v>
      </c>
      <c r="I300" s="145" t="s">
        <v>230</v>
      </c>
    </row>
    <row r="301" spans="1:9" ht="78.75">
      <c r="A301" s="1">
        <v>1</v>
      </c>
      <c r="B301" s="119" t="s">
        <v>41</v>
      </c>
      <c r="C301" s="11" t="s">
        <v>3</v>
      </c>
      <c r="D301" s="52">
        <v>60</v>
      </c>
      <c r="E301" s="106"/>
      <c r="F301" s="83">
        <f t="shared" ref="F301:F314" si="35">E301*D301</f>
        <v>0</v>
      </c>
      <c r="G301" s="24"/>
      <c r="H301" s="70">
        <f>G301*F301</f>
        <v>0</v>
      </c>
      <c r="I301" s="42"/>
    </row>
    <row r="302" spans="1:9" ht="67.5">
      <c r="A302" s="2">
        <v>2</v>
      </c>
      <c r="B302" s="119" t="s">
        <v>115</v>
      </c>
      <c r="C302" s="12" t="s">
        <v>3</v>
      </c>
      <c r="D302" s="52">
        <v>6</v>
      </c>
      <c r="E302" s="106"/>
      <c r="F302" s="83">
        <f t="shared" si="35"/>
        <v>0</v>
      </c>
      <c r="G302" s="24"/>
      <c r="H302" s="70">
        <f t="shared" ref="H302:H314" si="36">G302*F302</f>
        <v>0</v>
      </c>
      <c r="I302" s="42"/>
    </row>
    <row r="303" spans="1:9" ht="236.25">
      <c r="A303" s="1">
        <v>3</v>
      </c>
      <c r="B303" s="119" t="s">
        <v>116</v>
      </c>
      <c r="C303" s="12" t="s">
        <v>3</v>
      </c>
      <c r="D303" s="52">
        <v>20</v>
      </c>
      <c r="E303" s="106"/>
      <c r="F303" s="83">
        <f t="shared" si="35"/>
        <v>0</v>
      </c>
      <c r="G303" s="24"/>
      <c r="H303" s="70">
        <f t="shared" si="36"/>
        <v>0</v>
      </c>
      <c r="I303" s="42"/>
    </row>
    <row r="304" spans="1:9" ht="45">
      <c r="A304" s="2">
        <v>4</v>
      </c>
      <c r="B304" s="119" t="s">
        <v>117</v>
      </c>
      <c r="C304" s="12" t="s">
        <v>3</v>
      </c>
      <c r="D304" s="52">
        <v>460</v>
      </c>
      <c r="E304" s="106"/>
      <c r="F304" s="83">
        <f t="shared" si="35"/>
        <v>0</v>
      </c>
      <c r="G304" s="24"/>
      <c r="H304" s="70">
        <f t="shared" si="36"/>
        <v>0</v>
      </c>
      <c r="I304" s="42"/>
    </row>
    <row r="305" spans="1:9" ht="33.75">
      <c r="A305" s="1">
        <v>5</v>
      </c>
      <c r="B305" s="119" t="s">
        <v>155</v>
      </c>
      <c r="C305" s="12" t="s">
        <v>3</v>
      </c>
      <c r="D305" s="52">
        <v>72</v>
      </c>
      <c r="E305" s="106"/>
      <c r="F305" s="83">
        <f t="shared" si="35"/>
        <v>0</v>
      </c>
      <c r="G305" s="24"/>
      <c r="H305" s="70">
        <f t="shared" si="36"/>
        <v>0</v>
      </c>
      <c r="I305" s="42"/>
    </row>
    <row r="306" spans="1:9" ht="101.25">
      <c r="A306" s="2">
        <v>6</v>
      </c>
      <c r="B306" s="119" t="s">
        <v>118</v>
      </c>
      <c r="C306" s="12" t="s">
        <v>3</v>
      </c>
      <c r="D306" s="52">
        <v>480</v>
      </c>
      <c r="E306" s="106"/>
      <c r="F306" s="83">
        <f t="shared" si="35"/>
        <v>0</v>
      </c>
      <c r="G306" s="24"/>
      <c r="H306" s="70">
        <f t="shared" si="36"/>
        <v>0</v>
      </c>
      <c r="I306" s="42"/>
    </row>
    <row r="307" spans="1:9" ht="78.75">
      <c r="A307" s="1">
        <v>7</v>
      </c>
      <c r="B307" s="119" t="s">
        <v>119</v>
      </c>
      <c r="C307" s="12" t="s">
        <v>3</v>
      </c>
      <c r="D307" s="52">
        <v>4500</v>
      </c>
      <c r="E307" s="106"/>
      <c r="F307" s="83">
        <f t="shared" si="35"/>
        <v>0</v>
      </c>
      <c r="G307" s="24"/>
      <c r="H307" s="70">
        <f t="shared" si="36"/>
        <v>0</v>
      </c>
      <c r="I307" s="42"/>
    </row>
    <row r="308" spans="1:9" ht="168.75">
      <c r="A308" s="2">
        <v>8</v>
      </c>
      <c r="B308" s="119" t="s">
        <v>120</v>
      </c>
      <c r="C308" s="12" t="s">
        <v>3</v>
      </c>
      <c r="D308" s="52">
        <v>240</v>
      </c>
      <c r="E308" s="106"/>
      <c r="F308" s="83">
        <f t="shared" si="35"/>
        <v>0</v>
      </c>
      <c r="G308" s="24"/>
      <c r="H308" s="70">
        <f t="shared" si="36"/>
        <v>0</v>
      </c>
      <c r="I308" s="42"/>
    </row>
    <row r="309" spans="1:9">
      <c r="A309" s="1">
        <v>9</v>
      </c>
      <c r="B309" s="119" t="s">
        <v>42</v>
      </c>
      <c r="C309" s="12" t="s">
        <v>3</v>
      </c>
      <c r="D309" s="52">
        <v>1440</v>
      </c>
      <c r="E309" s="86"/>
      <c r="F309" s="83">
        <f t="shared" si="35"/>
        <v>0</v>
      </c>
      <c r="G309" s="24"/>
      <c r="H309" s="70">
        <f t="shared" si="36"/>
        <v>0</v>
      </c>
      <c r="I309" s="42"/>
    </row>
    <row r="310" spans="1:9" ht="22.5">
      <c r="A310" s="2">
        <v>10</v>
      </c>
      <c r="B310" s="119" t="s">
        <v>182</v>
      </c>
      <c r="C310" s="12" t="s">
        <v>3</v>
      </c>
      <c r="D310" s="52">
        <v>300</v>
      </c>
      <c r="E310" s="86"/>
      <c r="F310" s="83">
        <f t="shared" si="35"/>
        <v>0</v>
      </c>
      <c r="G310" s="24"/>
      <c r="H310" s="70">
        <f t="shared" si="36"/>
        <v>0</v>
      </c>
      <c r="I310" s="42"/>
    </row>
    <row r="311" spans="1:9">
      <c r="A311" s="1">
        <v>11</v>
      </c>
      <c r="B311" s="119" t="s">
        <v>137</v>
      </c>
      <c r="C311" s="12" t="s">
        <v>3</v>
      </c>
      <c r="D311" s="52">
        <v>2000</v>
      </c>
      <c r="E311" s="86"/>
      <c r="F311" s="83">
        <f t="shared" si="35"/>
        <v>0</v>
      </c>
      <c r="G311" s="24"/>
      <c r="H311" s="70">
        <f t="shared" si="36"/>
        <v>0</v>
      </c>
      <c r="I311" s="42"/>
    </row>
    <row r="312" spans="1:9" ht="33.75">
      <c r="A312" s="2">
        <v>12</v>
      </c>
      <c r="B312" s="117" t="s">
        <v>196</v>
      </c>
      <c r="C312" s="11" t="s">
        <v>3</v>
      </c>
      <c r="D312" s="54">
        <v>1000</v>
      </c>
      <c r="E312" s="86"/>
      <c r="F312" s="83">
        <f t="shared" si="35"/>
        <v>0</v>
      </c>
      <c r="G312" s="24"/>
      <c r="H312" s="70">
        <f t="shared" si="36"/>
        <v>0</v>
      </c>
      <c r="I312" s="42"/>
    </row>
    <row r="313" spans="1:9" ht="33.75">
      <c r="A313" s="1">
        <v>13</v>
      </c>
      <c r="B313" s="117" t="s">
        <v>197</v>
      </c>
      <c r="C313" s="11" t="s">
        <v>3</v>
      </c>
      <c r="D313" s="54">
        <v>2000</v>
      </c>
      <c r="E313" s="86"/>
      <c r="F313" s="83">
        <f t="shared" si="35"/>
        <v>0</v>
      </c>
      <c r="G313" s="24"/>
      <c r="H313" s="70">
        <f t="shared" si="36"/>
        <v>0</v>
      </c>
      <c r="I313" s="42"/>
    </row>
    <row r="314" spans="1:9" ht="202.5">
      <c r="A314" s="2">
        <v>14</v>
      </c>
      <c r="B314" s="117" t="s">
        <v>195</v>
      </c>
      <c r="C314" s="11" t="s">
        <v>3</v>
      </c>
      <c r="D314" s="54">
        <v>400</v>
      </c>
      <c r="E314" s="86"/>
      <c r="F314" s="83">
        <f t="shared" si="35"/>
        <v>0</v>
      </c>
      <c r="G314" s="32"/>
      <c r="H314" s="70">
        <f t="shared" si="36"/>
        <v>0</v>
      </c>
      <c r="I314" s="42"/>
    </row>
    <row r="315" spans="1:9">
      <c r="E315" s="111"/>
      <c r="F315" s="90">
        <f>SUM(F301:F314)</f>
        <v>0</v>
      </c>
      <c r="G315" s="33"/>
      <c r="H315" s="75">
        <f>SUM(H301:H314)</f>
        <v>0</v>
      </c>
    </row>
    <row r="316" spans="1:9">
      <c r="E316" s="111"/>
      <c r="F316" s="90"/>
    </row>
    <row r="317" spans="1:9">
      <c r="A317" s="164" t="s">
        <v>254</v>
      </c>
      <c r="B317" s="165"/>
      <c r="C317" s="165"/>
      <c r="D317" s="165"/>
      <c r="E317" s="165"/>
      <c r="F317" s="165"/>
      <c r="G317" s="165"/>
      <c r="H317" s="166"/>
    </row>
    <row r="318" spans="1:9" ht="25.5">
      <c r="A318" s="6" t="s">
        <v>0</v>
      </c>
      <c r="B318" s="116" t="s">
        <v>1</v>
      </c>
      <c r="C318" s="25" t="s">
        <v>130</v>
      </c>
      <c r="D318" s="51" t="s">
        <v>199</v>
      </c>
      <c r="E318" s="96" t="s">
        <v>131</v>
      </c>
      <c r="F318" s="80" t="s">
        <v>156</v>
      </c>
      <c r="G318" s="26" t="s">
        <v>143</v>
      </c>
      <c r="H318" s="69" t="s">
        <v>142</v>
      </c>
      <c r="I318" s="145" t="s">
        <v>230</v>
      </c>
    </row>
    <row r="319" spans="1:9" ht="33.75">
      <c r="A319" s="2">
        <v>1</v>
      </c>
      <c r="B319" s="117" t="s">
        <v>122</v>
      </c>
      <c r="C319" s="12" t="s">
        <v>10</v>
      </c>
      <c r="D319" s="55">
        <v>700</v>
      </c>
      <c r="E319" s="73"/>
      <c r="F319" s="70">
        <f>E319*D319</f>
        <v>0</v>
      </c>
      <c r="G319" s="24"/>
      <c r="H319" s="70">
        <f>G319*F319</f>
        <v>0</v>
      </c>
      <c r="I319" s="42"/>
    </row>
    <row r="320" spans="1:9">
      <c r="A320" s="2">
        <v>2</v>
      </c>
      <c r="B320" s="117" t="s">
        <v>138</v>
      </c>
      <c r="C320" s="11" t="s">
        <v>10</v>
      </c>
      <c r="D320" s="52">
        <v>25</v>
      </c>
      <c r="E320" s="73"/>
      <c r="F320" s="70">
        <f>E320*D320</f>
        <v>0</v>
      </c>
      <c r="G320" s="24"/>
      <c r="H320" s="70">
        <f>G320*F320</f>
        <v>0</v>
      </c>
      <c r="I320" s="42"/>
    </row>
    <row r="321" spans="1:9">
      <c r="A321" s="10"/>
      <c r="D321" s="53"/>
      <c r="F321" s="68">
        <f>F319+F320</f>
        <v>0</v>
      </c>
      <c r="H321" s="68">
        <f>H319+H320</f>
        <v>0</v>
      </c>
    </row>
    <row r="322" spans="1:9">
      <c r="A322" s="10"/>
      <c r="B322" s="118"/>
      <c r="C322" s="8"/>
      <c r="D322" s="67"/>
      <c r="E322" s="111"/>
      <c r="F322" s="92"/>
    </row>
    <row r="323" spans="1:9">
      <c r="A323" s="163" t="s">
        <v>255</v>
      </c>
      <c r="B323" s="163"/>
      <c r="C323" s="163"/>
      <c r="D323" s="52"/>
      <c r="E323" s="91"/>
      <c r="F323" s="70"/>
      <c r="G323" s="24"/>
      <c r="H323" s="70"/>
      <c r="I323" s="42"/>
    </row>
    <row r="324" spans="1:9" ht="25.5">
      <c r="A324" s="6" t="s">
        <v>0</v>
      </c>
      <c r="B324" s="116" t="s">
        <v>1</v>
      </c>
      <c r="C324" s="25" t="s">
        <v>130</v>
      </c>
      <c r="D324" s="51" t="s">
        <v>199</v>
      </c>
      <c r="E324" s="96" t="s">
        <v>131</v>
      </c>
      <c r="F324" s="80" t="s">
        <v>156</v>
      </c>
      <c r="G324" s="26" t="s">
        <v>143</v>
      </c>
      <c r="H324" s="69" t="s">
        <v>142</v>
      </c>
      <c r="I324" s="145" t="s">
        <v>230</v>
      </c>
    </row>
    <row r="325" spans="1:9" ht="22.5">
      <c r="A325" s="1">
        <v>1</v>
      </c>
      <c r="B325" s="119" t="s">
        <v>170</v>
      </c>
      <c r="C325" s="11" t="s">
        <v>3</v>
      </c>
      <c r="D325" s="52">
        <v>250</v>
      </c>
      <c r="E325" s="73"/>
      <c r="F325" s="93">
        <f>E325*D325</f>
        <v>0</v>
      </c>
      <c r="G325" s="24"/>
      <c r="H325" s="70">
        <f>G325*F325</f>
        <v>0</v>
      </c>
      <c r="I325" s="42"/>
    </row>
    <row r="326" spans="1:9">
      <c r="B326" s="118"/>
      <c r="D326" s="53"/>
      <c r="F326" s="94">
        <f>F325</f>
        <v>0</v>
      </c>
      <c r="G326" s="33"/>
      <c r="H326" s="68">
        <f>H325</f>
        <v>0</v>
      </c>
    </row>
    <row r="327" spans="1:9">
      <c r="A327" s="162" t="s">
        <v>256</v>
      </c>
      <c r="B327" s="163"/>
      <c r="C327" s="163"/>
      <c r="D327" s="52"/>
      <c r="E327" s="73"/>
      <c r="F327" s="70"/>
      <c r="G327" s="24"/>
      <c r="H327" s="70"/>
    </row>
    <row r="328" spans="1:9" ht="25.5">
      <c r="A328" s="6" t="s">
        <v>0</v>
      </c>
      <c r="B328" s="116" t="s">
        <v>1</v>
      </c>
      <c r="C328" s="25" t="s">
        <v>130</v>
      </c>
      <c r="D328" s="51" t="s">
        <v>199</v>
      </c>
      <c r="E328" s="96" t="s">
        <v>131</v>
      </c>
      <c r="F328" s="80" t="s">
        <v>156</v>
      </c>
      <c r="G328" s="26" t="s">
        <v>143</v>
      </c>
      <c r="H328" s="69" t="s">
        <v>142</v>
      </c>
      <c r="I328" s="145" t="s">
        <v>230</v>
      </c>
    </row>
    <row r="329" spans="1:9" ht="45">
      <c r="A329" s="5">
        <v>1</v>
      </c>
      <c r="B329" s="119" t="s">
        <v>227</v>
      </c>
      <c r="C329" s="12" t="s">
        <v>3</v>
      </c>
      <c r="D329" s="61">
        <v>500</v>
      </c>
      <c r="E329" s="73"/>
      <c r="F329" s="70">
        <f>E329*D329</f>
        <v>0</v>
      </c>
      <c r="G329" s="24"/>
      <c r="H329" s="70">
        <f>F329*G329</f>
        <v>0</v>
      </c>
      <c r="I329" s="42"/>
    </row>
    <row r="330" spans="1:9" ht="45">
      <c r="A330" s="2">
        <v>2</v>
      </c>
      <c r="B330" s="119" t="s">
        <v>228</v>
      </c>
      <c r="C330" s="12" t="s">
        <v>3</v>
      </c>
      <c r="D330" s="61">
        <v>1000</v>
      </c>
      <c r="E330" s="73"/>
      <c r="F330" s="70">
        <f>E330*D330</f>
        <v>0</v>
      </c>
      <c r="G330" s="24"/>
      <c r="H330" s="70">
        <f>F330*G330</f>
        <v>0</v>
      </c>
      <c r="I330" s="42"/>
    </row>
    <row r="331" spans="1:9" ht="33.75">
      <c r="A331" s="1">
        <v>3</v>
      </c>
      <c r="B331" s="117" t="s">
        <v>226</v>
      </c>
      <c r="C331" s="11" t="s">
        <v>26</v>
      </c>
      <c r="D331" s="52">
        <v>50</v>
      </c>
      <c r="E331" s="91"/>
      <c r="F331" s="70">
        <f>E331*D331</f>
        <v>0</v>
      </c>
      <c r="G331" s="24"/>
      <c r="H331" s="70">
        <f>G331*F331</f>
        <v>0</v>
      </c>
      <c r="I331" s="42"/>
    </row>
    <row r="332" spans="1:9">
      <c r="A332" s="10"/>
      <c r="B332" s="118"/>
      <c r="C332" s="8"/>
      <c r="D332" s="67"/>
      <c r="F332" s="68">
        <f>SUM(F329:F331)</f>
        <v>0</v>
      </c>
      <c r="H332" s="68">
        <f>SUM(H329:H331)</f>
        <v>0</v>
      </c>
    </row>
    <row r="333" spans="1:9">
      <c r="A333" s="10"/>
      <c r="B333" s="118"/>
      <c r="C333" s="8"/>
      <c r="D333" s="67"/>
    </row>
    <row r="334" spans="1:9">
      <c r="A334" s="163" t="s">
        <v>257</v>
      </c>
      <c r="B334" s="163"/>
      <c r="C334" s="163"/>
      <c r="D334" s="52"/>
      <c r="E334" s="73"/>
      <c r="F334" s="70"/>
      <c r="G334" s="24"/>
      <c r="H334" s="70"/>
    </row>
    <row r="335" spans="1:9" ht="25.5">
      <c r="A335" s="6" t="s">
        <v>0</v>
      </c>
      <c r="B335" s="116" t="s">
        <v>1</v>
      </c>
      <c r="C335" s="25" t="s">
        <v>130</v>
      </c>
      <c r="D335" s="51" t="s">
        <v>199</v>
      </c>
      <c r="E335" s="96" t="s">
        <v>131</v>
      </c>
      <c r="F335" s="80" t="s">
        <v>156</v>
      </c>
      <c r="G335" s="26" t="s">
        <v>143</v>
      </c>
      <c r="H335" s="69" t="s">
        <v>142</v>
      </c>
      <c r="I335" s="145" t="s">
        <v>230</v>
      </c>
    </row>
    <row r="336" spans="1:9" ht="78.75">
      <c r="A336" s="1">
        <v>1</v>
      </c>
      <c r="B336" s="119" t="s">
        <v>124</v>
      </c>
      <c r="C336" s="11" t="s">
        <v>125</v>
      </c>
      <c r="D336" s="52">
        <v>500</v>
      </c>
      <c r="E336" s="73"/>
      <c r="F336" s="70">
        <f>E336*D336</f>
        <v>0</v>
      </c>
      <c r="G336" s="24"/>
      <c r="H336" s="70">
        <f>G336*F336</f>
        <v>0</v>
      </c>
      <c r="I336" s="42"/>
    </row>
    <row r="337" spans="1:9">
      <c r="B337" s="118"/>
      <c r="D337" s="53"/>
      <c r="F337" s="68">
        <f>F336</f>
        <v>0</v>
      </c>
      <c r="H337" s="68">
        <f>H336</f>
        <v>0</v>
      </c>
    </row>
    <row r="338" spans="1:9">
      <c r="B338" s="118"/>
      <c r="D338" s="53"/>
    </row>
    <row r="339" spans="1:9">
      <c r="A339" s="162" t="s">
        <v>258</v>
      </c>
      <c r="B339" s="162"/>
      <c r="C339" s="162"/>
      <c r="D339" s="56"/>
      <c r="E339" s="73"/>
      <c r="F339" s="70"/>
      <c r="G339" s="24"/>
      <c r="H339" s="70"/>
    </row>
    <row r="340" spans="1:9" ht="25.5">
      <c r="A340" s="6" t="s">
        <v>0</v>
      </c>
      <c r="B340" s="116" t="s">
        <v>1</v>
      </c>
      <c r="C340" s="25" t="s">
        <v>130</v>
      </c>
      <c r="D340" s="51" t="s">
        <v>199</v>
      </c>
      <c r="E340" s="96" t="s">
        <v>131</v>
      </c>
      <c r="F340" s="80" t="s">
        <v>156</v>
      </c>
      <c r="G340" s="26" t="s">
        <v>143</v>
      </c>
      <c r="H340" s="69" t="s">
        <v>142</v>
      </c>
      <c r="I340" s="145" t="s">
        <v>230</v>
      </c>
    </row>
    <row r="341" spans="1:9" ht="45">
      <c r="A341" s="1">
        <v>1</v>
      </c>
      <c r="B341" s="143" t="s">
        <v>140</v>
      </c>
      <c r="C341" s="1" t="s">
        <v>36</v>
      </c>
      <c r="D341" s="56">
        <v>23000</v>
      </c>
      <c r="E341" s="73"/>
      <c r="F341" s="70">
        <f>E341*D341</f>
        <v>0</v>
      </c>
      <c r="G341" s="24"/>
      <c r="H341" s="70">
        <f>G341*F341</f>
        <v>0</v>
      </c>
      <c r="I341" s="42"/>
    </row>
    <row r="342" spans="1:9" ht="33.75">
      <c r="A342" s="1">
        <v>2</v>
      </c>
      <c r="B342" s="143" t="s">
        <v>139</v>
      </c>
      <c r="C342" s="1" t="s">
        <v>36</v>
      </c>
      <c r="D342" s="52">
        <v>8500</v>
      </c>
      <c r="E342" s="73"/>
      <c r="F342" s="70">
        <f>E342*D342</f>
        <v>0</v>
      </c>
      <c r="G342" s="32"/>
      <c r="H342" s="70">
        <f>G342*F342</f>
        <v>0</v>
      </c>
      <c r="I342" s="42"/>
    </row>
    <row r="343" spans="1:9">
      <c r="B343" s="144"/>
      <c r="C343" s="7"/>
      <c r="D343" s="53"/>
      <c r="F343" s="74">
        <f>F342+F341</f>
        <v>0</v>
      </c>
      <c r="G343" s="33"/>
      <c r="H343" s="68">
        <f>H342+H341</f>
        <v>0</v>
      </c>
    </row>
    <row r="344" spans="1:9">
      <c r="A344" s="162" t="s">
        <v>259</v>
      </c>
      <c r="B344" s="162"/>
      <c r="C344" s="162"/>
      <c r="D344" s="162"/>
      <c r="E344" s="73"/>
      <c r="F344" s="70"/>
      <c r="G344" s="36"/>
      <c r="H344" s="77"/>
    </row>
    <row r="345" spans="1:9" ht="25.5">
      <c r="A345" s="6" t="s">
        <v>0</v>
      </c>
      <c r="B345" s="116" t="s">
        <v>1</v>
      </c>
      <c r="C345" s="25" t="s">
        <v>130</v>
      </c>
      <c r="D345" s="51" t="s">
        <v>199</v>
      </c>
      <c r="E345" s="96" t="s">
        <v>131</v>
      </c>
      <c r="F345" s="80" t="s">
        <v>156</v>
      </c>
      <c r="G345" s="26" t="s">
        <v>143</v>
      </c>
      <c r="H345" s="69" t="s">
        <v>142</v>
      </c>
      <c r="I345" s="145" t="s">
        <v>230</v>
      </c>
    </row>
    <row r="346" spans="1:9" ht="33.75">
      <c r="A346" s="4">
        <v>1</v>
      </c>
      <c r="B346" s="120" t="s">
        <v>49</v>
      </c>
      <c r="C346" s="44" t="s">
        <v>10</v>
      </c>
      <c r="D346" s="52">
        <v>2</v>
      </c>
      <c r="E346" s="73"/>
      <c r="F346" s="70">
        <f>E346*D346</f>
        <v>0</v>
      </c>
      <c r="G346" s="32"/>
      <c r="H346" s="78">
        <f>G346*F346</f>
        <v>0</v>
      </c>
      <c r="I346" s="42"/>
    </row>
    <row r="347" spans="1:9">
      <c r="A347" s="14"/>
      <c r="B347" s="127"/>
      <c r="C347" s="45"/>
      <c r="D347" s="53"/>
      <c r="F347" s="68">
        <f>F346</f>
        <v>0</v>
      </c>
      <c r="G347" s="33"/>
      <c r="H347" s="75">
        <f>H346</f>
        <v>0</v>
      </c>
    </row>
    <row r="348" spans="1:9">
      <c r="A348" s="14"/>
      <c r="B348" s="127"/>
      <c r="C348" s="45"/>
      <c r="D348" s="53"/>
      <c r="H348" s="72"/>
    </row>
    <row r="350" spans="1:9" ht="46.5" customHeight="1">
      <c r="A350" s="158" t="s">
        <v>260</v>
      </c>
      <c r="B350" s="159"/>
      <c r="C350" s="159"/>
      <c r="D350" s="159"/>
      <c r="E350" s="159"/>
      <c r="F350" s="159"/>
      <c r="G350" s="159"/>
      <c r="H350" s="159"/>
      <c r="I350" s="159"/>
    </row>
    <row r="351" spans="1:9" ht="14.25" customHeight="1">
      <c r="D351" s="160"/>
      <c r="E351" s="160"/>
      <c r="F351" s="160"/>
      <c r="G351" s="160"/>
      <c r="H351" s="160"/>
    </row>
    <row r="352" spans="1:9" ht="14.25" customHeight="1">
      <c r="F352" s="161"/>
      <c r="G352" s="161"/>
      <c r="H352" s="161"/>
    </row>
    <row r="353" spans="7:8" ht="14.25" customHeight="1">
      <c r="G353" s="161"/>
      <c r="H353" s="161"/>
    </row>
  </sheetData>
  <mergeCells count="39">
    <mergeCell ref="A87:C87"/>
    <mergeCell ref="A98:C98"/>
    <mergeCell ref="A112:C112"/>
    <mergeCell ref="A76:C76"/>
    <mergeCell ref="A2:B2"/>
    <mergeCell ref="A17:C17"/>
    <mergeCell ref="A42:C42"/>
    <mergeCell ref="A54:C54"/>
    <mergeCell ref="A63:C63"/>
    <mergeCell ref="A71:C71"/>
    <mergeCell ref="A201:C201"/>
    <mergeCell ref="A207:C207"/>
    <mergeCell ref="A218:C218"/>
    <mergeCell ref="A130:C130"/>
    <mergeCell ref="A144:C144"/>
    <mergeCell ref="A160:C160"/>
    <mergeCell ref="A178:C178"/>
    <mergeCell ref="A186:C186"/>
    <mergeCell ref="A193:C193"/>
    <mergeCell ref="A255:C255"/>
    <mergeCell ref="A262:C262"/>
    <mergeCell ref="A226:C226"/>
    <mergeCell ref="A239:C239"/>
    <mergeCell ref="A250:C250"/>
    <mergeCell ref="A287:C287"/>
    <mergeCell ref="A293:C293"/>
    <mergeCell ref="A299:C299"/>
    <mergeCell ref="A273:C273"/>
    <mergeCell ref="A282:C282"/>
    <mergeCell ref="A339:C339"/>
    <mergeCell ref="A327:C327"/>
    <mergeCell ref="A334:C334"/>
    <mergeCell ref="A317:H317"/>
    <mergeCell ref="A323:C323"/>
    <mergeCell ref="A350:I350"/>
    <mergeCell ref="D351:H351"/>
    <mergeCell ref="F352:H352"/>
    <mergeCell ref="G353:H353"/>
    <mergeCell ref="A344:D344"/>
  </mergeCells>
  <pageMargins left="0.70866141732283472" right="0.70866141732283472" top="0.74803149606299213" bottom="0.74803149606299213" header="0.31496062992125984" footer="0.31496062992125984"/>
  <pageSetup paperSize="9" scale="85" fitToHeight="0" orientation="landscape" r:id="rId1"/>
  <headerFooter>
    <oddHeader>&amp;C&amp;A</oddHeader>
    <oddFooter>&amp;CStrona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F1539-B9F9-4670-A9F5-A53361B8734B}">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2" baseType="variant">
      <vt:variant>
        <vt:lpstr>Arkusze</vt:lpstr>
      </vt:variant>
      <vt:variant>
        <vt:i4>2</vt:i4>
      </vt:variant>
    </vt:vector>
  </HeadingPairs>
  <TitlesOfParts>
    <vt:vector size="2" baseType="lpstr">
      <vt:lpstr>PRZETARG 2024_OPZ_OGÓLNY</vt: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Zaopatrzenie</dc:creator>
  <cp:lastModifiedBy>Szpital Zachodni</cp:lastModifiedBy>
  <cp:revision>260</cp:revision>
  <cp:lastPrinted>2024-08-22T09:22:51Z</cp:lastPrinted>
  <dcterms:created xsi:type="dcterms:W3CDTF">2023-10-26T08:10:24Z</dcterms:created>
  <dcterms:modified xsi:type="dcterms:W3CDTF">2024-09-12T06:50:02Z</dcterms:modified>
</cp:coreProperties>
</file>