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liki\DZIAL_ZP\_Maria\2024\028_2024 odczynniki TP\028_2024 strona SWZ\"/>
    </mc:Choice>
  </mc:AlternateContent>
  <bookViews>
    <workbookView xWindow="-105" yWindow="-105" windowWidth="23250" windowHeight="12570"/>
  </bookViews>
  <sheets>
    <sheet name="PAKIETY" sheetId="2" r:id="rId1"/>
  </sheets>
  <calcPr calcId="152511"/>
</workbook>
</file>

<file path=xl/calcChain.xml><?xml version="1.0" encoding="utf-8"?>
<calcChain xmlns="http://schemas.openxmlformats.org/spreadsheetml/2006/main">
  <c r="J24" i="2" l="1"/>
  <c r="H24" i="2"/>
  <c r="H3" i="2"/>
  <c r="J3" i="2" s="1"/>
  <c r="H10" i="2"/>
  <c r="J10" i="2" s="1"/>
  <c r="H11" i="2"/>
  <c r="J11" i="2"/>
  <c r="H12" i="2"/>
  <c r="J12" i="2" s="1"/>
  <c r="H13" i="2"/>
  <c r="J13" i="2" s="1"/>
  <c r="H14" i="2"/>
  <c r="J14" i="2" s="1"/>
  <c r="H15" i="2"/>
  <c r="J15" i="2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/>
  <c r="H22" i="2"/>
  <c r="J22" i="2" s="1"/>
  <c r="H23" i="2"/>
  <c r="J23" i="2" s="1"/>
  <c r="G130" i="2" l="1"/>
  <c r="I130" i="2" s="1"/>
  <c r="G131" i="2"/>
  <c r="I131" i="2"/>
  <c r="G132" i="2"/>
  <c r="I132" i="2" s="1"/>
  <c r="G133" i="2"/>
  <c r="I133" i="2" s="1"/>
  <c r="G134" i="2"/>
  <c r="I134" i="2" s="1"/>
  <c r="G135" i="2"/>
  <c r="I135" i="2" s="1"/>
  <c r="G136" i="2"/>
  <c r="I136" i="2" s="1"/>
  <c r="G137" i="2"/>
  <c r="I137" i="2" s="1"/>
  <c r="G115" i="2"/>
  <c r="I115" i="2" s="1"/>
  <c r="G116" i="2"/>
  <c r="I116" i="2" s="1"/>
  <c r="G117" i="2"/>
  <c r="I117" i="2" s="1"/>
  <c r="G118" i="2"/>
  <c r="I118" i="2" s="1"/>
  <c r="G119" i="2"/>
  <c r="I119" i="2" s="1"/>
  <c r="G120" i="2"/>
  <c r="I120" i="2" s="1"/>
  <c r="G90" i="2"/>
  <c r="I90" i="2" s="1"/>
  <c r="G91" i="2"/>
  <c r="I91" i="2" s="1"/>
  <c r="G92" i="2"/>
  <c r="I92" i="2" s="1"/>
  <c r="G93" i="2"/>
  <c r="I93" i="2" s="1"/>
  <c r="G94" i="2"/>
  <c r="I94" i="2" s="1"/>
  <c r="G95" i="2"/>
  <c r="I95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H7" i="2"/>
  <c r="J7" i="2" s="1"/>
  <c r="H8" i="2"/>
  <c r="J8" i="2" s="1"/>
  <c r="H9" i="2"/>
  <c r="J9" i="2" s="1"/>
  <c r="H44" i="2" l="1"/>
  <c r="F44" i="2"/>
  <c r="G129" i="2" l="1"/>
  <c r="I129" i="2" s="1"/>
  <c r="G128" i="2"/>
  <c r="I128" i="2" s="1"/>
  <c r="G127" i="2"/>
  <c r="I127" i="2" s="1"/>
  <c r="G126" i="2"/>
  <c r="G114" i="2"/>
  <c r="I114" i="2" s="1"/>
  <c r="G113" i="2"/>
  <c r="I113" i="2" s="1"/>
  <c r="G112" i="2"/>
  <c r="I112" i="2" s="1"/>
  <c r="G111" i="2"/>
  <c r="G105" i="2"/>
  <c r="I105" i="2" s="1"/>
  <c r="G104" i="2"/>
  <c r="I104" i="2" s="1"/>
  <c r="G103" i="2"/>
  <c r="I103" i="2" s="1"/>
  <c r="G102" i="2"/>
  <c r="I102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I69" i="2" s="1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I77" i="2" s="1"/>
  <c r="G78" i="2"/>
  <c r="I78" i="2" s="1"/>
  <c r="G79" i="2"/>
  <c r="I79" i="2" s="1"/>
  <c r="G80" i="2"/>
  <c r="I80" i="2" s="1"/>
  <c r="G81" i="2"/>
  <c r="I81" i="2" s="1"/>
  <c r="G82" i="2"/>
  <c r="I82" i="2" s="1"/>
  <c r="G83" i="2"/>
  <c r="I83" i="2" s="1"/>
  <c r="G84" i="2"/>
  <c r="I84" i="2" s="1"/>
  <c r="G85" i="2"/>
  <c r="I85" i="2" s="1"/>
  <c r="G86" i="2"/>
  <c r="I86" i="2" s="1"/>
  <c r="G87" i="2"/>
  <c r="I87" i="2" s="1"/>
  <c r="G88" i="2"/>
  <c r="I88" i="2" s="1"/>
  <c r="G89" i="2"/>
  <c r="I89" i="2" s="1"/>
  <c r="G49" i="2"/>
  <c r="H5" i="2"/>
  <c r="J5" i="2" s="1"/>
  <c r="H4" i="2"/>
  <c r="J4" i="2" s="1"/>
  <c r="I49" i="2" l="1"/>
  <c r="I96" i="2" s="1"/>
  <c r="G96" i="2"/>
  <c r="G121" i="2"/>
  <c r="G138" i="2"/>
  <c r="I126" i="2"/>
  <c r="I138" i="2" s="1"/>
  <c r="I111" i="2"/>
  <c r="I121" i="2" s="1"/>
</calcChain>
</file>

<file path=xl/sharedStrings.xml><?xml version="1.0" encoding="utf-8"?>
<sst xmlns="http://schemas.openxmlformats.org/spreadsheetml/2006/main" count="254" uniqueCount="179">
  <si>
    <t>Lp.</t>
  </si>
  <si>
    <t>A</t>
  </si>
  <si>
    <t>B</t>
  </si>
  <si>
    <t>a</t>
  </si>
  <si>
    <t>b</t>
  </si>
  <si>
    <t>c</t>
  </si>
  <si>
    <t>d</t>
  </si>
  <si>
    <t>e</t>
  </si>
  <si>
    <t>f</t>
  </si>
  <si>
    <t>h</t>
  </si>
  <si>
    <t>`---</t>
  </si>
  <si>
    <t>C</t>
  </si>
  <si>
    <t>D</t>
  </si>
  <si>
    <t>Materiały eksploatacyjne zabezpieczające pracę aparatu w zakresie szacunkowej ilości ozn./Wypełnia Wykonawca/*</t>
  </si>
  <si>
    <t>RAZEM Pakiet 3</t>
  </si>
  <si>
    <t>RAZEM Pakiet 4</t>
  </si>
  <si>
    <t>Asortyment / „j.m.”</t>
  </si>
  <si>
    <t xml:space="preserve">Ilość "j.m." 
w opakowaniu
</t>
  </si>
  <si>
    <t>Wartość netto 
/f x g/</t>
  </si>
  <si>
    <t>VAT</t>
  </si>
  <si>
    <t xml:space="preserve">Wartość brutto
</t>
  </si>
  <si>
    <t>Nazwa handlowa
 / nr katalogowy / Producent</t>
  </si>
  <si>
    <t>g</t>
  </si>
  <si>
    <t>i</t>
  </si>
  <si>
    <t>j</t>
  </si>
  <si>
    <t>Szacunkowa
ilość badań/ odczynnika</t>
  </si>
  <si>
    <t>Ilość "j.m." potrzebna do wykonania określonej w kol.c ilości badań</t>
  </si>
  <si>
    <t>RAZEM Pakiet 5</t>
  </si>
  <si>
    <t>RAZEM Pakiet 6</t>
  </si>
  <si>
    <t xml:space="preserve">Oferowana ilość opakowań odczynników/ towaru  </t>
  </si>
  <si>
    <t xml:space="preserve">Cena netto 
za: 1 
opakowanie towaru/ 
1 ratę 
</t>
  </si>
  <si>
    <t>Przedmiot zamówienia / „j.m.”</t>
  </si>
  <si>
    <t>Ilość
"j.m."
w
opako-
waniu</t>
  </si>
  <si>
    <t>Szacunkowa ilość
opakowań (pełnych, zaokrąglonych w gorę)</t>
  </si>
  <si>
    <t xml:space="preserve">Cena netto 
za 1 opako
wanie 
</t>
  </si>
  <si>
    <t>Stawka podatku VAT</t>
  </si>
  <si>
    <t>Wartość brutto</t>
  </si>
  <si>
    <t>RAZEM Pakiet 1</t>
  </si>
  <si>
    <t>RAZEM Pakiet 2</t>
  </si>
  <si>
    <t>Columbia agar + 5% krew barania</t>
  </si>
  <si>
    <t>Agar czekoladowy + Vitox + bacytracyna</t>
  </si>
  <si>
    <t>Agar czekoladowy</t>
  </si>
  <si>
    <t>Podłoże agarowe do hodowli beztlenowców z heminą i vit K ( np Scheadler , Wilkinson)</t>
  </si>
  <si>
    <t>Sabourad agar z chloramfenikolem</t>
  </si>
  <si>
    <t>MacConkey II agar z fioletem krystalicznym</t>
  </si>
  <si>
    <t>Mannitol salt agar (Chapman)</t>
  </si>
  <si>
    <t>Mueller-Hinton agar + 5% krew barania</t>
  </si>
  <si>
    <t xml:space="preserve">Mueller-Hinton II agar </t>
  </si>
  <si>
    <t>Mueller-Hinton agar + 5% krew końska + 20 mg/l NAD</t>
  </si>
  <si>
    <t>RPMI agar</t>
  </si>
  <si>
    <t>Podłoże chromogenne do identfikacji grzybów drożdżoidalnych</t>
  </si>
  <si>
    <t>Podłoż chromogenne do hodowli i identyfikacji MRSA ( z cefoksytyną)</t>
  </si>
  <si>
    <t>Podłoze chromogenne do wykrywania OXA-48</t>
  </si>
  <si>
    <t>Podłoże chromogenne do hodowli i identyfikacji C.dificille</t>
  </si>
  <si>
    <t>Podłoże chromogenne do hodowli i izolacji enterokoków VRE</t>
  </si>
  <si>
    <t>Podłoże chromogenne do hodowli i izolacji paciorkowców gr B</t>
  </si>
  <si>
    <t>Podłoże do przechowywania szczepów wzorcowych zawierające porowate nośniki mikroorganizmów oraz płyn konserwujący przystosowany do zamrożenia w -70ºC</t>
  </si>
  <si>
    <t>Podłoże do przechowywania szczepów w temperaturze pokojowej</t>
  </si>
  <si>
    <t>Krążki z bacytracyną do różnicowania paciorkowców grupy A od innych paciorkowców paciorkowców β-hemolizujących</t>
  </si>
  <si>
    <t>Krążki do różnicowania E. faecium od E. faecalis</t>
  </si>
  <si>
    <t>Szacunkowa ilość płytek</t>
  </si>
  <si>
    <t>Wartość netto 
/d x e/</t>
  </si>
  <si>
    <t xml:space="preserve">Cena netto za: 1 
opakowanie towaru 
</t>
  </si>
  <si>
    <t>Szybki test do wykrywania antygenu S. agalactiae bezpośrednio w  wymazach, op. 10-20</t>
  </si>
  <si>
    <t>Test lateksowy do wykrywania antygenu S.agalactiae z enzymem ekstrakcyjnym, op. 25-50</t>
  </si>
  <si>
    <t>Test lateksowy do wykrywania przynależności grupowej paciorkowców β-hemolizujących (gr. A, B, C, D, F, G), op. 25-50</t>
  </si>
  <si>
    <t>Test lateksowy do wykrywania antygenów S.pneumoniae H. influenzae N.meningitidis bezpośrednio z PMR, op. 25-50</t>
  </si>
  <si>
    <t>Test do wykrywania pyrazy + adekwatna ilość odczynnika do wywołania barwy, op. 50-100</t>
  </si>
  <si>
    <t>Test nitrcefinazowy do wykrywania penicylinazy– bez konieczności dodatkowych odczynników, op. 10-30</t>
  </si>
  <si>
    <t>Test szybki różnicujący Neisseria od Moraxella, op. 10-50</t>
  </si>
  <si>
    <t>Test do wykrywania oksydazy (slide test lub paski) - bez konieczności dodatkowych odczynników, op. 20-100</t>
  </si>
  <si>
    <t>Test lateksowy do wykrywania CF i białka A  S.aureus, 50-250</t>
  </si>
  <si>
    <t>Test do wykrywania indolu, op. 50-100</t>
  </si>
  <si>
    <t>Test szybki immunochromatograficzny (EHEC) kasetowy do wykrywania i różnicowania toksyny Shiga 1 i toksyny Shiga 2 bezpośrednio w kale z kontrolą dodatnią w zestawie, op. 20-30</t>
  </si>
  <si>
    <t>Szybki jednostopniowy test  immunochromatograficzny (do 15 minut) wykrywający jednocześnie antygen i dehydrogenazę glutami-nianową (GDH) oraz toksyny A i B   ( osobne linie testowe na tescie toksyn) C.difficile bezpośrednio w kale. Poziom wykrywalności dehydro-genazy glutaminianowej na poziomie 0,39 ng/ml. Poziom wykrywalności  toksyny A min 0,5 ng/ml. Poziom wykrywalności toksyny B min.0,79 ng/ml. Kontrola dodatnia w zestawie, op. 20-50</t>
  </si>
  <si>
    <t>Test imunochromatograficzny do jakościowego wykrywania antygenów nukleoproteinowych wirusa grypy A i B w wymazach z nosogardzieli, w wymazach z nosa, popłuczynach z nosa/wydzielin z nosa. W skład testu muszą wchodzić wymazówki tego samego producenta służące do pobierania materiału oraz  bufor do wypłukiwania. Czułość testu dla wykrywania grypy A minimum 89% , specyficzność minimum 95% w porównaniu do hodowli komórkowej z popłuczyn, op. 10-25</t>
  </si>
  <si>
    <t>Test szybki do potwierdzenia wytwarzania karbapoenemaz klasy A, B, D u pał. Enterobacteriaceae, Pseudomonas  w czasie do 2 godz, op. 5-10</t>
  </si>
  <si>
    <t>Szacunkowa ilość oznaczeń</t>
  </si>
  <si>
    <t>Wartość netto 
/e x f/</t>
  </si>
  <si>
    <t>Szacunkowa ilość w ml.</t>
  </si>
  <si>
    <t>Szacunkowa ilość szt.</t>
  </si>
  <si>
    <t>Wskaźnik środowiska beztlenowego, op. 10-100</t>
  </si>
  <si>
    <t>Pakiet 1 – Odczynniki do Malditof</t>
  </si>
  <si>
    <t xml:space="preserve">Pakiet 2 – Szybkie testy </t>
  </si>
  <si>
    <t>Szybki imunochromatograficzny test kasetkowy do identyfikacji 5-OXA-163, OXA-48, KPC, NDM i VIM na kulturach bakterii z potrzebnymi akcesoriami (np.  bufor, probówki), op. 20</t>
  </si>
  <si>
    <t>Pakiet 3 – Oczynniki do manualnej diagnostyki mikrobiologicznej</t>
  </si>
  <si>
    <t>Ilość "j.m." w opakowaniu</t>
  </si>
  <si>
    <t>F.A.A.with horse blood</t>
  </si>
  <si>
    <t>Podłoże chromogenne do identyfikacji  pałeczek Enterobacteriaceae, przezroczyste</t>
  </si>
  <si>
    <t>Podłoże chromogenne do wstępnego  wykrywania  bakterii  wytwarzajacych ESBL</t>
  </si>
  <si>
    <t>Podłoze chromogenne do wykrywania i różnicowania  bakterii opornych na karbapenemy, przeźroczyste</t>
  </si>
  <si>
    <t>2 x10</t>
  </si>
  <si>
    <t>TSB broth, z zakręcanym korkiem, 10 ml</t>
  </si>
  <si>
    <t>Mueller-Hinton broth,z zakręcanym korkiem 10 ml</t>
  </si>
  <si>
    <t>Bulion Todd  Hewita z dodatkiem 8 µg/ml gentamycyny i 15  µg/ml kw. nalidiksowego, z zakręcanym korkiem</t>
  </si>
  <si>
    <t>BHI Brain infusion broth, z zakręcanym korkiem, 10 ml</t>
  </si>
  <si>
    <t>Enteroccoci Bile Esculin Azide agar</t>
  </si>
  <si>
    <t>Sabouraud płynne chloramfenikolem lub gentamycyą (probówki z zakręcanym korkiem), 9 ml</t>
  </si>
  <si>
    <t>Podłoże płynne do hodowli beztlenowców z heminą i witamina K (Schaedler) 9 ml, zakręcany korek</t>
  </si>
  <si>
    <t>80-100 szt.</t>
  </si>
  <si>
    <t>Podłoże transporowo-wzrostowe do posiewu moczu (MC+CIED)</t>
  </si>
  <si>
    <t>Krążki do oznaczania lekowrażliwości, op. 50</t>
  </si>
  <si>
    <t>5x50</t>
  </si>
  <si>
    <t>Krążki jałowe o średnicy 6 mm (puste), op. 50</t>
  </si>
  <si>
    <t>Paski do oznaczania MIC lekowrażliwości bakterii, op. 10</t>
  </si>
  <si>
    <t>Paski do oznaczania MIC lekowrażliwości bakterii, op. 30</t>
  </si>
  <si>
    <t>Paski do oznaczania MIC lekowrażliwości grzybow, op. 10</t>
  </si>
  <si>
    <t>Paski do oznaczania MIC lekowrażliwości grzybow, op. 30</t>
  </si>
  <si>
    <t>Paski do oznaczania MIC mechanizmów (KPC,ESBL, MBL) oporności drobnoustrojów, op. 10</t>
  </si>
  <si>
    <t>Krążki do identyfikowania S. pneumoniae z optochiną</t>
  </si>
  <si>
    <t>Krążki do różnicowania Staphylococcus od Micrococcus, Furazolidon</t>
  </si>
  <si>
    <t>Rapid ID ANA Testy do manualnej identyfikacji beztlenowców + wymagane odczynniki, czas ozn. 4h</t>
  </si>
  <si>
    <t>Testy do manualnej identyfikacji pałeczek G(-) + wymagane odczynniki,  zawierający co najmniej 19 substratów. Czas oznaczenia 4 h.</t>
  </si>
  <si>
    <t>Testy do manualnej identyfikacji Gronkowców i innych katalazo(+) + wymagane odczynniki,  zawierający co najmniej 18 substratów. Czas oznaczenia 4 h</t>
  </si>
  <si>
    <t>Testy do manualnej identyfikacji paciorkowców i podobnych + wymagane odczynniki,  zawierający co najmniej 14 substratów. Czas oznaczenia 4 h</t>
  </si>
  <si>
    <t>Rapid ID NH (Neisseria/Haemophilus) Testy do manualnej identyfikacji+ wymagane odczynniki, czas ozn. 4 h.</t>
  </si>
  <si>
    <t xml:space="preserve">Pakiet 4 – Akcesoria do hodowli drobnoustrojów, transportu materiału klinicznego </t>
  </si>
  <si>
    <t>Saszetki (koperty) z torebkami i zaciskami do  wytworzenia atmosfery 5-8% CO2, op. 10-20</t>
  </si>
  <si>
    <t>Saszetki (koperty) z torebkami i zaciskami do  wytworzenia warunków beztlenowych (H2 +CO2 ) + katalizator</t>
  </si>
  <si>
    <t>Saszetki (koperty)  do wytworzenia warunków beztlenowych (H2 +CO2 ) + katalizator w pojemniku o poj 2,5 l, op. 10-100</t>
  </si>
  <si>
    <t>Pakiet 5 – Barwniki, odczynniki chemiczne</t>
  </si>
  <si>
    <t>Barwniki do Grama(zestaw) 4x250 ml</t>
  </si>
  <si>
    <t>Lugol 1l</t>
  </si>
  <si>
    <t>Fuksyna/Safranina 1 l</t>
  </si>
  <si>
    <t>Fiolet krytaliczny 1 l</t>
  </si>
  <si>
    <t>Odbarwiacz do met.Grama 1 l</t>
  </si>
  <si>
    <t>Roztwór kwasu fenyloboronowego (do wykrywania KPC), op.2-3 ml</t>
  </si>
  <si>
    <t>Roztwór dwusodowu EDTA 0,5M, pH7,5-8,2 op.2-5ml (do wykrywania MBL)</t>
  </si>
  <si>
    <t>2% deoksycholan sodu (do próby na rozpuszczalność w żółci pneumokoków). op.0,5-3 ml</t>
  </si>
  <si>
    <t>Olejek immersyjny do mikroskopu 100-250 ml</t>
  </si>
  <si>
    <t>Jałowy roztwór KOH op.20-100 ml</t>
  </si>
  <si>
    <t>12 op</t>
  </si>
  <si>
    <t>E.coli ATCC 25922</t>
  </si>
  <si>
    <t>E coli ATCC 35218</t>
  </si>
  <si>
    <t>Strep. pneumoniae ATCC 49 766</t>
  </si>
  <si>
    <t>Klebsiella pneumoniae  ATCC 700603 producent ESBL</t>
  </si>
  <si>
    <t>Pseudomonas aerugonosa ATCC 27 853</t>
  </si>
  <si>
    <t>Staph. aureus  ATCC 29213</t>
  </si>
  <si>
    <t>Staph. aureus NCTC 12493</t>
  </si>
  <si>
    <t>Haemophilus influenzae ATCC 51299</t>
  </si>
  <si>
    <t>Haemophilus influenzae ATCC 49777</t>
  </si>
  <si>
    <t>Szacunkowa ilość</t>
  </si>
  <si>
    <t>Klepsiella pneumoniae ATCC BAA-2814 KPC-3</t>
  </si>
  <si>
    <t xml:space="preserve">Enterococcus faecalis ATCC 29 212       </t>
  </si>
  <si>
    <t>Enterococcus faecalis ATCC 51 299 HLAR,  vanB</t>
  </si>
  <si>
    <t>Pakiet 6 – Szczepy kontrolne</t>
  </si>
  <si>
    <t xml:space="preserve">Bacterial Test Standard BTS </t>
  </si>
  <si>
    <t>IVD Matrix HCCA</t>
  </si>
  <si>
    <t xml:space="preserve">Zestaw do identyfikacji drobnoustrojów z pozytywnej butelki krwi 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</si>
  <si>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</si>
  <si>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</si>
  <si>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</si>
  <si>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</si>
  <si>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</si>
  <si>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</si>
  <si>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</si>
  <si>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</si>
  <si>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</si>
  <si>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</si>
  <si>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</si>
  <si>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</si>
  <si>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</si>
  <si>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Madli Biotarget IVD CE płytki jednorazowe</t>
  </si>
  <si>
    <t xml:space="preserve">OS (Acetonitrile 50%, Water 47.5% and Trifluoroacetic acid 2.5%) </t>
  </si>
  <si>
    <t xml:space="preserve">Water, HPLC Chromasolv </t>
  </si>
  <si>
    <t>ACN - Acetonitrile   &gt;=99.9%</t>
  </si>
  <si>
    <t xml:space="preserve">Kwas mrówkowy 100 ml </t>
  </si>
  <si>
    <t xml:space="preserve">Ethanol 99.8% </t>
  </si>
  <si>
    <t xml:space="preserve">Trifluoroacetic acid, ReagentPlus, 99% </t>
  </si>
  <si>
    <t>Końcówki epTIPS Standard do pipet, 0,1-10 ul</t>
  </si>
  <si>
    <t xml:space="preserve">Końcówki epTIPS Standard do pipet, 2-200 ul </t>
  </si>
  <si>
    <t xml:space="preserve">Końcówki epTIPS Standard do pipet 50-1000 ul, 2x500 </t>
  </si>
  <si>
    <t xml:space="preserve">Save Lock Tubes 1.5 ml </t>
  </si>
  <si>
    <t xml:space="preserve">Wykałaczki </t>
  </si>
  <si>
    <t xml:space="preserve">Chusteczki bezpyłowe KIMTECH/ </t>
  </si>
  <si>
    <t>Micro tube 0.5 ml, PP, flat, with assembled cap, sterile, print,  100 szt.</t>
  </si>
  <si>
    <t>Adapter do płytek jednorazowych</t>
  </si>
  <si>
    <t xml:space="preserve">Probówka 8,5 ml z żelem oddzielającym </t>
  </si>
  <si>
    <t xml:space="preserve">Tonery do drukarki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</si>
</sst>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\-#,##0.00\ "/>
    <numFmt numFmtId="167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7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/>
    <xf numFmtId="9" fontId="4" fillId="2" borderId="1" xfId="0" applyNumberFormat="1" applyFont="1" applyFill="1" applyBorder="1"/>
    <xf numFmtId="0" fontId="7" fillId="2" borderId="1" xfId="0" applyFont="1" applyFill="1" applyBorder="1"/>
    <xf numFmtId="0" fontId="4" fillId="2" borderId="0" xfId="0" applyFont="1" applyFill="1"/>
    <xf numFmtId="4" fontId="4" fillId="2" borderId="16" xfId="0" applyNumberFormat="1" applyFont="1" applyFill="1" applyBorder="1"/>
    <xf numFmtId="0" fontId="4" fillId="2" borderId="5" xfId="0" applyFont="1" applyFill="1" applyBorder="1"/>
    <xf numFmtId="4" fontId="4" fillId="2" borderId="17" xfId="0" applyNumberFormat="1" applyFont="1" applyFill="1" applyBorder="1"/>
    <xf numFmtId="164" fontId="5" fillId="2" borderId="1" xfId="1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4" fontId="4" fillId="2" borderId="8" xfId="0" applyNumberFormat="1" applyFont="1" applyFill="1" applyBorder="1"/>
    <xf numFmtId="0" fontId="4" fillId="2" borderId="9" xfId="0" applyFont="1" applyFill="1" applyBorder="1"/>
    <xf numFmtId="4" fontId="4" fillId="2" borderId="10" xfId="0" applyNumberFormat="1" applyFont="1" applyFill="1" applyBorder="1"/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/>
    <xf numFmtId="164" fontId="4" fillId="2" borderId="8" xfId="0" applyNumberFormat="1" applyFont="1" applyFill="1" applyBorder="1"/>
    <xf numFmtId="164" fontId="4" fillId="2" borderId="17" xfId="0" applyNumberFormat="1" applyFont="1" applyFill="1" applyBorder="1"/>
    <xf numFmtId="0" fontId="4" fillId="2" borderId="3" xfId="0" applyFont="1" applyFill="1" applyBorder="1"/>
    <xf numFmtId="3" fontId="4" fillId="2" borderId="1" xfId="0" applyNumberFormat="1" applyFont="1" applyFill="1" applyBorder="1"/>
    <xf numFmtId="164" fontId="4" fillId="2" borderId="10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</cellXfs>
  <cellStyles count="5">
    <cellStyle name="Excel Built-in Normal" xfId="2"/>
    <cellStyle name="Normal 5" xfId="4"/>
    <cellStyle name="Normalny" xfId="0" builtinId="0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A133" zoomScaleNormal="100" workbookViewId="0">
      <selection activeCell="O10" sqref="O10"/>
    </sheetView>
  </sheetViews>
  <sheetFormatPr defaultRowHeight="16.5" x14ac:dyDescent="0.3"/>
  <cols>
    <col min="1" max="1" width="3" style="5" bestFit="1" customWidth="1"/>
    <col min="2" max="2" width="40.140625" style="5" customWidth="1"/>
    <col min="3" max="3" width="13" style="5" customWidth="1"/>
    <col min="4" max="4" width="15.28515625" style="5" customWidth="1"/>
    <col min="5" max="5" width="13.28515625" style="5" customWidth="1"/>
    <col min="6" max="6" width="12" style="5" customWidth="1"/>
    <col min="7" max="8" width="9.140625" style="5"/>
    <col min="9" max="9" width="7.85546875" style="5" customWidth="1"/>
    <col min="10" max="17" width="9.140625" style="5"/>
    <col min="18" max="18" width="47.5703125" style="5" customWidth="1"/>
    <col min="19" max="16384" width="9.140625" style="5"/>
  </cols>
  <sheetData>
    <row r="1" spans="1:11" ht="14.45" customHeight="1" x14ac:dyDescent="0.3">
      <c r="A1" s="41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76.5" x14ac:dyDescent="0.3">
      <c r="A2" s="1" t="s">
        <v>0</v>
      </c>
      <c r="B2" s="1" t="s">
        <v>16</v>
      </c>
      <c r="C2" s="2" t="s">
        <v>25</v>
      </c>
      <c r="D2" s="1" t="s">
        <v>26</v>
      </c>
      <c r="E2" s="1" t="s">
        <v>17</v>
      </c>
      <c r="F2" s="1" t="s">
        <v>29</v>
      </c>
      <c r="G2" s="1" t="s">
        <v>30</v>
      </c>
      <c r="H2" s="1" t="s">
        <v>18</v>
      </c>
      <c r="I2" s="1" t="s">
        <v>19</v>
      </c>
      <c r="J2" s="1" t="s">
        <v>20</v>
      </c>
      <c r="K2" s="1" t="s">
        <v>21</v>
      </c>
    </row>
    <row r="3" spans="1:11" x14ac:dyDescent="0.3">
      <c r="A3" s="7">
        <v>1</v>
      </c>
      <c r="B3" s="8" t="s">
        <v>146</v>
      </c>
      <c r="C3" s="9">
        <v>15000</v>
      </c>
      <c r="D3" s="49"/>
      <c r="E3" s="49"/>
      <c r="F3" s="49"/>
      <c r="G3" s="49"/>
      <c r="H3" s="10">
        <f>F3*G3</f>
        <v>0</v>
      </c>
      <c r="I3" s="11"/>
      <c r="J3" s="10">
        <f>H3*I3+H3</f>
        <v>0</v>
      </c>
      <c r="K3" s="49"/>
    </row>
    <row r="4" spans="1:11" x14ac:dyDescent="0.3">
      <c r="A4" s="7">
        <v>2</v>
      </c>
      <c r="B4" s="8" t="s">
        <v>147</v>
      </c>
      <c r="C4" s="9">
        <v>15000</v>
      </c>
      <c r="D4" s="9"/>
      <c r="E4" s="7"/>
      <c r="F4" s="7"/>
      <c r="G4" s="10"/>
      <c r="H4" s="10">
        <f>F4*G4</f>
        <v>0</v>
      </c>
      <c r="I4" s="11"/>
      <c r="J4" s="10">
        <f>H4*I4+H4</f>
        <v>0</v>
      </c>
      <c r="K4" s="12"/>
    </row>
    <row r="5" spans="1:11" ht="25.5" x14ac:dyDescent="0.3">
      <c r="A5" s="7">
        <v>3</v>
      </c>
      <c r="B5" s="8" t="s">
        <v>148</v>
      </c>
      <c r="C5" s="9">
        <v>2000</v>
      </c>
      <c r="D5" s="9"/>
      <c r="E5" s="7"/>
      <c r="F5" s="7"/>
      <c r="G5" s="10"/>
      <c r="H5" s="10">
        <f t="shared" ref="H5" si="0">F5*G5</f>
        <v>0</v>
      </c>
      <c r="I5" s="11"/>
      <c r="J5" s="10">
        <f t="shared" ref="J5" si="1">H5*I5+H5</f>
        <v>0</v>
      </c>
      <c r="K5" s="12"/>
    </row>
    <row r="6" spans="1:11" x14ac:dyDescent="0.3">
      <c r="A6" s="7">
        <v>6</v>
      </c>
      <c r="B6" s="44" t="s">
        <v>13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3">
      <c r="A7" s="7" t="s">
        <v>1</v>
      </c>
      <c r="B7" s="48" t="s">
        <v>162</v>
      </c>
      <c r="C7" s="48"/>
      <c r="D7" s="7"/>
      <c r="E7" s="7"/>
      <c r="F7" s="7"/>
      <c r="G7" s="10"/>
      <c r="H7" s="10">
        <f t="shared" ref="H7:H9" si="2">F7*G7</f>
        <v>0</v>
      </c>
      <c r="I7" s="11"/>
      <c r="J7" s="10">
        <f t="shared" ref="J7:J9" si="3">H7*I7+H7</f>
        <v>0</v>
      </c>
      <c r="K7" s="12"/>
    </row>
    <row r="8" spans="1:11" ht="27" x14ac:dyDescent="0.3">
      <c r="A8" s="7" t="s">
        <v>2</v>
      </c>
      <c r="B8" s="37" t="s">
        <v>163</v>
      </c>
      <c r="C8" s="7"/>
      <c r="D8" s="7"/>
      <c r="E8" s="7"/>
      <c r="F8" s="7"/>
      <c r="G8" s="10"/>
      <c r="H8" s="10">
        <f t="shared" si="2"/>
        <v>0</v>
      </c>
      <c r="I8" s="11"/>
      <c r="J8" s="10">
        <f t="shared" si="3"/>
        <v>0</v>
      </c>
      <c r="K8" s="12"/>
    </row>
    <row r="9" spans="1:11" x14ac:dyDescent="0.3">
      <c r="A9" s="7" t="s">
        <v>11</v>
      </c>
      <c r="B9" s="48" t="s">
        <v>164</v>
      </c>
      <c r="C9" s="7"/>
      <c r="D9" s="7"/>
      <c r="E9" s="7"/>
      <c r="F9" s="7"/>
      <c r="G9" s="10"/>
      <c r="H9" s="10">
        <f t="shared" si="2"/>
        <v>0</v>
      </c>
      <c r="I9" s="11"/>
      <c r="J9" s="10">
        <f t="shared" si="3"/>
        <v>0</v>
      </c>
      <c r="K9" s="12"/>
    </row>
    <row r="10" spans="1:11" x14ac:dyDescent="0.3">
      <c r="A10" s="48" t="s">
        <v>12</v>
      </c>
      <c r="B10" s="48" t="s">
        <v>165</v>
      </c>
      <c r="C10" s="48"/>
      <c r="D10" s="48"/>
      <c r="E10" s="48"/>
      <c r="F10" s="48"/>
      <c r="G10" s="10"/>
      <c r="H10" s="10">
        <f t="shared" ref="H10:H23" si="4">F10*G10</f>
        <v>0</v>
      </c>
      <c r="I10" s="11"/>
      <c r="J10" s="10">
        <f t="shared" ref="J10:J23" si="5">H10*I10+H10</f>
        <v>0</v>
      </c>
      <c r="K10" s="12"/>
    </row>
    <row r="11" spans="1:11" x14ac:dyDescent="0.3">
      <c r="A11" s="48" t="s">
        <v>149</v>
      </c>
      <c r="B11" s="48" t="s">
        <v>166</v>
      </c>
      <c r="C11" s="48"/>
      <c r="D11" s="48"/>
      <c r="E11" s="48"/>
      <c r="F11" s="48"/>
      <c r="G11" s="10"/>
      <c r="H11" s="10">
        <f t="shared" si="4"/>
        <v>0</v>
      </c>
      <c r="I11" s="11"/>
      <c r="J11" s="10">
        <f t="shared" si="5"/>
        <v>0</v>
      </c>
      <c r="K11" s="12"/>
    </row>
    <row r="12" spans="1:11" x14ac:dyDescent="0.3">
      <c r="A12" s="48" t="s">
        <v>150</v>
      </c>
      <c r="B12" s="48" t="s">
        <v>167</v>
      </c>
      <c r="C12" s="48"/>
      <c r="D12" s="48"/>
      <c r="E12" s="48"/>
      <c r="F12" s="48"/>
      <c r="G12" s="10"/>
      <c r="H12" s="10">
        <f t="shared" si="4"/>
        <v>0</v>
      </c>
      <c r="I12" s="11"/>
      <c r="J12" s="10">
        <f t="shared" si="5"/>
        <v>0</v>
      </c>
      <c r="K12" s="12"/>
    </row>
    <row r="13" spans="1:11" x14ac:dyDescent="0.3">
      <c r="A13" s="48" t="s">
        <v>151</v>
      </c>
      <c r="B13" s="48" t="s">
        <v>168</v>
      </c>
      <c r="C13" s="48"/>
      <c r="D13" s="48"/>
      <c r="E13" s="48"/>
      <c r="F13" s="48"/>
      <c r="G13" s="10"/>
      <c r="H13" s="10">
        <f t="shared" si="4"/>
        <v>0</v>
      </c>
      <c r="I13" s="11"/>
      <c r="J13" s="10">
        <f t="shared" si="5"/>
        <v>0</v>
      </c>
      <c r="K13" s="12"/>
    </row>
    <row r="14" spans="1:11" x14ac:dyDescent="0.3">
      <c r="A14" s="48" t="s">
        <v>152</v>
      </c>
      <c r="B14" s="48" t="s">
        <v>169</v>
      </c>
      <c r="C14" s="48"/>
      <c r="D14" s="48"/>
      <c r="E14" s="48"/>
      <c r="F14" s="48"/>
      <c r="G14" s="10"/>
      <c r="H14" s="10">
        <f t="shared" si="4"/>
        <v>0</v>
      </c>
      <c r="I14" s="11"/>
      <c r="J14" s="10">
        <f t="shared" si="5"/>
        <v>0</v>
      </c>
      <c r="K14" s="12"/>
    </row>
    <row r="15" spans="1:11" x14ac:dyDescent="0.3">
      <c r="A15" s="48" t="s">
        <v>153</v>
      </c>
      <c r="B15" s="48" t="s">
        <v>170</v>
      </c>
      <c r="C15" s="48"/>
      <c r="D15" s="48"/>
      <c r="E15" s="48"/>
      <c r="F15" s="48"/>
      <c r="G15" s="10"/>
      <c r="H15" s="10">
        <f t="shared" si="4"/>
        <v>0</v>
      </c>
      <c r="I15" s="11"/>
      <c r="J15" s="10">
        <f t="shared" si="5"/>
        <v>0</v>
      </c>
      <c r="K15" s="12"/>
    </row>
    <row r="16" spans="1:11" x14ac:dyDescent="0.3">
      <c r="A16" s="48" t="s">
        <v>154</v>
      </c>
      <c r="B16" s="48" t="s">
        <v>171</v>
      </c>
      <c r="C16" s="48"/>
      <c r="D16" s="48"/>
      <c r="E16" s="48"/>
      <c r="F16" s="48"/>
      <c r="G16" s="10"/>
      <c r="H16" s="10">
        <f t="shared" si="4"/>
        <v>0</v>
      </c>
      <c r="I16" s="11"/>
      <c r="J16" s="10">
        <f t="shared" si="5"/>
        <v>0</v>
      </c>
      <c r="K16" s="12"/>
    </row>
    <row r="17" spans="1:11" x14ac:dyDescent="0.3">
      <c r="A17" s="48" t="s">
        <v>155</v>
      </c>
      <c r="B17" s="48" t="s">
        <v>172</v>
      </c>
      <c r="C17" s="48"/>
      <c r="D17" s="48"/>
      <c r="E17" s="48"/>
      <c r="F17" s="48"/>
      <c r="G17" s="10"/>
      <c r="H17" s="10">
        <f t="shared" si="4"/>
        <v>0</v>
      </c>
      <c r="I17" s="11"/>
      <c r="J17" s="10">
        <f t="shared" si="5"/>
        <v>0</v>
      </c>
      <c r="K17" s="12"/>
    </row>
    <row r="18" spans="1:11" x14ac:dyDescent="0.3">
      <c r="A18" s="48" t="s">
        <v>156</v>
      </c>
      <c r="B18" s="48" t="s">
        <v>173</v>
      </c>
      <c r="C18" s="48"/>
      <c r="D18" s="48"/>
      <c r="E18" s="48"/>
      <c r="F18" s="48"/>
      <c r="G18" s="10"/>
      <c r="H18" s="10">
        <f t="shared" si="4"/>
        <v>0</v>
      </c>
      <c r="I18" s="11"/>
      <c r="J18" s="10">
        <f t="shared" si="5"/>
        <v>0</v>
      </c>
      <c r="K18" s="12"/>
    </row>
    <row r="19" spans="1:11" x14ac:dyDescent="0.3">
      <c r="A19" s="48" t="s">
        <v>157</v>
      </c>
      <c r="B19" s="48" t="s">
        <v>174</v>
      </c>
      <c r="C19" s="48"/>
      <c r="D19" s="48"/>
      <c r="E19" s="48"/>
      <c r="F19" s="48"/>
      <c r="G19" s="10"/>
      <c r="H19" s="10">
        <f t="shared" si="4"/>
        <v>0</v>
      </c>
      <c r="I19" s="11"/>
      <c r="J19" s="10">
        <f t="shared" si="5"/>
        <v>0</v>
      </c>
      <c r="K19" s="12"/>
    </row>
    <row r="20" spans="1:11" ht="27" x14ac:dyDescent="0.3">
      <c r="A20" s="48" t="s">
        <v>158</v>
      </c>
      <c r="B20" s="37" t="s">
        <v>175</v>
      </c>
      <c r="C20" s="48"/>
      <c r="D20" s="48"/>
      <c r="E20" s="48"/>
      <c r="F20" s="48"/>
      <c r="G20" s="10"/>
      <c r="H20" s="10">
        <f t="shared" si="4"/>
        <v>0</v>
      </c>
      <c r="I20" s="11"/>
      <c r="J20" s="10">
        <f t="shared" si="5"/>
        <v>0</v>
      </c>
      <c r="K20" s="12"/>
    </row>
    <row r="21" spans="1:11" x14ac:dyDescent="0.3">
      <c r="A21" s="48" t="s">
        <v>159</v>
      </c>
      <c r="B21" s="48" t="s">
        <v>176</v>
      </c>
      <c r="C21" s="48"/>
      <c r="D21" s="48"/>
      <c r="E21" s="48"/>
      <c r="F21" s="48"/>
      <c r="G21" s="10"/>
      <c r="H21" s="10">
        <f t="shared" si="4"/>
        <v>0</v>
      </c>
      <c r="I21" s="11"/>
      <c r="J21" s="10">
        <f t="shared" si="5"/>
        <v>0</v>
      </c>
      <c r="K21" s="12"/>
    </row>
    <row r="22" spans="1:11" x14ac:dyDescent="0.3">
      <c r="A22" s="48" t="s">
        <v>160</v>
      </c>
      <c r="B22" s="48" t="s">
        <v>177</v>
      </c>
      <c r="C22" s="48"/>
      <c r="D22" s="48"/>
      <c r="E22" s="48"/>
      <c r="F22" s="48"/>
      <c r="G22" s="10"/>
      <c r="H22" s="10">
        <f t="shared" si="4"/>
        <v>0</v>
      </c>
      <c r="I22" s="11"/>
      <c r="J22" s="10">
        <f t="shared" si="5"/>
        <v>0</v>
      </c>
      <c r="K22" s="12"/>
    </row>
    <row r="23" spans="1:11" x14ac:dyDescent="0.3">
      <c r="A23" s="48" t="s">
        <v>161</v>
      </c>
      <c r="B23" s="47" t="s">
        <v>178</v>
      </c>
      <c r="C23" s="47">
        <v>6</v>
      </c>
      <c r="D23" s="48"/>
      <c r="E23" s="48"/>
      <c r="F23" s="48"/>
      <c r="G23" s="10"/>
      <c r="H23" s="10">
        <f t="shared" si="4"/>
        <v>0</v>
      </c>
      <c r="I23" s="11"/>
      <c r="J23" s="10">
        <f t="shared" si="5"/>
        <v>0</v>
      </c>
      <c r="K23" s="12"/>
    </row>
    <row r="24" spans="1:11" ht="17.25" thickBot="1" x14ac:dyDescent="0.35">
      <c r="A24" s="13"/>
      <c r="B24" s="13"/>
      <c r="C24" s="13"/>
      <c r="D24" s="13"/>
      <c r="E24" s="13"/>
      <c r="F24" s="45" t="s">
        <v>37</v>
      </c>
      <c r="G24" s="46"/>
      <c r="H24" s="14">
        <f>SUM(H7:H23,H3:H5)</f>
        <v>0</v>
      </c>
      <c r="I24" s="15" t="s">
        <v>10</v>
      </c>
      <c r="J24" s="16">
        <f>SUM(J7:J23,J3:J5)</f>
        <v>0</v>
      </c>
    </row>
    <row r="26" spans="1:11" x14ac:dyDescent="0.3">
      <c r="A26" s="41" t="s">
        <v>83</v>
      </c>
      <c r="B26" s="41"/>
      <c r="C26" s="41"/>
      <c r="D26" s="41"/>
      <c r="E26" s="41"/>
      <c r="F26" s="41"/>
      <c r="G26" s="41"/>
      <c r="H26" s="41"/>
      <c r="I26" s="41"/>
    </row>
    <row r="27" spans="1:11" ht="76.5" x14ac:dyDescent="0.3">
      <c r="A27" s="3" t="s">
        <v>0</v>
      </c>
      <c r="B27" s="3" t="s">
        <v>16</v>
      </c>
      <c r="C27" s="4" t="s">
        <v>77</v>
      </c>
      <c r="D27" s="3" t="s">
        <v>29</v>
      </c>
      <c r="E27" s="3" t="s">
        <v>62</v>
      </c>
      <c r="F27" s="3" t="s">
        <v>61</v>
      </c>
      <c r="G27" s="3" t="s">
        <v>19</v>
      </c>
      <c r="H27" s="3" t="s">
        <v>20</v>
      </c>
      <c r="I27" s="3" t="s">
        <v>21</v>
      </c>
    </row>
    <row r="28" spans="1:11" x14ac:dyDescent="0.3">
      <c r="A28" s="3" t="s">
        <v>3</v>
      </c>
      <c r="B28" s="3" t="s">
        <v>4</v>
      </c>
      <c r="C28" s="4" t="s">
        <v>5</v>
      </c>
      <c r="D28" s="3" t="s">
        <v>6</v>
      </c>
      <c r="E28" s="3" t="s">
        <v>7</v>
      </c>
      <c r="F28" s="3" t="s">
        <v>8</v>
      </c>
      <c r="G28" s="3" t="s">
        <v>22</v>
      </c>
      <c r="H28" s="3" t="s">
        <v>9</v>
      </c>
      <c r="I28" s="3" t="s">
        <v>23</v>
      </c>
    </row>
    <row r="29" spans="1:11" ht="25.5" x14ac:dyDescent="0.3">
      <c r="A29" s="27">
        <v>1</v>
      </c>
      <c r="B29" s="8" t="s">
        <v>63</v>
      </c>
      <c r="C29" s="28">
        <v>100</v>
      </c>
      <c r="D29" s="7"/>
      <c r="E29" s="7"/>
      <c r="F29" s="17">
        <f t="shared" ref="F29:F43" si="6">D29*E29</f>
        <v>0</v>
      </c>
      <c r="G29" s="18"/>
      <c r="H29" s="17">
        <f t="shared" ref="H29:H43" si="7">F29+F29*G29</f>
        <v>0</v>
      </c>
      <c r="I29" s="7"/>
    </row>
    <row r="30" spans="1:11" ht="25.5" x14ac:dyDescent="0.3">
      <c r="A30" s="27">
        <v>2</v>
      </c>
      <c r="B30" s="8" t="s">
        <v>64</v>
      </c>
      <c r="C30" s="28">
        <v>100</v>
      </c>
      <c r="D30" s="7"/>
      <c r="E30" s="7"/>
      <c r="F30" s="17">
        <f t="shared" si="6"/>
        <v>0</v>
      </c>
      <c r="G30" s="18"/>
      <c r="H30" s="17">
        <f t="shared" si="7"/>
        <v>0</v>
      </c>
      <c r="I30" s="7"/>
    </row>
    <row r="31" spans="1:11" ht="38.25" x14ac:dyDescent="0.3">
      <c r="A31" s="27">
        <v>3</v>
      </c>
      <c r="B31" s="8" t="s">
        <v>65</v>
      </c>
      <c r="C31" s="28">
        <v>400</v>
      </c>
      <c r="D31" s="7"/>
      <c r="E31" s="7"/>
      <c r="F31" s="17">
        <f t="shared" si="6"/>
        <v>0</v>
      </c>
      <c r="G31" s="18"/>
      <c r="H31" s="17">
        <f t="shared" si="7"/>
        <v>0</v>
      </c>
      <c r="I31" s="7"/>
    </row>
    <row r="32" spans="1:11" ht="38.25" x14ac:dyDescent="0.3">
      <c r="A32" s="27">
        <v>4</v>
      </c>
      <c r="B32" s="8" t="s">
        <v>66</v>
      </c>
      <c r="C32" s="28">
        <v>90</v>
      </c>
      <c r="D32" s="7"/>
      <c r="E32" s="7"/>
      <c r="F32" s="17">
        <f t="shared" si="6"/>
        <v>0</v>
      </c>
      <c r="G32" s="18"/>
      <c r="H32" s="17">
        <f t="shared" si="7"/>
        <v>0</v>
      </c>
      <c r="I32" s="7"/>
    </row>
    <row r="33" spans="1:10" ht="25.5" x14ac:dyDescent="0.3">
      <c r="A33" s="27">
        <v>5</v>
      </c>
      <c r="B33" s="8" t="s">
        <v>67</v>
      </c>
      <c r="C33" s="28">
        <v>4000</v>
      </c>
      <c r="D33" s="7"/>
      <c r="E33" s="7"/>
      <c r="F33" s="17">
        <f t="shared" si="6"/>
        <v>0</v>
      </c>
      <c r="G33" s="18"/>
      <c r="H33" s="17">
        <f t="shared" si="7"/>
        <v>0</v>
      </c>
      <c r="I33" s="7"/>
    </row>
    <row r="34" spans="1:10" ht="25.5" x14ac:dyDescent="0.3">
      <c r="A34" s="27">
        <v>6</v>
      </c>
      <c r="B34" s="8" t="s">
        <v>68</v>
      </c>
      <c r="C34" s="28">
        <v>300</v>
      </c>
      <c r="D34" s="7"/>
      <c r="E34" s="7"/>
      <c r="F34" s="17">
        <f t="shared" si="6"/>
        <v>0</v>
      </c>
      <c r="G34" s="18"/>
      <c r="H34" s="17">
        <f t="shared" si="7"/>
        <v>0</v>
      </c>
      <c r="I34" s="7"/>
    </row>
    <row r="35" spans="1:10" ht="25.5" x14ac:dyDescent="0.3">
      <c r="A35" s="27">
        <v>7</v>
      </c>
      <c r="B35" s="8" t="s">
        <v>69</v>
      </c>
      <c r="C35" s="28">
        <v>350</v>
      </c>
      <c r="D35" s="7"/>
      <c r="E35" s="7"/>
      <c r="F35" s="17">
        <f t="shared" si="6"/>
        <v>0</v>
      </c>
      <c r="G35" s="18"/>
      <c r="H35" s="17">
        <f t="shared" si="7"/>
        <v>0</v>
      </c>
      <c r="I35" s="7"/>
    </row>
    <row r="36" spans="1:10" ht="25.5" x14ac:dyDescent="0.3">
      <c r="A36" s="27">
        <v>8</v>
      </c>
      <c r="B36" s="8" t="s">
        <v>70</v>
      </c>
      <c r="C36" s="28">
        <v>1000</v>
      </c>
      <c r="D36" s="7"/>
      <c r="E36" s="7"/>
      <c r="F36" s="17">
        <f t="shared" si="6"/>
        <v>0</v>
      </c>
      <c r="G36" s="18"/>
      <c r="H36" s="17">
        <f t="shared" si="7"/>
        <v>0</v>
      </c>
      <c r="I36" s="7"/>
    </row>
    <row r="37" spans="1:10" ht="25.5" x14ac:dyDescent="0.3">
      <c r="A37" s="27">
        <v>9</v>
      </c>
      <c r="B37" s="8" t="s">
        <v>71</v>
      </c>
      <c r="C37" s="28">
        <v>4500</v>
      </c>
      <c r="D37" s="7"/>
      <c r="E37" s="7"/>
      <c r="F37" s="17">
        <f t="shared" si="6"/>
        <v>0</v>
      </c>
      <c r="G37" s="18"/>
      <c r="H37" s="17">
        <f t="shared" si="7"/>
        <v>0</v>
      </c>
      <c r="I37" s="7"/>
    </row>
    <row r="38" spans="1:10" x14ac:dyDescent="0.3">
      <c r="A38" s="27">
        <v>10</v>
      </c>
      <c r="B38" s="8" t="s">
        <v>72</v>
      </c>
      <c r="C38" s="28">
        <v>750</v>
      </c>
      <c r="D38" s="7"/>
      <c r="E38" s="7"/>
      <c r="F38" s="17">
        <f t="shared" si="6"/>
        <v>0</v>
      </c>
      <c r="G38" s="18"/>
      <c r="H38" s="17">
        <f t="shared" si="7"/>
        <v>0</v>
      </c>
      <c r="I38" s="7"/>
    </row>
    <row r="39" spans="1:10" ht="51" x14ac:dyDescent="0.3">
      <c r="A39" s="27">
        <v>11</v>
      </c>
      <c r="B39" s="8" t="s">
        <v>73</v>
      </c>
      <c r="C39" s="28">
        <v>60</v>
      </c>
      <c r="D39" s="7"/>
      <c r="E39" s="7"/>
      <c r="F39" s="17">
        <f t="shared" si="6"/>
        <v>0</v>
      </c>
      <c r="G39" s="18"/>
      <c r="H39" s="17">
        <f t="shared" si="7"/>
        <v>0</v>
      </c>
      <c r="I39" s="7"/>
    </row>
    <row r="40" spans="1:10" ht="114.75" x14ac:dyDescent="0.3">
      <c r="A40" s="27">
        <v>12</v>
      </c>
      <c r="B40" s="8" t="s">
        <v>74</v>
      </c>
      <c r="C40" s="28">
        <v>3000</v>
      </c>
      <c r="D40" s="7"/>
      <c r="E40" s="7"/>
      <c r="F40" s="17">
        <f t="shared" si="6"/>
        <v>0</v>
      </c>
      <c r="G40" s="18"/>
      <c r="H40" s="17">
        <f t="shared" si="7"/>
        <v>0</v>
      </c>
      <c r="I40" s="7"/>
    </row>
    <row r="41" spans="1:10" ht="127.5" x14ac:dyDescent="0.3">
      <c r="A41" s="27">
        <v>13</v>
      </c>
      <c r="B41" s="8" t="s">
        <v>75</v>
      </c>
      <c r="C41" s="28">
        <v>50</v>
      </c>
      <c r="D41" s="7"/>
      <c r="E41" s="7"/>
      <c r="F41" s="17">
        <f t="shared" si="6"/>
        <v>0</v>
      </c>
      <c r="G41" s="18"/>
      <c r="H41" s="17">
        <f t="shared" si="7"/>
        <v>0</v>
      </c>
      <c r="I41" s="7"/>
    </row>
    <row r="42" spans="1:10" ht="51" x14ac:dyDescent="0.3">
      <c r="A42" s="27">
        <v>14</v>
      </c>
      <c r="B42" s="8" t="s">
        <v>84</v>
      </c>
      <c r="C42" s="28">
        <v>1000</v>
      </c>
      <c r="D42" s="7"/>
      <c r="E42" s="7"/>
      <c r="F42" s="17">
        <f t="shared" si="6"/>
        <v>0</v>
      </c>
      <c r="G42" s="18"/>
      <c r="H42" s="17">
        <f t="shared" si="7"/>
        <v>0</v>
      </c>
      <c r="I42" s="7"/>
    </row>
    <row r="43" spans="1:10" ht="39" thickBot="1" x14ac:dyDescent="0.35">
      <c r="A43" s="27">
        <v>15</v>
      </c>
      <c r="B43" s="8" t="s">
        <v>76</v>
      </c>
      <c r="C43" s="28">
        <v>300</v>
      </c>
      <c r="D43" s="7"/>
      <c r="E43" s="7"/>
      <c r="F43" s="17">
        <f t="shared" si="6"/>
        <v>0</v>
      </c>
      <c r="G43" s="18"/>
      <c r="H43" s="17">
        <f t="shared" si="7"/>
        <v>0</v>
      </c>
      <c r="I43" s="7"/>
    </row>
    <row r="44" spans="1:10" ht="17.25" thickBot="1" x14ac:dyDescent="0.35">
      <c r="A44" s="13"/>
      <c r="B44" s="13"/>
      <c r="C44" s="13"/>
      <c r="D44" s="42" t="s">
        <v>38</v>
      </c>
      <c r="E44" s="43"/>
      <c r="F44" s="25">
        <f>SUM(F29:F43)</f>
        <v>0</v>
      </c>
      <c r="G44" s="21" t="s">
        <v>10</v>
      </c>
      <c r="H44" s="29">
        <f>SUM(H29:H43)</f>
        <v>0</v>
      </c>
    </row>
    <row r="46" spans="1:10" x14ac:dyDescent="0.3">
      <c r="A46" s="41" t="s">
        <v>85</v>
      </c>
      <c r="B46" s="41"/>
      <c r="C46" s="41"/>
      <c r="D46" s="41"/>
      <c r="E46" s="41"/>
      <c r="F46" s="41"/>
      <c r="G46" s="41"/>
      <c r="H46" s="41"/>
      <c r="I46" s="41"/>
    </row>
    <row r="47" spans="1:10" ht="63.75" x14ac:dyDescent="0.3">
      <c r="A47" s="3" t="s">
        <v>0</v>
      </c>
      <c r="B47" s="3" t="s">
        <v>16</v>
      </c>
      <c r="C47" s="4" t="s">
        <v>60</v>
      </c>
      <c r="D47" s="4" t="s">
        <v>86</v>
      </c>
      <c r="E47" s="3" t="s">
        <v>29</v>
      </c>
      <c r="F47" s="3" t="s">
        <v>62</v>
      </c>
      <c r="G47" s="3" t="s">
        <v>78</v>
      </c>
      <c r="H47" s="3" t="s">
        <v>19</v>
      </c>
      <c r="I47" s="3" t="s">
        <v>20</v>
      </c>
      <c r="J47" s="3" t="s">
        <v>21</v>
      </c>
    </row>
    <row r="48" spans="1:10" x14ac:dyDescent="0.3">
      <c r="A48" s="3" t="s">
        <v>3</v>
      </c>
      <c r="B48" s="3" t="s">
        <v>4</v>
      </c>
      <c r="C48" s="3" t="s">
        <v>5</v>
      </c>
      <c r="D48" s="3" t="s">
        <v>6</v>
      </c>
      <c r="E48" s="3" t="s">
        <v>7</v>
      </c>
      <c r="F48" s="3" t="s">
        <v>8</v>
      </c>
      <c r="G48" s="3" t="s">
        <v>22</v>
      </c>
      <c r="H48" s="3" t="s">
        <v>9</v>
      </c>
      <c r="I48" s="3" t="s">
        <v>23</v>
      </c>
      <c r="J48" s="3" t="s">
        <v>24</v>
      </c>
    </row>
    <row r="49" spans="1:10" x14ac:dyDescent="0.3">
      <c r="A49" s="7">
        <v>1</v>
      </c>
      <c r="B49" s="8" t="s">
        <v>39</v>
      </c>
      <c r="C49" s="38">
        <v>35000</v>
      </c>
      <c r="D49" s="9">
        <v>10</v>
      </c>
      <c r="E49" s="7"/>
      <c r="F49" s="7"/>
      <c r="G49" s="17">
        <f>E49*F49</f>
        <v>0</v>
      </c>
      <c r="H49" s="18"/>
      <c r="I49" s="17">
        <f>G49+G49*H49</f>
        <v>0</v>
      </c>
      <c r="J49" s="12"/>
    </row>
    <row r="50" spans="1:10" x14ac:dyDescent="0.3">
      <c r="A50" s="7">
        <v>2</v>
      </c>
      <c r="B50" s="8" t="s">
        <v>40</v>
      </c>
      <c r="C50" s="38">
        <v>1500</v>
      </c>
      <c r="D50" s="9">
        <v>10</v>
      </c>
      <c r="E50" s="7"/>
      <c r="F50" s="7"/>
      <c r="G50" s="17">
        <f t="shared" ref="G50:G89" si="8">E50*F50</f>
        <v>0</v>
      </c>
      <c r="H50" s="18"/>
      <c r="I50" s="17">
        <f t="shared" ref="I50:I89" si="9">G50+G50*H50</f>
        <v>0</v>
      </c>
      <c r="J50" s="12"/>
    </row>
    <row r="51" spans="1:10" x14ac:dyDescent="0.3">
      <c r="A51" s="7">
        <v>3</v>
      </c>
      <c r="B51" s="8" t="s">
        <v>41</v>
      </c>
      <c r="C51" s="38">
        <v>1500</v>
      </c>
      <c r="D51" s="9">
        <v>10</v>
      </c>
      <c r="E51" s="7"/>
      <c r="F51" s="7"/>
      <c r="G51" s="17">
        <f t="shared" si="8"/>
        <v>0</v>
      </c>
      <c r="H51" s="18"/>
      <c r="I51" s="17">
        <f t="shared" si="9"/>
        <v>0</v>
      </c>
      <c r="J51" s="12"/>
    </row>
    <row r="52" spans="1:10" ht="25.5" x14ac:dyDescent="0.3">
      <c r="A52" s="7">
        <v>4</v>
      </c>
      <c r="B52" s="8" t="s">
        <v>42</v>
      </c>
      <c r="C52" s="38">
        <v>3000</v>
      </c>
      <c r="D52" s="9">
        <v>10</v>
      </c>
      <c r="E52" s="7"/>
      <c r="F52" s="7"/>
      <c r="G52" s="17">
        <f t="shared" si="8"/>
        <v>0</v>
      </c>
      <c r="H52" s="18"/>
      <c r="I52" s="17">
        <f t="shared" si="9"/>
        <v>0</v>
      </c>
      <c r="J52" s="12"/>
    </row>
    <row r="53" spans="1:10" x14ac:dyDescent="0.3">
      <c r="A53" s="7">
        <v>5</v>
      </c>
      <c r="B53" s="8" t="s">
        <v>43</v>
      </c>
      <c r="C53" s="38">
        <v>9000</v>
      </c>
      <c r="D53" s="9">
        <v>10</v>
      </c>
      <c r="E53" s="7"/>
      <c r="F53" s="7"/>
      <c r="G53" s="17">
        <f t="shared" si="8"/>
        <v>0</v>
      </c>
      <c r="H53" s="18"/>
      <c r="I53" s="17">
        <f t="shared" si="9"/>
        <v>0</v>
      </c>
      <c r="J53" s="12"/>
    </row>
    <row r="54" spans="1:10" x14ac:dyDescent="0.3">
      <c r="A54" s="7">
        <v>6</v>
      </c>
      <c r="B54" s="8" t="s">
        <v>44</v>
      </c>
      <c r="C54" s="38">
        <v>30000</v>
      </c>
      <c r="D54" s="9">
        <v>10</v>
      </c>
      <c r="E54" s="7"/>
      <c r="F54" s="7"/>
      <c r="G54" s="17">
        <f t="shared" si="8"/>
        <v>0</v>
      </c>
      <c r="H54" s="18"/>
      <c r="I54" s="17">
        <f t="shared" si="9"/>
        <v>0</v>
      </c>
      <c r="J54" s="12"/>
    </row>
    <row r="55" spans="1:10" x14ac:dyDescent="0.3">
      <c r="A55" s="7">
        <v>7</v>
      </c>
      <c r="B55" s="8" t="s">
        <v>45</v>
      </c>
      <c r="C55" s="38">
        <v>7000</v>
      </c>
      <c r="D55" s="9">
        <v>10</v>
      </c>
      <c r="E55" s="7"/>
      <c r="F55" s="7"/>
      <c r="G55" s="17">
        <f t="shared" si="8"/>
        <v>0</v>
      </c>
      <c r="H55" s="18"/>
      <c r="I55" s="17">
        <f t="shared" si="9"/>
        <v>0</v>
      </c>
      <c r="J55" s="12"/>
    </row>
    <row r="56" spans="1:10" x14ac:dyDescent="0.3">
      <c r="A56" s="7">
        <v>8</v>
      </c>
      <c r="B56" s="8" t="s">
        <v>87</v>
      </c>
      <c r="C56" s="38">
        <v>1000</v>
      </c>
      <c r="D56" s="9">
        <v>10</v>
      </c>
      <c r="E56" s="7"/>
      <c r="F56" s="7"/>
      <c r="G56" s="17">
        <f t="shared" si="8"/>
        <v>0</v>
      </c>
      <c r="H56" s="18"/>
      <c r="I56" s="17">
        <f t="shared" si="9"/>
        <v>0</v>
      </c>
      <c r="J56" s="12"/>
    </row>
    <row r="57" spans="1:10" x14ac:dyDescent="0.3">
      <c r="A57" s="7">
        <v>9</v>
      </c>
      <c r="B57" s="8" t="s">
        <v>46</v>
      </c>
      <c r="C57" s="8">
        <v>100</v>
      </c>
      <c r="D57" s="9">
        <v>10</v>
      </c>
      <c r="E57" s="7"/>
      <c r="F57" s="7"/>
      <c r="G57" s="17">
        <f t="shared" si="8"/>
        <v>0</v>
      </c>
      <c r="H57" s="18"/>
      <c r="I57" s="17">
        <f t="shared" si="9"/>
        <v>0</v>
      </c>
      <c r="J57" s="12"/>
    </row>
    <row r="58" spans="1:10" x14ac:dyDescent="0.3">
      <c r="A58" s="7">
        <v>10</v>
      </c>
      <c r="B58" s="8" t="s">
        <v>47</v>
      </c>
      <c r="C58" s="38">
        <v>6000</v>
      </c>
      <c r="D58" s="9">
        <v>10</v>
      </c>
      <c r="E58" s="7"/>
      <c r="F58" s="7"/>
      <c r="G58" s="17">
        <f t="shared" si="8"/>
        <v>0</v>
      </c>
      <c r="H58" s="18"/>
      <c r="I58" s="17">
        <f t="shared" si="9"/>
        <v>0</v>
      </c>
      <c r="J58" s="12"/>
    </row>
    <row r="59" spans="1:10" x14ac:dyDescent="0.3">
      <c r="A59" s="7">
        <v>11</v>
      </c>
      <c r="B59" s="8" t="s">
        <v>48</v>
      </c>
      <c r="C59" s="38">
        <v>4000</v>
      </c>
      <c r="D59" s="9">
        <v>10</v>
      </c>
      <c r="E59" s="7"/>
      <c r="F59" s="7"/>
      <c r="G59" s="17">
        <f t="shared" si="8"/>
        <v>0</v>
      </c>
      <c r="H59" s="18"/>
      <c r="I59" s="17">
        <f t="shared" si="9"/>
        <v>0</v>
      </c>
      <c r="J59" s="12"/>
    </row>
    <row r="60" spans="1:10" x14ac:dyDescent="0.3">
      <c r="A60" s="7">
        <v>12</v>
      </c>
      <c r="B60" s="8" t="s">
        <v>49</v>
      </c>
      <c r="C60" s="8">
        <v>500</v>
      </c>
      <c r="D60" s="9">
        <v>20</v>
      </c>
      <c r="E60" s="7"/>
      <c r="F60" s="7"/>
      <c r="G60" s="17">
        <f t="shared" si="8"/>
        <v>0</v>
      </c>
      <c r="H60" s="18"/>
      <c r="I60" s="17">
        <f t="shared" si="9"/>
        <v>0</v>
      </c>
      <c r="J60" s="12"/>
    </row>
    <row r="61" spans="1:10" ht="25.5" x14ac:dyDescent="0.3">
      <c r="A61" s="7">
        <v>13</v>
      </c>
      <c r="B61" s="8" t="s">
        <v>88</v>
      </c>
      <c r="C61" s="8">
        <v>200</v>
      </c>
      <c r="D61" s="9">
        <v>10</v>
      </c>
      <c r="E61" s="7"/>
      <c r="F61" s="7"/>
      <c r="G61" s="17">
        <f t="shared" si="8"/>
        <v>0</v>
      </c>
      <c r="H61" s="18"/>
      <c r="I61" s="17">
        <f t="shared" si="9"/>
        <v>0</v>
      </c>
      <c r="J61" s="12"/>
    </row>
    <row r="62" spans="1:10" ht="25.5" x14ac:dyDescent="0.3">
      <c r="A62" s="7">
        <v>14</v>
      </c>
      <c r="B62" s="8" t="s">
        <v>50</v>
      </c>
      <c r="C62" s="8">
        <v>600</v>
      </c>
      <c r="D62" s="9">
        <v>10</v>
      </c>
      <c r="E62" s="7"/>
      <c r="F62" s="7"/>
      <c r="G62" s="17">
        <f t="shared" si="8"/>
        <v>0</v>
      </c>
      <c r="H62" s="18"/>
      <c r="I62" s="17">
        <f t="shared" si="9"/>
        <v>0</v>
      </c>
      <c r="J62" s="12"/>
    </row>
    <row r="63" spans="1:10" ht="25.5" x14ac:dyDescent="0.3">
      <c r="A63" s="7">
        <v>15</v>
      </c>
      <c r="B63" s="8" t="s">
        <v>51</v>
      </c>
      <c r="C63" s="38">
        <v>2000</v>
      </c>
      <c r="D63" s="9">
        <v>10</v>
      </c>
      <c r="E63" s="7"/>
      <c r="F63" s="7"/>
      <c r="G63" s="17">
        <f t="shared" si="8"/>
        <v>0</v>
      </c>
      <c r="H63" s="18"/>
      <c r="I63" s="17">
        <f t="shared" si="9"/>
        <v>0</v>
      </c>
      <c r="J63" s="12"/>
    </row>
    <row r="64" spans="1:10" ht="25.5" x14ac:dyDescent="0.3">
      <c r="A64" s="7">
        <v>16</v>
      </c>
      <c r="B64" s="8" t="s">
        <v>89</v>
      </c>
      <c r="C64" s="38">
        <v>2000</v>
      </c>
      <c r="D64" s="9">
        <v>10</v>
      </c>
      <c r="E64" s="7"/>
      <c r="F64" s="7"/>
      <c r="G64" s="17">
        <f t="shared" si="8"/>
        <v>0</v>
      </c>
      <c r="H64" s="18"/>
      <c r="I64" s="17">
        <f t="shared" si="9"/>
        <v>0</v>
      </c>
      <c r="J64" s="12"/>
    </row>
    <row r="65" spans="1:10" ht="25.5" x14ac:dyDescent="0.3">
      <c r="A65" s="7">
        <v>17</v>
      </c>
      <c r="B65" s="8" t="s">
        <v>90</v>
      </c>
      <c r="C65" s="38">
        <v>1000</v>
      </c>
      <c r="D65" s="9">
        <v>10</v>
      </c>
      <c r="E65" s="7"/>
      <c r="F65" s="7"/>
      <c r="G65" s="17">
        <f t="shared" si="8"/>
        <v>0</v>
      </c>
      <c r="H65" s="18"/>
      <c r="I65" s="17">
        <f t="shared" si="9"/>
        <v>0</v>
      </c>
      <c r="J65" s="12"/>
    </row>
    <row r="66" spans="1:10" x14ac:dyDescent="0.3">
      <c r="A66" s="7">
        <v>18</v>
      </c>
      <c r="B66" s="8" t="s">
        <v>52</v>
      </c>
      <c r="C66" s="8">
        <v>60</v>
      </c>
      <c r="D66" s="9" t="s">
        <v>91</v>
      </c>
      <c r="E66" s="7"/>
      <c r="F66" s="7"/>
      <c r="G66" s="17">
        <f t="shared" si="8"/>
        <v>0</v>
      </c>
      <c r="H66" s="18"/>
      <c r="I66" s="17">
        <f t="shared" si="9"/>
        <v>0</v>
      </c>
      <c r="J66" s="12"/>
    </row>
    <row r="67" spans="1:10" x14ac:dyDescent="0.3">
      <c r="A67" s="7">
        <v>19</v>
      </c>
      <c r="B67" s="8" t="s">
        <v>53</v>
      </c>
      <c r="C67" s="8">
        <v>250</v>
      </c>
      <c r="D67" s="9">
        <v>10</v>
      </c>
      <c r="E67" s="7"/>
      <c r="F67" s="7"/>
      <c r="G67" s="17">
        <f t="shared" si="8"/>
        <v>0</v>
      </c>
      <c r="H67" s="18"/>
      <c r="I67" s="17">
        <f t="shared" si="9"/>
        <v>0</v>
      </c>
      <c r="J67" s="12"/>
    </row>
    <row r="68" spans="1:10" ht="25.5" x14ac:dyDescent="0.3">
      <c r="A68" s="7">
        <v>20</v>
      </c>
      <c r="B68" s="8" t="s">
        <v>54</v>
      </c>
      <c r="C68" s="8">
        <v>350</v>
      </c>
      <c r="D68" s="9">
        <v>10</v>
      </c>
      <c r="E68" s="7"/>
      <c r="F68" s="7"/>
      <c r="G68" s="17">
        <f t="shared" si="8"/>
        <v>0</v>
      </c>
      <c r="H68" s="18"/>
      <c r="I68" s="17">
        <f t="shared" si="9"/>
        <v>0</v>
      </c>
      <c r="J68" s="12"/>
    </row>
    <row r="69" spans="1:10" ht="25.5" x14ac:dyDescent="0.3">
      <c r="A69" s="7">
        <v>21</v>
      </c>
      <c r="B69" s="8" t="s">
        <v>55</v>
      </c>
      <c r="C69" s="8">
        <v>100</v>
      </c>
      <c r="D69" s="9">
        <v>10</v>
      </c>
      <c r="E69" s="7"/>
      <c r="F69" s="7"/>
      <c r="G69" s="17">
        <f t="shared" si="8"/>
        <v>0</v>
      </c>
      <c r="H69" s="18"/>
      <c r="I69" s="17">
        <f t="shared" si="9"/>
        <v>0</v>
      </c>
      <c r="J69" s="12"/>
    </row>
    <row r="70" spans="1:10" x14ac:dyDescent="0.3">
      <c r="A70" s="7">
        <v>22</v>
      </c>
      <c r="B70" s="8" t="s">
        <v>92</v>
      </c>
      <c r="C70" s="38">
        <v>8000</v>
      </c>
      <c r="D70" s="9">
        <v>50</v>
      </c>
      <c r="E70" s="7"/>
      <c r="F70" s="7"/>
      <c r="G70" s="17">
        <f t="shared" si="8"/>
        <v>0</v>
      </c>
      <c r="H70" s="18"/>
      <c r="I70" s="17">
        <f t="shared" si="9"/>
        <v>0</v>
      </c>
      <c r="J70" s="12"/>
    </row>
    <row r="71" spans="1:10" x14ac:dyDescent="0.3">
      <c r="A71" s="7">
        <v>23</v>
      </c>
      <c r="B71" s="8" t="s">
        <v>93</v>
      </c>
      <c r="C71" s="8">
        <v>100</v>
      </c>
      <c r="D71" s="9">
        <v>20</v>
      </c>
      <c r="E71" s="7"/>
      <c r="F71" s="7"/>
      <c r="G71" s="17">
        <f t="shared" si="8"/>
        <v>0</v>
      </c>
      <c r="H71" s="18"/>
      <c r="I71" s="17">
        <f t="shared" si="9"/>
        <v>0</v>
      </c>
      <c r="J71" s="12"/>
    </row>
    <row r="72" spans="1:10" ht="25.5" x14ac:dyDescent="0.3">
      <c r="A72" s="7">
        <v>24</v>
      </c>
      <c r="B72" s="8" t="s">
        <v>94</v>
      </c>
      <c r="C72" s="8">
        <v>100</v>
      </c>
      <c r="D72" s="9">
        <v>50</v>
      </c>
      <c r="E72" s="7"/>
      <c r="F72" s="7"/>
      <c r="G72" s="17">
        <f t="shared" si="8"/>
        <v>0</v>
      </c>
      <c r="H72" s="18"/>
      <c r="I72" s="17">
        <f t="shared" si="9"/>
        <v>0</v>
      </c>
      <c r="J72" s="12"/>
    </row>
    <row r="73" spans="1:10" x14ac:dyDescent="0.3">
      <c r="A73" s="7">
        <v>25</v>
      </c>
      <c r="B73" s="8" t="s">
        <v>95</v>
      </c>
      <c r="C73" s="8">
        <v>100</v>
      </c>
      <c r="D73" s="9">
        <v>50</v>
      </c>
      <c r="E73" s="7"/>
      <c r="F73" s="7"/>
      <c r="G73" s="17">
        <f t="shared" si="8"/>
        <v>0</v>
      </c>
      <c r="H73" s="18"/>
      <c r="I73" s="17">
        <f t="shared" si="9"/>
        <v>0</v>
      </c>
      <c r="J73" s="12"/>
    </row>
    <row r="74" spans="1:10" x14ac:dyDescent="0.3">
      <c r="A74" s="7">
        <v>26</v>
      </c>
      <c r="B74" s="8" t="s">
        <v>96</v>
      </c>
      <c r="C74" s="38">
        <v>1800</v>
      </c>
      <c r="D74" s="9">
        <v>10</v>
      </c>
      <c r="E74" s="7"/>
      <c r="F74" s="7"/>
      <c r="G74" s="17">
        <f t="shared" si="8"/>
        <v>0</v>
      </c>
      <c r="H74" s="18"/>
      <c r="I74" s="17">
        <f t="shared" si="9"/>
        <v>0</v>
      </c>
      <c r="J74" s="12"/>
    </row>
    <row r="75" spans="1:10" ht="25.5" x14ac:dyDescent="0.3">
      <c r="A75" s="7">
        <v>27</v>
      </c>
      <c r="B75" s="8" t="s">
        <v>97</v>
      </c>
      <c r="C75" s="38">
        <v>4000</v>
      </c>
      <c r="D75" s="9">
        <v>50</v>
      </c>
      <c r="E75" s="7"/>
      <c r="F75" s="7"/>
      <c r="G75" s="17">
        <f t="shared" si="8"/>
        <v>0</v>
      </c>
      <c r="H75" s="18"/>
      <c r="I75" s="17">
        <f t="shared" si="9"/>
        <v>0</v>
      </c>
      <c r="J75" s="12"/>
    </row>
    <row r="76" spans="1:10" ht="25.5" x14ac:dyDescent="0.3">
      <c r="A76" s="7">
        <v>28</v>
      </c>
      <c r="B76" s="8" t="s">
        <v>98</v>
      </c>
      <c r="C76" s="38">
        <v>1500</v>
      </c>
      <c r="D76" s="9">
        <v>50</v>
      </c>
      <c r="E76" s="7"/>
      <c r="F76" s="7"/>
      <c r="G76" s="17">
        <f t="shared" si="8"/>
        <v>0</v>
      </c>
      <c r="H76" s="18"/>
      <c r="I76" s="17">
        <f t="shared" si="9"/>
        <v>0</v>
      </c>
      <c r="J76" s="12"/>
    </row>
    <row r="77" spans="1:10" ht="51" x14ac:dyDescent="0.3">
      <c r="A77" s="7">
        <v>29</v>
      </c>
      <c r="B77" s="8" t="s">
        <v>56</v>
      </c>
      <c r="C77" s="8"/>
      <c r="D77" s="9" t="s">
        <v>99</v>
      </c>
      <c r="E77" s="7"/>
      <c r="F77" s="7"/>
      <c r="G77" s="17">
        <f t="shared" si="8"/>
        <v>0</v>
      </c>
      <c r="H77" s="18"/>
      <c r="I77" s="17">
        <f t="shared" si="9"/>
        <v>0</v>
      </c>
      <c r="J77" s="12"/>
    </row>
    <row r="78" spans="1:10" ht="25.5" x14ac:dyDescent="0.3">
      <c r="A78" s="7">
        <v>30</v>
      </c>
      <c r="B78" s="8" t="s">
        <v>57</v>
      </c>
      <c r="C78" s="8">
        <v>300</v>
      </c>
      <c r="D78" s="9">
        <v>50</v>
      </c>
      <c r="E78" s="24"/>
      <c r="F78" s="24"/>
      <c r="G78" s="17">
        <f t="shared" si="8"/>
        <v>0</v>
      </c>
      <c r="H78" s="18"/>
      <c r="I78" s="17">
        <f t="shared" si="9"/>
        <v>0</v>
      </c>
      <c r="J78" s="12"/>
    </row>
    <row r="79" spans="1:10" ht="25.5" x14ac:dyDescent="0.3">
      <c r="A79" s="7">
        <v>31</v>
      </c>
      <c r="B79" s="8" t="s">
        <v>100</v>
      </c>
      <c r="C79" s="8">
        <v>500</v>
      </c>
      <c r="D79" s="9">
        <v>10</v>
      </c>
      <c r="E79" s="24"/>
      <c r="F79" s="24"/>
      <c r="G79" s="17">
        <f t="shared" si="8"/>
        <v>0</v>
      </c>
      <c r="H79" s="18"/>
      <c r="I79" s="17">
        <f t="shared" si="9"/>
        <v>0</v>
      </c>
      <c r="J79" s="12"/>
    </row>
    <row r="80" spans="1:10" x14ac:dyDescent="0.3">
      <c r="A80" s="7">
        <v>32</v>
      </c>
      <c r="B80" s="8" t="s">
        <v>101</v>
      </c>
      <c r="C80" s="38">
        <v>20000</v>
      </c>
      <c r="D80" s="9" t="s">
        <v>102</v>
      </c>
      <c r="E80" s="24"/>
      <c r="F80" s="24"/>
      <c r="G80" s="17">
        <f t="shared" si="8"/>
        <v>0</v>
      </c>
      <c r="H80" s="18"/>
      <c r="I80" s="17">
        <f t="shared" si="9"/>
        <v>0</v>
      </c>
      <c r="J80" s="12"/>
    </row>
    <row r="81" spans="1:10" x14ac:dyDescent="0.3">
      <c r="A81" s="7">
        <v>33</v>
      </c>
      <c r="B81" s="8" t="s">
        <v>103</v>
      </c>
      <c r="C81" s="38">
        <v>10000</v>
      </c>
      <c r="D81" s="9" t="s">
        <v>102</v>
      </c>
      <c r="E81" s="24"/>
      <c r="F81" s="24"/>
      <c r="G81" s="17">
        <f t="shared" si="8"/>
        <v>0</v>
      </c>
      <c r="H81" s="18"/>
      <c r="I81" s="17">
        <f t="shared" si="9"/>
        <v>0</v>
      </c>
      <c r="J81" s="12"/>
    </row>
    <row r="82" spans="1:10" x14ac:dyDescent="0.3">
      <c r="A82" s="7">
        <v>34</v>
      </c>
      <c r="B82" s="8" t="s">
        <v>104</v>
      </c>
      <c r="C82" s="8">
        <v>400</v>
      </c>
      <c r="D82" s="9">
        <v>10</v>
      </c>
      <c r="E82" s="24"/>
      <c r="F82" s="24"/>
      <c r="G82" s="17">
        <f t="shared" si="8"/>
        <v>0</v>
      </c>
      <c r="H82" s="18"/>
      <c r="I82" s="17">
        <f t="shared" si="9"/>
        <v>0</v>
      </c>
      <c r="J82" s="12"/>
    </row>
    <row r="83" spans="1:10" x14ac:dyDescent="0.3">
      <c r="A83" s="7">
        <v>35</v>
      </c>
      <c r="B83" s="8" t="s">
        <v>105</v>
      </c>
      <c r="C83" s="8">
        <v>900</v>
      </c>
      <c r="D83" s="9">
        <v>30</v>
      </c>
      <c r="E83" s="24"/>
      <c r="F83" s="24"/>
      <c r="G83" s="17">
        <f t="shared" si="8"/>
        <v>0</v>
      </c>
      <c r="H83" s="18"/>
      <c r="I83" s="17">
        <f t="shared" si="9"/>
        <v>0</v>
      </c>
      <c r="J83" s="12"/>
    </row>
    <row r="84" spans="1:10" ht="25.5" x14ac:dyDescent="0.3">
      <c r="A84" s="7">
        <v>36</v>
      </c>
      <c r="B84" s="23" t="s">
        <v>106</v>
      </c>
      <c r="C84" s="23">
        <v>300</v>
      </c>
      <c r="D84" s="9">
        <v>10</v>
      </c>
      <c r="E84" s="24"/>
      <c r="F84" s="24"/>
      <c r="G84" s="17">
        <f t="shared" si="8"/>
        <v>0</v>
      </c>
      <c r="H84" s="18"/>
      <c r="I84" s="17">
        <f t="shared" si="9"/>
        <v>0</v>
      </c>
      <c r="J84" s="12"/>
    </row>
    <row r="85" spans="1:10" ht="25.5" x14ac:dyDescent="0.3">
      <c r="A85" s="7">
        <v>37</v>
      </c>
      <c r="B85" s="23" t="s">
        <v>107</v>
      </c>
      <c r="C85" s="23">
        <v>210</v>
      </c>
      <c r="D85" s="7">
        <v>30</v>
      </c>
      <c r="E85" s="24"/>
      <c r="F85" s="24"/>
      <c r="G85" s="17">
        <f t="shared" si="8"/>
        <v>0</v>
      </c>
      <c r="H85" s="18"/>
      <c r="I85" s="17">
        <f t="shared" si="9"/>
        <v>0</v>
      </c>
      <c r="J85" s="12"/>
    </row>
    <row r="86" spans="1:10" ht="25.5" x14ac:dyDescent="0.3">
      <c r="A86" s="7">
        <v>38</v>
      </c>
      <c r="B86" s="23" t="s">
        <v>108</v>
      </c>
      <c r="C86" s="23">
        <v>80</v>
      </c>
      <c r="D86" s="19">
        <v>10</v>
      </c>
      <c r="E86" s="24"/>
      <c r="F86" s="24"/>
      <c r="G86" s="17">
        <f t="shared" si="8"/>
        <v>0</v>
      </c>
      <c r="H86" s="18"/>
      <c r="I86" s="17">
        <f t="shared" si="9"/>
        <v>0</v>
      </c>
      <c r="J86" s="12"/>
    </row>
    <row r="87" spans="1:10" x14ac:dyDescent="0.3">
      <c r="A87" s="7">
        <v>39</v>
      </c>
      <c r="B87" s="23" t="s">
        <v>109</v>
      </c>
      <c r="C87" s="23">
        <v>200</v>
      </c>
      <c r="D87" s="19">
        <v>50</v>
      </c>
      <c r="E87" s="24"/>
      <c r="F87" s="24"/>
      <c r="G87" s="17">
        <f t="shared" si="8"/>
        <v>0</v>
      </c>
      <c r="H87" s="18"/>
      <c r="I87" s="17">
        <f t="shared" si="9"/>
        <v>0</v>
      </c>
      <c r="J87" s="12"/>
    </row>
    <row r="88" spans="1:10" ht="38.25" x14ac:dyDescent="0.3">
      <c r="A88" s="7">
        <v>40</v>
      </c>
      <c r="B88" s="23" t="s">
        <v>58</v>
      </c>
      <c r="C88" s="23">
        <v>100</v>
      </c>
      <c r="D88" s="19">
        <v>50</v>
      </c>
      <c r="E88" s="24"/>
      <c r="F88" s="24"/>
      <c r="G88" s="17">
        <f t="shared" si="8"/>
        <v>0</v>
      </c>
      <c r="H88" s="18"/>
      <c r="I88" s="17">
        <f t="shared" si="9"/>
        <v>0</v>
      </c>
      <c r="J88" s="12"/>
    </row>
    <row r="89" spans="1:10" x14ac:dyDescent="0.3">
      <c r="A89" s="7">
        <v>41</v>
      </c>
      <c r="B89" s="23" t="s">
        <v>59</v>
      </c>
      <c r="C89" s="23">
        <v>300</v>
      </c>
      <c r="D89" s="19">
        <v>50</v>
      </c>
      <c r="E89" s="24"/>
      <c r="F89" s="24"/>
      <c r="G89" s="17">
        <f t="shared" si="8"/>
        <v>0</v>
      </c>
      <c r="H89" s="18"/>
      <c r="I89" s="17">
        <f t="shared" si="9"/>
        <v>0</v>
      </c>
      <c r="J89" s="12"/>
    </row>
    <row r="90" spans="1:10" ht="25.5" x14ac:dyDescent="0.3">
      <c r="A90" s="7">
        <v>42</v>
      </c>
      <c r="B90" s="8" t="s">
        <v>110</v>
      </c>
      <c r="C90" s="8">
        <v>100</v>
      </c>
      <c r="D90" s="19">
        <v>50</v>
      </c>
      <c r="E90" s="24"/>
      <c r="F90" s="24"/>
      <c r="G90" s="17">
        <f t="shared" ref="G90:G95" si="10">E90*F90</f>
        <v>0</v>
      </c>
      <c r="H90" s="18"/>
      <c r="I90" s="17">
        <f t="shared" ref="I90:I95" si="11">G90+G90*H90</f>
        <v>0</v>
      </c>
      <c r="J90" s="12"/>
    </row>
    <row r="91" spans="1:10" ht="25.5" x14ac:dyDescent="0.3">
      <c r="A91" s="7">
        <v>43</v>
      </c>
      <c r="B91" s="8" t="s">
        <v>111</v>
      </c>
      <c r="C91" s="8">
        <v>40</v>
      </c>
      <c r="D91" s="19">
        <v>20</v>
      </c>
      <c r="E91" s="24"/>
      <c r="F91" s="24"/>
      <c r="G91" s="17">
        <f t="shared" si="10"/>
        <v>0</v>
      </c>
      <c r="H91" s="18"/>
      <c r="I91" s="17">
        <f t="shared" si="11"/>
        <v>0</v>
      </c>
      <c r="J91" s="12"/>
    </row>
    <row r="92" spans="1:10" ht="38.25" x14ac:dyDescent="0.3">
      <c r="A92" s="7">
        <v>44</v>
      </c>
      <c r="B92" s="8" t="s">
        <v>112</v>
      </c>
      <c r="C92" s="8">
        <v>40</v>
      </c>
      <c r="D92" s="19">
        <v>20</v>
      </c>
      <c r="E92" s="24"/>
      <c r="F92" s="24"/>
      <c r="G92" s="17">
        <f t="shared" si="10"/>
        <v>0</v>
      </c>
      <c r="H92" s="18"/>
      <c r="I92" s="17">
        <f t="shared" si="11"/>
        <v>0</v>
      </c>
      <c r="J92" s="12"/>
    </row>
    <row r="93" spans="1:10" ht="38.25" x14ac:dyDescent="0.3">
      <c r="A93" s="7">
        <v>45</v>
      </c>
      <c r="B93" s="8" t="s">
        <v>113</v>
      </c>
      <c r="C93" s="8">
        <v>40</v>
      </c>
      <c r="D93" s="19">
        <v>20</v>
      </c>
      <c r="E93" s="24"/>
      <c r="F93" s="24"/>
      <c r="G93" s="17">
        <f t="shared" si="10"/>
        <v>0</v>
      </c>
      <c r="H93" s="18"/>
      <c r="I93" s="17">
        <f t="shared" si="11"/>
        <v>0</v>
      </c>
      <c r="J93" s="12"/>
    </row>
    <row r="94" spans="1:10" ht="38.25" x14ac:dyDescent="0.3">
      <c r="A94" s="7">
        <v>46</v>
      </c>
      <c r="B94" s="8" t="s">
        <v>114</v>
      </c>
      <c r="C94" s="8">
        <v>40</v>
      </c>
      <c r="D94" s="19">
        <v>20</v>
      </c>
      <c r="E94" s="24"/>
      <c r="F94" s="24"/>
      <c r="G94" s="17">
        <f t="shared" si="10"/>
        <v>0</v>
      </c>
      <c r="H94" s="18"/>
      <c r="I94" s="17">
        <f t="shared" si="11"/>
        <v>0</v>
      </c>
      <c r="J94" s="12"/>
    </row>
    <row r="95" spans="1:10" ht="39" thickBot="1" x14ac:dyDescent="0.35">
      <c r="A95" s="7">
        <v>47</v>
      </c>
      <c r="B95" s="8" t="s">
        <v>115</v>
      </c>
      <c r="C95" s="8">
        <v>40</v>
      </c>
      <c r="D95" s="19">
        <v>20</v>
      </c>
      <c r="E95" s="24"/>
      <c r="F95" s="24"/>
      <c r="G95" s="17">
        <f t="shared" si="10"/>
        <v>0</v>
      </c>
      <c r="H95" s="18"/>
      <c r="I95" s="17">
        <f t="shared" si="11"/>
        <v>0</v>
      </c>
      <c r="J95" s="12"/>
    </row>
    <row r="96" spans="1:10" ht="17.25" thickBot="1" x14ac:dyDescent="0.35">
      <c r="A96" s="13"/>
      <c r="D96" s="13"/>
      <c r="E96" s="42" t="s">
        <v>14</v>
      </c>
      <c r="F96" s="43"/>
      <c r="G96" s="25">
        <f>SUM(G49:G95)</f>
        <v>0</v>
      </c>
      <c r="H96" s="15" t="s">
        <v>10</v>
      </c>
      <c r="I96" s="26">
        <f>SUM(I49:I95)</f>
        <v>0</v>
      </c>
    </row>
    <row r="99" spans="1:10" ht="14.45" customHeight="1" x14ac:dyDescent="0.3">
      <c r="A99" s="41" t="s">
        <v>116</v>
      </c>
      <c r="B99" s="41"/>
      <c r="C99" s="41"/>
      <c r="D99" s="41"/>
      <c r="E99" s="41"/>
      <c r="F99" s="41"/>
      <c r="G99" s="41"/>
      <c r="H99" s="41"/>
      <c r="I99" s="41"/>
      <c r="J99" s="41"/>
    </row>
    <row r="100" spans="1:10" ht="63.75" x14ac:dyDescent="0.3">
      <c r="A100" s="30" t="s">
        <v>0</v>
      </c>
      <c r="B100" s="30" t="s">
        <v>31</v>
      </c>
      <c r="C100" s="30" t="s">
        <v>80</v>
      </c>
      <c r="D100" s="30" t="s">
        <v>32</v>
      </c>
      <c r="E100" s="30" t="s">
        <v>33</v>
      </c>
      <c r="F100" s="30" t="s">
        <v>34</v>
      </c>
      <c r="G100" s="3" t="s">
        <v>78</v>
      </c>
      <c r="H100" s="30" t="s">
        <v>35</v>
      </c>
      <c r="I100" s="30" t="s">
        <v>36</v>
      </c>
      <c r="J100" s="3" t="s">
        <v>21</v>
      </c>
    </row>
    <row r="101" spans="1:10" x14ac:dyDescent="0.3">
      <c r="A101" s="31" t="s">
        <v>3</v>
      </c>
      <c r="B101" s="30" t="s">
        <v>4</v>
      </c>
      <c r="C101" s="30" t="s">
        <v>5</v>
      </c>
      <c r="D101" s="30" t="s">
        <v>6</v>
      </c>
      <c r="E101" s="30" t="s">
        <v>7</v>
      </c>
      <c r="F101" s="30" t="s">
        <v>8</v>
      </c>
      <c r="G101" s="30" t="s">
        <v>22</v>
      </c>
      <c r="H101" s="30" t="s">
        <v>9</v>
      </c>
      <c r="I101" s="30" t="s">
        <v>23</v>
      </c>
      <c r="J101" s="3" t="s">
        <v>24</v>
      </c>
    </row>
    <row r="102" spans="1:10" ht="25.5" x14ac:dyDescent="0.3">
      <c r="A102" s="27">
        <v>1</v>
      </c>
      <c r="B102" s="8" t="s">
        <v>117</v>
      </c>
      <c r="C102" s="32">
        <v>200</v>
      </c>
      <c r="D102" s="7"/>
      <c r="E102" s="7"/>
      <c r="F102" s="7"/>
      <c r="G102" s="17">
        <f t="shared" ref="G102:G105" si="12">E102*F102</f>
        <v>0</v>
      </c>
      <c r="H102" s="18"/>
      <c r="I102" s="17">
        <f t="shared" ref="I102:I105" si="13">G102+G102*H102</f>
        <v>0</v>
      </c>
      <c r="J102" s="12"/>
    </row>
    <row r="103" spans="1:10" ht="38.25" x14ac:dyDescent="0.3">
      <c r="A103" s="27">
        <v>2</v>
      </c>
      <c r="B103" s="8" t="s">
        <v>118</v>
      </c>
      <c r="C103" s="32">
        <v>800</v>
      </c>
      <c r="D103" s="7"/>
      <c r="E103" s="7"/>
      <c r="F103" s="7"/>
      <c r="G103" s="17">
        <f t="shared" si="12"/>
        <v>0</v>
      </c>
      <c r="H103" s="18"/>
      <c r="I103" s="17">
        <f t="shared" si="13"/>
        <v>0</v>
      </c>
      <c r="J103" s="12"/>
    </row>
    <row r="104" spans="1:10" ht="39.75" x14ac:dyDescent="0.3">
      <c r="A104" s="27">
        <v>3</v>
      </c>
      <c r="B104" s="37" t="s">
        <v>119</v>
      </c>
      <c r="C104" s="32">
        <v>600</v>
      </c>
      <c r="D104" s="7"/>
      <c r="E104" s="7"/>
      <c r="F104" s="7"/>
      <c r="G104" s="17">
        <f t="shared" si="12"/>
        <v>0</v>
      </c>
      <c r="H104" s="18"/>
      <c r="I104" s="17">
        <f t="shared" si="13"/>
        <v>0</v>
      </c>
      <c r="J104" s="12"/>
    </row>
    <row r="105" spans="1:10" ht="17.25" thickBot="1" x14ac:dyDescent="0.35">
      <c r="A105" s="27">
        <v>4</v>
      </c>
      <c r="B105" s="8" t="s">
        <v>81</v>
      </c>
      <c r="C105" s="32">
        <v>200</v>
      </c>
      <c r="D105" s="7"/>
      <c r="E105" s="7"/>
      <c r="F105" s="7"/>
      <c r="G105" s="17">
        <f t="shared" si="12"/>
        <v>0</v>
      </c>
      <c r="H105" s="18"/>
      <c r="I105" s="17">
        <f t="shared" si="13"/>
        <v>0</v>
      </c>
      <c r="J105" s="12"/>
    </row>
    <row r="106" spans="1:10" ht="17.25" thickBot="1" x14ac:dyDescent="0.35">
      <c r="A106" s="13"/>
      <c r="B106" s="13"/>
      <c r="C106" s="13"/>
      <c r="D106" s="13"/>
      <c r="E106" s="39" t="s">
        <v>15</v>
      </c>
      <c r="F106" s="40"/>
      <c r="G106" s="33"/>
      <c r="H106" s="21" t="s">
        <v>10</v>
      </c>
      <c r="I106" s="34"/>
    </row>
    <row r="108" spans="1:10" x14ac:dyDescent="0.3">
      <c r="A108" s="41" t="s">
        <v>120</v>
      </c>
      <c r="B108" s="41"/>
      <c r="C108" s="41"/>
      <c r="D108" s="41"/>
      <c r="E108" s="41"/>
      <c r="F108" s="41"/>
      <c r="G108" s="41"/>
      <c r="H108" s="41"/>
      <c r="I108" s="41"/>
    </row>
    <row r="109" spans="1:10" ht="63.75" x14ac:dyDescent="0.3">
      <c r="A109" s="30" t="s">
        <v>0</v>
      </c>
      <c r="B109" s="30" t="s">
        <v>31</v>
      </c>
      <c r="C109" s="30" t="s">
        <v>79</v>
      </c>
      <c r="D109" s="30" t="s">
        <v>32</v>
      </c>
      <c r="E109" s="30" t="s">
        <v>33</v>
      </c>
      <c r="F109" s="30" t="s">
        <v>34</v>
      </c>
      <c r="G109" s="3" t="s">
        <v>78</v>
      </c>
      <c r="H109" s="30" t="s">
        <v>35</v>
      </c>
      <c r="I109" s="30" t="s">
        <v>36</v>
      </c>
    </row>
    <row r="110" spans="1:10" x14ac:dyDescent="0.3">
      <c r="A110" s="31" t="s">
        <v>3</v>
      </c>
      <c r="B110" s="30" t="s">
        <v>4</v>
      </c>
      <c r="C110" s="35" t="s">
        <v>5</v>
      </c>
      <c r="D110" s="30" t="s">
        <v>6</v>
      </c>
      <c r="E110" s="30" t="s">
        <v>7</v>
      </c>
      <c r="F110" s="30" t="s">
        <v>8</v>
      </c>
      <c r="G110" s="30" t="s">
        <v>22</v>
      </c>
      <c r="H110" s="30" t="s">
        <v>9</v>
      </c>
      <c r="I110" s="30" t="s">
        <v>23</v>
      </c>
    </row>
    <row r="111" spans="1:10" x14ac:dyDescent="0.3">
      <c r="A111" s="27">
        <v>1</v>
      </c>
      <c r="B111" s="8" t="s">
        <v>121</v>
      </c>
      <c r="C111" s="32" t="s">
        <v>131</v>
      </c>
      <c r="D111" s="7"/>
      <c r="E111" s="7"/>
      <c r="F111" s="10"/>
      <c r="G111" s="10">
        <f t="shared" ref="G111:G114" si="14">E111*F111</f>
        <v>0</v>
      </c>
      <c r="H111" s="11"/>
      <c r="I111" s="10">
        <f t="shared" ref="I111:I114" si="15">G111+G111*H111</f>
        <v>0</v>
      </c>
    </row>
    <row r="112" spans="1:10" x14ac:dyDescent="0.3">
      <c r="A112" s="27">
        <v>2</v>
      </c>
      <c r="B112" s="8" t="s">
        <v>122</v>
      </c>
      <c r="C112" s="32">
        <v>4000</v>
      </c>
      <c r="D112" s="7"/>
      <c r="E112" s="7"/>
      <c r="F112" s="10"/>
      <c r="G112" s="10">
        <f t="shared" si="14"/>
        <v>0</v>
      </c>
      <c r="H112" s="11"/>
      <c r="I112" s="10">
        <f t="shared" si="15"/>
        <v>0</v>
      </c>
    </row>
    <row r="113" spans="1:9" x14ac:dyDescent="0.3">
      <c r="A113" s="27">
        <v>3</v>
      </c>
      <c r="B113" s="8" t="s">
        <v>123</v>
      </c>
      <c r="C113" s="32">
        <v>4000</v>
      </c>
      <c r="D113" s="7"/>
      <c r="E113" s="7"/>
      <c r="F113" s="10"/>
      <c r="G113" s="10">
        <f t="shared" si="14"/>
        <v>0</v>
      </c>
      <c r="H113" s="11"/>
      <c r="I113" s="10">
        <f t="shared" si="15"/>
        <v>0</v>
      </c>
    </row>
    <row r="114" spans="1:9" x14ac:dyDescent="0.3">
      <c r="A114" s="27">
        <v>4</v>
      </c>
      <c r="B114" s="8" t="s">
        <v>124</v>
      </c>
      <c r="C114" s="32">
        <v>4000</v>
      </c>
      <c r="D114" s="7"/>
      <c r="E114" s="7"/>
      <c r="F114" s="10"/>
      <c r="G114" s="10">
        <f t="shared" si="14"/>
        <v>0</v>
      </c>
      <c r="H114" s="11"/>
      <c r="I114" s="10">
        <f t="shared" si="15"/>
        <v>0</v>
      </c>
    </row>
    <row r="115" spans="1:9" x14ac:dyDescent="0.3">
      <c r="A115" s="27">
        <v>5</v>
      </c>
      <c r="B115" s="8" t="s">
        <v>125</v>
      </c>
      <c r="C115" s="32">
        <v>4000</v>
      </c>
      <c r="D115" s="7"/>
      <c r="E115" s="7"/>
      <c r="F115" s="10"/>
      <c r="G115" s="10">
        <f t="shared" ref="G115:G120" si="16">E115*F115</f>
        <v>0</v>
      </c>
      <c r="H115" s="11"/>
      <c r="I115" s="10">
        <f t="shared" ref="I115:I120" si="17">G115+G115*H115</f>
        <v>0</v>
      </c>
    </row>
    <row r="116" spans="1:9" ht="25.5" x14ac:dyDescent="0.3">
      <c r="A116" s="27">
        <v>6</v>
      </c>
      <c r="B116" s="8" t="s">
        <v>126</v>
      </c>
      <c r="C116" s="32">
        <v>300</v>
      </c>
      <c r="D116" s="7"/>
      <c r="E116" s="7"/>
      <c r="F116" s="10"/>
      <c r="G116" s="10">
        <f t="shared" si="16"/>
        <v>0</v>
      </c>
      <c r="H116" s="11"/>
      <c r="I116" s="10">
        <f t="shared" si="17"/>
        <v>0</v>
      </c>
    </row>
    <row r="117" spans="1:9" ht="25.5" x14ac:dyDescent="0.3">
      <c r="A117" s="27">
        <v>7</v>
      </c>
      <c r="B117" s="8" t="s">
        <v>127</v>
      </c>
      <c r="C117" s="32">
        <v>100</v>
      </c>
      <c r="D117" s="7"/>
      <c r="E117" s="7"/>
      <c r="F117" s="10"/>
      <c r="G117" s="10">
        <f t="shared" si="16"/>
        <v>0</v>
      </c>
      <c r="H117" s="11"/>
      <c r="I117" s="10">
        <f t="shared" si="17"/>
        <v>0</v>
      </c>
    </row>
    <row r="118" spans="1:9" ht="25.5" x14ac:dyDescent="0.3">
      <c r="A118" s="27">
        <v>8</v>
      </c>
      <c r="B118" s="8" t="s">
        <v>128</v>
      </c>
      <c r="C118" s="32">
        <v>100</v>
      </c>
      <c r="D118" s="7"/>
      <c r="E118" s="7"/>
      <c r="F118" s="10"/>
      <c r="G118" s="10">
        <f t="shared" si="16"/>
        <v>0</v>
      </c>
      <c r="H118" s="11"/>
      <c r="I118" s="10">
        <f t="shared" si="17"/>
        <v>0</v>
      </c>
    </row>
    <row r="119" spans="1:9" x14ac:dyDescent="0.3">
      <c r="A119" s="27">
        <v>9</v>
      </c>
      <c r="B119" s="8" t="s">
        <v>129</v>
      </c>
      <c r="C119" s="36">
        <v>1000</v>
      </c>
      <c r="D119" s="7"/>
      <c r="E119" s="7"/>
      <c r="F119" s="10"/>
      <c r="G119" s="10">
        <f t="shared" si="16"/>
        <v>0</v>
      </c>
      <c r="H119" s="11"/>
      <c r="I119" s="10">
        <f t="shared" si="17"/>
        <v>0</v>
      </c>
    </row>
    <row r="120" spans="1:9" ht="17.25" thickBot="1" x14ac:dyDescent="0.35">
      <c r="A120" s="27">
        <v>10</v>
      </c>
      <c r="B120" s="7" t="s">
        <v>130</v>
      </c>
      <c r="C120" s="32">
        <v>100</v>
      </c>
      <c r="D120" s="7"/>
      <c r="E120" s="7"/>
      <c r="F120" s="10"/>
      <c r="G120" s="10">
        <f t="shared" si="16"/>
        <v>0</v>
      </c>
      <c r="H120" s="11"/>
      <c r="I120" s="10">
        <f t="shared" si="17"/>
        <v>0</v>
      </c>
    </row>
    <row r="121" spans="1:9" ht="17.25" thickBot="1" x14ac:dyDescent="0.35">
      <c r="A121" s="13"/>
      <c r="B121" s="13"/>
      <c r="C121" s="13"/>
      <c r="D121" s="13"/>
      <c r="E121" s="39" t="s">
        <v>27</v>
      </c>
      <c r="F121" s="40"/>
      <c r="G121" s="20">
        <f>SUM(G111:G120)</f>
        <v>0</v>
      </c>
      <c r="H121" s="21" t="s">
        <v>10</v>
      </c>
      <c r="I121" s="22">
        <f>SUM(I111:I120)</f>
        <v>0</v>
      </c>
    </row>
    <row r="123" spans="1:9" x14ac:dyDescent="0.3">
      <c r="A123" s="41" t="s">
        <v>145</v>
      </c>
      <c r="B123" s="41"/>
      <c r="C123" s="41"/>
      <c r="D123" s="41"/>
      <c r="E123" s="41"/>
      <c r="F123" s="41"/>
      <c r="G123" s="41"/>
      <c r="H123" s="41"/>
      <c r="I123" s="41"/>
    </row>
    <row r="124" spans="1:9" ht="63.75" x14ac:dyDescent="0.3">
      <c r="A124" s="30" t="s">
        <v>0</v>
      </c>
      <c r="B124" s="30" t="s">
        <v>31</v>
      </c>
      <c r="C124" s="30" t="s">
        <v>141</v>
      </c>
      <c r="D124" s="30" t="s">
        <v>32</v>
      </c>
      <c r="E124" s="30" t="s">
        <v>33</v>
      </c>
      <c r="F124" s="30" t="s">
        <v>34</v>
      </c>
      <c r="G124" s="3" t="s">
        <v>78</v>
      </c>
      <c r="H124" s="30" t="s">
        <v>35</v>
      </c>
      <c r="I124" s="30" t="s">
        <v>36</v>
      </c>
    </row>
    <row r="125" spans="1:9" x14ac:dyDescent="0.3">
      <c r="A125" s="31" t="s">
        <v>3</v>
      </c>
      <c r="B125" s="30" t="s">
        <v>4</v>
      </c>
      <c r="C125" s="35" t="s">
        <v>5</v>
      </c>
      <c r="D125" s="30" t="s">
        <v>6</v>
      </c>
      <c r="E125" s="30" t="s">
        <v>7</v>
      </c>
      <c r="F125" s="30" t="s">
        <v>8</v>
      </c>
      <c r="G125" s="30" t="s">
        <v>22</v>
      </c>
      <c r="H125" s="30" t="s">
        <v>9</v>
      </c>
      <c r="I125" s="30" t="s">
        <v>23</v>
      </c>
    </row>
    <row r="126" spans="1:9" x14ac:dyDescent="0.3">
      <c r="A126" s="27">
        <v>1</v>
      </c>
      <c r="B126" s="6" t="s">
        <v>132</v>
      </c>
      <c r="C126" s="28">
        <v>1</v>
      </c>
      <c r="D126" s="7"/>
      <c r="E126" s="7"/>
      <c r="F126" s="10"/>
      <c r="G126" s="10">
        <f t="shared" ref="G126:G129" si="18">E126*F126</f>
        <v>0</v>
      </c>
      <c r="H126" s="11"/>
      <c r="I126" s="10">
        <f t="shared" ref="I126:I129" si="19">G126+G126*H126</f>
        <v>0</v>
      </c>
    </row>
    <row r="127" spans="1:9" x14ac:dyDescent="0.3">
      <c r="A127" s="27">
        <v>2</v>
      </c>
      <c r="B127" s="6" t="s">
        <v>133</v>
      </c>
      <c r="C127" s="28">
        <v>1</v>
      </c>
      <c r="D127" s="7"/>
      <c r="E127" s="7"/>
      <c r="F127" s="10"/>
      <c r="G127" s="10">
        <f t="shared" si="18"/>
        <v>0</v>
      </c>
      <c r="H127" s="11"/>
      <c r="I127" s="10">
        <f t="shared" si="19"/>
        <v>0</v>
      </c>
    </row>
    <row r="128" spans="1:9" x14ac:dyDescent="0.3">
      <c r="A128" s="27">
        <v>3</v>
      </c>
      <c r="B128" s="6" t="s">
        <v>142</v>
      </c>
      <c r="C128" s="28">
        <v>1</v>
      </c>
      <c r="D128" s="7"/>
      <c r="E128" s="7"/>
      <c r="F128" s="10"/>
      <c r="G128" s="10">
        <f t="shared" si="18"/>
        <v>0</v>
      </c>
      <c r="H128" s="11"/>
      <c r="I128" s="10">
        <f t="shared" si="19"/>
        <v>0</v>
      </c>
    </row>
    <row r="129" spans="1:9" x14ac:dyDescent="0.3">
      <c r="A129" s="27">
        <v>4</v>
      </c>
      <c r="B129" s="6" t="s">
        <v>134</v>
      </c>
      <c r="C129" s="28">
        <v>1</v>
      </c>
      <c r="D129" s="7"/>
      <c r="E129" s="7"/>
      <c r="F129" s="10"/>
      <c r="G129" s="10">
        <f t="shared" si="18"/>
        <v>0</v>
      </c>
      <c r="H129" s="11"/>
      <c r="I129" s="10">
        <f t="shared" si="19"/>
        <v>0</v>
      </c>
    </row>
    <row r="130" spans="1:9" x14ac:dyDescent="0.3">
      <c r="A130" s="27">
        <v>5</v>
      </c>
      <c r="B130" s="6" t="s">
        <v>135</v>
      </c>
      <c r="C130" s="28">
        <v>1</v>
      </c>
      <c r="D130" s="7"/>
      <c r="E130" s="7"/>
      <c r="F130" s="10"/>
      <c r="G130" s="10">
        <f t="shared" ref="G130:G137" si="20">E130*F130</f>
        <v>0</v>
      </c>
      <c r="H130" s="11"/>
      <c r="I130" s="10">
        <f t="shared" ref="I130:I137" si="21">G130+G130*H130</f>
        <v>0</v>
      </c>
    </row>
    <row r="131" spans="1:9" x14ac:dyDescent="0.3">
      <c r="A131" s="27">
        <v>6</v>
      </c>
      <c r="B131" s="6" t="s">
        <v>143</v>
      </c>
      <c r="C131" s="28">
        <v>1</v>
      </c>
      <c r="D131" s="7"/>
      <c r="E131" s="7"/>
      <c r="F131" s="10"/>
      <c r="G131" s="10">
        <f t="shared" si="20"/>
        <v>0</v>
      </c>
      <c r="H131" s="11"/>
      <c r="I131" s="10">
        <f t="shared" si="21"/>
        <v>0</v>
      </c>
    </row>
    <row r="132" spans="1:9" x14ac:dyDescent="0.3">
      <c r="A132" s="27">
        <v>7</v>
      </c>
      <c r="B132" s="6" t="s">
        <v>144</v>
      </c>
      <c r="C132" s="28">
        <v>1</v>
      </c>
      <c r="D132" s="7"/>
      <c r="E132" s="7"/>
      <c r="F132" s="10"/>
      <c r="G132" s="10">
        <f t="shared" si="20"/>
        <v>0</v>
      </c>
      <c r="H132" s="11"/>
      <c r="I132" s="10">
        <f t="shared" si="21"/>
        <v>0</v>
      </c>
    </row>
    <row r="133" spans="1:9" x14ac:dyDescent="0.3">
      <c r="A133" s="27">
        <v>8</v>
      </c>
      <c r="B133" s="6" t="s">
        <v>136</v>
      </c>
      <c r="C133" s="28">
        <v>1</v>
      </c>
      <c r="D133" s="7"/>
      <c r="E133" s="7"/>
      <c r="F133" s="10"/>
      <c r="G133" s="10">
        <f t="shared" si="20"/>
        <v>0</v>
      </c>
      <c r="H133" s="11"/>
      <c r="I133" s="10">
        <f t="shared" si="21"/>
        <v>0</v>
      </c>
    </row>
    <row r="134" spans="1:9" x14ac:dyDescent="0.3">
      <c r="A134" s="27">
        <v>9</v>
      </c>
      <c r="B134" s="6" t="s">
        <v>137</v>
      </c>
      <c r="C134" s="28">
        <v>1</v>
      </c>
      <c r="D134" s="7"/>
      <c r="E134" s="7"/>
      <c r="F134" s="10"/>
      <c r="G134" s="10">
        <f t="shared" si="20"/>
        <v>0</v>
      </c>
      <c r="H134" s="11"/>
      <c r="I134" s="10">
        <f t="shared" si="21"/>
        <v>0</v>
      </c>
    </row>
    <row r="135" spans="1:9" x14ac:dyDescent="0.3">
      <c r="A135" s="27">
        <v>10</v>
      </c>
      <c r="B135" s="6" t="s">
        <v>138</v>
      </c>
      <c r="C135" s="28">
        <v>1</v>
      </c>
      <c r="D135" s="7"/>
      <c r="E135" s="7"/>
      <c r="F135" s="10"/>
      <c r="G135" s="10">
        <f t="shared" si="20"/>
        <v>0</v>
      </c>
      <c r="H135" s="11"/>
      <c r="I135" s="10">
        <f t="shared" si="21"/>
        <v>0</v>
      </c>
    </row>
    <row r="136" spans="1:9" x14ac:dyDescent="0.3">
      <c r="A136" s="27">
        <v>11</v>
      </c>
      <c r="B136" s="6" t="s">
        <v>139</v>
      </c>
      <c r="C136" s="28">
        <v>1</v>
      </c>
      <c r="D136" s="7"/>
      <c r="E136" s="7"/>
      <c r="F136" s="10"/>
      <c r="G136" s="10">
        <f t="shared" si="20"/>
        <v>0</v>
      </c>
      <c r="H136" s="11"/>
      <c r="I136" s="10">
        <f t="shared" si="21"/>
        <v>0</v>
      </c>
    </row>
    <row r="137" spans="1:9" ht="17.25" thickBot="1" x14ac:dyDescent="0.35">
      <c r="A137" s="27">
        <v>12</v>
      </c>
      <c r="B137" s="6" t="s">
        <v>140</v>
      </c>
      <c r="C137" s="28">
        <v>1</v>
      </c>
      <c r="D137" s="7"/>
      <c r="E137" s="7"/>
      <c r="F137" s="10"/>
      <c r="G137" s="10">
        <f t="shared" si="20"/>
        <v>0</v>
      </c>
      <c r="H137" s="11"/>
      <c r="I137" s="10">
        <f t="shared" si="21"/>
        <v>0</v>
      </c>
    </row>
    <row r="138" spans="1:9" ht="17.25" thickBot="1" x14ac:dyDescent="0.35">
      <c r="A138" s="13"/>
      <c r="B138" s="13"/>
      <c r="C138" s="13"/>
      <c r="D138" s="13"/>
      <c r="E138" s="39" t="s">
        <v>28</v>
      </c>
      <c r="F138" s="40"/>
      <c r="G138" s="20">
        <f>SUM(G126:G137)</f>
        <v>0</v>
      </c>
      <c r="H138" s="21" t="s">
        <v>10</v>
      </c>
      <c r="I138" s="22">
        <f>SUM(I126:I137)</f>
        <v>0</v>
      </c>
    </row>
  </sheetData>
  <mergeCells count="13">
    <mergeCell ref="A26:I26"/>
    <mergeCell ref="A1:K1"/>
    <mergeCell ref="E106:F106"/>
    <mergeCell ref="A99:J99"/>
    <mergeCell ref="D44:E44"/>
    <mergeCell ref="B6:K6"/>
    <mergeCell ref="F24:G24"/>
    <mergeCell ref="E138:F138"/>
    <mergeCell ref="A108:I108"/>
    <mergeCell ref="E96:F96"/>
    <mergeCell ref="A46:I46"/>
    <mergeCell ref="E121:F121"/>
    <mergeCell ref="A123:I123"/>
  </mergeCells>
  <pageMargins left="0.25" right="0.25" top="0.75" bottom="0.75" header="0.3" footer="0.3"/>
  <pageSetup paperSize="9" orientation="landscape" horizontalDpi="4294967294" verticalDpi="4294967294" r:id="rId1"/>
  <headerFooter>
    <oddHeader>&amp;L28/TP/ZP/D/2024&amp;CFORMULARZ ASORTYMENTOWO-CENOWY&amp;RZałącznik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Dyl-Niedźwiecka</dc:creator>
  <cp:lastModifiedBy>Maria Dyl-Niedźwiecka</cp:lastModifiedBy>
  <cp:lastPrinted>2020-12-28T11:51:05Z</cp:lastPrinted>
  <dcterms:created xsi:type="dcterms:W3CDTF">2018-04-10T10:09:43Z</dcterms:created>
  <dcterms:modified xsi:type="dcterms:W3CDTF">2024-03-26T11:32:18Z</dcterms:modified>
</cp:coreProperties>
</file>