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6DFE1320-F5D2-4B6E-9A65-4DB18D3DEB9E}" xr6:coauthVersionLast="36" xr6:coauthVersionMax="36" xr10:uidLastSave="{00000000-0000-0000-0000-000000000000}"/>
  <bookViews>
    <workbookView xWindow="0" yWindow="0" windowWidth="28800" windowHeight="124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 s="1"/>
  <c r="H6" i="1"/>
  <c r="I6" i="1" s="1"/>
  <c r="H7" i="1"/>
  <c r="H4" i="1"/>
  <c r="I4" i="1" s="1"/>
  <c r="J5" i="1" l="1"/>
  <c r="L5" i="1" s="1"/>
  <c r="J7" i="1"/>
  <c r="L7" i="1" s="1"/>
  <c r="F5" i="1"/>
  <c r="F6" i="1"/>
  <c r="F7" i="1"/>
  <c r="I7" i="1" l="1"/>
  <c r="J6" i="1"/>
  <c r="L6" i="1" s="1"/>
  <c r="F4" i="1"/>
  <c r="J4" i="1" l="1"/>
  <c r="J8" i="1" s="1"/>
  <c r="L4" i="1" l="1"/>
  <c r="L8" i="1" s="1"/>
</calcChain>
</file>

<file path=xl/sharedStrings.xml><?xml version="1.0" encoding="utf-8"?>
<sst xmlns="http://schemas.openxmlformats.org/spreadsheetml/2006/main" count="29" uniqueCount="26">
  <si>
    <t>Lp.</t>
  </si>
  <si>
    <t>Asortyment</t>
  </si>
  <si>
    <t>j.m.</t>
  </si>
  <si>
    <t>Ilość</t>
  </si>
  <si>
    <r>
      <t xml:space="preserve">Cena jednostkowa netto w zł przed upustem </t>
    </r>
    <r>
      <rPr>
        <sz val="11"/>
        <color indexed="17"/>
        <rFont val="Cambria"/>
        <family val="1"/>
        <charset val="238"/>
      </rPr>
      <t xml:space="preserve">na dzień wszczęcia postepowania. </t>
    </r>
  </si>
  <si>
    <r>
      <t xml:space="preserve">Cena jednostkowa brutto w zł przed upustem </t>
    </r>
    <r>
      <rPr>
        <sz val="11"/>
        <color indexed="57"/>
        <rFont val="Cambria"/>
        <family val="1"/>
        <charset val="238"/>
      </rPr>
      <t>na dzień wszczęcia postepowania.</t>
    </r>
    <r>
      <rPr>
        <sz val="11"/>
        <color indexed="10"/>
        <rFont val="Cambria"/>
        <family val="1"/>
        <charset val="238"/>
      </rPr>
      <t xml:space="preserve"> </t>
    </r>
  </si>
  <si>
    <t>upust %</t>
  </si>
  <si>
    <r>
      <t xml:space="preserve">Cena jednostkowa brutto w zł  po upuście </t>
    </r>
    <r>
      <rPr>
        <sz val="11"/>
        <color indexed="57"/>
        <rFont val="Cambria"/>
        <family val="1"/>
        <charset val="238"/>
      </rPr>
      <t xml:space="preserve"> na dzień wszczęcia postepowania</t>
    </r>
    <r>
      <rPr>
        <sz val="11"/>
        <color indexed="10"/>
        <rFont val="Cambria"/>
        <family val="1"/>
        <charset val="238"/>
      </rPr>
      <t xml:space="preserve"> </t>
    </r>
    <r>
      <rPr>
        <sz val="11"/>
        <color indexed="57"/>
        <rFont val="Cambria"/>
        <family val="1"/>
        <charset val="238"/>
      </rPr>
      <t>.</t>
    </r>
  </si>
  <si>
    <t>Stawka VAT (%)</t>
  </si>
  <si>
    <t>1.</t>
  </si>
  <si>
    <t>Olej napędowy</t>
  </si>
  <si>
    <t>litr</t>
  </si>
  <si>
    <t>2.</t>
  </si>
  <si>
    <t>Etylina 95</t>
  </si>
  <si>
    <t>3.</t>
  </si>
  <si>
    <t>Etylina 98</t>
  </si>
  <si>
    <r>
      <t xml:space="preserve">Wartość netto w zł </t>
    </r>
    <r>
      <rPr>
        <sz val="11"/>
        <color rgb="FF00B050"/>
        <rFont val="Cambria"/>
        <family val="1"/>
        <charset val="238"/>
      </rPr>
      <t xml:space="preserve">po upuście </t>
    </r>
  </si>
  <si>
    <r>
      <t xml:space="preserve">Cena jednostkowa netto w zł po upuście </t>
    </r>
    <r>
      <rPr>
        <sz val="11"/>
        <color rgb="FF00B050"/>
        <rFont val="Cambria"/>
        <family val="1"/>
        <charset val="238"/>
      </rPr>
      <t>na dzień wszczęcia postepowania.</t>
    </r>
    <r>
      <rPr>
        <sz val="11"/>
        <rFont val="Cambria"/>
        <family val="1"/>
        <charset val="238"/>
      </rPr>
      <t xml:space="preserve"> </t>
    </r>
  </si>
  <si>
    <r>
      <t xml:space="preserve">Wartość brutto w zł </t>
    </r>
    <r>
      <rPr>
        <sz val="11"/>
        <color rgb="FF00B050"/>
        <rFont val="Cambria"/>
        <family val="1"/>
        <charset val="238"/>
      </rPr>
      <t>po upuście</t>
    </r>
  </si>
  <si>
    <t xml:space="preserve">Razem: </t>
  </si>
  <si>
    <t>4.</t>
  </si>
  <si>
    <t>AdBlue</t>
  </si>
  <si>
    <t>Załącznik nr 2 - Zakup oleju napędowego i Etyliny 95/98</t>
  </si>
  <si>
    <r>
      <t xml:space="preserve">Formularz zawiera formuły ułatwiające sporządzenie oferty. Wystarczy wprowadzić dane do kolumny 7), aby uzyskać cenę oferty. </t>
    </r>
    <r>
      <rPr>
        <b/>
        <sz val="9"/>
        <color theme="1"/>
        <rFont val="Tahoma"/>
        <family val="2"/>
        <charset val="238"/>
      </rPr>
      <t xml:space="preserve">Obowiązkiem wykonawcy jest weryfikacja poprawności formuł.   </t>
    </r>
  </si>
  <si>
    <t>Uwaga:</t>
  </si>
  <si>
    <t>Zamawiający przyjął hurtowe ceny ze strony PKN ORLEN z dnia 09.09.2024r. https://www.orlen.pl/pl/dla-biznesu/hurtowe-ceny-paliw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</si>
</sst>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sz val="11"/>
      <color indexed="17"/>
      <name val="Cambria"/>
      <family val="1"/>
      <charset val="238"/>
    </font>
    <font>
      <sz val="11"/>
      <color indexed="57"/>
      <name val="Cambria"/>
      <family val="1"/>
      <charset val="238"/>
    </font>
    <font>
      <sz val="11"/>
      <color indexed="10"/>
      <name val="Cambria"/>
      <family val="1"/>
      <charset val="238"/>
    </font>
    <font>
      <sz val="11"/>
      <color rgb="FF00B050"/>
      <name val="Cambria"/>
      <family val="1"/>
      <charset val="238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3" fillId="2" borderId="0" xfId="0" applyFont="1" applyFill="1"/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164" fontId="0" fillId="2" borderId="0" xfId="0" applyNumberForma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1" fillId="0" borderId="0" xfId="0" applyFont="1"/>
    <xf numFmtId="0" fontId="3" fillId="4" borderId="2" xfId="0" quotePrefix="1" applyFont="1" applyFill="1" applyBorder="1" applyAlignment="1">
      <alignment horizontal="center" vertical="center" wrapText="1"/>
    </xf>
    <xf numFmtId="10" fontId="0" fillId="4" borderId="2" xfId="0" applyNumberForma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len.pl/pl/dla-biznesu/hurtowe-ceny-pali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zoomScaleNormal="100" workbookViewId="0">
      <selection activeCell="O6" sqref="O6"/>
    </sheetView>
  </sheetViews>
  <sheetFormatPr defaultRowHeight="15" x14ac:dyDescent="0.25"/>
  <cols>
    <col min="1" max="1" width="3.7109375" bestFit="1" customWidth="1"/>
    <col min="2" max="2" width="15" customWidth="1"/>
    <col min="3" max="3" width="6.140625" customWidth="1"/>
    <col min="4" max="4" width="9.85546875" customWidth="1"/>
    <col min="5" max="5" width="15.7109375" customWidth="1"/>
    <col min="6" max="6" width="16.7109375" customWidth="1"/>
    <col min="7" max="7" width="12.7109375" customWidth="1"/>
    <col min="8" max="8" width="16.140625" customWidth="1"/>
    <col min="9" max="9" width="13.5703125" customWidth="1"/>
    <col min="10" max="10" width="18" customWidth="1"/>
    <col min="11" max="11" width="9.28515625" customWidth="1"/>
    <col min="12" max="12" width="18.140625" customWidth="1"/>
    <col min="13" max="13" width="20.5703125" customWidth="1"/>
  </cols>
  <sheetData>
    <row r="1" spans="1:14" ht="29.25" customHeight="1" x14ac:dyDescent="0.25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"/>
    </row>
    <row r="2" spans="1:14" ht="130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2" t="s">
        <v>6</v>
      </c>
      <c r="H2" s="2" t="s">
        <v>17</v>
      </c>
      <c r="I2" s="2" t="s">
        <v>7</v>
      </c>
      <c r="J2" s="2" t="s">
        <v>16</v>
      </c>
      <c r="K2" s="2" t="s">
        <v>8</v>
      </c>
      <c r="L2" s="2" t="s">
        <v>18</v>
      </c>
      <c r="M2" s="18"/>
      <c r="N2" s="19"/>
    </row>
    <row r="3" spans="1:14" ht="20.100000000000001" customHeight="1" x14ac:dyDescent="0.25">
      <c r="A3" s="3">
        <v>1</v>
      </c>
      <c r="B3" s="3">
        <v>2</v>
      </c>
      <c r="C3" s="4">
        <v>3</v>
      </c>
      <c r="D3" s="4">
        <v>4</v>
      </c>
      <c r="E3" s="4">
        <v>5</v>
      </c>
      <c r="F3" s="4">
        <v>6</v>
      </c>
      <c r="G3" s="25">
        <v>7</v>
      </c>
      <c r="H3" s="5">
        <v>8</v>
      </c>
      <c r="I3" s="6">
        <v>9</v>
      </c>
      <c r="J3" s="5">
        <v>10</v>
      </c>
      <c r="K3" s="7">
        <v>11</v>
      </c>
      <c r="L3" s="7">
        <v>12</v>
      </c>
      <c r="M3" s="18"/>
      <c r="N3" s="19"/>
    </row>
    <row r="4" spans="1:14" ht="31.5" customHeight="1" x14ac:dyDescent="0.25">
      <c r="A4" s="3" t="s">
        <v>9</v>
      </c>
      <c r="B4" s="4" t="s">
        <v>10</v>
      </c>
      <c r="C4" s="3" t="s">
        <v>11</v>
      </c>
      <c r="D4" s="3">
        <v>18000</v>
      </c>
      <c r="E4" s="12">
        <v>4.5860000000000003</v>
      </c>
      <c r="F4" s="12">
        <f>E4*K4+E4</f>
        <v>5.6407800000000003</v>
      </c>
      <c r="G4" s="26"/>
      <c r="H4" s="12">
        <f>E4-(E4*G4)</f>
        <v>4.5860000000000003</v>
      </c>
      <c r="I4" s="12">
        <f>H4*K4+H4</f>
        <v>5.6407800000000003</v>
      </c>
      <c r="J4" s="12">
        <f>H4*D4</f>
        <v>82548</v>
      </c>
      <c r="K4" s="11">
        <v>0.23</v>
      </c>
      <c r="L4" s="12">
        <f>J4*K4+J4</f>
        <v>101534.04000000001</v>
      </c>
      <c r="M4" s="20"/>
      <c r="N4" s="19"/>
    </row>
    <row r="5" spans="1:14" ht="31.5" customHeight="1" x14ac:dyDescent="0.25">
      <c r="A5" s="3" t="s">
        <v>12</v>
      </c>
      <c r="B5" s="4" t="s">
        <v>13</v>
      </c>
      <c r="C5" s="3" t="s">
        <v>11</v>
      </c>
      <c r="D5" s="3">
        <v>2100</v>
      </c>
      <c r="E5" s="12">
        <v>4.4240000000000004</v>
      </c>
      <c r="F5" s="12">
        <f t="shared" ref="F5:F7" si="0">E5*K5+E5</f>
        <v>5.4415200000000006</v>
      </c>
      <c r="G5" s="26"/>
      <c r="H5" s="12">
        <f t="shared" ref="H5:H7" si="1">E5-(E5*G5)</f>
        <v>4.4240000000000004</v>
      </c>
      <c r="I5" s="12">
        <f>H5*K5+H5</f>
        <v>5.4415200000000006</v>
      </c>
      <c r="J5" s="12">
        <f t="shared" ref="J5:J6" si="2">H5*D5</f>
        <v>9290.4000000000015</v>
      </c>
      <c r="K5" s="11">
        <v>0.23</v>
      </c>
      <c r="L5" s="12">
        <f t="shared" ref="L5:L6" si="3">J5*K5+J5</f>
        <v>11427.192000000003</v>
      </c>
      <c r="M5" s="20"/>
      <c r="N5" s="19"/>
    </row>
    <row r="6" spans="1:14" ht="30.75" customHeight="1" x14ac:dyDescent="0.25">
      <c r="A6" s="8" t="s">
        <v>14</v>
      </c>
      <c r="B6" s="4" t="s">
        <v>15</v>
      </c>
      <c r="C6" s="3" t="s">
        <v>11</v>
      </c>
      <c r="D6" s="8">
        <v>500</v>
      </c>
      <c r="E6" s="12">
        <v>4.8710000000000004</v>
      </c>
      <c r="F6" s="12">
        <f t="shared" si="0"/>
        <v>5.9913300000000005</v>
      </c>
      <c r="G6" s="26"/>
      <c r="H6" s="12">
        <f t="shared" si="1"/>
        <v>4.8710000000000004</v>
      </c>
      <c r="I6" s="12">
        <f>H6*K6+H6</f>
        <v>5.9913300000000005</v>
      </c>
      <c r="J6" s="12">
        <f t="shared" si="2"/>
        <v>2435.5</v>
      </c>
      <c r="K6" s="11">
        <v>0.23</v>
      </c>
      <c r="L6" s="12">
        <f t="shared" si="3"/>
        <v>2995.665</v>
      </c>
      <c r="M6" s="20"/>
      <c r="N6" s="19"/>
    </row>
    <row r="7" spans="1:14" ht="33" customHeight="1" x14ac:dyDescent="0.25">
      <c r="A7" s="8" t="s">
        <v>20</v>
      </c>
      <c r="B7" s="4" t="s">
        <v>21</v>
      </c>
      <c r="C7" s="3" t="s">
        <v>11</v>
      </c>
      <c r="D7" s="8">
        <v>300</v>
      </c>
      <c r="E7" s="12">
        <v>4.3899999999999997</v>
      </c>
      <c r="F7" s="12">
        <f t="shared" si="0"/>
        <v>5.3996999999999993</v>
      </c>
      <c r="G7" s="26"/>
      <c r="H7" s="12">
        <f t="shared" si="1"/>
        <v>4.3899999999999997</v>
      </c>
      <c r="I7" s="12">
        <f t="shared" ref="I7" si="4">H7*K7+H7</f>
        <v>5.3996999999999993</v>
      </c>
      <c r="J7" s="12">
        <f>H7*D7</f>
        <v>1317</v>
      </c>
      <c r="K7" s="11">
        <v>0.23</v>
      </c>
      <c r="L7" s="12">
        <f>J7*K7+J7</f>
        <v>1619.91</v>
      </c>
      <c r="M7" s="20"/>
      <c r="N7" s="19"/>
    </row>
    <row r="8" spans="1:14" ht="22.5" customHeight="1" x14ac:dyDescent="0.25">
      <c r="E8" s="9"/>
      <c r="F8" s="10"/>
      <c r="G8" s="10"/>
      <c r="H8" s="9"/>
      <c r="I8" s="14" t="s">
        <v>19</v>
      </c>
      <c r="J8" s="28">
        <f>SUM(J4:J7)</f>
        <v>95590.9</v>
      </c>
      <c r="K8" s="14"/>
      <c r="L8" s="28">
        <f>SUM(L4:L7)</f>
        <v>117576.80700000002</v>
      </c>
      <c r="M8" s="21"/>
      <c r="N8" s="19"/>
    </row>
    <row r="9" spans="1:14" x14ac:dyDescent="0.25">
      <c r="E9" s="9"/>
      <c r="F9" s="9"/>
      <c r="G9" s="9"/>
      <c r="H9" s="9"/>
      <c r="M9" s="19"/>
      <c r="N9" s="19"/>
    </row>
    <row r="10" spans="1:14" x14ac:dyDescent="0.25">
      <c r="E10" s="9"/>
      <c r="F10" s="9"/>
      <c r="G10" s="9"/>
      <c r="H10" s="9"/>
      <c r="M10" s="19"/>
      <c r="N10" s="19"/>
    </row>
    <row r="11" spans="1:14" x14ac:dyDescent="0.25">
      <c r="B11" s="23" t="s">
        <v>25</v>
      </c>
      <c r="C11" s="23"/>
      <c r="D11" s="23"/>
      <c r="E11" s="23"/>
      <c r="F11" s="23"/>
      <c r="G11" s="23"/>
      <c r="H11" s="23"/>
      <c r="I11" s="24"/>
      <c r="J11" s="24"/>
      <c r="M11" s="19"/>
      <c r="N11" s="19"/>
    </row>
    <row r="12" spans="1:14" x14ac:dyDescent="0.25">
      <c r="M12" s="9"/>
      <c r="N12" s="9"/>
    </row>
    <row r="13" spans="1:14" x14ac:dyDescent="0.25">
      <c r="B13" s="24" t="s">
        <v>24</v>
      </c>
    </row>
    <row r="14" spans="1:14" x14ac:dyDescent="0.25">
      <c r="B14" s="27" t="s">
        <v>23</v>
      </c>
    </row>
    <row r="15" spans="1:14" x14ac:dyDescent="0.25">
      <c r="E15" s="13"/>
      <c r="G15" s="9"/>
      <c r="H15" s="9"/>
      <c r="I15" s="9"/>
      <c r="J15" s="9"/>
      <c r="K15" s="9"/>
    </row>
    <row r="16" spans="1:14" x14ac:dyDescent="0.25">
      <c r="E16" s="13"/>
      <c r="G16" s="15"/>
      <c r="H16" s="15"/>
      <c r="I16" s="15"/>
      <c r="J16" s="16"/>
      <c r="K16" s="9"/>
    </row>
    <row r="17" spans="5:11" x14ac:dyDescent="0.25">
      <c r="G17" s="17"/>
      <c r="H17" s="15"/>
      <c r="I17" s="15"/>
      <c r="J17" s="17"/>
      <c r="K17" s="9"/>
    </row>
    <row r="18" spans="5:11" x14ac:dyDescent="0.25">
      <c r="E18" s="13"/>
      <c r="G18" s="15"/>
      <c r="H18" s="15"/>
      <c r="I18" s="15"/>
      <c r="J18" s="15"/>
      <c r="K18" s="9"/>
    </row>
    <row r="19" spans="5:11" x14ac:dyDescent="0.25">
      <c r="G19" s="9"/>
      <c r="H19" s="9"/>
      <c r="I19" s="9"/>
      <c r="J19" s="9"/>
      <c r="K19" s="9"/>
    </row>
  </sheetData>
  <mergeCells count="1">
    <mergeCell ref="A1:K1"/>
  </mergeCells>
  <hyperlinks>
    <hyperlink ref="B11" r:id="rId1" display="https://www.orlen.pl/pl/dla-biznesu/hurtowe-ceny-paliw" xr:uid="{3BBF5C92-BEF0-4F77-9B21-940536223F37}"/>
  </hyperlinks>
  <pageMargins left="0.70866141732283472" right="0.70866141732283472" top="0.74803149606299213" bottom="0.74803149606299213" header="0.31496062992125984" footer="0.31496062992125984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2024-09-09T10:07:38Z</dcterms:modified>
</cp:coreProperties>
</file>