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600" tabRatio="926" activeTab="0"/>
  </bookViews>
  <sheets>
    <sheet name="cz.1" sheetId="1" r:id="rId1"/>
    <sheet name="cz.2" sheetId="2" r:id="rId2"/>
    <sheet name="cz.3" sheetId="3" r:id="rId3"/>
    <sheet name="cz.4" sheetId="4" r:id="rId4"/>
    <sheet name="cz.5" sheetId="5" r:id="rId5"/>
    <sheet name="cz.6" sheetId="6" r:id="rId6"/>
    <sheet name="cz.7" sheetId="7" r:id="rId7"/>
    <sheet name="cz.8" sheetId="8" r:id="rId8"/>
    <sheet name="cz.9" sheetId="9" r:id="rId9"/>
    <sheet name="cz.10" sheetId="10" r:id="rId10"/>
    <sheet name="cz.11" sheetId="11" r:id="rId11"/>
    <sheet name="cz.12" sheetId="12" r:id="rId12"/>
    <sheet name="cz.13" sheetId="13" r:id="rId13"/>
    <sheet name="cz.14" sheetId="14" r:id="rId14"/>
    <sheet name="cz.15" sheetId="15" r:id="rId15"/>
    <sheet name="cz.16" sheetId="16" r:id="rId16"/>
    <sheet name="cz.17" sheetId="17" r:id="rId17"/>
    <sheet name="cz.18" sheetId="18" r:id="rId18"/>
    <sheet name="cz.19" sheetId="19" r:id="rId19"/>
    <sheet name="cz.20" sheetId="20" r:id="rId20"/>
    <sheet name="cz.21" sheetId="21" r:id="rId21"/>
    <sheet name="cz.22" sheetId="22" r:id="rId22"/>
    <sheet name="cz.23" sheetId="23" r:id="rId23"/>
    <sheet name="cz.24" sheetId="24" r:id="rId24"/>
    <sheet name="cz.25" sheetId="25" r:id="rId25"/>
    <sheet name="cz.26" sheetId="26" r:id="rId26"/>
    <sheet name="cz.27" sheetId="27" r:id="rId27"/>
    <sheet name="cz.28" sheetId="28" r:id="rId28"/>
    <sheet name="cz.29" sheetId="29" r:id="rId29"/>
    <sheet name="cz.30" sheetId="30" r:id="rId30"/>
    <sheet name="cz.31" sheetId="31" r:id="rId31"/>
  </sheets>
  <definedNames>
    <definedName name="_xlnm.Print_Area" localSheetId="0">'cz.1'!$A$1:$M$38</definedName>
    <definedName name="_xlnm.Print_Area" localSheetId="1">'cz.2'!$A$1:$M$19</definedName>
  </definedNames>
  <calcPr fullCalcOnLoad="1"/>
</workbook>
</file>

<file path=xl/sharedStrings.xml><?xml version="1.0" encoding="utf-8"?>
<sst xmlns="http://schemas.openxmlformats.org/spreadsheetml/2006/main" count="1404" uniqueCount="389">
  <si>
    <t>L.p.</t>
  </si>
  <si>
    <t>Producent</t>
  </si>
  <si>
    <t>Cena jednostkowa netto [zł]</t>
  </si>
  <si>
    <t>VAT [%]</t>
  </si>
  <si>
    <t>Wartość netto pozycji [zł]</t>
  </si>
  <si>
    <t>Wartość brutto pozycji [zł]</t>
  </si>
  <si>
    <t>Numer kodu katalogowego</t>
  </si>
  <si>
    <t>Nazwa handlowa</t>
  </si>
  <si>
    <t>Cena jednostkowa brutto [zł]</t>
  </si>
  <si>
    <t>Ilość w szt.</t>
  </si>
  <si>
    <t>Klasa wyrobu medycznego</t>
  </si>
  <si>
    <t>Nr grupy</t>
  </si>
  <si>
    <t>Wartość zamówienia podstawowego</t>
  </si>
  <si>
    <t>Całkowita wartość zamówienia</t>
  </si>
  <si>
    <t>FORMULARZ ASORTYMENTOWO-CENOWY</t>
  </si>
  <si>
    <t>Warunki realizacji zamówienia:</t>
  </si>
  <si>
    <t>Instrumentaria</t>
  </si>
  <si>
    <t>Dostawy</t>
  </si>
  <si>
    <t>Napędy:</t>
  </si>
  <si>
    <t>Jałowość</t>
  </si>
  <si>
    <t>nie są wymagane</t>
  </si>
  <si>
    <t>Nie są wymagane</t>
  </si>
  <si>
    <t>Magazyn komisowy utworzony w siedzibie Zamawiajacego przez cały okres obowiązywania umowy</t>
  </si>
  <si>
    <t>Napędy</t>
  </si>
  <si>
    <r>
      <t xml:space="preserve">Wartość zamówienia w ramach prawa opcji w wysokości </t>
    </r>
    <r>
      <rPr>
        <b/>
        <u val="single"/>
        <sz val="10"/>
        <rFont val="Times New Roman"/>
        <family val="1"/>
      </rPr>
      <t>30%</t>
    </r>
    <r>
      <rPr>
        <b/>
        <sz val="10"/>
        <rFont val="Times New Roman"/>
        <family val="1"/>
      </rPr>
      <t xml:space="preserve"> zamówienia podstawowego</t>
    </r>
  </si>
  <si>
    <t>Przedmiot zamówienia</t>
  </si>
  <si>
    <t>Załączniknr 1 do SWZ</t>
  </si>
  <si>
    <t>SZP/APT-MI/17/2024</t>
  </si>
  <si>
    <t xml:space="preserve">Część nr 1 Endoprotezy stawu biodrowego z trzpieniem w wersji bezkołnierzowej - wersja cementowa i bezcementowa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</si>
  <si>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Endoproteza pierwotna</t>
  </si>
  <si>
    <t>D01</t>
  </si>
  <si>
    <t>Trzpień prosty (nie anatomiczny, o geometrii podwójnego lub potrójnego klina) w wersji  bezkołnierzowej, samocentrujący, wykonany ze stopu tytanowego,  na całej długości pokryty  warstwą hydroksyapatytu,  dostępny w  przynajmniej 9 rozmiarach od min. 31 mm offset'u , (odległość od osi trzpienia do środka konusa), wymagana jest także dostępność trzpienia zwiększonej lateralizacji (tzw. high offset).</t>
  </si>
  <si>
    <t>Głowa metalowa ze stopu CoCrMo w średnicha zew. 22+/- 0,2mm (2 długości szyjki), 28 mm, 32 mm i 36 mm (przynajmniej 4 długości szyjki dla każdego rozmiaru)</t>
  </si>
  <si>
    <t>Głowa Bi-polarna wykonana z metalu i polietylenu w rozmiarach w zakresie od min. 46 do min. 60 mm (+/- 1mm dla obu wartości) ze skokiem co 2mm średnicy zewnętrznej i 28 mm lub 32 mm średnicy wewnętrznej, wyposażona w mechanizm zamykający.</t>
  </si>
  <si>
    <t xml:space="preserve">Wkład panewkowy dostosowany do rosnących wraz ze średnicą panewki głów 22+/- 0,2 mm, 28mm , 32mm i 36 mm wykonany z wysokousieciowanego (polietylen sieciowany radiacyjne wg normy ASTM F2565; dawka min 50 kGy) polietylenu bez nawisu, oraz z nawisem którego kąt mieści się  w zakresie 10-25 st. </t>
  </si>
  <si>
    <t>Panewka bezcementowa typu Press-fit w kształcie  hemisfery, o rozmiarach od min. 44 mm do min. 64 mm, - skok co 2 mm. Panewka wykonana z tytanu lub jego stopu,  pokryta warstwą porowatą umożliwiającą osteointegrację. Wymagana jest dostępność panewek bezotworowych jak również posiadających otwory umożliwiające stabilizacje za pomocą przynajmniej  3 śrub tytanowych oraz panewek wielootworowych z gniazdami dla śrub na całym obwodzie. Dopuszcza się dostarczenie panewek z fabrycznie zaślepionymi otworami zamiast panewek litych</t>
  </si>
  <si>
    <t>Elementy ceramiczne</t>
  </si>
  <si>
    <t>Wkładka ceramiczna Biolox Delta,  na głowy co najmniej 32 mm i 36 mm. Dopuszcza się zaoferowanie wkałdki zintegrowanej z panewką.</t>
  </si>
  <si>
    <r>
      <t xml:space="preserve">Zgodna z opisem w poz. 4. </t>
    </r>
    <r>
      <rPr>
        <b/>
        <sz val="10"/>
        <rFont val="Times New Roman"/>
        <family val="1"/>
      </rPr>
      <t>Pozycja nie podlega wycenie w przypadku zaoferowania w poz. 5 wkładek ceramicznych zintegrowanych z panewką.</t>
    </r>
  </si>
  <si>
    <t>Głowa cermaiczna Biolox Delta, o śrenicach 28mm, 32mm i 36 mm w przynajmniej 3 rozmiarach (S,M,L)</t>
  </si>
  <si>
    <t>Wkład antyluksacyjny dwumobilny lub zatrzaskowy wraz z głową CoCrMo ; w wycenie należy uwzględnić wszystkie implantowane  zgodnie z techniką operacyjną elementy artykulacji antylukascyjnej wraz ze standardową głową CoCrMo podając indywidualną cenę każdego komponentu; w przypadku zaoferowania wkładów zatrzaskowych oraz dwumobilnych należy wycenić oba rodzaje artykulacji w proporcjach : 80% dwumobilne i 20% zatrzaskowe</t>
  </si>
  <si>
    <t>Pozostałe elementy</t>
  </si>
  <si>
    <t xml:space="preserve">śruby panewkowe ( tytanowe o długościach co najmniej w zakresie od 16 mm do 44 mm, ze skokiem co 4-5 mm), </t>
  </si>
  <si>
    <r>
      <t xml:space="preserve">Zaślepki do panewek - do otworów technologicznch. </t>
    </r>
    <r>
      <rPr>
        <b/>
        <sz val="10"/>
        <rFont val="Times New Roman"/>
        <family val="1"/>
      </rPr>
      <t>Pozycja nie podlega wycenie jedynie gdy zaślepki są fabrycznie pakowane wraz z panewką</t>
    </r>
  </si>
  <si>
    <r>
      <t xml:space="preserve">Zaślepki do panewek - do otworów technologicznch dla śrub. </t>
    </r>
    <r>
      <rPr>
        <b/>
        <sz val="10"/>
        <rFont val="Times New Roman"/>
        <family val="1"/>
      </rPr>
      <t>Pozycja nie podlega wycenie jeżeli zaślepki są fabrycznie pakowane wraz z panewką.</t>
    </r>
  </si>
  <si>
    <t>Ostrza kompatybilne z użyczonymi napędami. Rózne rozmiary umożliwiające wykonanie zabiegu wg zaoferowanej techniki.</t>
  </si>
  <si>
    <t>Implanty cementowe</t>
  </si>
  <si>
    <t xml:space="preserve">Kompatybilny z trzpieniem bezcementowym trzpień cementowany; jego implantacja przebiega zastosowaniem narzędzi przewidzianych do implantacji trzpienia bezcementowego. Trzpień wysokopolerowany, wykonany ze stali nierdzewnej lub stopu chromowo - kobaltowego dostępny w dwóch offsetach, wyposażony w polimerowy centralizer umożliwiający osiowe osadzenie implantu </t>
  </si>
  <si>
    <t>Panewka cementowana hemisferyczna wykonana z polietylenu wysokousieciowanego, dostępna w średnicach rosnących co 2-3 mm które miesczą się co najmniej w przedziale 44-64 mm ;</t>
  </si>
  <si>
    <t>Głowa endoprotezy metalowa kompatybilna z trzpieniem cementowanym, wymagane dostarczenie głów 22+/-0,2 mm , 28, 32 i 36 mm; każda średnica dostępna z przynajmniej trzema rozmiarami szyjki</t>
  </si>
  <si>
    <t>Panewka dwumobilna cementowana wykonana ze stali nierdzewnej lub stopu CoCrMo; panewka dostępna w rozmiarach od min. 46 mm do 60 mm; wkład z polietylenu wysokousieciowanego; należy wycenić komplet panewka - wkład polietylenowy podając cenę sumaryczną oraz ceny poszczególnych elementów</t>
  </si>
  <si>
    <t>Elementy rewizyjne</t>
  </si>
  <si>
    <t>Trzpień bezcementowy, tytanowy o kształcie 3 stopniowego stożka z głębokim ożebrowaniem zapewniającym dystalne blokowanie, w rozmiarach o długości 240 mm oraz 300 mm oraz średnicy w przedziale 12-27 mm ze skokiem co 1mm; trzpień o długości 190 mm w rozmiarach o średnicy 12-21mm ze skokiem co 1mm; trzpienie w wersji standardowej i high offset, stożek 12/14.</t>
  </si>
  <si>
    <t>Panewka rewizyjna wykonana z tytanu, w pełni porowata, wielootworowa, dostępna w rozmiarach od min 48 do 72 mm wyposażona w otwory do mocowania śrub gąbczastych, oraz gąbczastych śrub blokowanych</t>
  </si>
  <si>
    <t>Metalowe augmenty w kształcie zbliżonym do półksiężyca, kompatybilne z systemem panewkowym. Asortyment obejmuje min. 3 rozmiary (średnice), dla każdego rozmiaru min. 3 grubości augmentów</t>
  </si>
  <si>
    <t>Wkład panewkowy mocowany cementowo dostosowany do panewki rewizyjnej</t>
  </si>
  <si>
    <t>Śruby panewkowe gąbczasne blokowane, których głowa blokuje się w otworach w panewce; min 4 długości śrub ze skokiem co 4-5 mm</t>
  </si>
  <si>
    <t xml:space="preserve">śruby panewkowe min 4 długości  ze skokiem co 4-5 mm, </t>
  </si>
  <si>
    <t>Elastyczne wiertła do śrub - 15, 25, 35, 50 mm</t>
  </si>
  <si>
    <t xml:space="preserve">Wymagane jałowe wyroby medyczne do implantacji </t>
  </si>
  <si>
    <t>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implantu; Zamawiający wymaga zabezpieczenia w depozycie co najmniej czeterech implantów każdego rozmiaru z wyłączeniem największych i najmniejszych rozmiarów (maksymalnie 20% przewidzianych w technice operacyjnej asortymentu) a także implantów cementowanych (poz. 13-16) - dla których dopuszcza się dostarcenie dwóch implantów każdego rozmiaru</t>
  </si>
  <si>
    <t>Jakość wyrobu</t>
  </si>
  <si>
    <t>D02</t>
  </si>
  <si>
    <t>Trzpień prosty (nie anatomiczny, o geometrii podwójnego lub potrójnego klina) w wersji bezkołnierzowej i kołnierzowej, samocentrujący, wykonany ze stopu tytanowego,  na całej długości pokryty  warstwą hydroksyapatytu,  dostępny w  przynajmniej 9 rozmiarach od min. 31 mm offset'u , (odległość od osi trzpienia do środka konusa), wymagana jest także dostępność trzpienia zwiększonej lateralizacji (tzw. high offset)</t>
  </si>
  <si>
    <t>Wkład panewkowy dostosowany do rosnących wraz ze średnicą panewki głów 22+/- 0,2 mm, 28mm , 32mm i 36 mm wykonany z wysokousieciowanego (polietylen sieciowany radiacyjne wg normy ASTM F2565; dawka min 50 kGy) polietylenu bez nawisu, oraz z nawisem którego kąt mieści się  w zakresie 10-25 st.</t>
  </si>
  <si>
    <t>Wkładka ceramiczna Biolox Delta,  na głowy co najmniej 32 mm i 36 mm. Dopuszcza się zaoferowanie wkałdki zintegrowanej z panewką</t>
  </si>
  <si>
    <t>Zgodna z opisem w poz. 4. Pozycja nie podlega wycenie w przypadku zaoferowania w poz. 5 wkładek ceramicznych zintegrowanych z panewką</t>
  </si>
  <si>
    <t>Wkłady antyluksacyjne</t>
  </si>
  <si>
    <t>śruby panewkowe ( tytanowe o długościach co najmniej w zakresie od 16 mm do 44 mm, ze skokiem co 4-5 mm)</t>
  </si>
  <si>
    <t>Zaślepki centralne do panewek Pozycja nie podlega wycenie jeżeli zaślepki są fabrycznie pakowane wraz z panewką</t>
  </si>
  <si>
    <t>Zaślepki do panewek - do otworów technologicznch dla śrub. Pozycja nie podlega wycenie jeżeli zaślepki są fabrycznie pakowane wraz z panewką.</t>
  </si>
  <si>
    <t>Ostrza kompatybilne z użyczonymi napędami. Rózne rozmiary umożliwiające wykonanie zabiegu wg zaoferowanej techniki</t>
  </si>
  <si>
    <t>Wymagane wyroby jałowe wyroby medyczne do implantacji</t>
  </si>
  <si>
    <t>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</t>
  </si>
  <si>
    <t>Jakość</t>
  </si>
  <si>
    <t>Część nr 2 Endoprotezy bezcementowe stawu biodrowego z opcją zatrzaskową z trzpieniem w wersji kołnierzowej</t>
  </si>
  <si>
    <t xml:space="preserve">Część nr 3 Endoprotezy bezcementowe stawu biodrowego z panewką rewizyjną i opcją dwumobilną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</si>
  <si>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D03</t>
  </si>
  <si>
    <t>Trzpień  bezcementowy, bezkołnierzowy, o geometrii pojedynczego lub podwójnego klina, w części bliższej pokryty porowatą powłoką pozwalającą na osteointegrację, w wersji standardowej i ze zwiększonym offsetem (high offset), wykonany z tytanu lub ze stopu tytanu, w przynajmniej 10 rozmiarach dla trzpieni standardowych i high offset</t>
  </si>
  <si>
    <t>Głowa metalowa ze stopu CoCr o średnicy 22+/-0,2 mm (3 długości szyjki), 28mm, 32mm, 36mm (4 długości szyjki)</t>
  </si>
  <si>
    <t>Wkład panewkowy dostosowany do rosnących wraz ze średnicą panewki głów 22+/-2mm, 28mm , 32mm i 36 mm wykonany z wysokousieciowanego (cross link) polietylenu w wersjach bez nawisu, oraz z nawisem którego kąt mieści się  w zakresie 10-25 st. Każda wkładka wyposażona w mechanizm zapewniający rotacyjne stabilizowanie w czasy panewki.  poprzez zazębienie wypustek PE i materiału czaszy</t>
  </si>
  <si>
    <t>Panewka bezcementowa typu press-fit o  rozmiarach w zakresie od min. 44 mm do min. 64 mm, wykonana z tytanu lub jego stopu, pokryta warstwą porowatą umożliwiającą osteointegrację. Wymagana jest dostępność panewek bezotworowych jak również posiadających otwory umożliwiające stabilizacje za pomocą przynajmniej  3 śrub tytanowych; sopuszcza się dostarczenie panewek z fabrycznie zaślepionymi otworami zamiast panewek litych</t>
  </si>
  <si>
    <t>Wkład ceramiczny, średnica zewnętrza głowy musi rosnąć wraz ze wzrostem średnicy zewnętrznej panewki, wymagane średnice to przynajmniej 32 i 36mm                                                                                      Dopuszcza się zaoferowanie wkładki zintegrowanej z panewką</t>
  </si>
  <si>
    <t>Głowy ceramiczne o średnicach 28, 32, 36  dostępne w przynajmniej 3 rozmiarach (S/M/L)</t>
  </si>
  <si>
    <t>Panewka bezcementowa wykonana z tytanu lub jego stopu, wielootworowa typu Press-fit w kształcie  hemisfery, pokryta warstwą porowatą umożliwiającą osteointegrację,  o  rozmiarach w zakresie od min. 44 mm do  min. 64 mm, - skok co 2 mm. Panewka kompatybilna z systemem augmentów do rekonstrukcji stropu i ścian panewkowych</t>
  </si>
  <si>
    <t>Metalowe augmenty w kształcie półksiężyca, kompatybilne z systemem panewkowym. Asortyment obejmuje min. 4 rozmiary (średnice), dla każdego rozmiaru min. 3 grubości augmentów</t>
  </si>
  <si>
    <t>Głowa Bi-polarna wykonana z metalu i polietylenu w rozmiarach w zakresie od min. 50 do min. 60 mm (+/- 1mm dla obu wartości) ze skokiem co 2mm średnicy zewnętrznej i 28 mm lub 32 mm średnicy wewnętrznej, wyposażona w mechanizm zamykający.</t>
  </si>
  <si>
    <t>Śruby panewkowe ( tytanowe o długościach co najmniej w zakresie od 16 mm do 44 mm, ze skokiem co 4-5 mm), śruby do panewki rewizyjnej, śruby blokowane do panewki rewizyjnej jeżeli są wymagane do jej montażu, śruby do mocowania augmentów</t>
  </si>
  <si>
    <t>Zaślepki centralne do panewek; pozycja nie podlega wycenie jeżeli zaślepki są fabrycznie pakowane wraz z panewką.</t>
  </si>
  <si>
    <t>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implantu; Zamawiający wymaga zabezpieczenia w depozycie co najmniej czeterech implantów każdego rozmiaru z wyłączeniem największych i najmniejszych rozmiarów (maksymalnie 20% przewidzianych w technice operacyjnej asortymentu) a także implantów cementowanych (poz. 12-15) - dla których dopuszcza się dostarcenie dwóch implantów każdego rozmiaru</t>
  </si>
  <si>
    <t xml:space="preserve">Część nr 4 Endoprotezy bezcementowe  pierwotne i rewizyjne stawu biodrowego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</si>
  <si>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D04</t>
  </si>
  <si>
    <t>Trzpień prosty, uniwersalny, bezkołnierzowy o przekroju prostokątnym, wykonany ze stopu tytanowego w wersji standard , bezcementowy, pokryty w 1/2 części proksymalnej porowatą okładziną tytanową i dodatkowo hydroksyapatytem na całej długości, dostępny w min. 10 rozmiarach, z dodatkowymi wzdłużnymi rowkami dla poprawienia stabilizacji pierwotnej, konus 12/14; opcjonalnie dostępny trzpień lateralizowany pokryty w 1/2 części proksymalnej porowatą okładziną tytanową i dodatkowo hydroksyapatytem, dostępny w min 10 rozmiarach, z dodatkowymi wzdłużnymi rowkami dla poprawienia stabilizacji pierwotnej, konus 12/14. W opcji trzpień typu short, uniwersalny, bezkołnierzowy o przekroju prostokątnym, wykonany ze stopu tytanowego, w wersji standard i lateralizowanej, bezcementowy, pokryty w 2/3 części proksymalnej porowatą okładziną tytanową i dodatkowo hydroksyapatytem, dostępny w min. 10 rozmiarach z dodatkowymi wzdłużnymi rowkami dla poprawienia stabilizacji pierwotnej, konus 12/14</t>
  </si>
  <si>
    <t>Panewka bezcementowa w kształcie spłaszczonej hemisfery typu press-fit wykonana ze stopu tytanowego, pokryta dodatkowo porowatym tytanem dla ułatwienia osteointegracji, z trzema otworami do śrub stabilizujących, wyposażona fabrycznie w zaślepki do śródoperacyjnego usunięcia lub panewka bezotworowa, w rozmiarach min. od 46 do 68 mm ze skokiem co 2 mm</t>
  </si>
  <si>
    <t>Panewka antyluksacyjna bezcementowa lub cementowana w min. 11 rozmiarach o średnicy zewnętrznej min. 44mm-64mm ze skokiem co 2 mm, w wersji bezcementowej pokryta czystym tytanem oraz dodatkowo hydroksyapatytem</t>
  </si>
  <si>
    <t>Wkładki do panewek bezcementowych, wykonane z polietylenu typu cross link, standard i z 10 stopniowym kołnierzem antyluksacyjnym, o średnicach wewnętrznych 28mm, 32mm,36mm</t>
  </si>
  <si>
    <t>Wkładki do panewek bezcementowych z ceramiki Biolox Delta standard, o średnicach wewnętrznych 28mm, 32mm,36mm i 40mm</t>
  </si>
  <si>
    <t>Wkładka metalowa kompatybilna z panewką bezcementową, pozwalająca na użycie głowy dwumobilnej PE. Wkładka przeznaczona do panewek press fit o średnicy min. 50mm -72mm dla głów dwumobilnych PE o średnicy min. 38, 42 i 46mm</t>
  </si>
  <si>
    <t>Głowa metalowa średnicy 28mm, 32mm, 36mm wykonana ze stopu tytanu pokrytego okładziną ceramiczną, w min. 5 długościach szyjki</t>
  </si>
  <si>
    <t>Głowa ceramiczna Biolox Delta o średnicy 28mm, 32mm, 36mm i 40mm w min. 3-ch długościach szyjki</t>
  </si>
  <si>
    <t>Śruby do kości gąbczastej o średnicy 6,5mm i o długości min. od 15mm do 55mm</t>
  </si>
  <si>
    <t>Głowa 2M wykonana z polietylenu z witaminą E dla głowy wewnętrznej 22mm, 28mm i 32mm</t>
  </si>
  <si>
    <t>Panewka bezcementowa w kształcie spłaszczonej hemisfery typu press-fit w całości wykonana techniką addytywną 3D z proszku tytanowego, w której powierzchnia o strukturze kości gąbczastej jest integralną częścią panewki. Na całym obwodzie panewka posiada otwory do śrub stabilizujących, wyposażone fabrycznie w zaślepki do śródoperacyjnego usunięcia oraz w komplecie wkręcaną zaślepkę do otworu centralnego, panewka w rozmiarach min. od 42 do 72 mm</t>
  </si>
  <si>
    <t>Endoproteza rewizyjna modularna stawu biodrowego
Trzpień typu Wagnera (stożek 2-stopniowy) w części o przekroju heksagonalnym w min 3 długościach i w min. średnicach 14, 16, 18, 20mm w opcji najdłuższej posiadający dystalne otwory umożliwiające wzmocnienie śrubami, trzpienie odpowiednio przygięte celem dopasowania do krzywizny kości udowej, cementowane w min.2 długościach i średnicach min. 12, 14, 16, 18, 20mm. Część proksymalna w dwóch opcjach kąta szyjki oraz w dwóch wysokościach, posiadająca konus 12/14mm, oraz mechanizm umożliwiający ustawienie kąta antewersji co 5 stopni. Element krętarza w min. dwóch długościach. Opcjonalnie element przedłużający. Całość łączona za pomocą śruby odpowiedniej długości</t>
  </si>
  <si>
    <t>Panewka rewizyjna anatomiczna bezcementowa wykonana z porowatego tytanu, posiadająca ramię do talerza kości biodrowej i kości kulszowej z możliwością użycia większej ilości śrub, w rozmiarach od 46 – 62 mm. Wkładka polietylenowa na głowy 32 i 36 mm z 15 stopniowym okapem, oraz w opcji z 4mm offsetem. W opcji wkładka metalowa 2M</t>
  </si>
  <si>
    <t>Ostrza oscylacyjne</t>
  </si>
  <si>
    <t>Wymagane wyroby jałowe do implantacji</t>
  </si>
  <si>
    <t xml:space="preserve">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implantu; Zamawiający wymaga zabezpieczenia w depozycie co najmniej czeterech implantów każdego rozmiaru z wyłączeniem największych i najmniejszych rozmiarów (maksymalnie 20% przewidzianych w technice operacyjnej asortymentu) </t>
  </si>
  <si>
    <t xml:space="preserve">Część nr 5 Endoprotezy pierwotne bezcementowe stawu biodrowego z trzpieniem szyjkowo - przynasadowym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</si>
  <si>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D05</t>
  </si>
  <si>
    <t>Krótki trzpień szyjkowo-przynasadowy o przekroju owalnym lub w kształcie wielokąta z wyoblonymi krawędziami którego implantacja przebiega bez  usuwania szyjki kości udowej i bez naruszania kości krętarza większego. Wymagane dostarczenie min. 7 rozmiarów trzpienia</t>
  </si>
  <si>
    <t>Głowa metalowa ze stopu CoCrMo w średnicach zew. 28 mm, 32 mm i 36 mm (przynajmniej 3 długości szyjki dla każdego rozmiaru)</t>
  </si>
  <si>
    <t>Panewka bezcementowa typu Press-fit w kształcie  hemisfery, o  rozmiarach w zakresie od min. 44 mm do 64 mm, - skok co 2 mm. Panewka tytanowa,  pokryta warstwą porowatą umożliwiającą osteointegrację. Wymagana jest dostępność panewek bezotworowych jak również z otworami umożliwiającymi stabilizację przy użyciu przynajmniej trzech śrub tytanowych; Dopuszcza się dostarczenie panewek z fabrycznie zaślepionymi otworami zamiast panewek litych.</t>
  </si>
  <si>
    <t>Wkład panewkowy dostosowany do rosnących wraz ze średnicą panewki głów 28mm , 32mm i 36 mm wykonany z wysokousieciowanego (polietylen sieciowany radiacyjne wg normy ASTM F2565; dawka min 50 kGy) polietylenu  w  wersjach bez nawisu, oraz  z  nawisem którego kąt  mieści się  w zakresie   10-25 st.</t>
  </si>
  <si>
    <t>Wkładka ceramiczna Biolox Delta,  na głowę co najmniej 32 mm i 36 mm</t>
  </si>
  <si>
    <t>Śruby panewkowe ( tytanowe o długościach w zakresie od min. 16 mm do 44 mm, ze skokiem co 4-5 mm)</t>
  </si>
  <si>
    <r>
      <t xml:space="preserve">Zaślepki do panewek - do otworów technologicznch do mocowania panewki. </t>
    </r>
    <r>
      <rPr>
        <u val="single"/>
        <sz val="10"/>
        <rFont val="Times New Roman"/>
        <family val="1"/>
      </rPr>
      <t>Pozycja nie podlega wycenie jedynie w sytuacji gdy zaslepki są fabrycznie pakowane wraz z panewką</t>
    </r>
  </si>
  <si>
    <t>Dodatkowe zaślepki do panewek do otworów peryferyjnych dla śrub - Pozycja nie podlega wycenie jedynie w sytuacji gdy zaslepki są fabrycznie pakowane wraz z panewką</t>
  </si>
  <si>
    <t xml:space="preserve">Część nr 6 Endoprotezy pierwotne  bezcementowe  biodra z krótkim trzpieniem przynasadowym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</si>
  <si>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D06</t>
  </si>
  <si>
    <t>Krótki (dla najmniejszego rozmiaru długość szczyt trzpienia - nasada szyjki poniżej 100 mm)  trzpień przynasadowy prosty ze stopu tytanowo - niobowego, bezkołnierzowy w kształcie klina,  w całości pokryty powłoką umożliwiającą osteointegracje. Trzpień dostępny w min. 11 rozmiarach standardowych i 11 rozmiarach lateralizowanych</t>
  </si>
  <si>
    <t>Głowa metalowa ze stopu CoCrMo w średnicach 28 mm, 32 mm i 36 mm (przynajmniej 4 długości szyjki dla każdego rozmiaru)</t>
  </si>
  <si>
    <t>Wkład panewkowy wykonany z wysokousieciowanego  (polietylen sieciowany radiacyjne wg normy ASTM F2565; dawka min 50 kGy) polietylenu, dostosowany do głów 28mm, 32mm, 36mm.</t>
  </si>
  <si>
    <t>Panewka bezcementowa typu Press-fit w min. rozmiarach zewnętrznych od 44mm do 64 mm. Czasza lita oraz z 3 otworami na śruby. Pokrycie zewnętrzne w formie napylonej, porowatej warstwy tytanowej i HA lub produkt równoważny. Dopuszcza się dostarczenie panewek z fabrycznie zaślepionymi otworami zamiast panewek litych.</t>
  </si>
  <si>
    <t>Wkładka ceramiczna Biolox Delta dostosowana do głów 28mm, 32mm, 36mm.</t>
  </si>
  <si>
    <t>Głowa cermaiczna Biolox Delta, o śrenicach 28mm (w 3 długościach szyjki), 32mm (w 3 długościach szyjki) i 36 mm (w 4 długościach szyjki).</t>
  </si>
  <si>
    <r>
      <t xml:space="preserve">Zaślepki do panewek - do otworów technologicznch do mocowania panewki.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Pozycja nie podlega wycenie jedynie w sytuacji gdy zaslepki są fabrycznie pakowane wraz z panewką</t>
    </r>
  </si>
  <si>
    <r>
      <t xml:space="preserve">Dodatkowe zaślepki do panewek do otworów peryferyjnych i/lub centralnych. </t>
    </r>
    <r>
      <rPr>
        <u val="single"/>
        <sz val="10"/>
        <rFont val="Times New Roman"/>
        <family val="1"/>
      </rPr>
      <t>Pozycja nie podlega wycenie jedynie w sytuacji gdy otwory dla śrub są fabrycznie zaślepione</t>
    </r>
  </si>
  <si>
    <t xml:space="preserve">Część nr 7 Endoproteza stawu biodrowego z panewką stabilizowaną ząbkową makrostrukturą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</si>
  <si>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D07</t>
  </si>
  <si>
    <t>Trzpień bezcementowy ze stopu tytanu w wersji standard w całości pokryty hydroksyapatytem, bezkołnierzowy, prostokątny przekrój poprzeczny, zwężający się dystalnie, uniwersalny dla biodra prawego i lewego, posiadający na całej powierzchni wzdłużne i poprzeczne nacięcia umożliwiające pierwotną stabilizację, min 11 rozmiarów,  kąt szyjkowy CCD 135°, spłaszczenie szyjki w płaszczyźnie M/L, stożek 12/14</t>
  </si>
  <si>
    <t>Korpus panewki, bezcementowy press-fit z czystego tytanu, wyposażony w wewnętrzny system występów antyrotacyjnych, posiadający na zewnętrznej powierzchni makrostrukturę ząbkową umożliwiającą pierwotną stabilizację, oraz mikrostrukturę umożliwiającą stabilizację wtórną. Opcje bezotworowa oraz z możliwością zastosowania 3 śrub mocujących dostępne w rozmiarze 48-60mm co 2mm, w opcji rozmiary 44-68</t>
  </si>
  <si>
    <t>Wkładka panewki z polietylenu sieciowanego o średnicy wewnętrznej: 28mm, 32mm, 36mm w wersji standardowej 0’ i w wersji z nawisem w zakresie 10-15 st’</t>
  </si>
  <si>
    <t>Głowa metalowa CoCrMo o średnicy 28mm, 32mm, 36mm o min 3 długości szyjki. Stożek 12/14</t>
  </si>
  <si>
    <t>Głowa ceramiczna Biolox Delta o średnicy 28mm, 32mm, 36mm o min 3 długościach szyjki. Stożek 12/14</t>
  </si>
  <si>
    <t>Wkręt gąbczasty samogwintujący blokujący korpus panewki bezcementowej o średnicy 6,5 mm ze stopu tytanu, rozmiary w zakresie min. 10-14 mm</t>
  </si>
  <si>
    <t>Zaślepka do panewki bezcementowej ze stopu tytanu</t>
  </si>
  <si>
    <t>Depozyt komisowy utworzony w siedzibie Zamawiajacego przez cały czas okres obowiązywania umowy; 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</t>
  </si>
  <si>
    <t xml:space="preserve">Część nr 8 Endoprotezy pierwotne  bezcementowe  biodra z trzpieniem przynasadowym i monolityczną panewką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</si>
  <si>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D08</t>
  </si>
  <si>
    <t>Krótki trzpień szyjkowo-przynasadowy o przekroju owalnym lub w kształcie wielokąta z wyoblonymi krawędziami którego implantacja przebiega bez konieczności usuwania szyjki kości udowej i bez naruszania kości krętarza większego</t>
  </si>
  <si>
    <r>
      <t xml:space="preserve">Panewka bezcementowa typu press-fit wykonana jako </t>
    </r>
    <r>
      <rPr>
        <u val="single"/>
        <sz val="10"/>
        <rFont val="Times New Roman"/>
        <family val="1"/>
      </rPr>
      <t>monolit</t>
    </r>
    <r>
      <rPr>
        <sz val="10"/>
        <rFont val="Times New Roman"/>
        <family val="1"/>
      </rPr>
      <t xml:space="preserve"> polietylenowy z napyleniem warstwy osteointegracyjnej na powierzchnię zewnętrzną, bez konieczności użycia wkładki</t>
    </r>
  </si>
  <si>
    <t>Głowa cermaiczna kompozytowa, o śrenicach 28mm (w 3 długościach szyjki), 32mm i 36 mm (w 4 długościach szyjki).</t>
  </si>
  <si>
    <t>Implanty dostępne w terminie 48 godzin od zgłoszenia żądania przez Zamawiającego; Każda endoproteza musi posiadać metryczkę z nr katalogowym i nr seryjnym gotową do wklejenia do dokumentacji  szpitalnej; Wymagane dostarczenie wraz z wyrobami medycznymi paszportu implantu</t>
  </si>
  <si>
    <t xml:space="preserve">Część nr 9 Endoprotezy pierwotne  bezcementowe  biodra z trzpieniem przynasadowym o łukowatej krawędzi dostosowane do implantacji z dostępu Direct Anterior Approach (DAA)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</si>
  <si>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D09</t>
  </si>
  <si>
    <t>Krótki trzpień tytanowy o łukowato wygiętej bocznej krawędzi (dostosowany do implantacji z dostępów DAA); o geometrii potrójnego klina, wykonany ze stopu tytanowo-glinowo-niobowego o pokryciu porowatym tytanem i hydroksyapatytem. Implant o szyjce w dwóch offsetach i długości rosnącej proporcjonalnie do rozmiaru trzpienia</t>
  </si>
  <si>
    <t>Głowa metalowa ze stopu CoCrMo w średnicach zew. 28 mm (przynajmniej 4 długości szyjki dla każdego rozmiaru), 32 mm i 36 mm (przynajmniej 6 długości szyjki dla każdego rozmiaru)</t>
  </si>
  <si>
    <t>Wkład panewkowy wykonany z wysokousieciowanego (cross link) polietylenu, dostosowany do głów 28mm, 32mm, 36mm.</t>
  </si>
  <si>
    <t>Panewka bezcementowa typu Press-fit w min. rozmiarach zewnętrznych od 42mm do 64 mm. Panewka lita i z trzema otworami lub wyposażona w otwory zaślepione fabrycznie.</t>
  </si>
  <si>
    <t>Głowa cermaiczna Biolox Delta, o śrenicach 28mm (w 3 długościach szyjki), 32mm i 36 mm (w 4 długościach szyjki).</t>
  </si>
  <si>
    <t>Dodatkowe zaślepki do panewek do otworów peryferyjnych i/lub centralnych.</t>
  </si>
  <si>
    <r>
      <t xml:space="preserve">Zaślepki do panewek - do otworów technologicznch do mocowania panewki.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Pozycja nie podlega wycenie jeżeli zaslepki są fabrycznie pakowane wraz z panewką.</t>
    </r>
  </si>
  <si>
    <t xml:space="preserve">Część nr 10 Endoproteza biodra z narzędziami dostosowanymi do implantacji z dostępu Direct Superior Approach - DSA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</si>
  <si>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D10</t>
  </si>
  <si>
    <t>Trzpień prosty przynasadowy kryty w proksymalnej części warstwą umożliwiającą osteointegrację, wymagane dostarczenie co najmniej 8 rozmiarów</t>
  </si>
  <si>
    <r>
      <t xml:space="preserve">Zaślepki do panewek - do otworów technologicznch do mocowania panewki.  </t>
    </r>
    <r>
      <rPr>
        <u val="single"/>
        <sz val="10"/>
        <rFont val="Times New Roman"/>
        <family val="1"/>
      </rPr>
      <t>Pozycja nie podlega wycenie jeżeli zaslepki są fabrycznie pakowane wraz z panewką.</t>
    </r>
  </si>
  <si>
    <t xml:space="preserve">Część nr 11 Endoproteza biodra bezcementowa z możliwością założenia z wykorzystaniem kaniuli nawigującej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</si>
  <si>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D11</t>
  </si>
  <si>
    <t>Panewka bezcementowa, tytanowa napylana czystym tytanem o grubości 0,3 mm i/lub HA o grubości 0,4 mm i porowatości od 20 do 40%, umożliwiającej wzrost kostniny w głąb porowatości panewki, pressfit panewki 1,3 mm dający bardzo dobrą stabilność pierwotną i wtórną implantu. Panewki w rozmiarach 42-70 mm ze skokiem co 2 mm w wersji press-fit, z antyrotacyjnym systemem zatrzaskowym wkładki, dostępna w wersji z 3 otworami i bez. Kodowane kolorami dla poszczególnych rozmiarów panewki i wkładu. Umożliwiająca zastosowanie artykulacji ceramicznej oraz polietylenowej w pełnym rozmiarkowaniu panewki.</t>
  </si>
  <si>
    <t>Trzpień prosty, krótki, przynasadowy, wykonany ze stopu tytanu w części bliższej pokryty porowatym czystym tytanem. Trzpień w kształcie potrójnego klina w rozmiarach: długość: 91,5 – 115,5 mm szerokość: 28.7 – 38.2mm​. Kąt szyjkowo trzonowy CCD w rozmiarach 127 i 135 stopnie dostępny w 12 rozmiarach dla każdego kąta CCD zmienny offset od 35 mm do 53 mm.Trzpień musi posiadać stałą krzywizne w części przyśrodkowej co ułatwia bezpieczną fiksacje w przynasadzie.  Wymaga się dostępności instrumentów do wykonania zabiegów z minimum 3 dostępów operacyjnych: przedni, tylni, boczny. Z wykorzystaniem kaniuli nawigującej do dostępu bezpośredniego przedniego.</t>
  </si>
  <si>
    <t>Trzpień prosty, przynasadowy, proporcjonalny wykonany ze stopu tytanu w części bliższej pokryty porowatym czystym tytanem. Trzpień w kształcie potrójnego klina musi posiadać użebrowania antyrotacyjne. Kąt szyjkowo trzonowy CCD w rozmiarach 127 i 135 stopnie dostępny w 10 rozmiarach dla każdego kąta CCD zmienny offset od 37 mm do 50 mm. Trzpień ze stożkiem 12/14. Trzpień powinien posiadać zmieniające się krzywizny w części przyśrodkowej jak i bocznej. Wymaga się dostępności instrumentów do wykonania zabiegów z minimum 3 dostępów operacyjnych: przedni, tylni, boczny. Z wykorzystaniem kaniuli nawigującej do dostępu bezpośredniego przedniego. Wspólne instrumentarium dla wersji cementowej i bezcementowej.</t>
  </si>
  <si>
    <t>Głowa metalowa CoCr o średnicy 22mm w min. 2 rozmiarach długości szyjki oraz głowa metalowa CoCr o średnicach 28,32 i 36 mm w min. 4 rozmiarach długości szyjki</t>
  </si>
  <si>
    <t>Głowa ceramiczna Biolox Delta o średnicy 28mm, 32mm, 36mm w min. 3 rozmiarach długości szyjki</t>
  </si>
  <si>
    <t>Wkładka polietylenowa z 0 i 15 stopniowym okapem, o średnicy wewnętrznej 28mm, 32mm, 36mm sterylizowana w ETO. Wykonana z wysoko usieciowanego polietylenu poddanemu promieniowaniu gamma w dawce 10 MRad, z dodatkiem witaminy E stabilizującej wolne rodniki. Brak wolnych rodników eliminuje potrzebę wyżarzania. Możliwość zastosowania głowy 36 mm w rozmiarze panewki od 50 mm. Wkładka mocowana w panewce zatrzaskowo za pomocą 12 wypustek umiejscowionych na obwodzie panewki co 30 st. Wkładka licuje się z brzegiem panewki potwierdzając tym samym jej właściwe osadzenie. Kodowana kolorami w celu ułatwienia dopasowania rozmiaru</t>
  </si>
  <si>
    <t>Śruby panewkowe o średnicy 6,5 mm zaprojektowane w sposób umożliwiający wieloosiowe pozycjonowanie śruby w dowolnym kierunku w zakresie od 0 st. do 15 st., tak aby nie wchodziły w konflikt z wkładką panewkową. Długości śrub od 15 do 50 mm w skoku co 5 mm</t>
  </si>
  <si>
    <t>Zaślepka otworu centralnego w panewce, wkręcana</t>
  </si>
  <si>
    <t>9.</t>
  </si>
  <si>
    <t>Ostrze kompatybilne z użyczonym napędem</t>
  </si>
  <si>
    <t>Depozyt komisowy utworzony w siedzibie Zamawiajacego przez cały czas okres obowiązywania umowy</t>
  </si>
  <si>
    <t xml:space="preserve">Część nr 12 Endoprotezy pierwotne biodra z trzpieniem typu custom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</si>
  <si>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D12</t>
  </si>
  <si>
    <t>Wykonany indywidualnie (customowy) trzpień pierwotny endoprotezy stawu biodrowego. Implant wykonany na podstawie tomografii komputerowej, dostępny w wersji cementowej i bezcementowej; implant dostarczany w raz ze spersonalizowaną raszplą dostosowaną do anatomii pacjenta</t>
  </si>
  <si>
    <t>Nie jest wymagany</t>
  </si>
  <si>
    <t>Realizacja zamówień produktów indywidualnych do 8 tygodni od złożenia zamówienia wraz z prawidłowo wykonanym CT Skanem.; Każda endoproteza musi posiadać metryczkę z nr katalogowym i nr seryjnym gotową do wklejenia do dokumentacji  szpitalnej; Wymagane dostarczenie wraz z wyrobami medycznymi paszportu implantu</t>
  </si>
  <si>
    <t>Szkolenia</t>
  </si>
  <si>
    <t>Zamawiający wymaga przeszkolenia, wskazanych przez Zamawiającego, chirurgów w dowolnym ośrodku wskazanym przez Wykonawcę w zakresie techniki operacyjnej dotyczącej oferowanych wyrobów medycznych</t>
  </si>
  <si>
    <t xml:space="preserve">Zamawiający wymaga przeszkolenia wskazanych pracowników Bloku Operacyjnego oraz pracowników Magazynu Implantów w zakresie techniki operacyjnej </t>
  </si>
  <si>
    <t>D13</t>
  </si>
  <si>
    <t>Głowa metalowa - kapa ze stopu CoCrMo</t>
  </si>
  <si>
    <t>Panewka kompatybilna z głową; wykonana ze stopu CoCrMo, bezcementowa</t>
  </si>
  <si>
    <t>Depozyt komisowy utworzony w siedzibie Zamawiajacego przez cały czas okres obowiązywania umowy; Każda endoproteza musi posiadać metryczkę z nr katalogowym i nr seryjnym gotową do wklejenia do dokumentacji  szpitalnej</t>
  </si>
  <si>
    <t>Zamawiający wymaga przeszkolenia wskazanych pracowników Bloku Operacyjnego oraz pracowników Magazynu Implantów. w zakresie techniki operacyjnej dla personelu Bloku Operacyjnego oraz pracowników Magazynu Implantów</t>
  </si>
  <si>
    <t>D14</t>
  </si>
  <si>
    <t>Trzpień typu wagnerowskiego – wykonany z tytanu lub jego stopu, w kształcie zbliżonym do stożka, posiadający na obwodzie równomiernie rozłożone (promieniście) ożebrowanie. Trzpień dostępny w min. dwóch offsetach, zakres średnic min 13-21 mm. Dopuszczalne dostarczenie trzpienia modularnego ; przy czym należy wówczas w wycenie uwzględnić jednostkowe ceny wszystkich komponentów których implantacja przewidziana jest w technice operacyjnej</t>
  </si>
  <si>
    <t>Głowy CoCrMo kompatybilnych z trzpieniem; wymagane dostarczenie głów średnicy 22+/- 0,2 mm (min 3 rozmiary), 28 mm (min 3 rozmiary), 32 mm (min 4 rozmiary), 36 mm (min 4 rozmiary)</t>
  </si>
  <si>
    <t>Głowy ceramiczne z materiału Biolox Delta lub równoważnego, wymagane dostarczenie  głów o średnicach 28/32/36 mm, dla każdej średnicy min 3 rozmiary głów</t>
  </si>
  <si>
    <t>Ostrza do piły kompatybilne z użuczonymi napędami.Różne rozmiary umożliwiające wykonanie zabiegu według zaoferowanej techniki.</t>
  </si>
  <si>
    <t xml:space="preserve">Część nr 15 Endoproteza rewizyjna stawu biodrowego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</si>
  <si>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D15</t>
  </si>
  <si>
    <t>Szyjka (część proksymalna) wykonana ze stopu tytanowego pokryta porowatą okładziną tytanową i napylona hydroksyapatytem, w długościach 50-110mm ze zmiennym off-setem. Część proksymalna łączona z częścią dystalną za pomocą śruby</t>
  </si>
  <si>
    <t>Panewka rewizyjna typu press-fit typu " Trabecular - trójprzestrzenna ", panewka wykonana monolitycznie (nieklejone elementy ) ze stopu tytanu Ti6Al4V w rozmiarach 50 - 66mm. Panewka o "podciętym" nieregularnym brzegu z trzema płytami 2 i 3-otworowymi oraz haczykiem wykonanymi z czystego tytanu celem zwiększenia elastyczności</t>
  </si>
  <si>
    <t>Panewka rewizyjna lub dysplastyczna  typu press-fit typu " Trabecular - trójprzestrzenna", panewka wykonana monolitycznie (nieklejone elementy ) ze stopu tytanu Ti6Al4V w rozmiarach 44 - 66mm ( skok co 2 mm. ). Panewka o "podciętym" nieregularnym brzegu w wersji standard lub " Multihole"</t>
  </si>
  <si>
    <t>Wkładka z polietylenu crosslinked, przystosowana do głów o średnicy 28, 32 i 36  mm, dostępna w wersji standard oraz z 20 stopniowym okapem antyluksacyjnym. W opcji wkładka z witaminą E .  Wkładka posiada pierścien wykonany ze stopu tytanu jest  fiksowana konikalnie, wyposażona w centralny stabilizator ułatwiający odpowiednie osadzenie wkładki w panewce; rozmiary zewnętrzne ( S, M, L )</t>
  </si>
  <si>
    <t>Wkładka ceramiczna Biolox Delta przystosowana do głów o średnicy 28, 32, 36 mm. Wkładka jest  fiksowana konikalnie, wyposażona w centralny stabilizator ułatwiający odpowiednie osadzenie wkładki w panewce; rozmiary zewnętrzne ( XS,S, M, L )</t>
  </si>
  <si>
    <t xml:space="preserve">Głowa ceramiczna Biolox Delta 12/14, o średnicy 28, 32, 36 mm </t>
  </si>
  <si>
    <t xml:space="preserve">Głowa metalowa -  28, 32, 36mm </t>
  </si>
  <si>
    <t>Wkładka metalowa dwumobilna 40, 42mm</t>
  </si>
  <si>
    <t>Głowa dwumobilna polietylenowa 40, 42mm. do głów metalowych 28mm.  </t>
  </si>
  <si>
    <t>Moduł rewizyjny panewkowy typu trójprzestrzennego, monolityczny (nieklejone elementy ) ze stopu tytanu Ti6Al4V w rozmiarach 50 - 62mm oraz wysokościach 12 i 18mm. Moduł mocowany z panewkami za pomocą śrub - bez użycia cementu</t>
  </si>
  <si>
    <t>Śruby panewkowe śr. 6.5mm</t>
  </si>
  <si>
    <t>Ostrza do piły</t>
  </si>
  <si>
    <r>
      <t>Trzpień rewizyjny wykonany ze stopu tytanu o nachyleniu 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w kształcie stożkowym mocowany press-fitowo  w części nasadowej i przynasadowej kanału kości udowej w  długościach 14 i 20cm., w przekrojach w zakresie 14-24mm</t>
    </r>
  </si>
  <si>
    <r>
      <t>Spacer metalowy do panewek rewizyjnych: 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10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20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+5, 10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+5, 20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+5</t>
    </r>
  </si>
  <si>
    <t xml:space="preserve">Część nr 13 Kapoplastyka stawu biodrowego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</si>
  <si>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Część nr 16  Endoproteza rewizyjna stawu biodrowego wykonana z tantalu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</si>
  <si>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Część nr 14 Trzpień dysplastyczny typu "Wagner"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</si>
  <si>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D16</t>
  </si>
  <si>
    <r>
      <t xml:space="preserve">Panewka rewizyjna, sferyczna typu press-fit, </t>
    </r>
    <r>
      <rPr>
        <u val="single"/>
        <sz val="10"/>
        <rFont val="Times New Roman"/>
        <family val="1"/>
      </rPr>
      <t>wykonana z tantalu</t>
    </r>
    <r>
      <rPr>
        <sz val="10"/>
        <rFont val="Times New Roman"/>
        <family val="1"/>
      </rPr>
      <t>. Porowatość powierzchni panewki wynosi 75-80%, przepuszczalność zbliżona do przepuszczalności kości. Możliwa stabilizacja śrubami. Zakres rozmiarów czaszy rewizyjnej od 48- 80mm ze skokiem co 2mm</t>
    </r>
  </si>
  <si>
    <t>Wkład polietylenowy cementowany, wykonany z wysoko usieciowanego polietylenu najnowszej generacji. Insert neutralny lub z nachyleniem 10º. Żłobkowana tylna strona wkładu zmniejsza naprężenie w warstwie cementowej i zapewnia stabilizację rotacyjną</t>
  </si>
  <si>
    <t>Elementy rekonstrukcyjne tantalowe - protezy kolumny, dostępne w 4 rozmiarach</t>
  </si>
  <si>
    <t>Łaty do dna panewki - Elementy uzupełniające ubytki dna panewki, wykonane z tantalu, dostępne w 3 wysokościach – średnice 26,32,38mm</t>
  </si>
  <si>
    <t>Elementy uzupełniające ubytki stropu wykonane w całości z tantalu, w 6 średnicach i 4 wysokościach</t>
  </si>
  <si>
    <t>Koszyki rekonstrukcyjne anatomiczne dopasowane odpowiednio do budowy anatomicznej pacjenta – dla uzyskania optymalnej wytrzymałości mechanicznej wykonane są z czystego tytanu. Dostępne w prawej i lewej konfiguracji, wersje z długim i krótkim ramieniem. Dolne ramie przystosowane do wbicia w kość kulszową. Po 10 rozmiarów każdy, w zakresie 48-68mm</t>
  </si>
  <si>
    <t>Klinowate tantalowe podkładki dostępne w 3 wysokościach 5, 10, 15mm</t>
  </si>
  <si>
    <t>Wkręty do mocowania implantów, średnica 6,5mm długość 20-80mm</t>
  </si>
  <si>
    <t>D17</t>
  </si>
  <si>
    <t>Trzpień bezcementowy, rewizyjny modularny część proksymalna - element krętarzowy tytanowy, napylony hydroksapatytem, w 4 różnych wysokościach oraz 5 rozmiarach 19 - 27 mm, stożek V40</t>
  </si>
  <si>
    <t>Trzpień bezcementowy, rewizyjny, modularny, część dystalna - trzpienie dystalne, w trzech długościach od 155-235 mm, o budowie stożkowej, w średnicach od 14-24 mm w wersjach prostej i giętej (195 i 235mm), wyposażone w integralny system zapobiegający derotacji</t>
  </si>
  <si>
    <t>Trzpień cementowany rewizyjny, gładki, wysokopolerowany, bezkołnierzowy, w minimum 4 rozmiarach w zakresie 200 - 260mm, stożek V40</t>
  </si>
  <si>
    <t>Głowa metalowa CoCr o średnicy 22 mm, 28 mm lub 32 mm i 36 mm w trzech rozmiarach długości szyjki</t>
  </si>
  <si>
    <t>Polietylenowy korek rewizyjny do zamknięcia kanału szpikowego w rozmiarach 10 mm do 20 mm</t>
  </si>
  <si>
    <t>Ostrza kompatybilne z użyczonymi napędami. Różne rozmiary umożliwiające wykonanie zabiegu według zaoferowanej techniki</t>
  </si>
  <si>
    <t>Asortyment śrub gąbczastych o długościach w zakresie min. 16 - 48 mm (+/- 2 mm)</t>
  </si>
  <si>
    <t>Cementowane panewki zatrzaskowe do stosowania z koszami rewizyjnymi</t>
  </si>
  <si>
    <t>Zakończona kulką linki ze stali nierdzewnej, z przesuwalnym elementem  zaciskowym przeznaczone do cerklażu kości udowej</t>
  </si>
  <si>
    <t xml:space="preserve">Część nr 18 Adaptery i głowy rewizyjne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</si>
  <si>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D18</t>
  </si>
  <si>
    <t>Głowy rewizyjne rozmiarów 28/32/36 mm do stosowania z adapterami tytanowymi</t>
  </si>
  <si>
    <t>Adaptery stożka na stożek V40 - do śródoperacyjnej korekcji  długości szyjki. Adaptery wykonane z tytanu</t>
  </si>
  <si>
    <t>Adaptery do rewizji endoprotez 12/14 i 14/16 - do połączenia głowy rewizyjnej z różnego rodzaju trzpieniami. Adaptery wykonane z tytanu</t>
  </si>
  <si>
    <t>Głowy rewizyjne ceramiczne z materiału Biolox Delta lub równoważnego, wymagane dostarczenie  głów o średnicach 28/32/36 mm kompatybilne ze stosowanymi adapterami</t>
  </si>
  <si>
    <t xml:space="preserve">Część nr 19  Endoproteza jednoprzedziałowa kolana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</si>
  <si>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D19</t>
  </si>
  <si>
    <t>Komponent udowy, do stosowania w obrębie przedziały przyśrodkowego i bocznego wykonany ze stopu CoCrMo  implant dostępny w min. 6 rozmiarach; przygotowanie kości udowej do implantacji odbywa się na zasadzie wykonania cięcia dystalnego, tylnego i skośnego kłykcia kości udowej wraz z przygotowaniem otworów dla tzw. pegów.</t>
  </si>
  <si>
    <t>Wykonany ze stopu CoCrMo lub tytanowego; mocowany cementowo , dostępny w min 6 rozmiarach dla przedziału przyśrodkowego i bocznego</t>
  </si>
  <si>
    <t>Wkład z polietylenu wysokousieciowanego (Highly cross-linked polyethylene) typ fixed bearing, min 4 grubości w zakresie 8-12mm</t>
  </si>
  <si>
    <t>Ostrza kompatybilne z użyczonymi napędami. Różne rozmiary umożliwiające wykonanie zabiegu według techniki operacyjnej.</t>
  </si>
  <si>
    <t xml:space="preserve">Część nr 20 Endoproteza jednoprzedziałowa kolana i stawu skokowego custom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</si>
  <si>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D20</t>
  </si>
  <si>
    <t>Wykonane na podstawie MRI lub KT customowe implanty służące do uzupełniania ubytków kostno - chrzęstnych, przeznaczone do leczenia ubytków na kłykciach kości udowej, bloczku rzepki, oraz na kości skokowej. Komponent dostarczany z jednorazowymi spersonalizowanymi narzędziami i przymiarami do implantacji pozwalającym na osadzenie dostosowane do indywidualnej anatomii z dokładnością 0,2 mm</t>
  </si>
  <si>
    <r>
      <t xml:space="preserve">Implant dostępne w terminie </t>
    </r>
    <r>
      <rPr>
        <b/>
        <sz val="10"/>
        <rFont val="Times New Roman"/>
        <family val="1"/>
      </rPr>
      <t xml:space="preserve">12 tygodni </t>
    </r>
    <r>
      <rPr>
        <sz val="10"/>
        <rFont val="Times New Roman"/>
        <family val="1"/>
      </rPr>
      <t>od zatwierdzenia zamówienia ; Każda endoproteza musi posiadać metryczkę z nr katalogowym i nr seryjnym gotową do wklejenia do dokumentacji  szpitalnej; Wymagane dostarczenie wraz z wyrobami medycznymi paszportu implantu</t>
    </r>
  </si>
  <si>
    <t xml:space="preserve">Część nr 21 Endoproteza cementowana kolana w technologii medial pivot z możliwością zastosowania elementów antyalergicznych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</si>
  <si>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D21</t>
  </si>
  <si>
    <t>Element piszczelowy, cementowany, anatomiczny (prawy, lewy), wykonany ze stopu CoCr, w 11 rozmiarach dla każdej ze stron, z wbudowanym 3˚ tyłopochyleniem, ułatwiającym zgięcie. Element posiadający mechanizm zatrzaskowy przesunięty o 8˚ do przyśrodka, w celu uniknięcia konfliktu z więzadłem rzepki w zgięciu.</t>
  </si>
  <si>
    <t>Wkładka polietylenowa typu CS, wykonana z wysokousieciowanego polietylenu, anatomiczna (prawa, lewa), w min. 15 rozmiarach oraz 6 grubościach.  Wkładka posiadająca wbudowane 3˚ tyłopochylenie ułatwiające zgięcie.</t>
  </si>
  <si>
    <t xml:space="preserve">Komponent udowy, cementowany, pokryty powłoką tytanowo-azotanowo-niobową (TiNbN), redukującą ryzyko wystąpienia objawów alergicznych na jony (Co, Cr), anatomiczny (prawy, lewy),w 8 rozmiarach dla każdej ze stron, z podniesioną o 6˚ przednią częścią zabobiegającą tzw. notchingowi. Element wykonany zgodnie z filozofią medial - pivot, pozwalającej na odwzorowanie anatomicznego ruchu kolana. Komponent posiadający sferyczną geometrię, tj. identyczny promień strzałkowy i czołowy, zapewniające utrzymanie stałego promienia w zakresie -45˚ do 100˚ od strony przyśrodkowej. O zwiększonej grubości w płaszczyźnie tylnych kłykci, zapewniającą większą powierzchnię kontaktu przy głębokim zgięciu. Element posiadający specjalne wyżłobienie w części przedniej dające możliwość uzyskania do 8˚ przeprostu. </t>
  </si>
  <si>
    <t>Element piszczelowy, cementowany, anatomiczny (prawy, lewy), pokryty powłoką tytanowo-azotanowo-niobową (TiNbN), redukującą ryzyko wystąpienia objawów alergicznych na jony (Co, Cr), w 11 rozmiarach dla każdej ze stron, z wbudowanym 3˚ tyłopochyleniem, ułatwiającym zgięcie. Element posiadający mechanizm zatrzaskowy przesunięty o 8˚ do przyśrodka, w celu uniknięcia konfliktu z więzadłem rzepki w zgięciu.</t>
  </si>
  <si>
    <t>Ostrza do piły oscylacyjnej</t>
  </si>
  <si>
    <t xml:space="preserve">Komponent udowy, cementowany, wykonany ze stopu CoCrMo, anatomiczny (prawy, lewy), w 8 rozmiarach dla każdej ze stron, z podniesioną o 6˚ przednią częścią zapobiegającą tzw. notchingowi. Element wykonany zgodnie z filozofią medial - pivot, pozwalającej na odwzorowanie anatomicznego ruchu kolana. Komponent posiadający sferyczną geometrię, tj. identyczny promień strzałkowy i czołowy, zapewniające utrzymanie stałego promienia w zakresie -45˚ do 100˚ od strony przyśrodkowej. O zwiększonej grubości w płaszczyźnie tylnych kłykci, zapewniającą większą powierzchnię kontaktu przy głębokim zgięciu. Element posiadający specjalne wyżłobienie w części przedniej dające możliwość uzyskania do 8˚ przeprostu. </t>
  </si>
  <si>
    <t>D22</t>
  </si>
  <si>
    <t>Komponent pierwotno - rewizyjny udowy typu CR; i PS; dlostępny w min 10 rozmiarach; wersja CoCrMo bez pokrycka</t>
  </si>
  <si>
    <t>Komponent pierwotno - rewizyjny udowy typu CR; i PS; dlostępny w min 10 rozmiarach; wersja CoCrMo z pokryciem hipoalergicznym</t>
  </si>
  <si>
    <t>Taca piszczelowa pierwotno - rewizyjna pozwalająca na dokręcenie przedłużki śródszpikowej; implant dostępny w  min 10 rozmiarach</t>
  </si>
  <si>
    <t>Wkład polietylenowy wykonany z wysokousieciowanego polietylenu (higlhy cross-linked PE)</t>
  </si>
  <si>
    <t>Adapter do mocowania trzpienia udowego dla komponentów PS</t>
  </si>
  <si>
    <t>Komponent udowy półzwiązany dostępny w 4 rozmiarach, wykonany ze stopu CoCrMo, bez pokrycia</t>
  </si>
  <si>
    <t>Komponent udowy półzwiązany dostępny w 4 rozmiarach, wykonany ze stopu CoCrMo, z pokryciem hipoalergicznym</t>
  </si>
  <si>
    <t xml:space="preserve">Komponent piszczelowy rewizyjny posjadający możliwość przyłączenia augmentów </t>
  </si>
  <si>
    <t>Augmenty udowe dystalne, dostępne w min, 3 grubościach</t>
  </si>
  <si>
    <t>Augmenty udowe tylne, dostępne w min 2 grubościach</t>
  </si>
  <si>
    <t>Trzpienie śódszpikowe cementowane dla komponentu udowego i piszczelowego</t>
  </si>
  <si>
    <t>Trzpienie śródszpikowe bezcementowe dla komponentu udowego i piszczelowego</t>
  </si>
  <si>
    <t>Adaptery offsetowe do trzpieni</t>
  </si>
  <si>
    <t>Augmenty piszczelowe - obejmujące całą tacę</t>
  </si>
  <si>
    <t>Augmenty piszczelowe - obejmujące pół tacy</t>
  </si>
  <si>
    <t>Wkładki typu półzwiązanego, polietylenowe, dostępne w min. 9 grubościach</t>
  </si>
  <si>
    <t>Stożki (cone) pryznasadowe dla komponentów piszczelowych wykonane technologią druku 3D</t>
  </si>
  <si>
    <t>Stożki (cone) pryznasadowe dla komponentów udowych wykonane technologią druku 3D</t>
  </si>
  <si>
    <t>Komponent udowy i piszczelowyanatomiczny w dwóch rozmiarach</t>
  </si>
  <si>
    <t>Komponent udowy i piszczelowyanatomiczny w dwóch rozmiarach antyalergiczny</t>
  </si>
  <si>
    <t>Rękaw polietylenowy dla zawiasu</t>
  </si>
  <si>
    <t xml:space="preserve">Część nr 22 Endoproteza kolana do zabiegów pierwotnych w rozszerzonym zakresie oraz do zabiegów rewizyjnych z opcją hipoalergiczną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</si>
  <si>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Część nr 23  Gwóźdź bezcementowy do artrodezy stawu kolanowego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</si>
  <si>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D23</t>
  </si>
  <si>
    <t>Gwóźdź śródszpikowy do artrodezy stawu kolanowego przeznaczony do implantacji w przypadkach powikłań endoprotezoplastyki. Implant wyposażony w części śródszpikowe mocowane w kości udowej i piszczelowej oraz element wypełniający przestrzeń po stawie kolanowym</t>
  </si>
  <si>
    <t>4 zestawy narzędzi oraz 4 zestawy napędów niezbędnych do przeprowadzenia zabiegu rekonstrukcji ACL metodą jednopęczkową z zastosowaniem ścięgien ST/GR dostępny na stałe u Zamawiającego. Zestaw obejmuje komplet narzędzi do wykonania zabiegu zgodnie z techniką producenta, przy czym musi on zawierać stripery do pobierania ścięgien (dwie średnice), komplet sztywnych wierteł do przygotowania kanałów w kości udowej i piszczelowej.  Wiertło kaniulowane średnicy 4,5 oraz drut- szydło- po 2 sztuki na 1 zestaw. Jeżeli dostarczone przez firmę w/w wiertło oraz drut- szydło jest wielokrotnego użytku to wymiana po zgłoszeniu uszkodzenia lub, że jest tępe. Wymiana wierteł udowych i piszczelowych również po zgłoszeniu konieczności wymiany. Zamawiający wymaga wymiany zużywalnych elementów (wiertła, druty, szydła itp.) na koszt wykonawcy. Wymagane dostarczenie wyrobów jałowych, oraz utworzenie w siedzibie zamawiającego magazynu komisowego przez cały czas obowiązywania umowy</t>
  </si>
  <si>
    <t xml:space="preserve">Część nr 24 System do rekonstrukcji ACL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</si>
  <si>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Mocowanie udowe</t>
  </si>
  <si>
    <t>D24</t>
  </si>
  <si>
    <t>Implant typu endobutton do mocowania przeszczepu na kości udowej, składający się z metalowej płytki w kształcie prostokąta i zaokrąglonych brzegach, zintegrowanej z pojedynczą pętlą z materiału niewchłanialnego. Pętla o stałej lub regulowanej długości, której konstrukcja pozwala skrócenie jej poprzez dociągnięcie nici regulujących. Wielkość implantu pozwala na przeciągnięcie go przez kanał średnicy 4,5 +/- 0,5 mm. Technika przeciągania pętli wymaga zastosowania jedynie nici prowadzących</t>
  </si>
  <si>
    <t>Podkładka rewizyjna wykonana z tytanu, przeznaczona do implantu typu endobutton z pętlą regulowaną</t>
  </si>
  <si>
    <t>Mocowanie piszczelowe</t>
  </si>
  <si>
    <t>Śruba interferencyjna do mocowania przeszczepu w kości piszczelowej, kaniulowana, wykonana z biowchłanialnego polimeru lub biowchłanialnego materiału kompozytowego. Technika implantacji śruby nie wymaga wszczepiania żadnych dodatkowych komponentów. Wymagane dostarczenie asortymentu obejmującego co najmniej dwie długości śrub (mieszczące się w zakresie  20-35 mm), średnice śrub w zakresie co najmniej 7-11 mm ze skokiem co 1 mm, dodatkowo zamawiający wymaga dostarczenia co najmniej jednego typu śrub o średnicy 6 mm i 12 mm</t>
  </si>
  <si>
    <t>Luźna pętla piszczelowa z zabezpieczeniem uniemożliwiającym przedwczesne skrócenie</t>
  </si>
  <si>
    <t>Guzik wykonany z tytanu, wyposażony w co najmniej dwa otwory, umożliwiający zamocowanie nici utrzymujących przeszczep więzadła na kości piszczelowej. Zamawiający dopuszcza zaoferowanie produktu równoważnego posiadającego dodatkowe otwory i/lub wycięcia pod warunkiem że zgodnie z techniką operacyjną implant zapewnia mocowanie ścięgna</t>
  </si>
  <si>
    <t>Wielorazowe wiertło prowadzące z oczkiem</t>
  </si>
  <si>
    <t xml:space="preserve">Część nr 25 Implanty do naprawy ACL oraz do rekonstrukcji korzenia łąkotki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</si>
  <si>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Zamawiający wymaga utworzenia depozytu w Magazynie Implantów na czas trwania umowy, wraz z udostępnieniem kompletnych instrumentariów (zestawy narzędzi, które umożliwią założenie wszystkich części wyspecyfikowanych w pakiecie bez potrzeby dostarczania/zakupienia dodatkowych instrumentów) Wymagane dostarczenie wyrobów jałowych. Wykonawca jest zobowiązany do przeprowadzenia w okresie trwania umowy 2 szkoleń dla osób wskazanych przez Zamwiającego, w zakresie przedmiotu umowy, w terminach uzgodnionych z Zamawiającym. Wykonawca jest zobowiązany każdorazowo przekazać Zamwiającemu protokół z przeprowadzonego szkolenia, zawirający plan, listę uczestników, certyfikaty potwierdzające udział.</t>
  </si>
  <si>
    <t>D25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</si>
  <si>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10-60 mm. Skok pętli co 5 mm. Implant powinien zawierać dwie fabryczne nitki o grubościach #5 i #5 służące do przeciągnięcia i obrócenia implantu w kanale udowym</t>
  </si>
  <si>
    <t>Płytka na trwale związanej z podwójną pętlą w rozmiarach 20-60 mm skok co 5mm do więzadła właściwego rzepki</t>
  </si>
  <si>
    <t>Podłużna płytka typu endobutton, wydłużona -  20mm stanowiący nakładkę na endobutton służący do zabiegów rewizyjnych</t>
  </si>
  <si>
    <t>Płytka rewizyjna stanowiąca nakładkę na endobutton o okrągłym lub owalnym kształcie. Wymagane rozmiary: okrągłe o średnicy od 15mm, 17mm 21mm oraz owalne 9x16mm, 11x18mm,15x21mm</t>
  </si>
  <si>
    <t>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- 15 mm za pomocą jednej ręki. Implant wstępnie załadowany na kartonik, ułatwiający założenie przeszczepu</t>
  </si>
  <si>
    <t xml:space="preserve">Biowchłanialana śruba interferencyjna PLGA z β-TCP i siarczanem wapnia o unikatowej, otwartej konstrukcji, która pozwala na wrastanie kości do środka implantu i  jego optymalną przebudowę. Śruba dostępna w średnicach 5, 6, 7, 8, 9, 10, 11, 12 mm i długościach 20-25-30-35mm. </t>
  </si>
  <si>
    <t>Śruba z polimeru PEEK (Polieteroeteroketon) o średnicach 6, 7, 8, 9, 10, 11, 12 mm i długościach 20-25-30-35mm, w tym również lewoskrętne.</t>
  </si>
  <si>
    <t xml:space="preserve">Drut kierunkowy, wiercący o średnicy 2.4 mm x 381 mm z oczkiem </t>
  </si>
  <si>
    <t>Wiertło kaniulowane o średnicy 4.5 mm</t>
  </si>
  <si>
    <t xml:space="preserve">Drut kierunkowy nitynolowy 1.2 mm x 9", do śrub , opakowanie 5 szt </t>
  </si>
  <si>
    <t>Dedykowany, sterylny, zestaw implantów, do artroskopowej rekonstrukcji korzenia łąkotki, techniką jedno lub dwukanałową zawierający:
- wiertło o śr. 2 mm ze skrzydłami antyrotacyjnymi
- dwie osłonki o śr. 2,8 mm na wiertło, z laserowymi znacznikami wzdłuż całej długości, oddalonymi od siebie o 180°
- dwie taśmy chirurgiczne o długości 95 cm
- niewchłanialna nić monofilamentowa
- płytka z 4 otworami o wymiarach 4x12 mm do mocowania piszczelowego</t>
  </si>
  <si>
    <t>Sterylne, jednorazowe, gotowe do użycia bez żadnych dodatkowych czynności, narzędzie do przeszywania tkanek miękkich z wstępnie załądowaną igłą</t>
  </si>
  <si>
    <t xml:space="preserve">Część nr 26 Endoproteza stawu rzepkowo - udowego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</si>
  <si>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D26</t>
  </si>
  <si>
    <t>Komponenty rzepkowe mocowane cementowo; min 3 rozmiary</t>
  </si>
  <si>
    <t xml:space="preserve">Komponenty udowe, wykonane ze stopu CoCrMo ; mocowane cementowo ; dostępne min. 3 rozmiary </t>
  </si>
  <si>
    <t>Komponent mocujacy - śruba na cement</t>
  </si>
  <si>
    <t>Komponent mocujacy - śruba na bezcementowa</t>
  </si>
  <si>
    <t xml:space="preserve">Część nr 27  Endoproteza stawu skokowego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</si>
  <si>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D27</t>
  </si>
  <si>
    <t>Komponent piszczelowy metalowy, bezcementowy, dostępny w min. 4 rozmiarach</t>
  </si>
  <si>
    <t>Komponent skokowy metalowy bezcementowy, dostępny w min. 4 rozmiarach</t>
  </si>
  <si>
    <t>D28</t>
  </si>
  <si>
    <t>Całkowiuta endoproteza stawu AMP palucha silikonowa mocowana bezcementowo; zamawiający wymaga indywidualnego wycenienia wszystkich komponentów endoprotez zgodnie z techniką operacyjną</t>
  </si>
  <si>
    <t xml:space="preserve">Część nr 28 Endoproteza stawu AMP Palucha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</si>
  <si>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Wymagane wyroby jałowe</t>
  </si>
  <si>
    <t xml:space="preserve">Część nr 29 Panewka z wkładką - związana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</si>
  <si>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D29</t>
  </si>
  <si>
    <t>Panewka związana cementowana, przeznaczona do zabiegów pierwotnych i rewizyjnych, w rozmiarach od 44 mm do 60 mm ze skokiem co 2 mm; w rozmiarach od 44 mm do 48 mm kompatybilna z głową 22,2 mm; w rozmiarach od 50 mm do 54 mm kompatybilna z głowa 28 mm; w rozmiarach od 56 mm do 60 mm kompatybilna z głowa 32 mm oraz wkładka do panewki</t>
  </si>
  <si>
    <t>Wymagane jałowe wyroby medyczne do implantacji</t>
  </si>
  <si>
    <t>Depozyt komisowy utworzony w siedzibie Zamawiajacego przez cały okres obowiązywania umowy.Wyroby medyczne dostarczane wraz z kartą implantu</t>
  </si>
  <si>
    <t xml:space="preserve">Część nr 30 Śruby interferencyjne (dziecięce)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</si>
  <si>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D30</t>
  </si>
  <si>
    <t>Śruba interferencyjna o gładkim gwincie, biowchłanialna, wykonana z osteokonduktywnego fosforanu wapnia i PLGA w postaci mikrodyspersji, wchłananie następuje w ciągu 2-4 lat, implant zapewnia mocowanie blisko stawu, średnice od 5 do 12mm (+/- 0,5mm), długości od 23 do 35mm</t>
  </si>
  <si>
    <t>Wymagane jałowe  wyroby medyczne do implantacji</t>
  </si>
  <si>
    <t>Depozyt komisowy utworzony w siedzibie Zamawiajacego przez cały okres obowiązywania umowy</t>
  </si>
  <si>
    <t xml:space="preserve">Część 31 Elektrody do neuromonitoringu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</si>
  <si>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D31</t>
  </si>
  <si>
    <t>Zestaw jednorazowy do neuromonitoringu śródoperacyjnego stosowany w trakcie operacji deformacji kręgosłupa:
- Para elektrod igłowych (dł.15-20mm, dł. przewodu 2.0-3.0m), wtyczka typu touchproof standard DIN, sterylne jednorazowe, różne kolory uchwytów i przewodów – min. 10 par
- Elektroda igłowa (dł.15-20mm, dł. przewodu 1.0-3.0m), wtyczka typu touchproof standard DIN, sterylna jednorazowa, różne kolory uchwytów i przewodów – min. 3 sztuki o różnych kolorach przewodów
- Elektroda igłowa spiralna (śr.0.4-0.6mm, dł. przewodu 1.0-3.0m), wtyczka typu touchproof standard DIN, sterylna jednorazowa, różne kolory uchwytów i przewodów – min. 2 sztuki
- Elektroda igłowa (dł.15-20mm, dł. przewodu 1.0-3.0m), wtyczka typu touchproof standard DIN, sterylna jednorazowa, referencyjna zielona – min. 3 sztuki</t>
  </si>
  <si>
    <t>nie sa wymagane</t>
  </si>
  <si>
    <r>
      <rPr>
        <b/>
        <sz val="10"/>
        <rFont val="Times New Roman"/>
        <family val="1"/>
      </rPr>
      <t>6 kompletów instrumentarium</t>
    </r>
    <r>
      <rPr>
        <sz val="10"/>
        <rFont val="Times New Roman"/>
        <family val="1"/>
      </rPr>
      <t xml:space="preserve"> na stanie przez cały okres trwania umowy;</t>
    </r>
    <r>
      <rPr>
        <b/>
        <sz val="10"/>
        <rFont val="Times New Roman"/>
        <family val="1"/>
      </rPr>
      <t xml:space="preserve"> Zamawiający dopuszcza dostarczenie w ciągu 5 dni roboczych od daty podpisania umowy co najmniej dwóch pełnych zestawów</t>
    </r>
    <r>
      <rPr>
        <sz val="10"/>
        <rFont val="Times New Roman"/>
        <family val="1"/>
      </rPr>
      <t xml:space="preserve"> a następnie uzupełnienie ilości instrumentariów o dwa lub więcej co miesiąc. Przekazanie kompletnych zestawów instrumentarium odbywać się będzie na podstawie protokołu przekazania.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elastycznych wierteł do śrub co najmniej czterech długościach jako część instrumentarium</t>
    </r>
  </si>
  <si>
    <r>
      <t xml:space="preserve">Zamawiający wymaga </t>
    </r>
    <r>
      <rPr>
        <b/>
        <sz val="10"/>
        <rFont val="Times New Roman"/>
        <family val="1"/>
      </rPr>
      <t>6 napędów</t>
    </r>
    <r>
      <rPr>
        <sz val="10"/>
        <rFont val="Times New Roman"/>
        <family val="1"/>
      </rPr>
      <t xml:space="preserve"> na stanie Zamawiającego przez cały okres trwania umowy;  </t>
    </r>
    <r>
      <rPr>
        <b/>
        <sz val="10"/>
        <rFont val="Times New Roman"/>
        <family val="1"/>
      </rPr>
      <t xml:space="preserve">Zamawiający dopuszcza dostarczenie w ciągu 5 dni roboczych od daty podpisania umowy co najmniej dwóch napędów </t>
    </r>
    <r>
      <rPr>
        <sz val="10"/>
        <rFont val="Times New Roman"/>
        <family val="1"/>
      </rPr>
      <t>a następnie uzupełnienie ilości napędów o dwa lub więcej co miesiąc. Przekazanie napędów odbywać się będzie na podstawie protokołu przekazania</t>
    </r>
  </si>
  <si>
    <r>
      <rPr>
        <b/>
        <sz val="10"/>
        <color indexed="8"/>
        <rFont val="Times New Roman"/>
        <family val="1"/>
      </rPr>
      <t>2 napędy</t>
    </r>
    <r>
      <rPr>
        <sz val="10"/>
        <color indexed="8"/>
        <rFont val="Times New Roman"/>
        <family val="1"/>
      </rPr>
      <t xml:space="preserve"> na stanie Zamawiającego przez cały okres trwania umowy</t>
    </r>
  </si>
  <si>
    <r>
      <rPr>
        <b/>
        <sz val="10"/>
        <color indexed="8"/>
        <rFont val="Times New Roman"/>
        <family val="1"/>
      </rPr>
      <t xml:space="preserve">2 kompletów instrumentarium </t>
    </r>
    <r>
      <rPr>
        <sz val="10"/>
        <color indexed="8"/>
        <rFont val="Times New Roman"/>
        <family val="1"/>
      </rPr>
      <t>na stanie przez cały okres trwania umowy;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 dostarczenie elastycznych wierteł do śrub co najmniej czterech długościach jako część instrumentarium</t>
    </r>
  </si>
  <si>
    <r>
      <rPr>
        <b/>
        <sz val="10"/>
        <rFont val="Times New Roman"/>
        <family val="1"/>
      </rPr>
      <t>6 kompletów instrumentarium</t>
    </r>
    <r>
      <rPr>
        <sz val="10"/>
        <rFont val="Times New Roman"/>
        <family val="1"/>
      </rPr>
      <t xml:space="preserve"> na stanie przez cały okres trwania umowy;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elastycznych wierteł do śrub co najmniej czterech długościach jako część instrumentarium</t>
    </r>
  </si>
  <si>
    <r>
      <rPr>
        <b/>
        <sz val="10"/>
        <rFont val="Times New Roman"/>
        <family val="1"/>
      </rPr>
      <t>6 napędów</t>
    </r>
    <r>
      <rPr>
        <sz val="10"/>
        <rFont val="Times New Roman"/>
        <family val="1"/>
      </rPr>
      <t xml:space="preserve"> na stanie Zamawiającego przez cały okres trwania umowy</t>
    </r>
  </si>
  <si>
    <r>
      <rPr>
        <b/>
        <sz val="10"/>
        <rFont val="Times New Roman"/>
        <family val="1"/>
      </rPr>
      <t>2 komplety instrumentarium</t>
    </r>
    <r>
      <rPr>
        <sz val="10"/>
        <rFont val="Times New Roman"/>
        <family val="1"/>
      </rPr>
      <t xml:space="preserve"> na stanie przez cały okres trwania umowy; Dla endoprotez pierwotnych wymagane instrumentarium z uchwytami prostymi i offsetowymi do zabiegów mini inwazyjnych zarówno do trzpienia jak i do panewki (do raszpli i frez); wymagane dostarczenie wkrętaków do śrub / zaślepek ; wymagane elastycznych wierteł do śrub  jako część instrumentarium</t>
    </r>
  </si>
  <si>
    <r>
      <rPr>
        <b/>
        <sz val="10"/>
        <rFont val="Times New Roman"/>
        <family val="1"/>
      </rPr>
      <t xml:space="preserve">2 napędy </t>
    </r>
    <r>
      <rPr>
        <sz val="10"/>
        <rFont val="Times New Roman"/>
        <family val="1"/>
      </rPr>
      <t>na stanie Zamawiającego przez cały okres trwania umowy</t>
    </r>
  </si>
  <si>
    <r>
      <rPr>
        <b/>
        <sz val="10"/>
        <rFont val="Times New Roman"/>
        <family val="1"/>
      </rPr>
      <t xml:space="preserve">1 napęd </t>
    </r>
    <r>
      <rPr>
        <sz val="10"/>
        <rFont val="Times New Roman"/>
        <family val="1"/>
      </rPr>
      <t>na stanie Zamawiającego przez cały okres obowiązywania umowy</t>
    </r>
  </si>
  <si>
    <r>
      <rPr>
        <b/>
        <sz val="10"/>
        <rFont val="Times New Roman"/>
        <family val="1"/>
      </rPr>
      <t xml:space="preserve"> 1 komplet instrumentarium</t>
    </r>
    <r>
      <rPr>
        <sz val="10"/>
        <rFont val="Times New Roman"/>
        <family val="1"/>
      </rPr>
      <t xml:space="preserve"> na stanie Zamawiającego przez cały okres obowiązywania umowy</t>
    </r>
  </si>
  <si>
    <r>
      <rPr>
        <b/>
        <sz val="10"/>
        <rFont val="Times New Roman"/>
        <family val="1"/>
      </rPr>
      <t>1 napęd</t>
    </r>
    <r>
      <rPr>
        <sz val="10"/>
        <rFont val="Times New Roman"/>
        <family val="1"/>
      </rPr>
      <t xml:space="preserve"> na stanie Zamawiającego przez cały okres obowiązywania umowy</t>
    </r>
  </si>
  <si>
    <r>
      <rPr>
        <b/>
        <sz val="10"/>
        <rFont val="Times New Roman"/>
        <family val="1"/>
      </rPr>
      <t>1 zestaw narzędzi dostępny na żądanie</t>
    </r>
    <r>
      <rPr>
        <sz val="10"/>
        <rFont val="Times New Roman"/>
        <family val="1"/>
      </rPr>
      <t xml:space="preserve"> Zamawiającego dostępny w terminie </t>
    </r>
    <r>
      <rPr>
        <b/>
        <sz val="10"/>
        <rFont val="Times New Roman"/>
        <family val="1"/>
      </rPr>
      <t>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</si>
  <si>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>1 napęd bateryjny dostępny na żądanie</t>
    </r>
    <r>
      <rPr>
        <sz val="10"/>
        <rFont val="Times New Roman"/>
        <family val="1"/>
      </rPr>
      <t xml:space="preserve"> Zamawiającego dostępny w terminie </t>
    </r>
    <r>
      <rPr>
        <b/>
        <sz val="10"/>
        <rFont val="Times New Roman"/>
        <family val="1"/>
      </rPr>
      <t>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</si>
  <si>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>Implanty dostępne w terminie 48 godzin</t>
    </r>
    <r>
      <rPr>
        <sz val="10"/>
        <rFont val="Times New Roman"/>
        <family val="1"/>
      </rPr>
      <t xml:space="preserve"> 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</si>
  <si>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2"/>
        <rFont val="Times New Roman"/>
        <family val="1"/>
      </rPr>
      <t xml:space="preserve">1 zestaw narzędzi dostępny na żądanie </t>
    </r>
    <r>
      <rPr>
        <sz val="12"/>
        <rFont val="Times New Roman"/>
        <family val="1"/>
      </rPr>
      <t xml:space="preserve">Zamawiającego dostępny w terminie </t>
    </r>
    <r>
      <rPr>
        <b/>
        <sz val="12"/>
        <rFont val="Times New Roman"/>
        <family val="1"/>
      </rPr>
      <t xml:space="preserve"> 48 godzin</t>
    </r>
    <r>
      <rPr>
        <sz val="12"/>
        <rFont val="Times New Roman"/>
        <family val="1"/>
      </rPr>
      <t xml:space="preserve"> od zgłoszenia żądania przez Zamawiającego </t>
    </r>
  </si>
  <si>
    <r>
      <rPr>
        <b/>
        <sz val="12"/>
        <rFont val="Times New Roman"/>
        <family val="1"/>
      </rPr>
      <t xml:space="preserve">1 napęd bateryjny dostępny na żądanie </t>
    </r>
    <r>
      <rPr>
        <sz val="12"/>
        <rFont val="Times New Roman"/>
        <family val="1"/>
      </rPr>
      <t xml:space="preserve">Zamawiającego dostępny w terminie </t>
    </r>
    <r>
      <rPr>
        <b/>
        <sz val="12"/>
        <rFont val="Times New Roman"/>
        <family val="1"/>
      </rPr>
      <t>48 godzin</t>
    </r>
    <r>
      <rPr>
        <sz val="12"/>
        <rFont val="Times New Roman"/>
        <family val="1"/>
      </rPr>
      <t xml:space="preserve"> od zgłoszenia żądania przez Zamawiającego </t>
    </r>
  </si>
  <si>
    <r>
      <rPr>
        <b/>
        <sz val="12"/>
        <rFont val="Times New Roman"/>
        <family val="1"/>
      </rPr>
      <t xml:space="preserve">Implanty dostępne w terminie 48 godzin </t>
    </r>
    <r>
      <rPr>
        <sz val="12"/>
        <rFont val="Times New Roman"/>
        <family val="1"/>
      </rPr>
      <t>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</si>
  <si>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2"/>
        <rFont val="Times New Roman"/>
        <family val="1"/>
      </rPr>
      <t>1 zestaw narzędzi z chwytakami</t>
    </r>
    <r>
      <rPr>
        <sz val="12"/>
        <rFont val="Times New Roman"/>
        <family val="1"/>
      </rPr>
      <t xml:space="preserve"> dostosowanymi do techniki DSA - direct superior approach zgodnie z dostarczoną techniką operacyjną; dostępny na żądanie Zamawiającego  w terminie</t>
    </r>
    <r>
      <rPr>
        <b/>
        <sz val="12"/>
        <rFont val="Times New Roman"/>
        <family val="1"/>
      </rPr>
      <t xml:space="preserve"> 48 godzin</t>
    </r>
    <r>
      <rPr>
        <sz val="12"/>
        <rFont val="Times New Roman"/>
        <family val="1"/>
      </rPr>
      <t xml:space="preserve"> od zgłoszenia żądania przez Zamawiającego </t>
    </r>
  </si>
  <si>
    <r>
      <rPr>
        <b/>
        <sz val="12"/>
        <rFont val="Times New Roman"/>
        <family val="1"/>
      </rPr>
      <t>1 napęd bateryjny dostępny na żądanie</t>
    </r>
    <r>
      <rPr>
        <sz val="12"/>
        <rFont val="Times New Roman"/>
        <family val="1"/>
      </rPr>
      <t xml:space="preserve"> Zamawiającego dostępny w terminie </t>
    </r>
    <r>
      <rPr>
        <b/>
        <sz val="12"/>
        <rFont val="Times New Roman"/>
        <family val="1"/>
      </rPr>
      <t>48 godzin</t>
    </r>
    <r>
      <rPr>
        <sz val="12"/>
        <rFont val="Times New Roman"/>
        <family val="1"/>
      </rPr>
      <t xml:space="preserve"> od zgłoszenia żądania przez Zamawiającego </t>
    </r>
  </si>
  <si>
    <r>
      <rPr>
        <b/>
        <sz val="12"/>
        <rFont val="Times New Roman"/>
        <family val="1"/>
      </rPr>
      <t>Implanty dostępne w terminie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48 godzin</t>
    </r>
    <r>
      <rPr>
        <sz val="12"/>
        <rFont val="Times New Roman"/>
        <family val="1"/>
      </rPr>
      <t xml:space="preserve"> 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</si>
  <si>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0"/>
        <rFont val="Times New Roman"/>
        <family val="1"/>
      </rPr>
      <t>1 Komplet instrumentarium</t>
    </r>
    <r>
      <rPr>
        <sz val="10"/>
        <rFont val="Times New Roman"/>
        <family val="1"/>
      </rPr>
      <t xml:space="preserve"> na stanie Zamawiającego  przez cały okres obowiązywania umowy; wymagane dostarczenie instrumentarium pozwalającego na implantację techniką z wykorzystaniem kaniuli nawigującej</t>
    </r>
  </si>
  <si>
    <r>
      <rPr>
        <b/>
        <sz val="10"/>
        <rFont val="Times New Roman"/>
        <family val="1"/>
      </rPr>
      <t>1 Napęd na stanie</t>
    </r>
    <r>
      <rPr>
        <sz val="10"/>
        <rFont val="Times New Roman"/>
        <family val="1"/>
      </rPr>
      <t xml:space="preserve"> Zamawiającego przez cały okres obowiązywania umowy</t>
    </r>
  </si>
  <si>
    <r>
      <rPr>
        <b/>
        <sz val="10"/>
        <rFont val="Times New Roman"/>
        <family val="1"/>
      </rPr>
      <t xml:space="preserve">1 zestaw narzędzi dostępny w terminie do 8 tygodni </t>
    </r>
    <r>
      <rPr>
        <sz val="10"/>
        <rFont val="Times New Roman"/>
        <family val="1"/>
      </rPr>
      <t>od złożenia zamówienia na implanty wraz z prawidłowo wykonanym CT Skanem</t>
    </r>
  </si>
  <si>
    <r>
      <rPr>
        <b/>
        <sz val="10"/>
        <rFont val="Times New Roman"/>
        <family val="1"/>
      </rPr>
      <t>1 komplet instrumentarium</t>
    </r>
    <r>
      <rPr>
        <sz val="10"/>
        <rFont val="Times New Roman"/>
        <family val="1"/>
      </rPr>
      <t xml:space="preserve"> na stanie Zamawiającego przez cały okres obowiązywania umowy</t>
    </r>
  </si>
  <si>
    <r>
      <rPr>
        <b/>
        <sz val="10"/>
        <rFont val="Times New Roman"/>
        <family val="1"/>
      </rPr>
      <t>1 zestaw narzędzi dostępny na żądanie</t>
    </r>
    <r>
      <rPr>
        <sz val="10"/>
        <rFont val="Times New Roman"/>
        <family val="1"/>
      </rPr>
      <t xml:space="preserve"> Zamawiającego dostępny w terminie</t>
    </r>
    <r>
      <rPr>
        <b/>
        <sz val="10"/>
        <rFont val="Times New Roman"/>
        <family val="1"/>
      </rPr>
      <t xml:space="preserve"> 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</si>
  <si>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 xml:space="preserve">1 napęd zasilany bateryjnie </t>
    </r>
    <r>
      <rPr>
        <sz val="10"/>
        <rFont val="Times New Roman"/>
        <family val="1"/>
      </rPr>
      <t xml:space="preserve">dostępny w terminie </t>
    </r>
    <r>
      <rPr>
        <b/>
        <sz val="10"/>
        <rFont val="Times New Roman"/>
        <family val="1"/>
      </rPr>
      <t xml:space="preserve">48 godzin </t>
    </r>
    <r>
      <rPr>
        <sz val="10"/>
        <rFont val="Times New Roman"/>
        <family val="1"/>
      </rPr>
      <t xml:space="preserve">od zgłoszenia żądania przez Zamawiającego </t>
    </r>
  </si>
  <si>
    <r>
      <rPr>
        <b/>
        <sz val="10"/>
        <rFont val="Times New Roman"/>
        <family val="1"/>
      </rPr>
      <t>1 zestaw narzędzi dostępny na żądanie</t>
    </r>
    <r>
      <rPr>
        <sz val="10"/>
        <rFont val="Times New Roman"/>
        <family val="1"/>
      </rPr>
      <t xml:space="preserve"> Zamawiającego dostępny w terminie 48 godzin od zgłoszenia żądania przez Zamawiającego </t>
    </r>
  </si>
  <si>
    <r>
      <rPr>
        <b/>
        <sz val="10"/>
        <rFont val="Times New Roman"/>
        <family val="1"/>
      </rPr>
      <t xml:space="preserve">1 napęd dostępny na żądanie </t>
    </r>
    <r>
      <rPr>
        <sz val="10"/>
        <rFont val="Times New Roman"/>
        <family val="1"/>
      </rPr>
      <t xml:space="preserve">Zamawiającego dostępny w terminie 48 godzin od zgłoszenia żądania przez Zamawiającego </t>
    </r>
  </si>
  <si>
    <r>
      <rPr>
        <b/>
        <sz val="10"/>
        <rFont val="Times New Roman"/>
        <family val="1"/>
      </rPr>
      <t xml:space="preserve">Implanty dostępne w terminie 48 godzin </t>
    </r>
    <r>
      <rPr>
        <sz val="10"/>
        <rFont val="Times New Roman"/>
        <family val="1"/>
      </rPr>
      <t>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</si>
  <si>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0"/>
        <rFont val="Times New Roman"/>
        <family val="1"/>
      </rPr>
      <t>1 napęd zasilany bateryjnie dostępny w terminie 48 godzin</t>
    </r>
    <r>
      <rPr>
        <sz val="10"/>
        <rFont val="Times New Roman"/>
        <family val="1"/>
      </rPr>
      <t xml:space="preserve"> od zgłoszenia żądania przez Zamawiającego </t>
    </r>
  </si>
  <si>
    <r>
      <t>Implanty dostępne w</t>
    </r>
    <r>
      <rPr>
        <b/>
        <sz val="10"/>
        <rFont val="Times New Roman"/>
        <family val="1"/>
      </rPr>
      <t xml:space="preserve"> terminie 48 godzin </t>
    </r>
    <r>
      <rPr>
        <sz val="10"/>
        <rFont val="Times New Roman"/>
        <family val="1"/>
      </rPr>
      <t xml:space="preserve">od zgłoszenia żądania przez Zamawiającego; Każda endoproteza musi posiadać metryczkę z nr katalogowym i nr seryjnym gotową do wklejenia do dokumentacji  szpitalnej; Wymagane dostarczenie wraz z wyrobami medycznymi paszportu implantu </t>
    </r>
  </si>
  <si>
    <r>
      <rPr>
        <b/>
        <sz val="10"/>
        <rFont val="Times New Roman"/>
        <family val="1"/>
      </rPr>
      <t xml:space="preserve">1 zestawu  narzędzi </t>
    </r>
    <r>
      <rPr>
        <sz val="10"/>
        <rFont val="Times New Roman"/>
        <family val="1"/>
      </rPr>
      <t xml:space="preserve">do zakładania endoprotez na stanie Zamawiającego przez cały okres obowiązywania umowy </t>
    </r>
    <r>
      <rPr>
        <b/>
        <sz val="10"/>
        <rFont val="Times New Roman"/>
        <family val="1"/>
      </rPr>
      <t xml:space="preserve">+ 1 zestaw narzędzi dostępny na żądanie </t>
    </r>
    <r>
      <rPr>
        <sz val="10"/>
        <rFont val="Times New Roman"/>
        <family val="1"/>
      </rPr>
      <t>Zamawiającego</t>
    </r>
  </si>
  <si>
    <r>
      <rPr>
        <b/>
        <sz val="10"/>
        <rFont val="Times New Roman"/>
        <family val="1"/>
      </rPr>
      <t>1 napęd zasilany bateryjnie</t>
    </r>
    <r>
      <rPr>
        <sz val="10"/>
        <rFont val="Times New Roman"/>
        <family val="1"/>
      </rPr>
      <t xml:space="preserve"> przez cały okres obowiązywania umowy</t>
    </r>
    <r>
      <rPr>
        <b/>
        <sz val="10"/>
        <rFont val="Times New Roman"/>
        <family val="1"/>
      </rPr>
      <t xml:space="preserve"> + 1 napęd dostepny na żądanie</t>
    </r>
    <r>
      <rPr>
        <sz val="10"/>
        <rFont val="Times New Roman"/>
        <family val="1"/>
      </rPr>
      <t xml:space="preserve"> Zamawiającego. </t>
    </r>
  </si>
  <si>
    <r>
      <rPr>
        <b/>
        <sz val="10"/>
        <rFont val="Times New Roman"/>
        <family val="1"/>
      </rPr>
      <t>1 zestaw narzędzi</t>
    </r>
    <r>
      <rPr>
        <sz val="10"/>
        <rFont val="Times New Roman"/>
        <family val="1"/>
      </rPr>
      <t xml:space="preserve"> dostępny na żądanie Zamawiającego dostępny w terminie</t>
    </r>
    <r>
      <rPr>
        <b/>
        <sz val="10"/>
        <rFont val="Times New Roman"/>
        <family val="1"/>
      </rPr>
      <t xml:space="preserve"> 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</si>
  <si>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 xml:space="preserve">1 zestawu  narzędzi </t>
    </r>
    <r>
      <rPr>
        <sz val="10"/>
        <rFont val="Times New Roman"/>
        <family val="1"/>
      </rPr>
      <t xml:space="preserve">do zakładania endoprotez na stanie Zamawiającego przez cały okres obowiązywania umowy </t>
    </r>
    <r>
      <rPr>
        <b/>
        <sz val="10"/>
        <rFont val="Times New Roman"/>
        <family val="1"/>
      </rPr>
      <t>+ 1 zestaw narzędzi dostępny na żądanie</t>
    </r>
    <r>
      <rPr>
        <sz val="10"/>
        <rFont val="Times New Roman"/>
        <family val="1"/>
      </rPr>
      <t xml:space="preserve"> Zamawiającego; wy</t>
    </r>
  </si>
  <si>
    <r>
      <rPr>
        <b/>
        <sz val="10"/>
        <rFont val="Times New Roman"/>
        <family val="1"/>
      </rPr>
      <t>1 napęd zasilany bateryjnie</t>
    </r>
    <r>
      <rPr>
        <sz val="10"/>
        <rFont val="Times New Roman"/>
        <family val="1"/>
      </rPr>
      <t xml:space="preserve"> przez cały okres obowiązywania umowy</t>
    </r>
    <r>
      <rPr>
        <b/>
        <sz val="10"/>
        <rFont val="Times New Roman"/>
        <family val="1"/>
      </rPr>
      <t xml:space="preserve"> + 1 napęd dostępny na żądanie </t>
    </r>
    <r>
      <rPr>
        <sz val="10"/>
        <rFont val="Times New Roman"/>
        <family val="1"/>
      </rPr>
      <t>Zamawiającego. Dopuszcza się dostarczenie piły oscylacyjnej wraz z jednorazowymi ostrzami , wkrętarki  z kompletem uchwytów oraz piły szablastej z kompletem ostrzy lub samych ostrzy do piły szablastej kompatybilnych z systemem Stryker 6/7/8</t>
    </r>
  </si>
  <si>
    <r>
      <rPr>
        <b/>
        <sz val="10"/>
        <rFont val="Times New Roman"/>
        <family val="1"/>
      </rPr>
      <t xml:space="preserve">1 zestaw narzędzi </t>
    </r>
    <r>
      <rPr>
        <sz val="10"/>
        <rFont val="Times New Roman"/>
        <family val="1"/>
      </rPr>
      <t xml:space="preserve">dostępny na żądanie Zamawiającego dostępny w terminie </t>
    </r>
    <r>
      <rPr>
        <b/>
        <sz val="10"/>
        <rFont val="Times New Roman"/>
        <family val="1"/>
      </rPr>
      <t>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</si>
  <si>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 xml:space="preserve">Implanty dostępne </t>
    </r>
    <r>
      <rPr>
        <sz val="10"/>
        <rFont val="Times New Roman"/>
        <family val="1"/>
      </rPr>
      <t xml:space="preserve">w terminie </t>
    </r>
    <r>
      <rPr>
        <b/>
        <sz val="10"/>
        <rFont val="Times New Roman"/>
        <family val="1"/>
      </rPr>
      <t>48 godzin</t>
    </r>
    <r>
      <rPr>
        <sz val="10"/>
        <rFont val="Times New Roman"/>
        <family val="1"/>
      </rPr>
      <t xml:space="preserve"> 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</si>
  <si>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0"/>
        <rFont val="Times New Roman"/>
        <family val="1"/>
      </rPr>
      <t xml:space="preserve">1 zestaw narzędzi dostępny na żądanie </t>
    </r>
    <r>
      <rPr>
        <sz val="10"/>
        <rFont val="Times New Roman"/>
        <family val="1"/>
      </rPr>
      <t>Zamawiającego dostępny w terminie</t>
    </r>
    <r>
      <rPr>
        <b/>
        <sz val="10"/>
        <rFont val="Times New Roman"/>
        <family val="1"/>
      </rPr>
      <t xml:space="preserve"> 48 godzin</t>
    </r>
    <r>
      <rPr>
        <sz val="10"/>
        <rFont val="Times New Roman"/>
        <family val="1"/>
      </rPr>
      <t xml:space="preserve"> od zgłoszenia żądania przez Zamawiającego </t>
    </r>
  </si>
  <si>
    <r>
      <rPr>
        <b/>
        <sz val="10"/>
        <rFont val="Times New Roman"/>
        <family val="1"/>
      </rPr>
      <t>Implanty dostępne w terminie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48 godzin </t>
    </r>
    <r>
      <rPr>
        <sz val="10"/>
        <rFont val="Times New Roman"/>
        <family val="1"/>
      </rPr>
      <t>od zgłoszenia żądania przez Zamawiającego; Każda endoproteza musi posiadać metryczkę z nr katalogowym i nr seryjnym gotową do wklejenia do dokumentacji  szpitalnej; Wymagane dostarczenie wraz z wyrobami medycznymi paszportu implantu</t>
    </r>
  </si>
  <si>
    <r>
      <rPr>
        <b/>
        <sz val="12"/>
        <rFont val="Times New Roman"/>
        <family val="1"/>
      </rPr>
      <t>1 zestawu  narzędzi dostępny</t>
    </r>
    <r>
      <rPr>
        <sz val="12"/>
        <rFont val="Times New Roman"/>
        <family val="1"/>
      </rPr>
      <t xml:space="preserve"> w ciągu</t>
    </r>
    <r>
      <rPr>
        <b/>
        <sz val="12"/>
        <rFont val="Times New Roman"/>
        <family val="1"/>
      </rPr>
      <t xml:space="preserve"> 5 dni roboczych </t>
    </r>
    <r>
      <rPr>
        <sz val="12"/>
        <rFont val="Times New Roman"/>
        <family val="1"/>
      </rPr>
      <t>na żądanie Zamawiającego</t>
    </r>
  </si>
  <si>
    <r>
      <rPr>
        <b/>
        <sz val="12"/>
        <rFont val="Times New Roman"/>
        <family val="1"/>
      </rPr>
      <t xml:space="preserve">1 napęd zasilany bateryjnie </t>
    </r>
    <r>
      <rPr>
        <sz val="12"/>
        <rFont val="Times New Roman"/>
        <family val="1"/>
      </rPr>
      <t xml:space="preserve">w ciągu </t>
    </r>
    <r>
      <rPr>
        <b/>
        <sz val="12"/>
        <rFont val="Times New Roman"/>
        <family val="1"/>
      </rPr>
      <t>5 dni robocyzch</t>
    </r>
    <r>
      <rPr>
        <sz val="12"/>
        <rFont val="Times New Roman"/>
        <family val="1"/>
      </rPr>
      <t xml:space="preserve"> ma żądanie Zamawiającego</t>
    </r>
  </si>
  <si>
    <r>
      <rPr>
        <b/>
        <sz val="12"/>
        <rFont val="Times New Roman"/>
        <family val="1"/>
      </rPr>
      <t>Implanty dostarczane na żądanie</t>
    </r>
    <r>
      <rPr>
        <sz val="12"/>
        <rFont val="Times New Roman"/>
        <family val="1"/>
      </rPr>
      <t xml:space="preserve"> zamawiającego w ciągu</t>
    </r>
    <r>
      <rPr>
        <b/>
        <sz val="12"/>
        <rFont val="Times New Roman"/>
        <family val="1"/>
      </rPr>
      <t xml:space="preserve"> 5 dni roboczych</t>
    </r>
    <r>
      <rPr>
        <sz val="12"/>
        <rFont val="Times New Roman"/>
        <family val="1"/>
      </rPr>
      <t>; Każda endoproteza musi posiadać metryczkę z nr katalogowym i nr seryjnym gotową do wklejenia do dokumentacji  szpitalnej; Wymagane dostarczenie wraz z wyrobami medycznymi paszportu implantu</t>
    </r>
  </si>
  <si>
    <r>
      <t>Wkład z polietylenu wysokousieciowanego (Highly cross-linked polyethylene) typ fixed bearing,</t>
    </r>
    <r>
      <rPr>
        <sz val="10"/>
        <color indexed="8"/>
        <rFont val="Times New Roman"/>
        <family val="1"/>
      </rPr>
      <t xml:space="preserve"> min 4 grubości</t>
    </r>
  </si>
  <si>
    <r>
      <rPr>
        <b/>
        <sz val="12"/>
        <rFont val="Times New Roman"/>
        <family val="1"/>
      </rPr>
      <t xml:space="preserve">1 zestaw narzędzi </t>
    </r>
    <r>
      <rPr>
        <sz val="12"/>
        <rFont val="Times New Roman"/>
        <family val="1"/>
      </rPr>
      <t xml:space="preserve">dostępny na żądanie Zamawiającego dostępny w terminie </t>
    </r>
    <r>
      <rPr>
        <b/>
        <sz val="12"/>
        <rFont val="Times New Roman"/>
        <family val="1"/>
      </rPr>
      <t>5 dni od zgłoszenia żądania</t>
    </r>
    <r>
      <rPr>
        <sz val="12"/>
        <rFont val="Times New Roman"/>
        <family val="1"/>
      </rPr>
      <t xml:space="preserve"> przez Zamawiającego </t>
    </r>
  </si>
  <si>
    <r>
      <rPr>
        <b/>
        <sz val="12"/>
        <rFont val="Times New Roman"/>
        <family val="1"/>
      </rPr>
      <t xml:space="preserve">1 napęd bateryjny </t>
    </r>
    <r>
      <rPr>
        <sz val="12"/>
        <rFont val="Times New Roman"/>
        <family val="1"/>
      </rPr>
      <t xml:space="preserve">dostarczany na żądanie zamawiającego dostępny w terminie </t>
    </r>
    <r>
      <rPr>
        <b/>
        <sz val="12"/>
        <rFont val="Times New Roman"/>
        <family val="1"/>
      </rPr>
      <t>5 dni od zgłoszenia żądania</t>
    </r>
    <r>
      <rPr>
        <sz val="12"/>
        <rFont val="Times New Roman"/>
        <family val="1"/>
      </rPr>
      <t xml:space="preserve"> przez Zamawiającego</t>
    </r>
  </si>
  <si>
    <r>
      <rPr>
        <b/>
        <sz val="10"/>
        <rFont val="Times New Roman"/>
        <family val="1"/>
      </rPr>
      <t>1 komplet instrumentarium</t>
    </r>
    <r>
      <rPr>
        <sz val="10"/>
        <rFont val="Times New Roman"/>
        <family val="1"/>
      </rPr>
      <t xml:space="preserve"> w siedzibie Zamawijącego przez cały okres obowiązywania umowy </t>
    </r>
  </si>
  <si>
    <r>
      <rPr>
        <b/>
        <sz val="10"/>
        <rFont val="Times New Roman"/>
        <family val="1"/>
      </rPr>
      <t xml:space="preserve">1 komplet napędu </t>
    </r>
    <r>
      <rPr>
        <sz val="10"/>
        <rFont val="Times New Roman"/>
        <family val="1"/>
      </rPr>
      <t>w siedzibie Zamawiającego przez cały okres obowiązywania umowy</t>
    </r>
  </si>
  <si>
    <t xml:space="preserve">Część nr 17  Trzpienie rewizyjne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</si>
  <si>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Elementy antyluksacyjne</t>
  </si>
  <si>
    <r>
      <rPr>
        <b/>
        <sz val="10"/>
        <rFont val="Times New Roman"/>
        <family val="1"/>
      </rPr>
      <t xml:space="preserve">1 kompletne instrumentarium </t>
    </r>
    <r>
      <rPr>
        <sz val="10"/>
        <rFont val="Times New Roman"/>
        <family val="1"/>
      </rPr>
      <t>na stanie przez cały okres trwania umowy;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 dostarczenie elastycznych wierteł do śrub co najmniej czterech długościach jako część instrumentarium</t>
    </r>
  </si>
  <si>
    <r>
      <rPr>
        <b/>
        <sz val="10"/>
        <rFont val="Times New Roman"/>
        <family val="1"/>
      </rPr>
      <t>2 komplety</t>
    </r>
    <r>
      <rPr>
        <sz val="10"/>
        <rFont val="Times New Roman"/>
        <family val="1"/>
      </rPr>
      <t xml:space="preserve"> instrumentarium na stanie przez cały okres trwania umowy;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 dostarczenie elastycznych wierteł do śrub co najmniej czterech długościach jako część instrumentarium</t>
    </r>
  </si>
  <si>
    <r>
      <t xml:space="preserve">Jednorazowe, personifikowane instrumentarium, pozwalające na osadzenie implantu z dokładnością do 0,2 mm personifikowany przymiar do osteotomii i repozycji końca dalszego kości piszczelowej; 1 zestaw narzędzi dostępny na żądanie Zamawiającego dostępny w terminie do </t>
    </r>
    <r>
      <rPr>
        <b/>
        <sz val="10"/>
        <rFont val="Times New Roman"/>
        <family val="1"/>
      </rPr>
      <t xml:space="preserve">12 tygodni </t>
    </r>
    <r>
      <rPr>
        <sz val="10"/>
        <rFont val="Times New Roman"/>
        <family val="1"/>
      </rPr>
      <t>od złożenia zamówienia przez Zamawiającego.</t>
    </r>
  </si>
  <si>
    <r>
      <rPr>
        <b/>
        <u val="single"/>
        <sz val="10"/>
        <rFont val="Times New Roman"/>
        <family val="1"/>
      </rPr>
      <t>Zabiegi pierwotne:</t>
    </r>
    <r>
      <rPr>
        <sz val="10"/>
        <rFont val="Times New Roman"/>
        <family val="1"/>
      </rPr>
      <t xml:space="preserve"> 1 napęd na stanie Zamawiającego przez cały okres obowiązywania umowy;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Zabiegi rewizjne: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1 napęd dostępny na żądanie Zamawiającego  </t>
    </r>
    <r>
      <rPr>
        <b/>
        <sz val="10"/>
        <rFont val="Times New Roman"/>
        <family val="1"/>
      </rPr>
      <t xml:space="preserve">w terminie 72 godzin </t>
    </r>
    <r>
      <rPr>
        <sz val="10"/>
        <rFont val="Times New Roman"/>
        <family val="1"/>
      </rPr>
      <t xml:space="preserve">od zgłoszenia żądania przez Zamawiającego  </t>
    </r>
  </si>
  <si>
    <r>
      <rPr>
        <b/>
        <u val="single"/>
        <sz val="10"/>
        <rFont val="Times New Roman"/>
        <family val="1"/>
      </rPr>
      <t>Zabiegi pierwotne:</t>
    </r>
    <r>
      <rPr>
        <sz val="10"/>
        <rFont val="Times New Roman"/>
        <family val="1"/>
      </rPr>
      <t xml:space="preserve"> 1 komplet instrumentarium na stanie Zamawiającego przez cały okres obowiązywania umowy;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Zabiegi rewizjne: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1 zestaw narzędzi dostępny na żądanie Zamawiającego w </t>
    </r>
    <r>
      <rPr>
        <b/>
        <sz val="10"/>
        <rFont val="Times New Roman"/>
        <family val="1"/>
      </rPr>
      <t>terminie 72 godzin</t>
    </r>
    <r>
      <rPr>
        <sz val="10"/>
        <rFont val="Times New Roman"/>
        <family val="1"/>
      </rPr>
      <t xml:space="preserve"> od zgłoszenia żądania przez Zamawiającego  </t>
    </r>
  </si>
  <si>
    <r>
      <rPr>
        <b/>
        <u val="single"/>
        <sz val="10"/>
        <rFont val="Times New Roman"/>
        <family val="1"/>
      </rPr>
      <t>Zabiegi pierwotne: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Depozyt komisowy utworzony w siedzibie Zamawiajacego przez cały czas okres obowiązywania umowy;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Zabiegi rewizyjne: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Implanty dostępne w terminie </t>
    </r>
    <r>
      <rPr>
        <b/>
        <sz val="10"/>
        <rFont val="Times New Roman"/>
        <family val="1"/>
      </rPr>
      <t xml:space="preserve">72 godzin </t>
    </r>
    <r>
      <rPr>
        <sz val="10"/>
        <rFont val="Times New Roman"/>
        <family val="1"/>
      </rPr>
      <t>od zgłoszenia żądania przez Zamawiającego.  Każdy implant musi posiadać metryczkę z nr katalogowym i nr seryjnym gotową do wklejenia do dokumentacji  szpitalnej; Wymagane dostarczenie wraz z wyrobami medycznymi paszportu implantu</t>
    </r>
  </si>
  <si>
    <r>
      <rPr>
        <b/>
        <sz val="12"/>
        <rFont val="Times New Roman"/>
        <family val="1"/>
      </rPr>
      <t xml:space="preserve">Implanty dostępne w terminie 5 dni od zgłoszenia żądania </t>
    </r>
    <r>
      <rPr>
        <sz val="12"/>
        <rFont val="Times New Roman"/>
        <family val="1"/>
      </rPr>
      <t>przez Zamawiającego; Każda endoproteza musi posiadać metryczkę z nr katalogowym i nr seryjnym gotową do wklejenia do dokumentacji  szpitalnej; Wymagane dostarczenie wraz z wyrobami medycznymi paszportu implantu</t>
    </r>
  </si>
  <si>
    <t xml:space="preserve">W celu zapewnienia wysokiej jakości i trwałości działania wyrobów medycznych, zamawiający wymaga dostarczenia implantów (system panewkowy i trzpień bezcementowy - elementy pierwotne) które uzyskały kategorię ODEP 3A lub wyższą </t>
  </si>
  <si>
    <t>W celu zapewnienia wysokiej jakości i trwałości działania wyrobów medycznych, zamawiający wymaga dostarczenia implantów (system panewkowy i trzpień bezcementowy - elementy pierwotne) które uzyskały kategorię ODEP 3A lub wyższą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</si>
</sst>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\ &quot;zł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-415]dddd\,\ d\ mmmm\ yyyy"/>
    <numFmt numFmtId="178" formatCode="_-* #,##0.00\ [$€-1]_-;\-* #,##0.00\ [$€-1]_-;_-* &quot;-&quot;??\ [$€-1]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/>
      <protection/>
    </xf>
    <xf numFmtId="0" fontId="54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4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4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0" fontId="57" fillId="0" borderId="0" xfId="40" applyNumberFormat="1" applyFont="1" applyFill="1" applyBorder="1" applyAlignment="1">
      <alignment horizontal="left" vertical="center"/>
    </xf>
    <xf numFmtId="0" fontId="54" fillId="0" borderId="10" xfId="4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0" fontId="54" fillId="0" borderId="10" xfId="4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5" fillId="0" borderId="12" xfId="40" applyFont="1" applyFill="1" applyBorder="1" applyAlignment="1">
      <alignment horizontal="left" vertical="center"/>
    </xf>
    <xf numFmtId="0" fontId="5" fillId="0" borderId="10" xfId="40" applyFont="1" applyFill="1" applyBorder="1" applyAlignment="1">
      <alignment horizontal="left" vertical="center"/>
    </xf>
    <xf numFmtId="0" fontId="5" fillId="0" borderId="12" xfId="4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40" applyFont="1" applyFill="1" applyBorder="1" applyAlignment="1">
      <alignment horizontal="center" vertical="center"/>
    </xf>
    <xf numFmtId="0" fontId="5" fillId="0" borderId="13" xfId="4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2" xfId="4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12" xfId="4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9" fontId="5" fillId="0" borderId="10" xfId="59" applyFont="1" applyBorder="1" applyAlignment="1">
      <alignment horizontal="left" vertical="center" wrapText="1"/>
    </xf>
    <xf numFmtId="9" fontId="5" fillId="0" borderId="10" xfId="59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4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21" xfId="40" applyFont="1" applyFill="1" applyBorder="1" applyAlignment="1">
      <alignment horizontal="center" vertical="center" wrapText="1"/>
    </xf>
    <xf numFmtId="0" fontId="5" fillId="0" borderId="15" xfId="40" applyFont="1" applyFill="1" applyBorder="1" applyAlignment="1">
      <alignment horizontal="center" vertical="center" wrapText="1"/>
    </xf>
    <xf numFmtId="0" fontId="5" fillId="0" borderId="17" xfId="4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ane wyjściowe 2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0" zoomScaleNormal="70" workbookViewId="0" topLeftCell="A3">
      <selection activeCell="C7" sqref="C7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88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3" customFormat="1" ht="68.25" customHeight="1">
      <c r="A7" s="53" t="s">
        <v>30</v>
      </c>
      <c r="B7" s="54">
        <v>1</v>
      </c>
      <c r="C7" s="55" t="s">
        <v>31</v>
      </c>
      <c r="D7" s="56">
        <v>700</v>
      </c>
      <c r="E7" s="26"/>
      <c r="F7" s="10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24"/>
      <c r="K7" s="24"/>
      <c r="L7" s="24"/>
      <c r="M7" s="24"/>
    </row>
    <row r="8" spans="1:13" s="5" customFormat="1" ht="42" customHeight="1">
      <c r="A8" s="53" t="s">
        <v>30</v>
      </c>
      <c r="B8" s="54">
        <v>2</v>
      </c>
      <c r="C8" s="55" t="s">
        <v>32</v>
      </c>
      <c r="D8" s="56">
        <v>650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6.5" customHeight="1">
      <c r="A9" s="53" t="s">
        <v>30</v>
      </c>
      <c r="B9" s="54">
        <v>3</v>
      </c>
      <c r="C9" s="55" t="s">
        <v>33</v>
      </c>
      <c r="D9" s="56">
        <v>20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51" customHeight="1">
      <c r="A10" s="53" t="s">
        <v>30</v>
      </c>
      <c r="B10" s="54">
        <v>4</v>
      </c>
      <c r="C10" s="55" t="s">
        <v>34</v>
      </c>
      <c r="D10" s="56">
        <v>650</v>
      </c>
      <c r="E10" s="26"/>
      <c r="F10" s="14">
        <v>0.08</v>
      </c>
      <c r="G10" s="12">
        <f>ROUND(E10+(E10*F10),2)</f>
        <v>0</v>
      </c>
      <c r="H10" s="12">
        <f>ROUND(D10*E10,2)</f>
        <v>0</v>
      </c>
      <c r="I10" s="12">
        <f>ROUND(D10*G10,2)</f>
        <v>0</v>
      </c>
      <c r="J10" s="6"/>
      <c r="K10" s="6"/>
      <c r="L10" s="6"/>
      <c r="M10" s="6"/>
    </row>
    <row r="11" spans="1:13" s="13" customFormat="1" ht="76.5">
      <c r="A11" s="53" t="s">
        <v>30</v>
      </c>
      <c r="B11" s="7">
        <v>5</v>
      </c>
      <c r="C11" s="55" t="s">
        <v>35</v>
      </c>
      <c r="D11" s="56">
        <v>700</v>
      </c>
      <c r="E11" s="26"/>
      <c r="F11" s="16">
        <v>0.08</v>
      </c>
      <c r="G11" s="12">
        <f>ROUND(E11+(E11*F11),2)</f>
        <v>0</v>
      </c>
      <c r="H11" s="12">
        <f>ROUND(D11*E11,2)</f>
        <v>0</v>
      </c>
      <c r="I11" s="12">
        <f>ROUND(D11*G11,2)</f>
        <v>0</v>
      </c>
      <c r="J11" s="24"/>
      <c r="K11" s="24"/>
      <c r="L11" s="24"/>
      <c r="M11" s="24"/>
    </row>
    <row r="12" spans="1:13" s="5" customFormat="1" ht="42" customHeight="1">
      <c r="A12" s="91" t="s">
        <v>36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5" customFormat="1" ht="30.75" customHeight="1">
      <c r="A13" s="53" t="s">
        <v>30</v>
      </c>
      <c r="B13" s="56">
        <v>6</v>
      </c>
      <c r="C13" s="55" t="s">
        <v>37</v>
      </c>
      <c r="D13" s="56">
        <v>50</v>
      </c>
      <c r="E13" s="26"/>
      <c r="F13" s="18">
        <v>0.08</v>
      </c>
      <c r="G13" s="19">
        <f>ROUND(E13+(E13*F13),2)</f>
        <v>0</v>
      </c>
      <c r="H13" s="12">
        <f>ROUND(D13*E13,2)</f>
        <v>0</v>
      </c>
      <c r="I13" s="15">
        <f>ROUND(D13*G13,2)</f>
        <v>0</v>
      </c>
      <c r="J13" s="20"/>
      <c r="K13" s="6"/>
      <c r="L13" s="6"/>
      <c r="M13" s="6"/>
    </row>
    <row r="14" spans="1:13" s="5" customFormat="1" ht="32.25" customHeight="1">
      <c r="A14" s="53" t="s">
        <v>30</v>
      </c>
      <c r="B14" s="57">
        <v>7</v>
      </c>
      <c r="C14" s="58" t="s">
        <v>38</v>
      </c>
      <c r="D14" s="57">
        <v>10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34.5" customHeight="1">
      <c r="A15" s="53" t="s">
        <v>30</v>
      </c>
      <c r="B15" s="56">
        <v>8</v>
      </c>
      <c r="C15" s="55" t="s">
        <v>39</v>
      </c>
      <c r="D15" s="56">
        <v>50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42" customHeight="1">
      <c r="A16" s="91" t="s">
        <v>379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s="5" customFormat="1" ht="69.75" customHeight="1">
      <c r="A17" s="53" t="s">
        <v>30</v>
      </c>
      <c r="B17" s="56">
        <v>9</v>
      </c>
      <c r="C17" s="55" t="s">
        <v>40</v>
      </c>
      <c r="D17" s="56">
        <v>50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3" s="5" customFormat="1" ht="42" customHeight="1">
      <c r="A18" s="91" t="s">
        <v>41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s="5" customFormat="1" ht="33" customHeight="1">
      <c r="A19" s="53" t="s">
        <v>30</v>
      </c>
      <c r="B19" s="56">
        <v>10</v>
      </c>
      <c r="C19" s="59" t="s">
        <v>42</v>
      </c>
      <c r="D19" s="56">
        <v>200</v>
      </c>
      <c r="E19" s="26"/>
      <c r="F19" s="18">
        <v>0.08</v>
      </c>
      <c r="G19" s="19">
        <f>ROUND(E19+(E19*F19),2)</f>
        <v>0</v>
      </c>
      <c r="H19" s="12">
        <f>ROUND(D19*E19,2)</f>
        <v>0</v>
      </c>
      <c r="I19" s="15">
        <f>ROUND(D19*G19,2)</f>
        <v>0</v>
      </c>
      <c r="J19" s="20"/>
      <c r="K19" s="6"/>
      <c r="L19" s="6"/>
      <c r="M19" s="6"/>
    </row>
    <row r="20" spans="1:13" s="5" customFormat="1" ht="34.5" customHeight="1">
      <c r="A20" s="53" t="s">
        <v>30</v>
      </c>
      <c r="B20" s="56">
        <v>11</v>
      </c>
      <c r="C20" s="59" t="s">
        <v>43</v>
      </c>
      <c r="D20" s="56">
        <v>700</v>
      </c>
      <c r="E20" s="26"/>
      <c r="F20" s="18">
        <v>0.08</v>
      </c>
      <c r="G20" s="19">
        <f>ROUND(E20+(E20*F20),2)</f>
        <v>0</v>
      </c>
      <c r="H20" s="12">
        <f>ROUND(D20*E20,2)</f>
        <v>0</v>
      </c>
      <c r="I20" s="15">
        <f>ROUND(D20*G20,2)</f>
        <v>0</v>
      </c>
      <c r="J20" s="20"/>
      <c r="K20" s="6"/>
      <c r="L20" s="6"/>
      <c r="M20" s="6"/>
    </row>
    <row r="21" spans="1:13" s="5" customFormat="1" ht="36.75" customHeight="1">
      <c r="A21" s="53" t="s">
        <v>30</v>
      </c>
      <c r="B21" s="56">
        <v>12</v>
      </c>
      <c r="C21" s="59" t="s">
        <v>44</v>
      </c>
      <c r="D21" s="56">
        <v>200</v>
      </c>
      <c r="E21" s="26"/>
      <c r="F21" s="18">
        <v>0.08</v>
      </c>
      <c r="G21" s="19">
        <f>ROUND(E21+(E21*F21),2)</f>
        <v>0</v>
      </c>
      <c r="H21" s="12">
        <f>ROUND(D21*E21,2)</f>
        <v>0</v>
      </c>
      <c r="I21" s="15">
        <f>ROUND(D21*G21,2)</f>
        <v>0</v>
      </c>
      <c r="J21" s="20"/>
      <c r="K21" s="6"/>
      <c r="L21" s="6"/>
      <c r="M21" s="6"/>
    </row>
    <row r="22" spans="1:13" s="5" customFormat="1" ht="30" customHeight="1">
      <c r="A22" s="53" t="s">
        <v>30</v>
      </c>
      <c r="B22" s="56">
        <v>13</v>
      </c>
      <c r="C22" s="59" t="s">
        <v>45</v>
      </c>
      <c r="D22" s="56">
        <v>700</v>
      </c>
      <c r="E22" s="26"/>
      <c r="F22" s="18">
        <v>0.08</v>
      </c>
      <c r="G22" s="19">
        <f>ROUND(E22+(E22*F22),2)</f>
        <v>0</v>
      </c>
      <c r="H22" s="12">
        <f>ROUND(D22*E22,2)</f>
        <v>0</v>
      </c>
      <c r="I22" s="15">
        <f>ROUND(D22*G22,2)</f>
        <v>0</v>
      </c>
      <c r="J22" s="20"/>
      <c r="K22" s="6"/>
      <c r="L22" s="6"/>
      <c r="M22" s="6"/>
    </row>
    <row r="23" spans="1:13" s="5" customFormat="1" ht="42" customHeight="1">
      <c r="A23" s="91" t="s">
        <v>46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s="5" customFormat="1" ht="54" customHeight="1">
      <c r="A24" s="53" t="s">
        <v>30</v>
      </c>
      <c r="B24" s="56">
        <v>14</v>
      </c>
      <c r="C24" s="59" t="s">
        <v>47</v>
      </c>
      <c r="D24" s="56">
        <v>20</v>
      </c>
      <c r="E24" s="26"/>
      <c r="F24" s="18">
        <v>0.08</v>
      </c>
      <c r="G24" s="19">
        <f>ROUND(E24+(E24*F24),2)</f>
        <v>0</v>
      </c>
      <c r="H24" s="12">
        <f>ROUND(D24*E24,2)</f>
        <v>0</v>
      </c>
      <c r="I24" s="15">
        <f>ROUND(D24*G24,2)</f>
        <v>0</v>
      </c>
      <c r="J24" s="20"/>
      <c r="K24" s="6"/>
      <c r="L24" s="6"/>
      <c r="M24" s="6"/>
    </row>
    <row r="25" spans="1:13" s="5" customFormat="1" ht="40.5" customHeight="1">
      <c r="A25" s="53" t="s">
        <v>30</v>
      </c>
      <c r="B25" s="56">
        <v>15</v>
      </c>
      <c r="C25" s="59" t="s">
        <v>48</v>
      </c>
      <c r="D25" s="56">
        <v>20</v>
      </c>
      <c r="E25" s="26"/>
      <c r="F25" s="18">
        <v>0.08</v>
      </c>
      <c r="G25" s="19">
        <f>ROUND(E25+(E25*F25),2)</f>
        <v>0</v>
      </c>
      <c r="H25" s="12">
        <f>ROUND(D25*E25,2)</f>
        <v>0</v>
      </c>
      <c r="I25" s="15">
        <f>ROUND(D25*G25,2)</f>
        <v>0</v>
      </c>
      <c r="J25" s="20"/>
      <c r="K25" s="6"/>
      <c r="L25" s="6"/>
      <c r="M25" s="6"/>
    </row>
    <row r="26" spans="1:13" s="5" customFormat="1" ht="45" customHeight="1">
      <c r="A26" s="53" t="s">
        <v>30</v>
      </c>
      <c r="B26" s="56">
        <v>16</v>
      </c>
      <c r="C26" s="59" t="s">
        <v>49</v>
      </c>
      <c r="D26" s="56">
        <v>20</v>
      </c>
      <c r="E26" s="26"/>
      <c r="F26" s="18">
        <v>0.08</v>
      </c>
      <c r="G26" s="19">
        <f>ROUND(E26+(E26*F26),2)</f>
        <v>0</v>
      </c>
      <c r="H26" s="12">
        <f>ROUND(D26*E26,2)</f>
        <v>0</v>
      </c>
      <c r="I26" s="15">
        <f>ROUND(D26*G26,2)</f>
        <v>0</v>
      </c>
      <c r="J26" s="20"/>
      <c r="K26" s="6"/>
      <c r="L26" s="6"/>
      <c r="M26" s="6"/>
    </row>
    <row r="27" spans="1:13" s="5" customFormat="1" ht="55.5" customHeight="1">
      <c r="A27" s="53" t="s">
        <v>30</v>
      </c>
      <c r="B27" s="56">
        <v>17</v>
      </c>
      <c r="C27" s="59" t="s">
        <v>50</v>
      </c>
      <c r="D27" s="56">
        <v>20</v>
      </c>
      <c r="E27" s="26"/>
      <c r="F27" s="18">
        <v>0.08</v>
      </c>
      <c r="G27" s="19">
        <f>ROUND(E27+(E27*F27),2)</f>
        <v>0</v>
      </c>
      <c r="H27" s="12">
        <f>ROUND(D27*E27,2)</f>
        <v>0</v>
      </c>
      <c r="I27" s="15">
        <f>ROUND(D27*G27,2)</f>
        <v>0</v>
      </c>
      <c r="J27" s="20"/>
      <c r="K27" s="6"/>
      <c r="L27" s="6"/>
      <c r="M27" s="6"/>
    </row>
    <row r="28" spans="1:13" s="5" customFormat="1" ht="42" customHeight="1">
      <c r="A28" s="91" t="s">
        <v>51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s="5" customFormat="1" ht="66.75" customHeight="1">
      <c r="A29" s="53" t="s">
        <v>30</v>
      </c>
      <c r="B29" s="56">
        <v>18</v>
      </c>
      <c r="C29" s="59" t="s">
        <v>52</v>
      </c>
      <c r="D29" s="56">
        <v>30</v>
      </c>
      <c r="E29" s="26"/>
      <c r="F29" s="18">
        <v>0.08</v>
      </c>
      <c r="G29" s="19">
        <f aca="true" t="shared" si="0" ref="G29:G35">ROUND(E29+(E29*F29),2)</f>
        <v>0</v>
      </c>
      <c r="H29" s="12">
        <f aca="true" t="shared" si="1" ref="H29:H35">ROUND(D29*E29,2)</f>
        <v>0</v>
      </c>
      <c r="I29" s="15">
        <f aca="true" t="shared" si="2" ref="I29:I35">ROUND(D29*G29,2)</f>
        <v>0</v>
      </c>
      <c r="J29" s="20"/>
      <c r="K29" s="6"/>
      <c r="L29" s="6"/>
      <c r="M29" s="6"/>
    </row>
    <row r="30" spans="1:13" s="5" customFormat="1" ht="55.5" customHeight="1">
      <c r="A30" s="53" t="s">
        <v>30</v>
      </c>
      <c r="B30" s="56">
        <v>19</v>
      </c>
      <c r="C30" s="55" t="s">
        <v>53</v>
      </c>
      <c r="D30" s="56">
        <v>30</v>
      </c>
      <c r="E30" s="26"/>
      <c r="F30" s="18">
        <v>0.08</v>
      </c>
      <c r="G30" s="19">
        <f t="shared" si="0"/>
        <v>0</v>
      </c>
      <c r="H30" s="12">
        <f t="shared" si="1"/>
        <v>0</v>
      </c>
      <c r="I30" s="15">
        <f t="shared" si="2"/>
        <v>0</v>
      </c>
      <c r="J30" s="20"/>
      <c r="K30" s="6"/>
      <c r="L30" s="6"/>
      <c r="M30" s="6"/>
    </row>
    <row r="31" spans="1:13" s="5" customFormat="1" ht="44.25" customHeight="1">
      <c r="A31" s="53" t="s">
        <v>30</v>
      </c>
      <c r="B31" s="56">
        <v>20</v>
      </c>
      <c r="C31" s="55" t="s">
        <v>54</v>
      </c>
      <c r="D31" s="54">
        <v>15</v>
      </c>
      <c r="E31" s="26"/>
      <c r="F31" s="18">
        <v>0.08</v>
      </c>
      <c r="G31" s="19">
        <f t="shared" si="0"/>
        <v>0</v>
      </c>
      <c r="H31" s="12">
        <f t="shared" si="1"/>
        <v>0</v>
      </c>
      <c r="I31" s="15">
        <f t="shared" si="2"/>
        <v>0</v>
      </c>
      <c r="J31" s="20"/>
      <c r="K31" s="6"/>
      <c r="L31" s="6"/>
      <c r="M31" s="6"/>
    </row>
    <row r="32" spans="1:13" s="5" customFormat="1" ht="37.5" customHeight="1">
      <c r="A32" s="53" t="s">
        <v>30</v>
      </c>
      <c r="B32" s="56">
        <v>21</v>
      </c>
      <c r="C32" s="55" t="s">
        <v>55</v>
      </c>
      <c r="D32" s="54">
        <v>30</v>
      </c>
      <c r="E32" s="26"/>
      <c r="F32" s="18">
        <v>0.08</v>
      </c>
      <c r="G32" s="19">
        <f t="shared" si="0"/>
        <v>0</v>
      </c>
      <c r="H32" s="12">
        <f t="shared" si="1"/>
        <v>0</v>
      </c>
      <c r="I32" s="15">
        <f t="shared" si="2"/>
        <v>0</v>
      </c>
      <c r="J32" s="20"/>
      <c r="K32" s="6"/>
      <c r="L32" s="6"/>
      <c r="M32" s="6"/>
    </row>
    <row r="33" spans="1:13" s="5" customFormat="1" ht="42" customHeight="1">
      <c r="A33" s="53" t="s">
        <v>30</v>
      </c>
      <c r="B33" s="56">
        <v>22</v>
      </c>
      <c r="C33" s="59" t="s">
        <v>56</v>
      </c>
      <c r="D33" s="54">
        <v>30</v>
      </c>
      <c r="E33" s="26"/>
      <c r="F33" s="18">
        <v>0.08</v>
      </c>
      <c r="G33" s="19">
        <f t="shared" si="0"/>
        <v>0</v>
      </c>
      <c r="H33" s="12">
        <f t="shared" si="1"/>
        <v>0</v>
      </c>
      <c r="I33" s="15">
        <f t="shared" si="2"/>
        <v>0</v>
      </c>
      <c r="J33" s="20"/>
      <c r="K33" s="6"/>
      <c r="L33" s="6"/>
      <c r="M33" s="6"/>
    </row>
    <row r="34" spans="1:13" s="5" customFormat="1" ht="30" customHeight="1">
      <c r="A34" s="53" t="s">
        <v>30</v>
      </c>
      <c r="B34" s="56">
        <v>23</v>
      </c>
      <c r="C34" s="59" t="s">
        <v>57</v>
      </c>
      <c r="D34" s="54">
        <v>20</v>
      </c>
      <c r="E34" s="26"/>
      <c r="F34" s="18">
        <v>0.08</v>
      </c>
      <c r="G34" s="19">
        <f t="shared" si="0"/>
        <v>0</v>
      </c>
      <c r="H34" s="12">
        <f t="shared" si="1"/>
        <v>0</v>
      </c>
      <c r="I34" s="15">
        <f t="shared" si="2"/>
        <v>0</v>
      </c>
      <c r="J34" s="20"/>
      <c r="K34" s="6"/>
      <c r="L34" s="6"/>
      <c r="M34" s="6"/>
    </row>
    <row r="35" spans="1:13" s="5" customFormat="1" ht="30" customHeight="1">
      <c r="A35" s="53" t="s">
        <v>30</v>
      </c>
      <c r="B35" s="56">
        <v>24</v>
      </c>
      <c r="C35" s="60" t="s">
        <v>58</v>
      </c>
      <c r="D35" s="54">
        <v>30</v>
      </c>
      <c r="E35" s="26"/>
      <c r="F35" s="18">
        <v>0.08</v>
      </c>
      <c r="G35" s="19">
        <f t="shared" si="0"/>
        <v>0</v>
      </c>
      <c r="H35" s="12">
        <f t="shared" si="1"/>
        <v>0</v>
      </c>
      <c r="I35" s="15">
        <f t="shared" si="2"/>
        <v>0</v>
      </c>
      <c r="J35" s="20"/>
      <c r="K35" s="6"/>
      <c r="L35" s="6"/>
      <c r="M35" s="6"/>
    </row>
    <row r="36" spans="1:12" s="22" customFormat="1" ht="34.5" customHeight="1">
      <c r="A36" s="86" t="s">
        <v>12</v>
      </c>
      <c r="B36" s="86"/>
      <c r="C36" s="86"/>
      <c r="D36" s="86"/>
      <c r="E36" s="86"/>
      <c r="F36" s="86"/>
      <c r="G36" s="87"/>
      <c r="H36" s="35">
        <f>SUM(H7:H35)</f>
        <v>0</v>
      </c>
      <c r="I36" s="35">
        <f>SUM(I7:I35)</f>
        <v>0</v>
      </c>
      <c r="J36" s="21"/>
      <c r="K36" s="21"/>
      <c r="L36" s="21"/>
    </row>
    <row r="37" spans="1:12" s="23" customFormat="1" ht="34.5" customHeight="1">
      <c r="A37" s="84" t="s">
        <v>24</v>
      </c>
      <c r="B37" s="85"/>
      <c r="C37" s="85"/>
      <c r="D37" s="85"/>
      <c r="E37" s="85"/>
      <c r="F37" s="85"/>
      <c r="G37" s="85"/>
      <c r="H37" s="36">
        <f>(H36*0.3)</f>
        <v>0</v>
      </c>
      <c r="I37" s="36">
        <f>(I36*0.3)</f>
        <v>0</v>
      </c>
      <c r="J37" s="21"/>
      <c r="K37" s="21"/>
      <c r="L37" s="21"/>
    </row>
    <row r="38" spans="1:12" s="23" customFormat="1" ht="34.5" customHeight="1">
      <c r="A38" s="83" t="s">
        <v>13</v>
      </c>
      <c r="B38" s="83"/>
      <c r="C38" s="83"/>
      <c r="D38" s="83"/>
      <c r="E38" s="83"/>
      <c r="F38" s="83"/>
      <c r="G38" s="84"/>
      <c r="H38" s="36">
        <f>SUM(H36:H37)</f>
        <v>0</v>
      </c>
      <c r="I38" s="36">
        <f>SUM(I36:I37)</f>
        <v>0</v>
      </c>
      <c r="J38" s="21"/>
      <c r="K38" s="21"/>
      <c r="L38" s="21"/>
    </row>
    <row r="39" spans="4:12" s="23" customFormat="1" ht="24.75" customHeight="1">
      <c r="D39" s="21"/>
      <c r="E39" s="21"/>
      <c r="F39" s="21"/>
      <c r="G39" s="21"/>
      <c r="H39" s="21"/>
      <c r="I39" s="21"/>
      <c r="J39" s="21"/>
      <c r="K39" s="21"/>
      <c r="L39" s="21"/>
    </row>
    <row r="40" spans="1:13" s="5" customFormat="1" ht="42" customHeight="1">
      <c r="A40" s="91" t="s">
        <v>15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s="28" customFormat="1" ht="65.25" customHeight="1">
      <c r="A41" s="97" t="s">
        <v>16</v>
      </c>
      <c r="B41" s="97"/>
      <c r="C41" s="98" t="s">
        <v>330</v>
      </c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1:13" s="28" customFormat="1" ht="40.5" customHeight="1">
      <c r="A42" s="101" t="s">
        <v>23</v>
      </c>
      <c r="B42" s="101"/>
      <c r="C42" s="98" t="s">
        <v>331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</row>
    <row r="43" spans="1:13" s="28" customFormat="1" ht="29.25" customHeight="1">
      <c r="A43" s="101" t="s">
        <v>19</v>
      </c>
      <c r="B43" s="101"/>
      <c r="C43" s="102" t="s">
        <v>59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s="28" customFormat="1" ht="50.25" customHeight="1">
      <c r="A44" s="101" t="s">
        <v>17</v>
      </c>
      <c r="B44" s="101"/>
      <c r="C44" s="102" t="s">
        <v>60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s="28" customFormat="1" ht="50.25" customHeight="1">
      <c r="A45" s="103" t="s">
        <v>61</v>
      </c>
      <c r="B45" s="103"/>
      <c r="C45" s="104" t="s">
        <v>387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="23" customFormat="1" ht="19.5" customHeight="1"/>
    <row r="47" s="23" customFormat="1" ht="19.5" customHeight="1"/>
    <row r="48" s="23" customFormat="1" ht="19.5" customHeight="1"/>
    <row r="49" s="23" customFormat="1" ht="19.5" customHeight="1"/>
    <row r="50" spans="2:3" s="23" customFormat="1" ht="19.5" customHeight="1">
      <c r="B50" s="21"/>
      <c r="C50" s="21"/>
    </row>
    <row r="51" spans="2:3" s="23" customFormat="1" ht="19.5" customHeight="1">
      <c r="B51" s="21"/>
      <c r="C51" s="21"/>
    </row>
    <row r="52" s="23" customFormat="1" ht="19.5" customHeight="1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</sheetData>
  <sheetProtection/>
  <mergeCells count="23">
    <mergeCell ref="A43:B43"/>
    <mergeCell ref="C43:M43"/>
    <mergeCell ref="A44:B44"/>
    <mergeCell ref="C44:M44"/>
    <mergeCell ref="A45:B45"/>
    <mergeCell ref="C45:M45"/>
    <mergeCell ref="A23:M23"/>
    <mergeCell ref="A28:M28"/>
    <mergeCell ref="A40:M40"/>
    <mergeCell ref="A41:B41"/>
    <mergeCell ref="C41:M41"/>
    <mergeCell ref="A42:B42"/>
    <mergeCell ref="C42:M42"/>
    <mergeCell ref="L1:M1"/>
    <mergeCell ref="A38:G38"/>
    <mergeCell ref="A37:G37"/>
    <mergeCell ref="A36:G36"/>
    <mergeCell ref="A6:M6"/>
    <mergeCell ref="A16:M16"/>
    <mergeCell ref="B2:M2"/>
    <mergeCell ref="A4:M4"/>
    <mergeCell ref="A12:M12"/>
    <mergeCell ref="A18:M1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154</v>
      </c>
      <c r="B6" s="24">
        <v>1</v>
      </c>
      <c r="C6" s="11" t="s">
        <v>155</v>
      </c>
      <c r="D6" s="24">
        <v>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154</v>
      </c>
      <c r="B7" s="24">
        <v>2</v>
      </c>
      <c r="C7" s="32" t="s">
        <v>147</v>
      </c>
      <c r="D7" s="24">
        <v>30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46.5" customHeight="1">
      <c r="A8" s="70" t="s">
        <v>154</v>
      </c>
      <c r="B8" s="24">
        <v>3</v>
      </c>
      <c r="C8" s="32" t="s">
        <v>148</v>
      </c>
      <c r="D8" s="24">
        <v>30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51" customHeight="1">
      <c r="A9" s="70" t="s">
        <v>154</v>
      </c>
      <c r="B9" s="24">
        <v>4</v>
      </c>
      <c r="C9" s="32" t="s">
        <v>149</v>
      </c>
      <c r="D9" s="24">
        <v>50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42" customHeight="1">
      <c r="A10" s="91" t="s">
        <v>36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" customFormat="1" ht="30.75" customHeight="1">
      <c r="A11" s="70" t="s">
        <v>154</v>
      </c>
      <c r="B11" s="24">
        <v>5</v>
      </c>
      <c r="C11" s="32" t="s">
        <v>124</v>
      </c>
      <c r="D11" s="24">
        <v>10</v>
      </c>
      <c r="E11" s="26"/>
      <c r="F11" s="18">
        <v>0.08</v>
      </c>
      <c r="G11" s="19">
        <f>ROUND(E11+(E11*F11),2)</f>
        <v>0</v>
      </c>
      <c r="H11" s="12">
        <f>ROUND(D11*E11,2)</f>
        <v>0</v>
      </c>
      <c r="I11" s="15">
        <f>ROUND(D11*G11,2)</f>
        <v>0</v>
      </c>
      <c r="J11" s="20"/>
      <c r="K11" s="6"/>
      <c r="L11" s="6"/>
      <c r="M11" s="6"/>
    </row>
    <row r="12" spans="1:13" s="5" customFormat="1" ht="32.25" customHeight="1">
      <c r="A12" s="70" t="s">
        <v>154</v>
      </c>
      <c r="B12" s="24">
        <v>6</v>
      </c>
      <c r="C12" s="32" t="s">
        <v>150</v>
      </c>
      <c r="D12" s="24">
        <v>10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42" customHeight="1">
      <c r="A13" s="91" t="s">
        <v>41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5" customFormat="1" ht="33" customHeight="1">
      <c r="A14" s="70" t="s">
        <v>154</v>
      </c>
      <c r="B14" s="24">
        <v>7</v>
      </c>
      <c r="C14" s="11" t="s">
        <v>115</v>
      </c>
      <c r="D14" s="24">
        <v>20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34.5" customHeight="1">
      <c r="A15" s="70" t="s">
        <v>154</v>
      </c>
      <c r="B15" s="24">
        <v>8</v>
      </c>
      <c r="C15" s="11" t="s">
        <v>156</v>
      </c>
      <c r="D15" s="24">
        <v>50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36.75" customHeight="1">
      <c r="A16" s="70" t="s">
        <v>154</v>
      </c>
      <c r="B16" s="24">
        <v>9</v>
      </c>
      <c r="C16" s="11" t="s">
        <v>151</v>
      </c>
      <c r="D16" s="24">
        <v>10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30" customHeight="1">
      <c r="A17" s="70" t="s">
        <v>154</v>
      </c>
      <c r="B17" s="24">
        <v>10</v>
      </c>
      <c r="C17" s="11" t="s">
        <v>45</v>
      </c>
      <c r="D17" s="24">
        <v>50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2" s="22" customFormat="1" ht="34.5" customHeight="1">
      <c r="A18" s="86" t="s">
        <v>12</v>
      </c>
      <c r="B18" s="86"/>
      <c r="C18" s="86"/>
      <c r="D18" s="86"/>
      <c r="E18" s="86"/>
      <c r="F18" s="86"/>
      <c r="G18" s="87"/>
      <c r="H18" s="35">
        <f>SUM(H6:H17)</f>
        <v>0</v>
      </c>
      <c r="I18" s="35">
        <f>SUM(I6:I17)</f>
        <v>0</v>
      </c>
      <c r="J18" s="21"/>
      <c r="K18" s="21"/>
      <c r="L18" s="21"/>
    </row>
    <row r="19" spans="1:12" s="23" customFormat="1" ht="34.5" customHeight="1">
      <c r="A19" s="84" t="s">
        <v>24</v>
      </c>
      <c r="B19" s="85"/>
      <c r="C19" s="85"/>
      <c r="D19" s="85"/>
      <c r="E19" s="85"/>
      <c r="F19" s="85"/>
      <c r="G19" s="85"/>
      <c r="H19" s="36">
        <f>(H18*0.3)</f>
        <v>0</v>
      </c>
      <c r="I19" s="36">
        <f>(I18*0.3)</f>
        <v>0</v>
      </c>
      <c r="J19" s="21"/>
      <c r="K19" s="21"/>
      <c r="L19" s="21"/>
    </row>
    <row r="20" spans="1:12" s="23" customFormat="1" ht="34.5" customHeight="1">
      <c r="A20" s="83" t="s">
        <v>13</v>
      </c>
      <c r="B20" s="83"/>
      <c r="C20" s="83"/>
      <c r="D20" s="83"/>
      <c r="E20" s="83"/>
      <c r="F20" s="83"/>
      <c r="G20" s="84"/>
      <c r="H20" s="36">
        <f>SUM(H18:H19)</f>
        <v>0</v>
      </c>
      <c r="I20" s="36">
        <f>SUM(I18:I19)</f>
        <v>0</v>
      </c>
      <c r="J20" s="21"/>
      <c r="K20" s="21"/>
      <c r="L20" s="21"/>
    </row>
    <row r="21" spans="4:12" s="23" customFormat="1" ht="24.75" customHeight="1">
      <c r="D21" s="21"/>
      <c r="E21" s="21"/>
      <c r="F21" s="21"/>
      <c r="G21" s="21"/>
      <c r="H21" s="21"/>
      <c r="I21" s="21"/>
      <c r="J21" s="21"/>
      <c r="K21" s="21"/>
      <c r="L21" s="21"/>
    </row>
    <row r="22" spans="1:13" s="5" customFormat="1" ht="42" customHeight="1">
      <c r="A22" s="91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s="81" customFormat="1" ht="42.75" customHeight="1">
      <c r="A23" s="136" t="s">
        <v>16</v>
      </c>
      <c r="B23" s="136"/>
      <c r="C23" s="135" t="s">
        <v>347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s="81" customFormat="1" ht="42.75" customHeight="1">
      <c r="A24" s="134" t="s">
        <v>23</v>
      </c>
      <c r="B24" s="134"/>
      <c r="C24" s="135" t="s">
        <v>348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s="81" customFormat="1" ht="42.75" customHeight="1">
      <c r="A25" s="134" t="s">
        <v>19</v>
      </c>
      <c r="B25" s="134"/>
      <c r="C25" s="135" t="s">
        <v>106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s="81" customFormat="1" ht="42.75" customHeight="1">
      <c r="A26" s="134" t="s">
        <v>17</v>
      </c>
      <c r="B26" s="134"/>
      <c r="C26" s="135" t="s">
        <v>349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="23" customFormat="1" ht="19.5" customHeight="1"/>
    <row r="28" s="23" customFormat="1" ht="19.5" customHeight="1"/>
    <row r="29" s="23" customFormat="1" ht="19.5" customHeight="1"/>
    <row r="30" s="23" customFormat="1" ht="19.5" customHeight="1"/>
    <row r="31" spans="2:3" s="23" customFormat="1" ht="19.5" customHeight="1">
      <c r="B31" s="21"/>
      <c r="C31" s="21"/>
    </row>
    <row r="32" spans="2:3" s="23" customFormat="1" ht="19.5" customHeight="1">
      <c r="B32" s="21"/>
      <c r="C32" s="21"/>
    </row>
    <row r="33" s="23" customFormat="1" ht="19.5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</sheetData>
  <sheetProtection/>
  <mergeCells count="17">
    <mergeCell ref="A26:B26"/>
    <mergeCell ref="C26:M26"/>
    <mergeCell ref="A22:M22"/>
    <mergeCell ref="A23:B23"/>
    <mergeCell ref="C23:M23"/>
    <mergeCell ref="A24:B24"/>
    <mergeCell ref="C24:M24"/>
    <mergeCell ref="A25:B25"/>
    <mergeCell ref="C25:M25"/>
    <mergeCell ref="A13:M13"/>
    <mergeCell ref="A18:G18"/>
    <mergeCell ref="A19:G19"/>
    <mergeCell ref="A20:G20"/>
    <mergeCell ref="L1:M1"/>
    <mergeCell ref="B2:M2"/>
    <mergeCell ref="A4:M4"/>
    <mergeCell ref="A10:M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94.5" customHeight="1">
      <c r="A6" s="7" t="s">
        <v>158</v>
      </c>
      <c r="B6" s="7">
        <v>1</v>
      </c>
      <c r="C6" s="32" t="s">
        <v>159</v>
      </c>
      <c r="D6" s="7">
        <v>40</v>
      </c>
      <c r="E6" s="26"/>
      <c r="F6" s="10">
        <v>0.08</v>
      </c>
      <c r="G6" s="12">
        <f aca="true" t="shared" si="0" ref="G6:G14">ROUND(E6+(E6*F6),2)</f>
        <v>0</v>
      </c>
      <c r="H6" s="12">
        <f aca="true" t="shared" si="1" ref="H6:H14">ROUND(D6*E6,2)</f>
        <v>0</v>
      </c>
      <c r="I6" s="12">
        <f aca="true" t="shared" si="2" ref="I6:I14">ROUND(D6*G6,2)</f>
        <v>0</v>
      </c>
      <c r="J6" s="24"/>
      <c r="K6" s="24"/>
      <c r="L6" s="24"/>
      <c r="M6" s="24"/>
    </row>
    <row r="7" spans="1:13" s="5" customFormat="1" ht="105" customHeight="1">
      <c r="A7" s="7" t="s">
        <v>158</v>
      </c>
      <c r="B7" s="7">
        <v>2</v>
      </c>
      <c r="C7" s="32" t="s">
        <v>160</v>
      </c>
      <c r="D7" s="7">
        <v>20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112.5" customHeight="1">
      <c r="A8" s="7" t="s">
        <v>158</v>
      </c>
      <c r="B8" s="7">
        <v>3</v>
      </c>
      <c r="C8" s="32" t="s">
        <v>161</v>
      </c>
      <c r="D8" s="7">
        <v>20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47.25" customHeight="1">
      <c r="A9" s="7" t="s">
        <v>158</v>
      </c>
      <c r="B9" s="7">
        <v>4</v>
      </c>
      <c r="C9" s="32" t="s">
        <v>162</v>
      </c>
      <c r="D9" s="7">
        <v>30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39" customHeight="1">
      <c r="A10" s="7" t="s">
        <v>158</v>
      </c>
      <c r="B10" s="7">
        <v>5</v>
      </c>
      <c r="C10" s="32" t="s">
        <v>163</v>
      </c>
      <c r="D10" s="7">
        <v>10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102" customHeight="1">
      <c r="A11" s="7" t="s">
        <v>158</v>
      </c>
      <c r="B11" s="7">
        <v>6</v>
      </c>
      <c r="C11" s="32" t="s">
        <v>164</v>
      </c>
      <c r="D11" s="7">
        <v>40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54" customHeight="1">
      <c r="A12" s="7" t="s">
        <v>158</v>
      </c>
      <c r="B12" s="7">
        <v>7</v>
      </c>
      <c r="C12" s="11" t="s">
        <v>165</v>
      </c>
      <c r="D12" s="7">
        <v>115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7" t="s">
        <v>158</v>
      </c>
      <c r="B13" s="7">
        <v>8</v>
      </c>
      <c r="C13" s="11" t="s">
        <v>166</v>
      </c>
      <c r="D13" s="7">
        <v>40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27" customHeight="1">
      <c r="A14" s="7" t="s">
        <v>158</v>
      </c>
      <c r="B14" s="7" t="s">
        <v>167</v>
      </c>
      <c r="C14" s="11" t="s">
        <v>168</v>
      </c>
      <c r="D14" s="7">
        <v>40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2" s="22" customFormat="1" ht="34.5" customHeight="1">
      <c r="A15" s="86" t="s">
        <v>12</v>
      </c>
      <c r="B15" s="86"/>
      <c r="C15" s="86"/>
      <c r="D15" s="86"/>
      <c r="E15" s="86"/>
      <c r="F15" s="86"/>
      <c r="G15" s="87"/>
      <c r="H15" s="35">
        <f>SUM(H6:H14)</f>
        <v>0</v>
      </c>
      <c r="I15" s="35">
        <f>SUM(I6:I14)</f>
        <v>0</v>
      </c>
      <c r="J15" s="21"/>
      <c r="K15" s="21"/>
      <c r="L15" s="21"/>
    </row>
    <row r="16" spans="1:12" s="23" customFormat="1" ht="34.5" customHeight="1">
      <c r="A16" s="84" t="s">
        <v>24</v>
      </c>
      <c r="B16" s="85"/>
      <c r="C16" s="85"/>
      <c r="D16" s="85"/>
      <c r="E16" s="85"/>
      <c r="F16" s="85"/>
      <c r="G16" s="85"/>
      <c r="H16" s="36">
        <f>(H15*0.3)</f>
        <v>0</v>
      </c>
      <c r="I16" s="36">
        <f>(I15*0.3)</f>
        <v>0</v>
      </c>
      <c r="J16" s="21"/>
      <c r="K16" s="21"/>
      <c r="L16" s="21"/>
    </row>
    <row r="17" spans="1:12" s="23" customFormat="1" ht="34.5" customHeight="1">
      <c r="A17" s="83" t="s">
        <v>13</v>
      </c>
      <c r="B17" s="83"/>
      <c r="C17" s="83"/>
      <c r="D17" s="83"/>
      <c r="E17" s="83"/>
      <c r="F17" s="83"/>
      <c r="G17" s="84"/>
      <c r="H17" s="36">
        <f>SUM(H15:H16)</f>
        <v>0</v>
      </c>
      <c r="I17" s="36">
        <f>SUM(I15:I16)</f>
        <v>0</v>
      </c>
      <c r="J17" s="21"/>
      <c r="K17" s="21"/>
      <c r="L17" s="21"/>
    </row>
    <row r="18" spans="4:12" s="23" customFormat="1" ht="24.75" customHeight="1">
      <c r="D18" s="21"/>
      <c r="E18" s="21"/>
      <c r="F18" s="21"/>
      <c r="G18" s="21"/>
      <c r="H18" s="21"/>
      <c r="I18" s="21"/>
      <c r="J18" s="21"/>
      <c r="K18" s="21"/>
      <c r="L18" s="21"/>
    </row>
    <row r="19" spans="1:13" s="5" customFormat="1" ht="42" customHeight="1">
      <c r="A19" s="91" t="s">
        <v>15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s="29" customFormat="1" ht="37.5" customHeight="1">
      <c r="A20" s="119" t="s">
        <v>16</v>
      </c>
      <c r="B20" s="119"/>
      <c r="C20" s="138" t="s">
        <v>350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29" customFormat="1" ht="37.5" customHeight="1">
      <c r="A21" s="115" t="s">
        <v>18</v>
      </c>
      <c r="B21" s="115"/>
      <c r="C21" s="114" t="s">
        <v>351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s="29" customFormat="1" ht="37.5" customHeight="1">
      <c r="A22" s="115" t="s">
        <v>19</v>
      </c>
      <c r="B22" s="115"/>
      <c r="C22" s="114" t="s">
        <v>106</v>
      </c>
      <c r="D22" s="114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s="29" customFormat="1" ht="37.5" customHeight="1">
      <c r="A23" s="115" t="s">
        <v>17</v>
      </c>
      <c r="B23" s="115"/>
      <c r="C23" s="114" t="s">
        <v>169</v>
      </c>
      <c r="D23" s="114"/>
      <c r="E23" s="114"/>
      <c r="F23" s="114"/>
      <c r="G23" s="114"/>
      <c r="H23" s="114"/>
      <c r="I23" s="114"/>
      <c r="J23" s="137"/>
      <c r="K23" s="137"/>
      <c r="L23" s="137"/>
      <c r="M23" s="137"/>
    </row>
    <row r="24" s="23" customFormat="1" ht="19.5" customHeight="1"/>
    <row r="25" s="23" customFormat="1" ht="19.5" customHeight="1"/>
    <row r="26" s="23" customFormat="1" ht="19.5" customHeight="1"/>
    <row r="27" s="23" customFormat="1" ht="19.5" customHeight="1"/>
    <row r="28" spans="2:3" s="23" customFormat="1" ht="19.5" customHeight="1">
      <c r="B28" s="21"/>
      <c r="C28" s="21"/>
    </row>
    <row r="29" spans="2:3" s="23" customFormat="1" ht="19.5" customHeight="1">
      <c r="B29" s="21"/>
      <c r="C29" s="21"/>
    </row>
    <row r="30" s="23" customFormat="1" ht="19.5" customHeight="1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</sheetData>
  <sheetProtection/>
  <mergeCells count="15">
    <mergeCell ref="A23:B23"/>
    <mergeCell ref="C23:M23"/>
    <mergeCell ref="A19:M19"/>
    <mergeCell ref="A20:B20"/>
    <mergeCell ref="C20:M20"/>
    <mergeCell ref="A21:B21"/>
    <mergeCell ref="C21:M21"/>
    <mergeCell ref="A22:B22"/>
    <mergeCell ref="C22:M22"/>
    <mergeCell ref="A15:G15"/>
    <mergeCell ref="A16:G16"/>
    <mergeCell ref="A17:G17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88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3" customFormat="1" ht="63" customHeight="1">
      <c r="A7" s="70" t="s">
        <v>171</v>
      </c>
      <c r="B7" s="24">
        <v>1</v>
      </c>
      <c r="C7" s="11" t="s">
        <v>172</v>
      </c>
      <c r="D7" s="7">
        <v>35</v>
      </c>
      <c r="E7" s="26"/>
      <c r="F7" s="10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24"/>
      <c r="K7" s="24"/>
      <c r="L7" s="24"/>
      <c r="M7" s="24"/>
    </row>
    <row r="8" spans="1:13" s="5" customFormat="1" ht="42" customHeight="1">
      <c r="A8" s="70" t="s">
        <v>171</v>
      </c>
      <c r="B8" s="24">
        <v>2</v>
      </c>
      <c r="C8" s="32" t="s">
        <v>147</v>
      </c>
      <c r="D8" s="7">
        <v>5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6.5" customHeight="1">
      <c r="A9" s="70" t="s">
        <v>171</v>
      </c>
      <c r="B9" s="24">
        <v>3</v>
      </c>
      <c r="C9" s="32" t="s">
        <v>148</v>
      </c>
      <c r="D9" s="7">
        <v>35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51" customHeight="1">
      <c r="A10" s="70" t="s">
        <v>171</v>
      </c>
      <c r="B10" s="24">
        <v>4</v>
      </c>
      <c r="C10" s="32" t="s">
        <v>149</v>
      </c>
      <c r="D10" s="7">
        <v>35</v>
      </c>
      <c r="E10" s="26"/>
      <c r="F10" s="14">
        <v>0.08</v>
      </c>
      <c r="G10" s="12">
        <f>ROUND(E10+(E10*F10),2)</f>
        <v>0</v>
      </c>
      <c r="H10" s="12">
        <f>ROUND(D10*E10,2)</f>
        <v>0</v>
      </c>
      <c r="I10" s="12">
        <f>ROUND(D10*G10,2)</f>
        <v>0</v>
      </c>
      <c r="J10" s="6"/>
      <c r="K10" s="6"/>
      <c r="L10" s="6"/>
      <c r="M10" s="6"/>
    </row>
    <row r="11" spans="1:13" s="5" customFormat="1" ht="42" customHeight="1">
      <c r="A11" s="91" t="s">
        <v>36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5" customFormat="1" ht="30.75" customHeight="1">
      <c r="A12" s="70" t="s">
        <v>171</v>
      </c>
      <c r="B12" s="24">
        <v>5</v>
      </c>
      <c r="C12" s="32" t="s">
        <v>124</v>
      </c>
      <c r="D12" s="7">
        <v>5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32.25" customHeight="1">
      <c r="A13" s="70" t="s">
        <v>171</v>
      </c>
      <c r="B13" s="24">
        <v>6</v>
      </c>
      <c r="C13" s="32" t="s">
        <v>150</v>
      </c>
      <c r="D13" s="7">
        <v>30</v>
      </c>
      <c r="E13" s="26"/>
      <c r="F13" s="18">
        <v>0.08</v>
      </c>
      <c r="G13" s="19">
        <f>ROUND(E13+(E13*F13),2)</f>
        <v>0</v>
      </c>
      <c r="H13" s="12">
        <f>ROUND(D13*E13,2)</f>
        <v>0</v>
      </c>
      <c r="I13" s="15">
        <f>ROUND(D13*G13,2)</f>
        <v>0</v>
      </c>
      <c r="J13" s="20"/>
      <c r="K13" s="6"/>
      <c r="L13" s="6"/>
      <c r="M13" s="6"/>
    </row>
    <row r="14" spans="1:13" s="5" customFormat="1" ht="42" customHeight="1">
      <c r="A14" s="91" t="s">
        <v>41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s="5" customFormat="1" ht="33" customHeight="1">
      <c r="A15" s="70" t="s">
        <v>171</v>
      </c>
      <c r="B15" s="24">
        <v>7</v>
      </c>
      <c r="C15" s="11" t="s">
        <v>115</v>
      </c>
      <c r="D15" s="24">
        <v>9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34.5" customHeight="1">
      <c r="A16" s="70" t="s">
        <v>171</v>
      </c>
      <c r="B16" s="24">
        <v>8</v>
      </c>
      <c r="C16" s="11" t="s">
        <v>45</v>
      </c>
      <c r="D16" s="24">
        <v>35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2" s="22" customFormat="1" ht="34.5" customHeight="1">
      <c r="A17" s="86" t="s">
        <v>12</v>
      </c>
      <c r="B17" s="86"/>
      <c r="C17" s="86"/>
      <c r="D17" s="86"/>
      <c r="E17" s="86"/>
      <c r="F17" s="86"/>
      <c r="G17" s="87"/>
      <c r="H17" s="35">
        <f>SUM(H7:H16)</f>
        <v>0</v>
      </c>
      <c r="I17" s="35">
        <f>SUM(I7:I16)</f>
        <v>0</v>
      </c>
      <c r="J17" s="21"/>
      <c r="K17" s="21"/>
      <c r="L17" s="21"/>
    </row>
    <row r="18" spans="1:12" s="23" customFormat="1" ht="34.5" customHeight="1">
      <c r="A18" s="84" t="s">
        <v>24</v>
      </c>
      <c r="B18" s="85"/>
      <c r="C18" s="85"/>
      <c r="D18" s="85"/>
      <c r="E18" s="85"/>
      <c r="F18" s="85"/>
      <c r="G18" s="85"/>
      <c r="H18" s="36">
        <f>(H17*0.3)</f>
        <v>0</v>
      </c>
      <c r="I18" s="36">
        <f>(I17*0.3)</f>
        <v>0</v>
      </c>
      <c r="J18" s="21"/>
      <c r="K18" s="21"/>
      <c r="L18" s="21"/>
    </row>
    <row r="19" spans="1:12" s="23" customFormat="1" ht="34.5" customHeight="1">
      <c r="A19" s="83" t="s">
        <v>13</v>
      </c>
      <c r="B19" s="83"/>
      <c r="C19" s="83"/>
      <c r="D19" s="83"/>
      <c r="E19" s="83"/>
      <c r="F19" s="83"/>
      <c r="G19" s="84"/>
      <c r="H19" s="36">
        <f>SUM(H17:H18)</f>
        <v>0</v>
      </c>
      <c r="I19" s="36">
        <f>SUM(I17:I18)</f>
        <v>0</v>
      </c>
      <c r="J19" s="21"/>
      <c r="K19" s="21"/>
      <c r="L19" s="21"/>
    </row>
    <row r="20" spans="4:12" s="23" customFormat="1" ht="24.75" customHeight="1">
      <c r="D20" s="21"/>
      <c r="E20" s="21"/>
      <c r="F20" s="21"/>
      <c r="G20" s="21"/>
      <c r="H20" s="21"/>
      <c r="I20" s="21"/>
      <c r="J20" s="21"/>
      <c r="K20" s="21"/>
      <c r="L20" s="21"/>
    </row>
    <row r="21" spans="1:13" s="5" customFormat="1" ht="42" customHeight="1">
      <c r="A21" s="91" t="s">
        <v>15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s="29" customFormat="1" ht="40.5" customHeight="1">
      <c r="A22" s="119" t="s">
        <v>16</v>
      </c>
      <c r="B22" s="119"/>
      <c r="C22" s="114" t="s">
        <v>352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s="29" customFormat="1" ht="36" customHeight="1">
      <c r="A23" s="115" t="s">
        <v>23</v>
      </c>
      <c r="B23" s="115"/>
      <c r="C23" s="114" t="s">
        <v>173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s="29" customFormat="1" ht="36" customHeight="1">
      <c r="A24" s="115" t="s">
        <v>19</v>
      </c>
      <c r="B24" s="115"/>
      <c r="C24" s="114" t="s">
        <v>106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9" customFormat="1" ht="51" customHeight="1">
      <c r="A25" s="115" t="s">
        <v>17</v>
      </c>
      <c r="B25" s="115"/>
      <c r="C25" s="131" t="s">
        <v>174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s="29" customFormat="1" ht="38.25" customHeight="1">
      <c r="A26" s="116" t="s">
        <v>175</v>
      </c>
      <c r="B26" s="117"/>
      <c r="C26" s="131" t="s">
        <v>176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s="29" customFormat="1" ht="38.25" customHeight="1">
      <c r="A27" s="117"/>
      <c r="B27" s="117"/>
      <c r="C27" s="131" t="s">
        <v>177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="23" customFormat="1" ht="19.5" customHeight="1"/>
    <row r="29" s="23" customFormat="1" ht="19.5" customHeight="1"/>
    <row r="30" s="23" customFormat="1" ht="19.5" customHeight="1"/>
    <row r="31" spans="2:3" s="23" customFormat="1" ht="19.5" customHeight="1">
      <c r="B31" s="21"/>
      <c r="C31" s="21"/>
    </row>
    <row r="32" spans="2:3" s="23" customFormat="1" ht="19.5" customHeight="1">
      <c r="B32" s="21"/>
      <c r="C32" s="21"/>
    </row>
    <row r="33" s="23" customFormat="1" ht="19.5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</sheetData>
  <sheetProtection/>
  <mergeCells count="21">
    <mergeCell ref="C24:M24"/>
    <mergeCell ref="A18:G18"/>
    <mergeCell ref="C27:M27"/>
    <mergeCell ref="A25:B25"/>
    <mergeCell ref="C25:M25"/>
    <mergeCell ref="C26:M26"/>
    <mergeCell ref="A26:B27"/>
    <mergeCell ref="A21:M21"/>
    <mergeCell ref="A22:B22"/>
    <mergeCell ref="C22:M22"/>
    <mergeCell ref="A24:B24"/>
    <mergeCell ref="A23:B23"/>
    <mergeCell ref="L1:M1"/>
    <mergeCell ref="B2:M2"/>
    <mergeCell ref="A4:M4"/>
    <mergeCell ref="A6:M6"/>
    <mergeCell ref="A11:M11"/>
    <mergeCell ref="C23:M23"/>
    <mergeCell ref="A19:G19"/>
    <mergeCell ref="A14:M14"/>
    <mergeCell ref="A17:G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52" customWidth="1"/>
    <col min="2" max="2" width="5.75390625" style="52" customWidth="1"/>
    <col min="3" max="3" width="80.875" style="52" customWidth="1"/>
    <col min="4" max="4" width="9.875" style="52" customWidth="1"/>
    <col min="5" max="5" width="14.75390625" style="52" customWidth="1"/>
    <col min="6" max="6" width="9.25390625" style="52" customWidth="1"/>
    <col min="7" max="7" width="15.125" style="52" customWidth="1"/>
    <col min="8" max="9" width="17.875" style="52" customWidth="1"/>
    <col min="10" max="11" width="25.75390625" style="52" customWidth="1"/>
    <col min="12" max="12" width="24.25390625" style="52" customWidth="1"/>
    <col min="13" max="13" width="20.75390625" style="52" customWidth="1"/>
    <col min="14" max="16384" width="17.125" style="52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47" customFormat="1" ht="45.75" customHeight="1">
      <c r="A6" s="7" t="s">
        <v>178</v>
      </c>
      <c r="B6" s="24">
        <v>1</v>
      </c>
      <c r="C6" s="17" t="s">
        <v>179</v>
      </c>
      <c r="D6" s="7">
        <v>30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46"/>
      <c r="K6" s="46"/>
      <c r="L6" s="46"/>
      <c r="M6" s="46"/>
    </row>
    <row r="7" spans="1:13" s="48" customFormat="1" ht="42" customHeight="1">
      <c r="A7" s="7" t="s">
        <v>178</v>
      </c>
      <c r="B7" s="24">
        <v>2</v>
      </c>
      <c r="C7" s="17" t="s">
        <v>180</v>
      </c>
      <c r="D7" s="7">
        <v>30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45"/>
      <c r="K7" s="45"/>
      <c r="L7" s="45"/>
      <c r="M7" s="45"/>
    </row>
    <row r="8" spans="1:12" s="50" customFormat="1" ht="34.5" customHeight="1">
      <c r="A8" s="86" t="s">
        <v>12</v>
      </c>
      <c r="B8" s="86"/>
      <c r="C8" s="86"/>
      <c r="D8" s="86"/>
      <c r="E8" s="86"/>
      <c r="F8" s="86"/>
      <c r="G8" s="87"/>
      <c r="H8" s="35">
        <f>SUM(H6:H7)</f>
        <v>0</v>
      </c>
      <c r="I8" s="35">
        <f>SUM(I6:I7)</f>
        <v>0</v>
      </c>
      <c r="J8" s="49"/>
      <c r="K8" s="49"/>
      <c r="L8" s="49"/>
    </row>
    <row r="9" spans="1:12" s="51" customFormat="1" ht="34.5" customHeight="1">
      <c r="A9" s="84" t="s">
        <v>24</v>
      </c>
      <c r="B9" s="85"/>
      <c r="C9" s="85"/>
      <c r="D9" s="85"/>
      <c r="E9" s="85"/>
      <c r="F9" s="85"/>
      <c r="G9" s="85"/>
      <c r="H9" s="36">
        <f>(H8*0.3)</f>
        <v>0</v>
      </c>
      <c r="I9" s="36">
        <f>(I8*0.3)</f>
        <v>0</v>
      </c>
      <c r="J9" s="49"/>
      <c r="K9" s="49"/>
      <c r="L9" s="49"/>
    </row>
    <row r="10" spans="1:12" s="51" customFormat="1" ht="34.5" customHeight="1">
      <c r="A10" s="83" t="s">
        <v>13</v>
      </c>
      <c r="B10" s="83"/>
      <c r="C10" s="83"/>
      <c r="D10" s="83"/>
      <c r="E10" s="83"/>
      <c r="F10" s="83"/>
      <c r="G10" s="84"/>
      <c r="H10" s="36">
        <f>SUM(H8:H9)</f>
        <v>0</v>
      </c>
      <c r="I10" s="36">
        <f>SUM(I8:I9)</f>
        <v>0</v>
      </c>
      <c r="J10" s="49"/>
      <c r="K10" s="49"/>
      <c r="L10" s="49"/>
    </row>
    <row r="11" spans="4:12" s="51" customFormat="1" ht="24.75" customHeight="1">
      <c r="D11" s="49"/>
      <c r="E11" s="49"/>
      <c r="F11" s="49"/>
      <c r="G11" s="49"/>
      <c r="H11" s="49"/>
      <c r="I11" s="49"/>
      <c r="J11" s="49"/>
      <c r="K11" s="49"/>
      <c r="L11" s="49"/>
    </row>
    <row r="12" spans="1:13" s="48" customFormat="1" ht="42" customHeight="1">
      <c r="A12" s="91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9" customFormat="1" ht="34.5" customHeight="1">
      <c r="A13" s="119" t="s">
        <v>16</v>
      </c>
      <c r="B13" s="119"/>
      <c r="C13" s="114" t="s">
        <v>353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02"/>
    </row>
    <row r="14" spans="1:13" s="29" customFormat="1" ht="34.5" customHeight="1">
      <c r="A14" s="115" t="s">
        <v>23</v>
      </c>
      <c r="B14" s="115"/>
      <c r="C14" s="114" t="s">
        <v>173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02"/>
    </row>
    <row r="15" spans="1:13" s="29" customFormat="1" ht="34.5" customHeight="1">
      <c r="A15" s="115" t="s">
        <v>19</v>
      </c>
      <c r="B15" s="115"/>
      <c r="C15" s="114" t="s">
        <v>106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02"/>
    </row>
    <row r="16" spans="1:13" s="29" customFormat="1" ht="51" customHeight="1">
      <c r="A16" s="115" t="s">
        <v>17</v>
      </c>
      <c r="B16" s="115"/>
      <c r="C16" s="114" t="s">
        <v>181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02"/>
    </row>
    <row r="17" spans="1:13" s="29" customFormat="1" ht="39.75" customHeight="1">
      <c r="A17" s="116" t="s">
        <v>175</v>
      </c>
      <c r="B17" s="117"/>
      <c r="C17" s="102" t="s">
        <v>176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s="29" customFormat="1" ht="39.75" customHeight="1">
      <c r="A18" s="117"/>
      <c r="B18" s="117"/>
      <c r="C18" s="102" t="s">
        <v>182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="51" customFormat="1" ht="19.5" customHeight="1"/>
    <row r="20" s="51" customFormat="1" ht="19.5" customHeight="1"/>
    <row r="21" s="51" customFormat="1" ht="19.5" customHeight="1"/>
    <row r="22" spans="2:3" s="51" customFormat="1" ht="19.5" customHeight="1">
      <c r="B22" s="49"/>
      <c r="C22" s="49"/>
    </row>
    <row r="23" spans="2:3" s="51" customFormat="1" ht="19.5" customHeight="1">
      <c r="B23" s="49"/>
      <c r="C23" s="49"/>
    </row>
    <row r="24" s="51" customFormat="1" ht="19.5" customHeight="1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</sheetData>
  <sheetProtection/>
  <mergeCells count="18">
    <mergeCell ref="A16:B16"/>
    <mergeCell ref="C16:M16"/>
    <mergeCell ref="C17:M17"/>
    <mergeCell ref="A17:B18"/>
    <mergeCell ref="C18:M18"/>
    <mergeCell ref="A12:M12"/>
    <mergeCell ref="A13:B13"/>
    <mergeCell ref="C13:M13"/>
    <mergeCell ref="A14:B14"/>
    <mergeCell ref="C14:M14"/>
    <mergeCell ref="A15:B15"/>
    <mergeCell ref="C15:M15"/>
    <mergeCell ref="A8:G8"/>
    <mergeCell ref="A9:G9"/>
    <mergeCell ref="A10:G10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206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81.75" customHeight="1">
      <c r="A6" s="70" t="s">
        <v>183</v>
      </c>
      <c r="B6" s="7">
        <v>1</v>
      </c>
      <c r="C6" s="11" t="s">
        <v>184</v>
      </c>
      <c r="D6" s="7">
        <v>30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183</v>
      </c>
      <c r="B7" s="7">
        <v>2</v>
      </c>
      <c r="C7" s="11" t="s">
        <v>185</v>
      </c>
      <c r="D7" s="7">
        <v>5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46.5" customHeight="1">
      <c r="A8" s="70" t="s">
        <v>183</v>
      </c>
      <c r="B8" s="7">
        <v>3</v>
      </c>
      <c r="C8" s="11" t="s">
        <v>186</v>
      </c>
      <c r="D8" s="7">
        <v>25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51" customHeight="1">
      <c r="A9" s="70" t="s">
        <v>183</v>
      </c>
      <c r="B9" s="7">
        <v>4</v>
      </c>
      <c r="C9" s="42" t="s">
        <v>187</v>
      </c>
      <c r="D9" s="7">
        <v>30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2" s="22" customFormat="1" ht="34.5" customHeight="1">
      <c r="A10" s="86" t="s">
        <v>12</v>
      </c>
      <c r="B10" s="86"/>
      <c r="C10" s="86"/>
      <c r="D10" s="86"/>
      <c r="E10" s="86"/>
      <c r="F10" s="86"/>
      <c r="G10" s="87"/>
      <c r="H10" s="35">
        <f>SUM(H6:H9)</f>
        <v>0</v>
      </c>
      <c r="I10" s="35">
        <f>SUM(I6:I9)</f>
        <v>0</v>
      </c>
      <c r="J10" s="21"/>
      <c r="K10" s="21"/>
      <c r="L10" s="21"/>
    </row>
    <row r="11" spans="1:12" s="23" customFormat="1" ht="34.5" customHeight="1">
      <c r="A11" s="84" t="s">
        <v>24</v>
      </c>
      <c r="B11" s="85"/>
      <c r="C11" s="85"/>
      <c r="D11" s="85"/>
      <c r="E11" s="85"/>
      <c r="F11" s="85"/>
      <c r="G11" s="85"/>
      <c r="H11" s="36">
        <f>(H10*0.3)</f>
        <v>0</v>
      </c>
      <c r="I11" s="36">
        <f>(I10*0.3)</f>
        <v>0</v>
      </c>
      <c r="J11" s="21"/>
      <c r="K11" s="21"/>
      <c r="L11" s="21"/>
    </row>
    <row r="12" spans="1:12" s="23" customFormat="1" ht="34.5" customHeight="1">
      <c r="A12" s="83" t="s">
        <v>13</v>
      </c>
      <c r="B12" s="83"/>
      <c r="C12" s="83"/>
      <c r="D12" s="83"/>
      <c r="E12" s="83"/>
      <c r="F12" s="83"/>
      <c r="G12" s="84"/>
      <c r="H12" s="36">
        <f>SUM(H10:H11)</f>
        <v>0</v>
      </c>
      <c r="I12" s="36">
        <f>SUM(I10:I11)</f>
        <v>0</v>
      </c>
      <c r="J12" s="21"/>
      <c r="K12" s="21"/>
      <c r="L12" s="21"/>
    </row>
    <row r="13" spans="4:12" s="23" customFormat="1" ht="24.75" customHeight="1">
      <c r="D13" s="21"/>
      <c r="E13" s="21"/>
      <c r="F13" s="21"/>
      <c r="G13" s="21"/>
      <c r="H13" s="21"/>
      <c r="I13" s="21"/>
      <c r="J13" s="21"/>
      <c r="K13" s="21"/>
      <c r="L13" s="21"/>
    </row>
    <row r="14" spans="1:13" s="5" customFormat="1" ht="42" customHeight="1">
      <c r="A14" s="91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s="29" customFormat="1" ht="35.25" customHeight="1">
      <c r="A15" s="130" t="s">
        <v>16</v>
      </c>
      <c r="B15" s="117"/>
      <c r="C15" s="123" t="s">
        <v>354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s="29" customFormat="1" ht="35.25" customHeight="1">
      <c r="A16" s="130" t="s">
        <v>23</v>
      </c>
      <c r="B16" s="117"/>
      <c r="C16" s="123" t="s">
        <v>355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s="29" customFormat="1" ht="35.25" customHeight="1">
      <c r="A17" s="130" t="s">
        <v>19</v>
      </c>
      <c r="B17" s="117"/>
      <c r="C17" s="123" t="s">
        <v>106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s="29" customFormat="1" ht="35.25" customHeight="1">
      <c r="A18" s="119" t="s">
        <v>17</v>
      </c>
      <c r="B18" s="117"/>
      <c r="C18" s="123" t="s">
        <v>343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="23" customFormat="1" ht="19.5" customHeight="1"/>
    <row r="20" s="23" customFormat="1" ht="19.5" customHeight="1"/>
    <row r="21" s="23" customFormat="1" ht="19.5" customHeight="1"/>
    <row r="22" s="23" customFormat="1" ht="19.5" customHeight="1"/>
    <row r="23" spans="2:3" s="23" customFormat="1" ht="19.5" customHeight="1">
      <c r="B23" s="21"/>
      <c r="C23" s="21"/>
    </row>
    <row r="24" spans="2:3" s="23" customFormat="1" ht="19.5" customHeight="1">
      <c r="B24" s="21"/>
      <c r="C24" s="21"/>
    </row>
    <row r="25" s="23" customFormat="1" ht="19.5" customHeight="1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</sheetData>
  <sheetProtection/>
  <mergeCells count="15">
    <mergeCell ref="A18:B18"/>
    <mergeCell ref="C18:M18"/>
    <mergeCell ref="A14:M14"/>
    <mergeCell ref="A15:B15"/>
    <mergeCell ref="C15:M15"/>
    <mergeCell ref="A16:B16"/>
    <mergeCell ref="C16:M16"/>
    <mergeCell ref="A17:B17"/>
    <mergeCell ref="C17:M17"/>
    <mergeCell ref="A10:G10"/>
    <mergeCell ref="A11:G11"/>
    <mergeCell ref="A12:G1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51" customHeight="1">
      <c r="A6" s="7" t="s">
        <v>189</v>
      </c>
      <c r="B6" s="7">
        <v>1</v>
      </c>
      <c r="C6" s="32" t="s">
        <v>202</v>
      </c>
      <c r="D6" s="7">
        <v>30</v>
      </c>
      <c r="E6" s="26"/>
      <c r="F6" s="10">
        <v>0.08</v>
      </c>
      <c r="G6" s="12">
        <f aca="true" t="shared" si="0" ref="G6:G19">ROUND(E6+(E6*F6),2)</f>
        <v>0</v>
      </c>
      <c r="H6" s="12">
        <f aca="true" t="shared" si="1" ref="H6:H19">ROUND(D6*E6,2)</f>
        <v>0</v>
      </c>
      <c r="I6" s="12">
        <f aca="true" t="shared" si="2" ref="I6:I19">ROUND(D6*G6,2)</f>
        <v>0</v>
      </c>
      <c r="J6" s="24"/>
      <c r="K6" s="24"/>
      <c r="L6" s="24"/>
      <c r="M6" s="24"/>
    </row>
    <row r="7" spans="1:13" s="5" customFormat="1" ht="53.25" customHeight="1">
      <c r="A7" s="7" t="s">
        <v>189</v>
      </c>
      <c r="B7" s="7">
        <v>2</v>
      </c>
      <c r="C7" s="32" t="s">
        <v>190</v>
      </c>
      <c r="D7" s="7">
        <v>30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57.75" customHeight="1">
      <c r="A8" s="7" t="s">
        <v>189</v>
      </c>
      <c r="B8" s="7">
        <v>3</v>
      </c>
      <c r="C8" s="32" t="s">
        <v>191</v>
      </c>
      <c r="D8" s="7">
        <v>10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51" customHeight="1">
      <c r="A9" s="7" t="s">
        <v>189</v>
      </c>
      <c r="B9" s="7">
        <v>4</v>
      </c>
      <c r="C9" s="32" t="s">
        <v>192</v>
      </c>
      <c r="D9" s="7">
        <v>20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63.75">
      <c r="A10" s="7" t="s">
        <v>189</v>
      </c>
      <c r="B10" s="7">
        <v>5</v>
      </c>
      <c r="C10" s="32" t="s">
        <v>193</v>
      </c>
      <c r="D10" s="7">
        <v>25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48" customHeight="1">
      <c r="A11" s="7" t="s">
        <v>189</v>
      </c>
      <c r="B11" s="7">
        <v>6</v>
      </c>
      <c r="C11" s="32" t="s">
        <v>194</v>
      </c>
      <c r="D11" s="7">
        <v>5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2.25" customHeight="1">
      <c r="A12" s="7" t="s">
        <v>189</v>
      </c>
      <c r="B12" s="7">
        <v>7</v>
      </c>
      <c r="C12" s="32" t="s">
        <v>195</v>
      </c>
      <c r="D12" s="7">
        <v>5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7" t="s">
        <v>189</v>
      </c>
      <c r="B13" s="7">
        <v>8</v>
      </c>
      <c r="C13" s="32" t="s">
        <v>196</v>
      </c>
      <c r="D13" s="7">
        <v>25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36.75" customHeight="1">
      <c r="A14" s="7" t="s">
        <v>189</v>
      </c>
      <c r="B14" s="7">
        <v>9</v>
      </c>
      <c r="C14" s="37" t="s">
        <v>197</v>
      </c>
      <c r="D14" s="7">
        <v>10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3" s="5" customFormat="1" ht="33" customHeight="1">
      <c r="A15" s="7" t="s">
        <v>189</v>
      </c>
      <c r="B15" s="7">
        <v>10</v>
      </c>
      <c r="C15" s="37" t="s">
        <v>198</v>
      </c>
      <c r="D15" s="7">
        <v>10</v>
      </c>
      <c r="E15" s="26"/>
      <c r="F15" s="18">
        <v>0.08</v>
      </c>
      <c r="G15" s="19">
        <f t="shared" si="0"/>
        <v>0</v>
      </c>
      <c r="H15" s="12">
        <f t="shared" si="1"/>
        <v>0</v>
      </c>
      <c r="I15" s="15">
        <f t="shared" si="2"/>
        <v>0</v>
      </c>
      <c r="J15" s="20"/>
      <c r="K15" s="6"/>
      <c r="L15" s="6"/>
      <c r="M15" s="6"/>
    </row>
    <row r="16" spans="1:13" s="5" customFormat="1" ht="45.75" customHeight="1">
      <c r="A16" s="7" t="s">
        <v>189</v>
      </c>
      <c r="B16" s="7">
        <v>11</v>
      </c>
      <c r="C16" s="32" t="s">
        <v>199</v>
      </c>
      <c r="D16" s="7">
        <v>5</v>
      </c>
      <c r="E16" s="26"/>
      <c r="F16" s="18">
        <v>0.08</v>
      </c>
      <c r="G16" s="19">
        <f t="shared" si="0"/>
        <v>0</v>
      </c>
      <c r="H16" s="12">
        <f t="shared" si="1"/>
        <v>0</v>
      </c>
      <c r="I16" s="15">
        <f t="shared" si="2"/>
        <v>0</v>
      </c>
      <c r="J16" s="20"/>
      <c r="K16" s="6"/>
      <c r="L16" s="6"/>
      <c r="M16" s="6"/>
    </row>
    <row r="17" spans="1:13" s="5" customFormat="1" ht="36.75" customHeight="1">
      <c r="A17" s="7" t="s">
        <v>189</v>
      </c>
      <c r="B17" s="7">
        <v>12</v>
      </c>
      <c r="C17" s="32" t="s">
        <v>203</v>
      </c>
      <c r="D17" s="7">
        <v>5</v>
      </c>
      <c r="E17" s="26"/>
      <c r="F17" s="18">
        <v>0.08</v>
      </c>
      <c r="G17" s="19">
        <f t="shared" si="0"/>
        <v>0</v>
      </c>
      <c r="H17" s="12">
        <f t="shared" si="1"/>
        <v>0</v>
      </c>
      <c r="I17" s="15">
        <f t="shared" si="2"/>
        <v>0</v>
      </c>
      <c r="J17" s="20"/>
      <c r="K17" s="6"/>
      <c r="L17" s="6"/>
      <c r="M17" s="6"/>
    </row>
    <row r="18" spans="1:13" s="5" customFormat="1" ht="30" customHeight="1">
      <c r="A18" s="7" t="s">
        <v>189</v>
      </c>
      <c r="B18" s="7">
        <v>13</v>
      </c>
      <c r="C18" s="37" t="s">
        <v>200</v>
      </c>
      <c r="D18" s="7">
        <v>50</v>
      </c>
      <c r="E18" s="26"/>
      <c r="F18" s="18">
        <v>0.08</v>
      </c>
      <c r="G18" s="19">
        <f t="shared" si="0"/>
        <v>0</v>
      </c>
      <c r="H18" s="12">
        <f t="shared" si="1"/>
        <v>0</v>
      </c>
      <c r="I18" s="15">
        <f t="shared" si="2"/>
        <v>0</v>
      </c>
      <c r="J18" s="20"/>
      <c r="K18" s="6"/>
      <c r="L18" s="6"/>
      <c r="M18" s="6"/>
    </row>
    <row r="19" spans="1:13" s="5" customFormat="1" ht="30" customHeight="1">
      <c r="A19" s="7" t="s">
        <v>189</v>
      </c>
      <c r="B19" s="7">
        <v>14</v>
      </c>
      <c r="C19" s="37" t="s">
        <v>201</v>
      </c>
      <c r="D19" s="7">
        <v>30</v>
      </c>
      <c r="E19" s="26"/>
      <c r="F19" s="18">
        <v>0.08</v>
      </c>
      <c r="G19" s="19">
        <f t="shared" si="0"/>
        <v>0</v>
      </c>
      <c r="H19" s="12">
        <f t="shared" si="1"/>
        <v>0</v>
      </c>
      <c r="I19" s="15">
        <f t="shared" si="2"/>
        <v>0</v>
      </c>
      <c r="J19" s="20"/>
      <c r="K19" s="6"/>
      <c r="L19" s="6"/>
      <c r="M19" s="6"/>
    </row>
    <row r="20" spans="1:12" s="22" customFormat="1" ht="34.5" customHeight="1">
      <c r="A20" s="86" t="s">
        <v>12</v>
      </c>
      <c r="B20" s="86"/>
      <c r="C20" s="86"/>
      <c r="D20" s="86"/>
      <c r="E20" s="86"/>
      <c r="F20" s="86"/>
      <c r="G20" s="87"/>
      <c r="H20" s="35">
        <f>SUM(H6:H19)</f>
        <v>0</v>
      </c>
      <c r="I20" s="35">
        <f>SUM(I6:I19)</f>
        <v>0</v>
      </c>
      <c r="J20" s="21"/>
      <c r="K20" s="21"/>
      <c r="L20" s="21"/>
    </row>
    <row r="21" spans="1:12" s="23" customFormat="1" ht="34.5" customHeight="1">
      <c r="A21" s="84" t="s">
        <v>24</v>
      </c>
      <c r="B21" s="85"/>
      <c r="C21" s="85"/>
      <c r="D21" s="85"/>
      <c r="E21" s="85"/>
      <c r="F21" s="85"/>
      <c r="G21" s="85"/>
      <c r="H21" s="36">
        <f>(H20*0.3)</f>
        <v>0</v>
      </c>
      <c r="I21" s="36">
        <f>(I20*0.3)</f>
        <v>0</v>
      </c>
      <c r="J21" s="21"/>
      <c r="K21" s="21"/>
      <c r="L21" s="21"/>
    </row>
    <row r="22" spans="1:12" s="23" customFormat="1" ht="34.5" customHeight="1">
      <c r="A22" s="83" t="s">
        <v>13</v>
      </c>
      <c r="B22" s="83"/>
      <c r="C22" s="83"/>
      <c r="D22" s="83"/>
      <c r="E22" s="83"/>
      <c r="F22" s="83"/>
      <c r="G22" s="84"/>
      <c r="H22" s="36">
        <f>SUM(H20:H21)</f>
        <v>0</v>
      </c>
      <c r="I22" s="36">
        <f>SUM(I20:I21)</f>
        <v>0</v>
      </c>
      <c r="J22" s="21"/>
      <c r="K22" s="21"/>
      <c r="L22" s="21"/>
    </row>
    <row r="23" spans="4:12" s="23" customFormat="1" ht="24.75" customHeight="1">
      <c r="D23" s="21"/>
      <c r="E23" s="21"/>
      <c r="F23" s="21"/>
      <c r="G23" s="21"/>
      <c r="H23" s="21"/>
      <c r="I23" s="21"/>
      <c r="J23" s="21"/>
      <c r="K23" s="21"/>
      <c r="L23" s="21"/>
    </row>
    <row r="24" spans="1:13" s="5" customFormat="1" ht="42" customHeight="1">
      <c r="A24" s="91" t="s">
        <v>15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s="29" customFormat="1" ht="30" customHeight="1">
      <c r="A25" s="115" t="s">
        <v>16</v>
      </c>
      <c r="B25" s="116"/>
      <c r="C25" s="114" t="s">
        <v>356</v>
      </c>
      <c r="D25" s="114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s="29" customFormat="1" ht="30" customHeight="1">
      <c r="A26" s="115" t="s">
        <v>23</v>
      </c>
      <c r="B26" s="116"/>
      <c r="C26" s="114" t="s">
        <v>357</v>
      </c>
      <c r="D26" s="114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s="29" customFormat="1" ht="30" customHeight="1">
      <c r="A27" s="115" t="s">
        <v>19</v>
      </c>
      <c r="B27" s="116"/>
      <c r="C27" s="114" t="s">
        <v>106</v>
      </c>
      <c r="D27" s="114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s="29" customFormat="1" ht="30" customHeight="1">
      <c r="A28" s="115" t="s">
        <v>17</v>
      </c>
      <c r="B28" s="116"/>
      <c r="C28" s="114" t="s">
        <v>358</v>
      </c>
      <c r="D28" s="114"/>
      <c r="E28" s="137"/>
      <c r="F28" s="137"/>
      <c r="G28" s="137"/>
      <c r="H28" s="137"/>
      <c r="I28" s="137"/>
      <c r="J28" s="137"/>
      <c r="K28" s="137"/>
      <c r="L28" s="137"/>
      <c r="M28" s="137"/>
    </row>
    <row r="29" s="23" customFormat="1" ht="19.5" customHeight="1"/>
    <row r="30" s="23" customFormat="1" ht="19.5" customHeight="1"/>
    <row r="31" s="23" customFormat="1" ht="19.5" customHeight="1"/>
    <row r="32" s="23" customFormat="1" ht="19.5" customHeight="1"/>
    <row r="33" spans="2:3" s="23" customFormat="1" ht="19.5" customHeight="1">
      <c r="B33" s="21"/>
      <c r="C33" s="21"/>
    </row>
    <row r="34" spans="2:3" s="23" customFormat="1" ht="19.5" customHeight="1">
      <c r="B34" s="21"/>
      <c r="C34" s="21"/>
    </row>
    <row r="35" s="23" customFormat="1" ht="19.5" customHeight="1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</sheetData>
  <sheetProtection/>
  <mergeCells count="15">
    <mergeCell ref="A28:B28"/>
    <mergeCell ref="C28:M28"/>
    <mergeCell ref="A24:M24"/>
    <mergeCell ref="A25:B25"/>
    <mergeCell ref="C25:M25"/>
    <mergeCell ref="A26:B26"/>
    <mergeCell ref="C26:M26"/>
    <mergeCell ref="A27:B27"/>
    <mergeCell ref="C27:M27"/>
    <mergeCell ref="A20:G20"/>
    <mergeCell ref="A21:G21"/>
    <mergeCell ref="A22:G2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54.75" customHeight="1">
      <c r="A6" s="70" t="s">
        <v>207</v>
      </c>
      <c r="B6" s="7">
        <v>1</v>
      </c>
      <c r="C6" s="11" t="s">
        <v>208</v>
      </c>
      <c r="D6" s="7">
        <v>25</v>
      </c>
      <c r="E6" s="26"/>
      <c r="F6" s="10">
        <v>0.08</v>
      </c>
      <c r="G6" s="12">
        <f aca="true" t="shared" si="0" ref="G6:G13">ROUND(E6+(E6*F6),2)</f>
        <v>0</v>
      </c>
      <c r="H6" s="12">
        <f aca="true" t="shared" si="1" ref="H6:H13">ROUND(D6*E6,2)</f>
        <v>0</v>
      </c>
      <c r="I6" s="12">
        <f aca="true" t="shared" si="2" ref="I6:I13">ROUND(D6*G6,2)</f>
        <v>0</v>
      </c>
      <c r="J6" s="24"/>
      <c r="K6" s="24"/>
      <c r="L6" s="24"/>
      <c r="M6" s="24"/>
    </row>
    <row r="7" spans="1:13" s="5" customFormat="1" ht="42" customHeight="1">
      <c r="A7" s="70" t="s">
        <v>207</v>
      </c>
      <c r="B7" s="7">
        <v>2</v>
      </c>
      <c r="C7" s="11" t="s">
        <v>209</v>
      </c>
      <c r="D7" s="7">
        <v>25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70" t="s">
        <v>207</v>
      </c>
      <c r="B8" s="7">
        <v>3</v>
      </c>
      <c r="C8" s="11" t="s">
        <v>210</v>
      </c>
      <c r="D8" s="7">
        <v>5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51" customHeight="1">
      <c r="A9" s="70" t="s">
        <v>207</v>
      </c>
      <c r="B9" s="7">
        <v>4</v>
      </c>
      <c r="C9" s="11" t="s">
        <v>211</v>
      </c>
      <c r="D9" s="7">
        <v>2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30.75" customHeight="1">
      <c r="A10" s="70" t="s">
        <v>207</v>
      </c>
      <c r="B10" s="7">
        <v>5</v>
      </c>
      <c r="C10" s="11" t="s">
        <v>212</v>
      </c>
      <c r="D10" s="7">
        <v>25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62.25" customHeight="1">
      <c r="A11" s="70" t="s">
        <v>207</v>
      </c>
      <c r="B11" s="7">
        <v>6</v>
      </c>
      <c r="C11" s="11" t="s">
        <v>213</v>
      </c>
      <c r="D11" s="7">
        <v>2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2.25" customHeight="1">
      <c r="A12" s="70" t="s">
        <v>207</v>
      </c>
      <c r="B12" s="7">
        <v>7</v>
      </c>
      <c r="C12" s="11" t="s">
        <v>214</v>
      </c>
      <c r="D12" s="7">
        <v>2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7" t="s">
        <v>207</v>
      </c>
      <c r="B13" s="7">
        <v>8</v>
      </c>
      <c r="C13" s="11" t="s">
        <v>215</v>
      </c>
      <c r="D13" s="7">
        <v>65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2" s="22" customFormat="1" ht="34.5" customHeight="1">
      <c r="A14" s="86" t="s">
        <v>12</v>
      </c>
      <c r="B14" s="86"/>
      <c r="C14" s="86"/>
      <c r="D14" s="86"/>
      <c r="E14" s="86"/>
      <c r="F14" s="86"/>
      <c r="G14" s="87"/>
      <c r="H14" s="35">
        <f>SUM(H6:H13)</f>
        <v>0</v>
      </c>
      <c r="I14" s="35">
        <f>SUM(I6:I13)</f>
        <v>0</v>
      </c>
      <c r="J14" s="21"/>
      <c r="K14" s="21"/>
      <c r="L14" s="21"/>
    </row>
    <row r="15" spans="1:12" s="23" customFormat="1" ht="34.5" customHeight="1">
      <c r="A15" s="84" t="s">
        <v>24</v>
      </c>
      <c r="B15" s="85"/>
      <c r="C15" s="85"/>
      <c r="D15" s="85"/>
      <c r="E15" s="85"/>
      <c r="F15" s="85"/>
      <c r="G15" s="85"/>
      <c r="H15" s="36">
        <f>(H14*0.3)</f>
        <v>0</v>
      </c>
      <c r="I15" s="36">
        <f>(I14*0.3)</f>
        <v>0</v>
      </c>
      <c r="J15" s="21"/>
      <c r="K15" s="21"/>
      <c r="L15" s="21"/>
    </row>
    <row r="16" spans="1:12" s="23" customFormat="1" ht="34.5" customHeight="1">
      <c r="A16" s="83" t="s">
        <v>13</v>
      </c>
      <c r="B16" s="83"/>
      <c r="C16" s="83"/>
      <c r="D16" s="83"/>
      <c r="E16" s="83"/>
      <c r="F16" s="83"/>
      <c r="G16" s="84"/>
      <c r="H16" s="36">
        <f>SUM(H14:H15)</f>
        <v>0</v>
      </c>
      <c r="I16" s="36">
        <f>SUM(I14:I15)</f>
        <v>0</v>
      </c>
      <c r="J16" s="21"/>
      <c r="K16" s="21"/>
      <c r="L16" s="21"/>
    </row>
    <row r="17" spans="4:12" s="23" customFormat="1" ht="24.75" customHeight="1">
      <c r="D17" s="21"/>
      <c r="E17" s="21"/>
      <c r="F17" s="21"/>
      <c r="G17" s="21"/>
      <c r="H17" s="21"/>
      <c r="I17" s="21"/>
      <c r="J17" s="21"/>
      <c r="K17" s="21"/>
      <c r="L17" s="21"/>
    </row>
    <row r="18" spans="1:13" s="5" customFormat="1" ht="42" customHeight="1">
      <c r="A18" s="91" t="s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4" s="29" customFormat="1" ht="45" customHeight="1">
      <c r="A19" s="119" t="s">
        <v>16</v>
      </c>
      <c r="B19" s="117"/>
      <c r="C19" s="121" t="s">
        <v>341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27"/>
    </row>
    <row r="20" spans="1:14" s="29" customFormat="1" ht="45" customHeight="1">
      <c r="A20" s="119" t="s">
        <v>18</v>
      </c>
      <c r="B20" s="117"/>
      <c r="C20" s="121" t="s">
        <v>359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27"/>
    </row>
    <row r="21" spans="1:14" s="29" customFormat="1" ht="45" customHeight="1">
      <c r="A21" s="119" t="s">
        <v>19</v>
      </c>
      <c r="B21" s="117"/>
      <c r="C21" s="121" t="s">
        <v>106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27"/>
    </row>
    <row r="22" spans="1:14" s="29" customFormat="1" ht="45" customHeight="1">
      <c r="A22" s="119" t="s">
        <v>17</v>
      </c>
      <c r="B22" s="117"/>
      <c r="C22" s="123" t="s">
        <v>360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27"/>
    </row>
    <row r="23" s="23" customFormat="1" ht="19.5" customHeight="1"/>
    <row r="24" s="23" customFormat="1" ht="19.5" customHeight="1"/>
    <row r="25" s="23" customFormat="1" ht="19.5" customHeight="1"/>
    <row r="26" s="23" customFormat="1" ht="19.5" customHeight="1"/>
    <row r="27" spans="2:3" s="23" customFormat="1" ht="19.5" customHeight="1">
      <c r="B27" s="21"/>
      <c r="C27" s="21"/>
    </row>
    <row r="28" spans="2:3" s="23" customFormat="1" ht="19.5" customHeight="1">
      <c r="B28" s="21"/>
      <c r="C28" s="21"/>
    </row>
    <row r="29" s="23" customFormat="1" ht="19.5" customHeight="1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</sheetData>
  <sheetProtection/>
  <mergeCells count="15">
    <mergeCell ref="A22:B22"/>
    <mergeCell ref="C22:M22"/>
    <mergeCell ref="A18:M18"/>
    <mergeCell ref="A19:B19"/>
    <mergeCell ref="C19:M19"/>
    <mergeCell ref="A20:B20"/>
    <mergeCell ref="C20:M20"/>
    <mergeCell ref="A21:B21"/>
    <mergeCell ref="C21:M21"/>
    <mergeCell ref="A14:G14"/>
    <mergeCell ref="A15:G15"/>
    <mergeCell ref="A16:G16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216</v>
      </c>
      <c r="B6" s="7">
        <v>1</v>
      </c>
      <c r="C6" s="32" t="s">
        <v>217</v>
      </c>
      <c r="D6" s="24">
        <v>50</v>
      </c>
      <c r="E6" s="26"/>
      <c r="F6" s="10">
        <v>0.08</v>
      </c>
      <c r="G6" s="12">
        <f aca="true" t="shared" si="0" ref="G6:G14">ROUND(E6+(E6*F6),2)</f>
        <v>0</v>
      </c>
      <c r="H6" s="12">
        <f aca="true" t="shared" si="1" ref="H6:H14">ROUND(D6*E6,2)</f>
        <v>0</v>
      </c>
      <c r="I6" s="12">
        <f aca="true" t="shared" si="2" ref="I6:I14">ROUND(D6*G6,2)</f>
        <v>0</v>
      </c>
      <c r="J6" s="24"/>
      <c r="K6" s="24"/>
      <c r="L6" s="24"/>
      <c r="M6" s="24"/>
    </row>
    <row r="7" spans="1:13" s="5" customFormat="1" ht="42" customHeight="1">
      <c r="A7" s="70" t="s">
        <v>216</v>
      </c>
      <c r="B7" s="7">
        <v>2</v>
      </c>
      <c r="C7" s="11" t="s">
        <v>218</v>
      </c>
      <c r="D7" s="24">
        <v>50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70" t="s">
        <v>216</v>
      </c>
      <c r="B8" s="7">
        <v>3</v>
      </c>
      <c r="C8" s="11" t="s">
        <v>219</v>
      </c>
      <c r="D8" s="24">
        <v>10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39" customHeight="1">
      <c r="A9" s="70" t="s">
        <v>216</v>
      </c>
      <c r="B9" s="7">
        <v>4</v>
      </c>
      <c r="C9" s="11" t="s">
        <v>220</v>
      </c>
      <c r="D9" s="24">
        <v>50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29.25" customHeight="1">
      <c r="A10" s="70" t="s">
        <v>216</v>
      </c>
      <c r="B10" s="7">
        <v>5</v>
      </c>
      <c r="C10" s="11" t="s">
        <v>221</v>
      </c>
      <c r="D10" s="24">
        <v>5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53.25" customHeight="1">
      <c r="A11" s="70" t="s">
        <v>216</v>
      </c>
      <c r="B11" s="7">
        <v>6</v>
      </c>
      <c r="C11" s="11" t="s">
        <v>222</v>
      </c>
      <c r="D11" s="24">
        <v>50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2.25" customHeight="1">
      <c r="A12" s="70" t="s">
        <v>216</v>
      </c>
      <c r="B12" s="7">
        <v>7</v>
      </c>
      <c r="C12" s="77" t="s">
        <v>223</v>
      </c>
      <c r="D12" s="41">
        <v>20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70" t="s">
        <v>216</v>
      </c>
      <c r="B13" s="7">
        <v>8</v>
      </c>
      <c r="C13" s="77" t="s">
        <v>224</v>
      </c>
      <c r="D13" s="41">
        <v>20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69.75" customHeight="1">
      <c r="A14" s="7" t="s">
        <v>216</v>
      </c>
      <c r="B14" s="7">
        <v>9</v>
      </c>
      <c r="C14" s="77" t="s">
        <v>225</v>
      </c>
      <c r="D14" s="41">
        <v>50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2" s="22" customFormat="1" ht="34.5" customHeight="1">
      <c r="A15" s="86" t="s">
        <v>12</v>
      </c>
      <c r="B15" s="86"/>
      <c r="C15" s="86"/>
      <c r="D15" s="86"/>
      <c r="E15" s="86"/>
      <c r="F15" s="86"/>
      <c r="G15" s="87"/>
      <c r="H15" s="35">
        <f>SUM(H6:H14)</f>
        <v>0</v>
      </c>
      <c r="I15" s="35">
        <f>SUM(I6:I14)</f>
        <v>0</v>
      </c>
      <c r="J15" s="21"/>
      <c r="K15" s="21"/>
      <c r="L15" s="21"/>
    </row>
    <row r="16" spans="1:12" s="23" customFormat="1" ht="34.5" customHeight="1">
      <c r="A16" s="84" t="s">
        <v>24</v>
      </c>
      <c r="B16" s="85"/>
      <c r="C16" s="85"/>
      <c r="D16" s="85"/>
      <c r="E16" s="85"/>
      <c r="F16" s="85"/>
      <c r="G16" s="85"/>
      <c r="H16" s="36">
        <f>(H15*0.3)</f>
        <v>0</v>
      </c>
      <c r="I16" s="36">
        <f>(I15*0.3)</f>
        <v>0</v>
      </c>
      <c r="J16" s="21"/>
      <c r="K16" s="21"/>
      <c r="L16" s="21"/>
    </row>
    <row r="17" spans="1:12" s="23" customFormat="1" ht="34.5" customHeight="1">
      <c r="A17" s="83" t="s">
        <v>13</v>
      </c>
      <c r="B17" s="83"/>
      <c r="C17" s="83"/>
      <c r="D17" s="83"/>
      <c r="E17" s="83"/>
      <c r="F17" s="83"/>
      <c r="G17" s="84"/>
      <c r="H17" s="36">
        <f>SUM(H15:H16)</f>
        <v>0</v>
      </c>
      <c r="I17" s="36">
        <f>SUM(I15:I16)</f>
        <v>0</v>
      </c>
      <c r="J17" s="21"/>
      <c r="K17" s="21"/>
      <c r="L17" s="21"/>
    </row>
    <row r="18" spans="4:12" s="23" customFormat="1" ht="24.75" customHeight="1">
      <c r="D18" s="21"/>
      <c r="E18" s="21"/>
      <c r="F18" s="21"/>
      <c r="G18" s="21"/>
      <c r="H18" s="21"/>
      <c r="I18" s="21"/>
      <c r="J18" s="21"/>
      <c r="K18" s="21"/>
      <c r="L18" s="21"/>
    </row>
    <row r="19" spans="1:13" s="5" customFormat="1" ht="42" customHeight="1">
      <c r="A19" s="91" t="s">
        <v>15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s="29" customFormat="1" ht="41.25" customHeight="1">
      <c r="A20" s="101" t="s">
        <v>16</v>
      </c>
      <c r="B20" s="103"/>
      <c r="C20" s="131" t="s">
        <v>361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s="29" customFormat="1" ht="41.25" customHeight="1">
      <c r="A21" s="115" t="s">
        <v>23</v>
      </c>
      <c r="B21" s="116"/>
      <c r="C21" s="131" t="s">
        <v>362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s="29" customFormat="1" ht="41.25" customHeight="1">
      <c r="A22" s="115" t="s">
        <v>19</v>
      </c>
      <c r="B22" s="116"/>
      <c r="C22" s="131" t="s">
        <v>106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s="29" customFormat="1" ht="41.25" customHeight="1">
      <c r="A23" s="115" t="s">
        <v>17</v>
      </c>
      <c r="B23" s="116"/>
      <c r="C23" s="131" t="s">
        <v>73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="23" customFormat="1" ht="19.5" customHeight="1"/>
    <row r="25" s="23" customFormat="1" ht="19.5" customHeight="1"/>
    <row r="26" s="23" customFormat="1" ht="19.5" customHeight="1"/>
    <row r="27" s="23" customFormat="1" ht="19.5" customHeight="1"/>
    <row r="28" spans="2:3" s="23" customFormat="1" ht="19.5" customHeight="1">
      <c r="B28" s="21"/>
      <c r="C28" s="21"/>
    </row>
    <row r="29" spans="2:3" s="23" customFormat="1" ht="19.5" customHeight="1">
      <c r="B29" s="21"/>
      <c r="C29" s="21"/>
    </row>
    <row r="30" s="23" customFormat="1" ht="19.5" customHeight="1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</sheetData>
  <sheetProtection/>
  <mergeCells count="15">
    <mergeCell ref="A23:B23"/>
    <mergeCell ref="C23:M23"/>
    <mergeCell ref="A19:M19"/>
    <mergeCell ref="A20:B20"/>
    <mergeCell ref="C20:M20"/>
    <mergeCell ref="A21:B21"/>
    <mergeCell ref="C21:M21"/>
    <mergeCell ref="A22:B22"/>
    <mergeCell ref="C22:M22"/>
    <mergeCell ref="A15:G15"/>
    <mergeCell ref="A16:G16"/>
    <mergeCell ref="A17:G17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88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3" customFormat="1" ht="63" customHeight="1">
      <c r="A7" s="72" t="s">
        <v>227</v>
      </c>
      <c r="B7" s="79">
        <v>1</v>
      </c>
      <c r="C7" s="73" t="s">
        <v>228</v>
      </c>
      <c r="D7" s="79">
        <v>15</v>
      </c>
      <c r="E7" s="26"/>
      <c r="F7" s="10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24"/>
      <c r="K7" s="24"/>
      <c r="L7" s="24"/>
      <c r="M7" s="24"/>
    </row>
    <row r="8" spans="1:13" s="5" customFormat="1" ht="42" customHeight="1">
      <c r="A8" s="72" t="s">
        <v>227</v>
      </c>
      <c r="B8" s="79">
        <v>2</v>
      </c>
      <c r="C8" s="73" t="s">
        <v>229</v>
      </c>
      <c r="D8" s="79">
        <v>5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6.5" customHeight="1">
      <c r="A9" s="72" t="s">
        <v>227</v>
      </c>
      <c r="B9" s="79">
        <v>3</v>
      </c>
      <c r="C9" s="73" t="s">
        <v>230</v>
      </c>
      <c r="D9" s="79">
        <v>15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51" customHeight="1">
      <c r="A10" s="72" t="s">
        <v>227</v>
      </c>
      <c r="B10" s="79">
        <v>4</v>
      </c>
      <c r="C10" s="73" t="s">
        <v>231</v>
      </c>
      <c r="D10" s="79">
        <v>15</v>
      </c>
      <c r="E10" s="26"/>
      <c r="F10" s="14">
        <v>0.08</v>
      </c>
      <c r="G10" s="12">
        <f>ROUND(E10+(E10*F10),2)</f>
        <v>0</v>
      </c>
      <c r="H10" s="12">
        <f>ROUND(D10*E10,2)</f>
        <v>0</v>
      </c>
      <c r="I10" s="12">
        <f>ROUND(D10*G10,2)</f>
        <v>0</v>
      </c>
      <c r="J10" s="6"/>
      <c r="K10" s="6"/>
      <c r="L10" s="6"/>
      <c r="M10" s="6"/>
    </row>
    <row r="11" spans="1:12" s="22" customFormat="1" ht="34.5" customHeight="1">
      <c r="A11" s="86" t="s">
        <v>12</v>
      </c>
      <c r="B11" s="86"/>
      <c r="C11" s="86"/>
      <c r="D11" s="86"/>
      <c r="E11" s="86"/>
      <c r="F11" s="86"/>
      <c r="G11" s="87"/>
      <c r="H11" s="35">
        <f>SUM(H7:H10)</f>
        <v>0</v>
      </c>
      <c r="I11" s="35">
        <f>SUM(I7:I10)</f>
        <v>0</v>
      </c>
      <c r="J11" s="21"/>
      <c r="K11" s="21"/>
      <c r="L11" s="21"/>
    </row>
    <row r="12" spans="1:12" s="23" customFormat="1" ht="34.5" customHeight="1">
      <c r="A12" s="84" t="s">
        <v>24</v>
      </c>
      <c r="B12" s="85"/>
      <c r="C12" s="85"/>
      <c r="D12" s="85"/>
      <c r="E12" s="85"/>
      <c r="F12" s="85"/>
      <c r="G12" s="85"/>
      <c r="H12" s="36">
        <f>(H11*0.3)</f>
        <v>0</v>
      </c>
      <c r="I12" s="36">
        <f>(I11*0.3)</f>
        <v>0</v>
      </c>
      <c r="J12" s="21"/>
      <c r="K12" s="21"/>
      <c r="L12" s="21"/>
    </row>
    <row r="13" spans="1:12" s="23" customFormat="1" ht="34.5" customHeight="1">
      <c r="A13" s="83" t="s">
        <v>13</v>
      </c>
      <c r="B13" s="83"/>
      <c r="C13" s="83"/>
      <c r="D13" s="83"/>
      <c r="E13" s="83"/>
      <c r="F13" s="83"/>
      <c r="G13" s="84"/>
      <c r="H13" s="36">
        <f>SUM(H11:H12)</f>
        <v>0</v>
      </c>
      <c r="I13" s="36">
        <f>SUM(I11:I12)</f>
        <v>0</v>
      </c>
      <c r="J13" s="21"/>
      <c r="K13" s="21"/>
      <c r="L13" s="21"/>
    </row>
    <row r="14" spans="4:12" s="23" customFormat="1" ht="24.75" customHeight="1">
      <c r="D14" s="21"/>
      <c r="E14" s="21"/>
      <c r="F14" s="21"/>
      <c r="G14" s="21"/>
      <c r="H14" s="21"/>
      <c r="I14" s="21"/>
      <c r="J14" s="21"/>
      <c r="K14" s="21"/>
      <c r="L14" s="21"/>
    </row>
    <row r="15" spans="1:13" s="5" customFormat="1" ht="42" customHeight="1">
      <c r="A15" s="91" t="s">
        <v>15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s="29" customFormat="1" ht="38.25" customHeight="1">
      <c r="A16" s="130" t="s">
        <v>16</v>
      </c>
      <c r="B16" s="117"/>
      <c r="C16" s="123" t="s">
        <v>363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s="29" customFormat="1" ht="38.25" customHeight="1">
      <c r="A17" s="130" t="s">
        <v>23</v>
      </c>
      <c r="B17" s="117"/>
      <c r="C17" s="123" t="s">
        <v>21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s="29" customFormat="1" ht="38.25" customHeight="1">
      <c r="A18" s="130" t="s">
        <v>19</v>
      </c>
      <c r="B18" s="117"/>
      <c r="C18" s="123" t="s">
        <v>106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s="29" customFormat="1" ht="53.25" customHeight="1">
      <c r="A19" s="119" t="s">
        <v>17</v>
      </c>
      <c r="B19" s="117"/>
      <c r="C19" s="123" t="s">
        <v>143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="23" customFormat="1" ht="19.5" customHeight="1"/>
    <row r="21" s="23" customFormat="1" ht="19.5" customHeight="1"/>
    <row r="22" s="23" customFormat="1" ht="19.5" customHeight="1"/>
    <row r="23" s="23" customFormat="1" ht="19.5" customHeight="1"/>
    <row r="24" spans="2:3" s="23" customFormat="1" ht="19.5" customHeight="1">
      <c r="B24" s="21"/>
      <c r="C24" s="21"/>
    </row>
    <row r="25" spans="2:3" s="23" customFormat="1" ht="19.5" customHeight="1">
      <c r="B25" s="21"/>
      <c r="C25" s="21"/>
    </row>
    <row r="26" s="23" customFormat="1" ht="19.5" customHeight="1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</sheetData>
  <sheetProtection/>
  <mergeCells count="16">
    <mergeCell ref="A19:B19"/>
    <mergeCell ref="C19:M19"/>
    <mergeCell ref="A15:M15"/>
    <mergeCell ref="A16:B16"/>
    <mergeCell ref="C16:M16"/>
    <mergeCell ref="A17:B17"/>
    <mergeCell ref="C17:M17"/>
    <mergeCell ref="A18:B18"/>
    <mergeCell ref="C18:M18"/>
    <mergeCell ref="A11:G11"/>
    <mergeCell ref="A12:G12"/>
    <mergeCell ref="A13:G13"/>
    <mergeCell ref="L1:M1"/>
    <mergeCell ref="B2:M2"/>
    <mergeCell ref="A4:M4"/>
    <mergeCell ref="A6:M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232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233</v>
      </c>
      <c r="B6" s="7">
        <v>1</v>
      </c>
      <c r="C6" s="11" t="s">
        <v>234</v>
      </c>
      <c r="D6" s="24">
        <v>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233</v>
      </c>
      <c r="B7" s="7">
        <v>2</v>
      </c>
      <c r="C7" s="11" t="s">
        <v>235</v>
      </c>
      <c r="D7" s="24">
        <v>50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46.5" customHeight="1">
      <c r="A8" s="70" t="s">
        <v>233</v>
      </c>
      <c r="B8" s="7">
        <v>3</v>
      </c>
      <c r="C8" s="11" t="s">
        <v>236</v>
      </c>
      <c r="D8" s="24">
        <v>50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51" customHeight="1">
      <c r="A9" s="7" t="s">
        <v>233</v>
      </c>
      <c r="B9" s="7">
        <v>4</v>
      </c>
      <c r="C9" s="11" t="s">
        <v>237</v>
      </c>
      <c r="D9" s="24">
        <v>50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2" s="22" customFormat="1" ht="34.5" customHeight="1">
      <c r="A10" s="86" t="s">
        <v>12</v>
      </c>
      <c r="B10" s="86"/>
      <c r="C10" s="86"/>
      <c r="D10" s="86"/>
      <c r="E10" s="86"/>
      <c r="F10" s="86"/>
      <c r="G10" s="87"/>
      <c r="H10" s="35">
        <f>SUM(H6:H9)</f>
        <v>0</v>
      </c>
      <c r="I10" s="35">
        <f>SUM(I6:I9)</f>
        <v>0</v>
      </c>
      <c r="J10" s="21"/>
      <c r="K10" s="21"/>
      <c r="L10" s="21"/>
    </row>
    <row r="11" spans="1:12" s="23" customFormat="1" ht="34.5" customHeight="1">
      <c r="A11" s="84" t="s">
        <v>24</v>
      </c>
      <c r="B11" s="85"/>
      <c r="C11" s="85"/>
      <c r="D11" s="85"/>
      <c r="E11" s="85"/>
      <c r="F11" s="85"/>
      <c r="G11" s="85"/>
      <c r="H11" s="36">
        <f>(H10*0.3)</f>
        <v>0</v>
      </c>
      <c r="I11" s="36">
        <f>(I10*0.3)</f>
        <v>0</v>
      </c>
      <c r="J11" s="21"/>
      <c r="K11" s="21"/>
      <c r="L11" s="21"/>
    </row>
    <row r="12" spans="1:12" s="23" customFormat="1" ht="34.5" customHeight="1">
      <c r="A12" s="83" t="s">
        <v>13</v>
      </c>
      <c r="B12" s="83"/>
      <c r="C12" s="83"/>
      <c r="D12" s="83"/>
      <c r="E12" s="83"/>
      <c r="F12" s="83"/>
      <c r="G12" s="84"/>
      <c r="H12" s="36">
        <f>SUM(H10:H11)</f>
        <v>0</v>
      </c>
      <c r="I12" s="36">
        <f>SUM(I10:I11)</f>
        <v>0</v>
      </c>
      <c r="J12" s="21"/>
      <c r="K12" s="21"/>
      <c r="L12" s="21"/>
    </row>
    <row r="13" spans="4:12" s="23" customFormat="1" ht="24.75" customHeight="1">
      <c r="D13" s="21"/>
      <c r="E13" s="21"/>
      <c r="F13" s="21"/>
      <c r="G13" s="21"/>
      <c r="H13" s="21"/>
      <c r="I13" s="21"/>
      <c r="J13" s="21"/>
      <c r="K13" s="21"/>
      <c r="L13" s="21"/>
    </row>
    <row r="14" spans="1:13" s="5" customFormat="1" ht="42" customHeight="1">
      <c r="A14" s="91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5" s="29" customFormat="1" ht="33" customHeight="1">
      <c r="A15" s="115" t="s">
        <v>16</v>
      </c>
      <c r="B15" s="116"/>
      <c r="C15" s="114" t="s">
        <v>364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78"/>
      <c r="O15" s="27"/>
    </row>
    <row r="16" spans="1:15" s="29" customFormat="1" ht="41.25" customHeight="1">
      <c r="A16" s="115" t="s">
        <v>23</v>
      </c>
      <c r="B16" s="116"/>
      <c r="C16" s="114" t="s">
        <v>365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78"/>
      <c r="O16" s="27"/>
    </row>
    <row r="17" spans="1:15" s="29" customFormat="1" ht="33" customHeight="1">
      <c r="A17" s="115" t="s">
        <v>19</v>
      </c>
      <c r="B17" s="116"/>
      <c r="C17" s="114" t="s">
        <v>106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78"/>
      <c r="O17" s="27"/>
    </row>
    <row r="18" spans="1:15" s="29" customFormat="1" ht="51" customHeight="1">
      <c r="A18" s="115" t="s">
        <v>17</v>
      </c>
      <c r="B18" s="116"/>
      <c r="C18" s="114" t="s">
        <v>73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78"/>
      <c r="O18" s="34"/>
    </row>
    <row r="19" s="23" customFormat="1" ht="19.5" customHeight="1"/>
    <row r="20" s="23" customFormat="1" ht="19.5" customHeight="1"/>
    <row r="21" s="23" customFormat="1" ht="19.5" customHeight="1"/>
    <row r="22" s="23" customFormat="1" ht="19.5" customHeight="1"/>
    <row r="23" spans="2:3" s="23" customFormat="1" ht="19.5" customHeight="1">
      <c r="B23" s="21"/>
      <c r="C23" s="21"/>
    </row>
    <row r="24" spans="2:3" s="23" customFormat="1" ht="19.5" customHeight="1">
      <c r="B24" s="21"/>
      <c r="C24" s="21"/>
    </row>
    <row r="25" s="23" customFormat="1" ht="19.5" customHeight="1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</sheetData>
  <sheetProtection/>
  <mergeCells count="15">
    <mergeCell ref="A18:B18"/>
    <mergeCell ref="C18:M18"/>
    <mergeCell ref="A14:M14"/>
    <mergeCell ref="A15:B15"/>
    <mergeCell ref="C15:M15"/>
    <mergeCell ref="A16:B16"/>
    <mergeCell ref="C16:M16"/>
    <mergeCell ref="A17:B17"/>
    <mergeCell ref="C17:M17"/>
    <mergeCell ref="A10:G10"/>
    <mergeCell ref="A11:G11"/>
    <mergeCell ref="A12:G1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7"/>
  <sheetViews>
    <sheetView zoomScale="70" zoomScaleNormal="70" workbookViewId="0" topLeftCell="A1">
      <selection activeCell="C10" sqref="C10"/>
    </sheetView>
  </sheetViews>
  <sheetFormatPr defaultColWidth="17.125" defaultRowHeight="12.75"/>
  <cols>
    <col min="1" max="1" width="10.00390625" style="52" customWidth="1"/>
    <col min="2" max="2" width="5.75390625" style="52" customWidth="1"/>
    <col min="3" max="3" width="80.875" style="52" customWidth="1"/>
    <col min="4" max="4" width="9.875" style="52" customWidth="1"/>
    <col min="5" max="5" width="14.25390625" style="52" customWidth="1"/>
    <col min="6" max="6" width="9.25390625" style="52" customWidth="1"/>
    <col min="7" max="7" width="15.125" style="52" customWidth="1"/>
    <col min="8" max="9" width="17.875" style="52" customWidth="1"/>
    <col min="10" max="11" width="25.75390625" style="52" customWidth="1"/>
    <col min="12" max="12" width="24.25390625" style="52" customWidth="1"/>
    <col min="13" max="13" width="20.75390625" style="52" customWidth="1"/>
    <col min="14" max="16384" width="17.125" style="52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67" customFormat="1" ht="30" customHeight="1">
      <c r="A4" s="108" t="s">
        <v>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66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88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3" customFormat="1" ht="63" customHeight="1">
      <c r="A7" s="53" t="s">
        <v>62</v>
      </c>
      <c r="B7" s="9">
        <v>1</v>
      </c>
      <c r="C7" s="43" t="s">
        <v>63</v>
      </c>
      <c r="D7" s="6">
        <v>200</v>
      </c>
      <c r="E7" s="15"/>
      <c r="F7" s="14">
        <v>0.08</v>
      </c>
      <c r="G7" s="62">
        <f>ROUND(E7+(E7*F7),2)</f>
        <v>0</v>
      </c>
      <c r="H7" s="62">
        <f>ROUND(D7*E7,2)</f>
        <v>0</v>
      </c>
      <c r="I7" s="62">
        <f>ROUND(D7*G7,2)</f>
        <v>0</v>
      </c>
      <c r="J7" s="6"/>
      <c r="K7" s="6"/>
      <c r="L7" s="6"/>
      <c r="M7" s="6"/>
    </row>
    <row r="8" spans="1:13" s="5" customFormat="1" ht="42" customHeight="1">
      <c r="A8" s="53" t="s">
        <v>62</v>
      </c>
      <c r="B8" s="9">
        <v>2</v>
      </c>
      <c r="C8" s="43" t="s">
        <v>32</v>
      </c>
      <c r="D8" s="6">
        <v>150</v>
      </c>
      <c r="E8" s="15"/>
      <c r="F8" s="14">
        <v>0.08</v>
      </c>
      <c r="G8" s="62">
        <f>ROUND(E8+(E8*F8),2)</f>
        <v>0</v>
      </c>
      <c r="H8" s="62">
        <f>ROUND(D8*E8,2)</f>
        <v>0</v>
      </c>
      <c r="I8" s="62">
        <f>ROUND(D8*G8,2)</f>
        <v>0</v>
      </c>
      <c r="J8" s="6"/>
      <c r="K8" s="6"/>
      <c r="L8" s="6"/>
      <c r="M8" s="6"/>
    </row>
    <row r="9" spans="1:13" s="5" customFormat="1" ht="62.25" customHeight="1">
      <c r="A9" s="53" t="s">
        <v>62</v>
      </c>
      <c r="B9" s="9">
        <v>3</v>
      </c>
      <c r="C9" s="43" t="s">
        <v>64</v>
      </c>
      <c r="D9" s="6">
        <v>150</v>
      </c>
      <c r="E9" s="15"/>
      <c r="F9" s="14">
        <v>0.08</v>
      </c>
      <c r="G9" s="62">
        <f>ROUND(E9+(E9*F9),2)</f>
        <v>0</v>
      </c>
      <c r="H9" s="62">
        <f>ROUND(D9*E9,2)</f>
        <v>0</v>
      </c>
      <c r="I9" s="62">
        <f>ROUND(D9*G9,2)</f>
        <v>0</v>
      </c>
      <c r="J9" s="6"/>
      <c r="K9" s="6"/>
      <c r="L9" s="6"/>
      <c r="M9" s="6"/>
    </row>
    <row r="10" spans="1:13" s="5" customFormat="1" ht="80.25" customHeight="1">
      <c r="A10" s="53" t="s">
        <v>62</v>
      </c>
      <c r="B10" s="9">
        <v>4</v>
      </c>
      <c r="C10" s="43" t="s">
        <v>35</v>
      </c>
      <c r="D10" s="6">
        <v>200</v>
      </c>
      <c r="E10" s="15"/>
      <c r="F10" s="14">
        <v>0.08</v>
      </c>
      <c r="G10" s="62">
        <f>ROUND(E10+(E10*F10),2)</f>
        <v>0</v>
      </c>
      <c r="H10" s="62">
        <f>ROUND(D10*E10,2)</f>
        <v>0</v>
      </c>
      <c r="I10" s="62">
        <f>ROUND(D10*G10,2)</f>
        <v>0</v>
      </c>
      <c r="J10" s="6"/>
      <c r="K10" s="6"/>
      <c r="L10" s="6"/>
      <c r="M10" s="6"/>
    </row>
    <row r="11" spans="1:13" s="5" customFormat="1" ht="42" customHeight="1">
      <c r="A11" s="91" t="s">
        <v>36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5" customFormat="1" ht="30.75" customHeight="1">
      <c r="A12" s="53" t="s">
        <v>62</v>
      </c>
      <c r="B12" s="9">
        <v>5</v>
      </c>
      <c r="C12" s="43" t="s">
        <v>65</v>
      </c>
      <c r="D12" s="6">
        <v>50</v>
      </c>
      <c r="E12" s="15"/>
      <c r="F12" s="18">
        <v>0.08</v>
      </c>
      <c r="G12" s="19">
        <f>ROUND(E12+(E12*F12),2)</f>
        <v>0</v>
      </c>
      <c r="H12" s="6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32.25" customHeight="1">
      <c r="A13" s="53" t="s">
        <v>62</v>
      </c>
      <c r="B13" s="9">
        <v>6</v>
      </c>
      <c r="C13" s="43" t="s">
        <v>66</v>
      </c>
      <c r="D13" s="6">
        <v>10</v>
      </c>
      <c r="E13" s="15"/>
      <c r="F13" s="18">
        <v>0.08</v>
      </c>
      <c r="G13" s="19">
        <f>ROUND(E13+(E13*F13),2)</f>
        <v>0</v>
      </c>
      <c r="H13" s="62">
        <f>ROUND(D13*E13,2)</f>
        <v>0</v>
      </c>
      <c r="I13" s="15">
        <f>ROUND(D13*G13,2)</f>
        <v>0</v>
      </c>
      <c r="J13" s="20"/>
      <c r="K13" s="6"/>
      <c r="L13" s="6"/>
      <c r="M13" s="6"/>
    </row>
    <row r="14" spans="1:13" s="5" customFormat="1" ht="34.5" customHeight="1">
      <c r="A14" s="53" t="s">
        <v>62</v>
      </c>
      <c r="B14" s="9">
        <v>7</v>
      </c>
      <c r="C14" s="43" t="s">
        <v>39</v>
      </c>
      <c r="D14" s="6">
        <v>50</v>
      </c>
      <c r="E14" s="15"/>
      <c r="F14" s="18">
        <v>0.08</v>
      </c>
      <c r="G14" s="19">
        <f>ROUND(E14+(E14*F14),2)</f>
        <v>0</v>
      </c>
      <c r="H14" s="6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42" customHeight="1">
      <c r="A15" s="91" t="s">
        <v>67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s="5" customFormat="1" ht="69.75" customHeight="1">
      <c r="A16" s="53" t="s">
        <v>62</v>
      </c>
      <c r="B16" s="6">
        <v>8</v>
      </c>
      <c r="C16" s="43" t="s">
        <v>40</v>
      </c>
      <c r="D16" s="6">
        <v>30</v>
      </c>
      <c r="E16" s="15"/>
      <c r="F16" s="18">
        <v>0.08</v>
      </c>
      <c r="G16" s="19">
        <f>ROUND(E16+(E16*F16),2)</f>
        <v>0</v>
      </c>
      <c r="H16" s="6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42" customHeight="1">
      <c r="A17" s="91" t="s">
        <v>41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s="5" customFormat="1" ht="33" customHeight="1">
      <c r="A18" s="53" t="s">
        <v>62</v>
      </c>
      <c r="B18" s="6">
        <v>9</v>
      </c>
      <c r="C18" s="63" t="s">
        <v>68</v>
      </c>
      <c r="D18" s="6">
        <v>50</v>
      </c>
      <c r="E18" s="15"/>
      <c r="F18" s="18">
        <v>0.08</v>
      </c>
      <c r="G18" s="19">
        <f>ROUND(E18+(E18*F18),2)</f>
        <v>0</v>
      </c>
      <c r="H18" s="62">
        <f>ROUND(D18*E18,2)</f>
        <v>0</v>
      </c>
      <c r="I18" s="15">
        <f>ROUND(D18*G18,2)</f>
        <v>0</v>
      </c>
      <c r="J18" s="20"/>
      <c r="K18" s="6"/>
      <c r="L18" s="6"/>
      <c r="M18" s="6"/>
    </row>
    <row r="19" spans="1:13" s="5" customFormat="1" ht="34.5" customHeight="1">
      <c r="A19" s="53" t="s">
        <v>62</v>
      </c>
      <c r="B19" s="6">
        <v>10</v>
      </c>
      <c r="C19" s="63" t="s">
        <v>69</v>
      </c>
      <c r="D19" s="6">
        <v>200</v>
      </c>
      <c r="E19" s="15"/>
      <c r="F19" s="18">
        <v>0.08</v>
      </c>
      <c r="G19" s="19">
        <f>ROUND(E19+(E19*F19),2)</f>
        <v>0</v>
      </c>
      <c r="H19" s="62">
        <f>ROUND(D19*E19,2)</f>
        <v>0</v>
      </c>
      <c r="I19" s="15">
        <f>ROUND(D19*G19,2)</f>
        <v>0</v>
      </c>
      <c r="J19" s="20"/>
      <c r="K19" s="6"/>
      <c r="L19" s="6"/>
      <c r="M19" s="6"/>
    </row>
    <row r="20" spans="1:13" s="5" customFormat="1" ht="36.75" customHeight="1">
      <c r="A20" s="53" t="s">
        <v>62</v>
      </c>
      <c r="B20" s="6">
        <v>11</v>
      </c>
      <c r="C20" s="63" t="s">
        <v>70</v>
      </c>
      <c r="D20" s="6">
        <v>50</v>
      </c>
      <c r="E20" s="15"/>
      <c r="F20" s="18">
        <v>0.08</v>
      </c>
      <c r="G20" s="19">
        <f>ROUND(E20+(E20*F20),2)</f>
        <v>0</v>
      </c>
      <c r="H20" s="62">
        <f>ROUND(D20*E20,2)</f>
        <v>0</v>
      </c>
      <c r="I20" s="15">
        <f>ROUND(D20*G20,2)</f>
        <v>0</v>
      </c>
      <c r="J20" s="20"/>
      <c r="K20" s="6"/>
      <c r="L20" s="6"/>
      <c r="M20" s="6"/>
    </row>
    <row r="21" spans="1:13" s="5" customFormat="1" ht="30" customHeight="1">
      <c r="A21" s="53" t="s">
        <v>62</v>
      </c>
      <c r="B21" s="6">
        <v>12</v>
      </c>
      <c r="C21" s="63" t="s">
        <v>71</v>
      </c>
      <c r="D21" s="6">
        <v>200</v>
      </c>
      <c r="E21" s="15"/>
      <c r="F21" s="18">
        <v>0.08</v>
      </c>
      <c r="G21" s="19">
        <f>ROUND(E21+(E21*F21),2)</f>
        <v>0</v>
      </c>
      <c r="H21" s="62">
        <f>ROUND(D21*E21,2)</f>
        <v>0</v>
      </c>
      <c r="I21" s="15">
        <f>ROUND(D21*G21,2)</f>
        <v>0</v>
      </c>
      <c r="J21" s="20"/>
      <c r="K21" s="6"/>
      <c r="L21" s="6"/>
      <c r="M21" s="6"/>
    </row>
    <row r="22" spans="1:12" s="22" customFormat="1" ht="34.5" customHeight="1">
      <c r="A22" s="86" t="s">
        <v>12</v>
      </c>
      <c r="B22" s="86"/>
      <c r="C22" s="86"/>
      <c r="D22" s="86"/>
      <c r="E22" s="86"/>
      <c r="F22" s="86"/>
      <c r="G22" s="87"/>
      <c r="H22" s="64">
        <f>SUM(H7:H21)</f>
        <v>0</v>
      </c>
      <c r="I22" s="64">
        <f>SUM(I7:I21)</f>
        <v>0</v>
      </c>
      <c r="J22" s="21"/>
      <c r="K22" s="21"/>
      <c r="L22" s="21"/>
    </row>
    <row r="23" spans="1:12" s="23" customFormat="1" ht="34.5" customHeight="1">
      <c r="A23" s="84" t="s">
        <v>24</v>
      </c>
      <c r="B23" s="85"/>
      <c r="C23" s="85"/>
      <c r="D23" s="85"/>
      <c r="E23" s="85"/>
      <c r="F23" s="85"/>
      <c r="G23" s="85"/>
      <c r="H23" s="36">
        <f>(H22*0.3)</f>
        <v>0</v>
      </c>
      <c r="I23" s="36">
        <f>(I22*0.3)</f>
        <v>0</v>
      </c>
      <c r="J23" s="21"/>
      <c r="K23" s="21"/>
      <c r="L23" s="21"/>
    </row>
    <row r="24" spans="1:12" s="23" customFormat="1" ht="34.5" customHeight="1">
      <c r="A24" s="83" t="s">
        <v>13</v>
      </c>
      <c r="B24" s="83"/>
      <c r="C24" s="83"/>
      <c r="D24" s="83"/>
      <c r="E24" s="83"/>
      <c r="F24" s="83"/>
      <c r="G24" s="84"/>
      <c r="H24" s="36">
        <f>SUM(H22:H23)</f>
        <v>0</v>
      </c>
      <c r="I24" s="36">
        <f>SUM(I22:I23)</f>
        <v>0</v>
      </c>
      <c r="J24" s="21"/>
      <c r="K24" s="21"/>
      <c r="L24" s="21"/>
    </row>
    <row r="25" spans="4:12" s="51" customFormat="1" ht="24.75" customHeight="1">
      <c r="D25" s="49"/>
      <c r="E25" s="49"/>
      <c r="F25" s="49"/>
      <c r="G25" s="49"/>
      <c r="H25" s="49"/>
      <c r="I25" s="49"/>
      <c r="J25" s="49"/>
      <c r="K25" s="49"/>
      <c r="L25" s="49"/>
    </row>
    <row r="26" spans="1:76" s="65" customFormat="1" ht="31.5" customHeight="1">
      <c r="A26" s="106" t="s">
        <v>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2"/>
      <c r="N26" s="30"/>
      <c r="O26" s="30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48" customHeight="1">
      <c r="A27" s="109" t="s">
        <v>16</v>
      </c>
      <c r="B27" s="109"/>
      <c r="C27" s="105" t="s">
        <v>333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2"/>
      <c r="N27" s="30"/>
      <c r="O27" s="30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33" customHeight="1">
      <c r="A28" s="113" t="s">
        <v>23</v>
      </c>
      <c r="B28" s="113"/>
      <c r="C28" s="105" t="s">
        <v>332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2"/>
      <c r="N28" s="30"/>
      <c r="O28" s="30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33" customHeight="1">
      <c r="A29" s="113" t="s">
        <v>19</v>
      </c>
      <c r="B29" s="113"/>
      <c r="C29" s="105" t="s">
        <v>72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2"/>
      <c r="N29" s="30"/>
      <c r="O29" s="3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39" customHeight="1">
      <c r="A30" s="113" t="s">
        <v>17</v>
      </c>
      <c r="B30" s="113"/>
      <c r="C30" s="105" t="s">
        <v>73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2"/>
      <c r="N30" s="30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39" customHeight="1">
      <c r="A31" s="110" t="s">
        <v>74</v>
      </c>
      <c r="B31" s="111"/>
      <c r="C31" s="112" t="s">
        <v>388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04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="51" customFormat="1" ht="19.5" customHeight="1"/>
    <row r="33" s="51" customFormat="1" ht="19.5" customHeight="1"/>
    <row r="34" s="51" customFormat="1" ht="19.5" customHeight="1"/>
    <row r="35" s="51" customFormat="1" ht="19.5" customHeight="1"/>
    <row r="36" spans="2:3" s="51" customFormat="1" ht="19.5" customHeight="1">
      <c r="B36" s="49"/>
      <c r="C36" s="49"/>
    </row>
    <row r="37" spans="2:3" s="51" customFormat="1" ht="19.5" customHeight="1">
      <c r="B37" s="49"/>
      <c r="C37" s="49"/>
    </row>
    <row r="38" s="51" customFormat="1" ht="19.5" customHeight="1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</sheetData>
  <sheetProtection/>
  <mergeCells count="21">
    <mergeCell ref="A30:B30"/>
    <mergeCell ref="A15:M15"/>
    <mergeCell ref="A22:G22"/>
    <mergeCell ref="A27:B27"/>
    <mergeCell ref="C27:M27"/>
    <mergeCell ref="A31:B31"/>
    <mergeCell ref="C31:M31"/>
    <mergeCell ref="A28:B28"/>
    <mergeCell ref="C28:M28"/>
    <mergeCell ref="A29:B29"/>
    <mergeCell ref="C29:M29"/>
    <mergeCell ref="A17:M17"/>
    <mergeCell ref="C30:M30"/>
    <mergeCell ref="L1:M1"/>
    <mergeCell ref="B2:M2"/>
    <mergeCell ref="A11:M11"/>
    <mergeCell ref="A23:G23"/>
    <mergeCell ref="A24:G24"/>
    <mergeCell ref="A26:M26"/>
    <mergeCell ref="A4:L4"/>
    <mergeCell ref="A6:M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4">
      <selection activeCell="C12" sqref="C12:M12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71.25" customHeight="1">
      <c r="A6" s="7" t="s">
        <v>239</v>
      </c>
      <c r="B6" s="7">
        <v>1</v>
      </c>
      <c r="C6" s="11" t="s">
        <v>240</v>
      </c>
      <c r="D6" s="7">
        <v>30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2" s="22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21"/>
      <c r="K7" s="21"/>
      <c r="L7" s="21"/>
    </row>
    <row r="8" spans="1:12" s="23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21"/>
      <c r="K8" s="21"/>
      <c r="L8" s="21"/>
    </row>
    <row r="9" spans="1:12" s="23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21"/>
      <c r="K9" s="21"/>
      <c r="L9" s="21"/>
    </row>
    <row r="10" spans="4:12" s="23" customFormat="1" ht="24.75" customHeight="1">
      <c r="D10" s="21"/>
      <c r="E10" s="21"/>
      <c r="F10" s="21"/>
      <c r="G10" s="21"/>
      <c r="H10" s="21"/>
      <c r="I10" s="21"/>
      <c r="J10" s="21"/>
      <c r="K10" s="21"/>
      <c r="L10" s="21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29" customFormat="1" ht="36.75" customHeight="1">
      <c r="A12" s="119" t="s">
        <v>16</v>
      </c>
      <c r="B12" s="117"/>
      <c r="C12" s="123" t="s">
        <v>382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3" s="29" customFormat="1" ht="36.75" customHeight="1">
      <c r="A13" s="119" t="s">
        <v>18</v>
      </c>
      <c r="B13" s="117"/>
      <c r="C13" s="123" t="s">
        <v>21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s="29" customFormat="1" ht="36.75" customHeight="1">
      <c r="A14" s="119" t="s">
        <v>19</v>
      </c>
      <c r="B14" s="117"/>
      <c r="C14" s="123" t="s">
        <v>106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s="29" customFormat="1" ht="36.75" customHeight="1">
      <c r="A15" s="119" t="s">
        <v>17</v>
      </c>
      <c r="B15" s="117"/>
      <c r="C15" s="123" t="s">
        <v>241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="23" customFormat="1" ht="19.5" customHeight="1"/>
    <row r="17" s="23" customFormat="1" ht="19.5" customHeight="1"/>
    <row r="18" s="23" customFormat="1" ht="19.5" customHeight="1"/>
    <row r="19" s="23" customFormat="1" ht="19.5" customHeight="1"/>
    <row r="20" spans="2:3" s="23" customFormat="1" ht="19.5" customHeight="1">
      <c r="B20" s="21"/>
      <c r="C20" s="21"/>
    </row>
    <row r="21" spans="2:3" s="23" customFormat="1" ht="19.5" customHeight="1">
      <c r="B21" s="21"/>
      <c r="C21" s="21"/>
    </row>
    <row r="22" s="23" customFormat="1" ht="19.5" customHeight="1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/>
  <mergeCells count="15">
    <mergeCell ref="A15:B15"/>
    <mergeCell ref="C15:M15"/>
    <mergeCell ref="A11:M11"/>
    <mergeCell ref="A12:B12"/>
    <mergeCell ref="C12:M12"/>
    <mergeCell ref="A13:B13"/>
    <mergeCell ref="C13:M13"/>
    <mergeCell ref="A14:B14"/>
    <mergeCell ref="C14:M14"/>
    <mergeCell ref="A7:G7"/>
    <mergeCell ref="A8:G8"/>
    <mergeCell ref="A9:G9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111.75" customHeight="1">
      <c r="A6" s="7" t="s">
        <v>243</v>
      </c>
      <c r="B6" s="7">
        <v>1</v>
      </c>
      <c r="C6" s="80" t="s">
        <v>249</v>
      </c>
      <c r="D6" s="7">
        <v>50</v>
      </c>
      <c r="E6" s="26"/>
      <c r="F6" s="10">
        <v>0.08</v>
      </c>
      <c r="G6" s="12">
        <f aca="true" t="shared" si="0" ref="G6:G11">ROUND(E6+(E6*F6),2)</f>
        <v>0</v>
      </c>
      <c r="H6" s="12">
        <f aca="true" t="shared" si="1" ref="H6:H11">ROUND(D6*E6,2)</f>
        <v>0</v>
      </c>
      <c r="I6" s="12">
        <f aca="true" t="shared" si="2" ref="I6:I11">ROUND(D6*G6,2)</f>
        <v>0</v>
      </c>
      <c r="J6" s="24"/>
      <c r="K6" s="24"/>
      <c r="L6" s="24"/>
      <c r="M6" s="24"/>
    </row>
    <row r="7" spans="1:13" s="5" customFormat="1" ht="60.75" customHeight="1">
      <c r="A7" s="7" t="s">
        <v>243</v>
      </c>
      <c r="B7" s="7">
        <v>2</v>
      </c>
      <c r="C7" s="32" t="s">
        <v>244</v>
      </c>
      <c r="D7" s="7">
        <v>50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7" t="s">
        <v>243</v>
      </c>
      <c r="B8" s="7">
        <v>3</v>
      </c>
      <c r="C8" s="32" t="s">
        <v>245</v>
      </c>
      <c r="D8" s="7">
        <v>60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116.25" customHeight="1">
      <c r="A9" s="7" t="s">
        <v>243</v>
      </c>
      <c r="B9" s="24">
        <v>4</v>
      </c>
      <c r="C9" s="32" t="s">
        <v>246</v>
      </c>
      <c r="D9" s="7">
        <v>10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69.75" customHeight="1">
      <c r="A10" s="7" t="s">
        <v>243</v>
      </c>
      <c r="B10" s="24">
        <v>5</v>
      </c>
      <c r="C10" s="32" t="s">
        <v>247</v>
      </c>
      <c r="D10" s="7">
        <v>10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31.5" customHeight="1">
      <c r="A11" s="7" t="s">
        <v>243</v>
      </c>
      <c r="B11" s="24">
        <v>6</v>
      </c>
      <c r="C11" s="32" t="s">
        <v>248</v>
      </c>
      <c r="D11" s="7">
        <v>60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2" s="22" customFormat="1" ht="34.5" customHeight="1">
      <c r="A12" s="86" t="s">
        <v>12</v>
      </c>
      <c r="B12" s="86"/>
      <c r="C12" s="86"/>
      <c r="D12" s="86"/>
      <c r="E12" s="86"/>
      <c r="F12" s="86"/>
      <c r="G12" s="87"/>
      <c r="H12" s="35">
        <f>SUM(H6:H11)</f>
        <v>0</v>
      </c>
      <c r="I12" s="35">
        <f>SUM(I6:I11)</f>
        <v>0</v>
      </c>
      <c r="J12" s="21"/>
      <c r="K12" s="21"/>
      <c r="L12" s="21"/>
    </row>
    <row r="13" spans="1:12" s="23" customFormat="1" ht="34.5" customHeight="1">
      <c r="A13" s="84" t="s">
        <v>24</v>
      </c>
      <c r="B13" s="85"/>
      <c r="C13" s="85"/>
      <c r="D13" s="85"/>
      <c r="E13" s="85"/>
      <c r="F13" s="85"/>
      <c r="G13" s="85"/>
      <c r="H13" s="36">
        <f>(H12*0.3)</f>
        <v>0</v>
      </c>
      <c r="I13" s="36">
        <f>(I12*0.3)</f>
        <v>0</v>
      </c>
      <c r="J13" s="21"/>
      <c r="K13" s="21"/>
      <c r="L13" s="21"/>
    </row>
    <row r="14" spans="1:12" s="23" customFormat="1" ht="34.5" customHeight="1">
      <c r="A14" s="83" t="s">
        <v>13</v>
      </c>
      <c r="B14" s="83"/>
      <c r="C14" s="83"/>
      <c r="D14" s="83"/>
      <c r="E14" s="83"/>
      <c r="F14" s="83"/>
      <c r="G14" s="84"/>
      <c r="H14" s="36">
        <f>SUM(H12:H13)</f>
        <v>0</v>
      </c>
      <c r="I14" s="36">
        <f>SUM(I12:I13)</f>
        <v>0</v>
      </c>
      <c r="J14" s="21"/>
      <c r="K14" s="21"/>
      <c r="L14" s="21"/>
    </row>
    <row r="15" spans="4:12" s="23" customFormat="1" ht="24.75" customHeight="1">
      <c r="D15" s="21"/>
      <c r="E15" s="21"/>
      <c r="F15" s="21"/>
      <c r="G15" s="21"/>
      <c r="H15" s="21"/>
      <c r="I15" s="21"/>
      <c r="J15" s="21"/>
      <c r="K15" s="21"/>
      <c r="L15" s="21"/>
    </row>
    <row r="16" spans="1:13" s="5" customFormat="1" ht="42" customHeight="1">
      <c r="A16" s="91" t="s">
        <v>15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s="29" customFormat="1" ht="39" customHeight="1">
      <c r="A17" s="119" t="s">
        <v>16</v>
      </c>
      <c r="B17" s="119"/>
      <c r="C17" s="123" t="s">
        <v>366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s="29" customFormat="1" ht="39" customHeight="1">
      <c r="A18" s="119" t="s">
        <v>23</v>
      </c>
      <c r="B18" s="140"/>
      <c r="C18" s="123" t="s">
        <v>21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s="29" customFormat="1" ht="39" customHeight="1">
      <c r="A19" s="115" t="s">
        <v>19</v>
      </c>
      <c r="B19" s="115"/>
      <c r="C19" s="123" t="s">
        <v>106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 s="29" customFormat="1" ht="42.75" customHeight="1">
      <c r="A20" s="115" t="s">
        <v>17</v>
      </c>
      <c r="B20" s="115"/>
      <c r="C20" s="123" t="s">
        <v>367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="23" customFormat="1" ht="19.5" customHeight="1"/>
    <row r="22" s="23" customFormat="1" ht="19.5" customHeight="1"/>
    <row r="23" s="23" customFormat="1" ht="19.5" customHeight="1"/>
    <row r="24" s="23" customFormat="1" ht="19.5" customHeight="1"/>
    <row r="25" spans="2:3" s="23" customFormat="1" ht="19.5" customHeight="1">
      <c r="B25" s="21"/>
      <c r="C25" s="21"/>
    </row>
    <row r="26" spans="2:3" s="23" customFormat="1" ht="19.5" customHeight="1">
      <c r="B26" s="21"/>
      <c r="C26" s="21"/>
    </row>
    <row r="27" s="23" customFormat="1" ht="19.5" customHeight="1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</sheetData>
  <sheetProtection/>
  <mergeCells count="15">
    <mergeCell ref="A20:B20"/>
    <mergeCell ref="C20:M20"/>
    <mergeCell ref="A16:M16"/>
    <mergeCell ref="A17:B17"/>
    <mergeCell ref="C17:M17"/>
    <mergeCell ref="A18:B18"/>
    <mergeCell ref="C18:M18"/>
    <mergeCell ref="A19:B19"/>
    <mergeCell ref="C19:M19"/>
    <mergeCell ref="A12:G12"/>
    <mergeCell ref="A13:G13"/>
    <mergeCell ref="A14:G14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25">
      <selection activeCell="C38" sqref="C38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272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250</v>
      </c>
      <c r="B6" s="7">
        <v>1</v>
      </c>
      <c r="C6" s="11" t="s">
        <v>251</v>
      </c>
      <c r="D6" s="7">
        <v>20</v>
      </c>
      <c r="E6" s="26"/>
      <c r="F6" s="10">
        <v>0.08</v>
      </c>
      <c r="G6" s="12">
        <f aca="true" t="shared" si="0" ref="G6:G14">ROUND(E6+(E6*F6),2)</f>
        <v>0</v>
      </c>
      <c r="H6" s="12">
        <f aca="true" t="shared" si="1" ref="H6:H14">ROUND(D6*E6,2)</f>
        <v>0</v>
      </c>
      <c r="I6" s="12">
        <f aca="true" t="shared" si="2" ref="I6:I14">ROUND(D6*G6,2)</f>
        <v>0</v>
      </c>
      <c r="J6" s="24"/>
      <c r="K6" s="24"/>
      <c r="L6" s="24"/>
      <c r="M6" s="24"/>
    </row>
    <row r="7" spans="1:13" s="5" customFormat="1" ht="42" customHeight="1">
      <c r="A7" s="70" t="s">
        <v>250</v>
      </c>
      <c r="B7" s="7">
        <v>2</v>
      </c>
      <c r="C7" s="11" t="s">
        <v>252</v>
      </c>
      <c r="D7" s="7">
        <v>10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70" t="s">
        <v>250</v>
      </c>
      <c r="B8" s="7">
        <v>3</v>
      </c>
      <c r="C8" s="11" t="s">
        <v>253</v>
      </c>
      <c r="D8" s="7">
        <v>30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37.5" customHeight="1">
      <c r="A9" s="70" t="s">
        <v>250</v>
      </c>
      <c r="B9" s="7">
        <v>4</v>
      </c>
      <c r="C9" s="11" t="s">
        <v>254</v>
      </c>
      <c r="D9" s="7">
        <v>40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33" customHeight="1">
      <c r="A10" s="70" t="s">
        <v>250</v>
      </c>
      <c r="B10" s="7">
        <v>5</v>
      </c>
      <c r="C10" s="11" t="s">
        <v>255</v>
      </c>
      <c r="D10" s="7">
        <v>10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30.75" customHeight="1">
      <c r="A11" s="70" t="s">
        <v>250</v>
      </c>
      <c r="B11" s="7">
        <v>6</v>
      </c>
      <c r="C11" s="11" t="s">
        <v>256</v>
      </c>
      <c r="D11" s="7">
        <v>20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9.75" customHeight="1">
      <c r="A12" s="70" t="s">
        <v>250</v>
      </c>
      <c r="B12" s="7">
        <v>7</v>
      </c>
      <c r="C12" s="11" t="s">
        <v>257</v>
      </c>
      <c r="D12" s="7">
        <v>20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70" t="s">
        <v>250</v>
      </c>
      <c r="B13" s="7">
        <v>8</v>
      </c>
      <c r="C13" s="11" t="s">
        <v>258</v>
      </c>
      <c r="D13" s="7">
        <v>20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45" customHeight="1">
      <c r="A14" s="70" t="s">
        <v>250</v>
      </c>
      <c r="B14" s="7">
        <v>9</v>
      </c>
      <c r="C14" s="11" t="s">
        <v>259</v>
      </c>
      <c r="D14" s="7">
        <v>20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3" s="5" customFormat="1" ht="33" customHeight="1">
      <c r="A15" s="70" t="s">
        <v>250</v>
      </c>
      <c r="B15" s="7">
        <v>10</v>
      </c>
      <c r="C15" s="11" t="s">
        <v>260</v>
      </c>
      <c r="D15" s="7">
        <v>20</v>
      </c>
      <c r="E15" s="26"/>
      <c r="F15" s="18">
        <v>0.08</v>
      </c>
      <c r="G15" s="19">
        <f aca="true" t="shared" si="3" ref="G15:G22">ROUND(E15+(E15*F15),2)</f>
        <v>0</v>
      </c>
      <c r="H15" s="12">
        <f aca="true" t="shared" si="4" ref="H15:H22">ROUND(D15*E15,2)</f>
        <v>0</v>
      </c>
      <c r="I15" s="15">
        <f aca="true" t="shared" si="5" ref="I15:I22">ROUND(D15*G15,2)</f>
        <v>0</v>
      </c>
      <c r="J15" s="20"/>
      <c r="K15" s="6"/>
      <c r="L15" s="6"/>
      <c r="M15" s="6"/>
    </row>
    <row r="16" spans="1:13" s="5" customFormat="1" ht="34.5" customHeight="1">
      <c r="A16" s="70" t="s">
        <v>250</v>
      </c>
      <c r="B16" s="7">
        <v>11</v>
      </c>
      <c r="C16" s="11" t="s">
        <v>261</v>
      </c>
      <c r="D16" s="7">
        <v>20</v>
      </c>
      <c r="E16" s="26"/>
      <c r="F16" s="18">
        <v>0.08</v>
      </c>
      <c r="G16" s="19">
        <f t="shared" si="3"/>
        <v>0</v>
      </c>
      <c r="H16" s="12">
        <f t="shared" si="4"/>
        <v>0</v>
      </c>
      <c r="I16" s="15">
        <f t="shared" si="5"/>
        <v>0</v>
      </c>
      <c r="J16" s="20"/>
      <c r="K16" s="6"/>
      <c r="L16" s="6"/>
      <c r="M16" s="6"/>
    </row>
    <row r="17" spans="1:13" s="5" customFormat="1" ht="36.75" customHeight="1">
      <c r="A17" s="70" t="s">
        <v>250</v>
      </c>
      <c r="B17" s="7">
        <v>12</v>
      </c>
      <c r="C17" s="11" t="s">
        <v>262</v>
      </c>
      <c r="D17" s="7">
        <v>20</v>
      </c>
      <c r="E17" s="26"/>
      <c r="F17" s="18">
        <v>0.08</v>
      </c>
      <c r="G17" s="19">
        <f t="shared" si="3"/>
        <v>0</v>
      </c>
      <c r="H17" s="12">
        <f t="shared" si="4"/>
        <v>0</v>
      </c>
      <c r="I17" s="15">
        <f t="shared" si="5"/>
        <v>0</v>
      </c>
      <c r="J17" s="20"/>
      <c r="K17" s="6"/>
      <c r="L17" s="6"/>
      <c r="M17" s="6"/>
    </row>
    <row r="18" spans="1:13" s="5" customFormat="1" ht="30" customHeight="1">
      <c r="A18" s="70" t="s">
        <v>250</v>
      </c>
      <c r="B18" s="7">
        <v>13</v>
      </c>
      <c r="C18" s="11" t="s">
        <v>263</v>
      </c>
      <c r="D18" s="7">
        <v>10</v>
      </c>
      <c r="E18" s="26"/>
      <c r="F18" s="18">
        <v>0.08</v>
      </c>
      <c r="G18" s="19">
        <f t="shared" si="3"/>
        <v>0</v>
      </c>
      <c r="H18" s="12">
        <f t="shared" si="4"/>
        <v>0</v>
      </c>
      <c r="I18" s="15">
        <f t="shared" si="5"/>
        <v>0</v>
      </c>
      <c r="J18" s="20"/>
      <c r="K18" s="6"/>
      <c r="L18" s="6"/>
      <c r="M18" s="6"/>
    </row>
    <row r="19" spans="1:13" s="5" customFormat="1" ht="36.75" customHeight="1">
      <c r="A19" s="70" t="s">
        <v>250</v>
      </c>
      <c r="B19" s="7">
        <v>14</v>
      </c>
      <c r="C19" s="11" t="s">
        <v>264</v>
      </c>
      <c r="D19" s="7">
        <v>10</v>
      </c>
      <c r="E19" s="26"/>
      <c r="F19" s="18">
        <v>0.08</v>
      </c>
      <c r="G19" s="19">
        <f t="shared" si="3"/>
        <v>0</v>
      </c>
      <c r="H19" s="12">
        <f t="shared" si="4"/>
        <v>0</v>
      </c>
      <c r="I19" s="15">
        <f t="shared" si="5"/>
        <v>0</v>
      </c>
      <c r="J19" s="20"/>
      <c r="K19" s="6"/>
      <c r="L19" s="6"/>
      <c r="M19" s="6"/>
    </row>
    <row r="20" spans="1:13" s="5" customFormat="1" ht="33.75" customHeight="1">
      <c r="A20" s="70" t="s">
        <v>250</v>
      </c>
      <c r="B20" s="7">
        <v>15</v>
      </c>
      <c r="C20" s="11" t="s">
        <v>265</v>
      </c>
      <c r="D20" s="7">
        <v>10</v>
      </c>
      <c r="E20" s="26"/>
      <c r="F20" s="18">
        <v>0.08</v>
      </c>
      <c r="G20" s="19">
        <f t="shared" si="3"/>
        <v>0</v>
      </c>
      <c r="H20" s="12">
        <f t="shared" si="4"/>
        <v>0</v>
      </c>
      <c r="I20" s="15">
        <f t="shared" si="5"/>
        <v>0</v>
      </c>
      <c r="J20" s="20"/>
      <c r="K20" s="6"/>
      <c r="L20" s="6"/>
      <c r="M20" s="6"/>
    </row>
    <row r="21" spans="1:13" s="5" customFormat="1" ht="33.75" customHeight="1">
      <c r="A21" s="70" t="s">
        <v>250</v>
      </c>
      <c r="B21" s="7">
        <v>16</v>
      </c>
      <c r="C21" s="11" t="s">
        <v>266</v>
      </c>
      <c r="D21" s="7">
        <v>10</v>
      </c>
      <c r="E21" s="26"/>
      <c r="F21" s="18">
        <v>0.08</v>
      </c>
      <c r="G21" s="19">
        <f t="shared" si="3"/>
        <v>0</v>
      </c>
      <c r="H21" s="12">
        <f t="shared" si="4"/>
        <v>0</v>
      </c>
      <c r="I21" s="15">
        <f t="shared" si="5"/>
        <v>0</v>
      </c>
      <c r="J21" s="20"/>
      <c r="K21" s="6"/>
      <c r="L21" s="6"/>
      <c r="M21" s="6"/>
    </row>
    <row r="22" spans="1:13" s="5" customFormat="1" ht="39" customHeight="1">
      <c r="A22" s="70" t="s">
        <v>250</v>
      </c>
      <c r="B22" s="7">
        <v>17</v>
      </c>
      <c r="C22" s="11" t="s">
        <v>267</v>
      </c>
      <c r="D22" s="7">
        <v>20</v>
      </c>
      <c r="E22" s="26"/>
      <c r="F22" s="18">
        <v>0.08</v>
      </c>
      <c r="G22" s="19">
        <f t="shared" si="3"/>
        <v>0</v>
      </c>
      <c r="H22" s="12">
        <f t="shared" si="4"/>
        <v>0</v>
      </c>
      <c r="I22" s="15">
        <f t="shared" si="5"/>
        <v>0</v>
      </c>
      <c r="J22" s="20"/>
      <c r="K22" s="6"/>
      <c r="L22" s="6"/>
      <c r="M22" s="6"/>
    </row>
    <row r="23" spans="1:13" s="5" customFormat="1" ht="39" customHeight="1">
      <c r="A23" s="70" t="s">
        <v>250</v>
      </c>
      <c r="B23" s="7">
        <v>18</v>
      </c>
      <c r="C23" s="11" t="s">
        <v>268</v>
      </c>
      <c r="D23" s="7">
        <v>20</v>
      </c>
      <c r="E23" s="26"/>
      <c r="F23" s="18">
        <v>0.08</v>
      </c>
      <c r="G23" s="19">
        <f>ROUND(E23+(E23*F23),2)</f>
        <v>0</v>
      </c>
      <c r="H23" s="12">
        <f>ROUND(D23*E23,2)</f>
        <v>0</v>
      </c>
      <c r="I23" s="15">
        <f>ROUND(D23*G23,2)</f>
        <v>0</v>
      </c>
      <c r="J23" s="20"/>
      <c r="K23" s="6"/>
      <c r="L23" s="6"/>
      <c r="M23" s="6"/>
    </row>
    <row r="24" spans="1:13" s="5" customFormat="1" ht="39" customHeight="1">
      <c r="A24" s="70" t="s">
        <v>250</v>
      </c>
      <c r="B24" s="7">
        <v>19</v>
      </c>
      <c r="C24" s="11" t="s">
        <v>269</v>
      </c>
      <c r="D24" s="7">
        <v>5</v>
      </c>
      <c r="E24" s="26"/>
      <c r="F24" s="18">
        <v>0.08</v>
      </c>
      <c r="G24" s="19">
        <f>ROUND(E24+(E24*F24),2)</f>
        <v>0</v>
      </c>
      <c r="H24" s="12">
        <f>ROUND(D24*E24,2)</f>
        <v>0</v>
      </c>
      <c r="I24" s="15">
        <f>ROUND(D24*G24,2)</f>
        <v>0</v>
      </c>
      <c r="J24" s="20"/>
      <c r="K24" s="6"/>
      <c r="L24" s="6"/>
      <c r="M24" s="6"/>
    </row>
    <row r="25" spans="1:13" s="5" customFormat="1" ht="40.5" customHeight="1">
      <c r="A25" s="70" t="s">
        <v>250</v>
      </c>
      <c r="B25" s="7">
        <v>20</v>
      </c>
      <c r="C25" s="11" t="s">
        <v>270</v>
      </c>
      <c r="D25" s="7">
        <v>5</v>
      </c>
      <c r="E25" s="26"/>
      <c r="F25" s="18">
        <v>0.08</v>
      </c>
      <c r="G25" s="19">
        <f>ROUND(E25+(E25*F25),2)</f>
        <v>0</v>
      </c>
      <c r="H25" s="12">
        <f>ROUND(D25*E25,2)</f>
        <v>0</v>
      </c>
      <c r="I25" s="15">
        <f>ROUND(D25*G25,2)</f>
        <v>0</v>
      </c>
      <c r="J25" s="20"/>
      <c r="K25" s="6"/>
      <c r="L25" s="6"/>
      <c r="M25" s="6"/>
    </row>
    <row r="26" spans="1:13" s="5" customFormat="1" ht="37.5" customHeight="1">
      <c r="A26" s="7" t="s">
        <v>250</v>
      </c>
      <c r="B26" s="7">
        <v>21</v>
      </c>
      <c r="C26" s="11" t="s">
        <v>271</v>
      </c>
      <c r="D26" s="7">
        <v>10</v>
      </c>
      <c r="E26" s="26"/>
      <c r="F26" s="18">
        <v>0.08</v>
      </c>
      <c r="G26" s="19">
        <f>ROUND(E26+(E26*F26),2)</f>
        <v>0</v>
      </c>
      <c r="H26" s="12">
        <f>ROUND(D26*E26,2)</f>
        <v>0</v>
      </c>
      <c r="I26" s="15">
        <f>ROUND(D26*G26,2)</f>
        <v>0</v>
      </c>
      <c r="J26" s="20"/>
      <c r="K26" s="6"/>
      <c r="L26" s="6"/>
      <c r="M26" s="6"/>
    </row>
    <row r="27" spans="1:12" s="22" customFormat="1" ht="34.5" customHeight="1">
      <c r="A27" s="86" t="s">
        <v>12</v>
      </c>
      <c r="B27" s="86"/>
      <c r="C27" s="86"/>
      <c r="D27" s="86"/>
      <c r="E27" s="86"/>
      <c r="F27" s="86"/>
      <c r="G27" s="87"/>
      <c r="H27" s="35">
        <f>SUM(H6:H26)</f>
        <v>0</v>
      </c>
      <c r="I27" s="35">
        <f>SUM(I6:I26)</f>
        <v>0</v>
      </c>
      <c r="J27" s="21"/>
      <c r="K27" s="21"/>
      <c r="L27" s="21"/>
    </row>
    <row r="28" spans="1:12" s="23" customFormat="1" ht="34.5" customHeight="1">
      <c r="A28" s="84" t="s">
        <v>24</v>
      </c>
      <c r="B28" s="85"/>
      <c r="C28" s="85"/>
      <c r="D28" s="85"/>
      <c r="E28" s="85"/>
      <c r="F28" s="85"/>
      <c r="G28" s="85"/>
      <c r="H28" s="36">
        <f>(H27*0.3)</f>
        <v>0</v>
      </c>
      <c r="I28" s="36">
        <f>(I27*0.3)</f>
        <v>0</v>
      </c>
      <c r="J28" s="21"/>
      <c r="K28" s="21"/>
      <c r="L28" s="21"/>
    </row>
    <row r="29" spans="1:12" s="23" customFormat="1" ht="34.5" customHeight="1">
      <c r="A29" s="83" t="s">
        <v>13</v>
      </c>
      <c r="B29" s="83"/>
      <c r="C29" s="83"/>
      <c r="D29" s="83"/>
      <c r="E29" s="83"/>
      <c r="F29" s="83"/>
      <c r="G29" s="84"/>
      <c r="H29" s="36">
        <f>SUM(H27:H28)</f>
        <v>0</v>
      </c>
      <c r="I29" s="36">
        <f>SUM(I27:I28)</f>
        <v>0</v>
      </c>
      <c r="J29" s="21"/>
      <c r="K29" s="21"/>
      <c r="L29" s="21"/>
    </row>
    <row r="30" spans="4:12" s="23" customFormat="1" ht="24.75" customHeight="1">
      <c r="D30" s="21"/>
      <c r="E30" s="21"/>
      <c r="F30" s="21"/>
      <c r="G30" s="21"/>
      <c r="H30" s="21"/>
      <c r="I30" s="21"/>
      <c r="J30" s="21"/>
      <c r="K30" s="21"/>
      <c r="L30" s="21"/>
    </row>
    <row r="31" spans="1:13" s="5" customFormat="1" ht="42" customHeight="1">
      <c r="A31" s="91" t="s">
        <v>15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s="29" customFormat="1" ht="46.5" customHeight="1">
      <c r="A32" s="119" t="s">
        <v>16</v>
      </c>
      <c r="B32" s="119"/>
      <c r="C32" s="123" t="s">
        <v>384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s="29" customFormat="1" ht="48.75" customHeight="1">
      <c r="A33" s="119" t="s">
        <v>23</v>
      </c>
      <c r="B33" s="119"/>
      <c r="C33" s="123" t="s">
        <v>383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 s="29" customFormat="1" ht="33" customHeight="1">
      <c r="A34" s="119" t="s">
        <v>19</v>
      </c>
      <c r="B34" s="119"/>
      <c r="C34" s="123" t="s">
        <v>106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s="29" customFormat="1" ht="56.25" customHeight="1">
      <c r="A35" s="119" t="s">
        <v>17</v>
      </c>
      <c r="B35" s="119"/>
      <c r="C35" s="123" t="s">
        <v>385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23" customFormat="1" ht="19.5" customHeight="1"/>
    <row r="37" s="23" customFormat="1" ht="19.5" customHeight="1"/>
    <row r="38" s="23" customFormat="1" ht="19.5" customHeight="1"/>
    <row r="39" s="23" customFormat="1" ht="19.5" customHeight="1"/>
    <row r="40" spans="2:3" s="23" customFormat="1" ht="19.5" customHeight="1">
      <c r="B40" s="21"/>
      <c r="C40" s="21"/>
    </row>
    <row r="41" spans="2:3" s="23" customFormat="1" ht="19.5" customHeight="1">
      <c r="B41" s="21"/>
      <c r="C41" s="21"/>
    </row>
    <row r="42" s="23" customFormat="1" ht="19.5" customHeight="1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</sheetData>
  <sheetProtection/>
  <mergeCells count="15">
    <mergeCell ref="A35:B35"/>
    <mergeCell ref="C35:M35"/>
    <mergeCell ref="A31:M31"/>
    <mergeCell ref="A32:B32"/>
    <mergeCell ref="C32:M32"/>
    <mergeCell ref="A33:B33"/>
    <mergeCell ref="C33:M33"/>
    <mergeCell ref="A34:B34"/>
    <mergeCell ref="C34:M34"/>
    <mergeCell ref="A27:G27"/>
    <mergeCell ref="A28:G28"/>
    <mergeCell ref="A29:G29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" t="s">
        <v>274</v>
      </c>
      <c r="B6" s="38">
        <v>1</v>
      </c>
      <c r="C6" s="61" t="s">
        <v>275</v>
      </c>
      <c r="D6" s="7">
        <v>10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2" s="22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21"/>
      <c r="K7" s="21"/>
      <c r="L7" s="21"/>
    </row>
    <row r="8" spans="1:12" s="23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21"/>
      <c r="K8" s="21"/>
      <c r="L8" s="21"/>
    </row>
    <row r="9" spans="1:12" s="23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21"/>
      <c r="K9" s="21"/>
      <c r="L9" s="21"/>
    </row>
    <row r="10" spans="4:12" s="23" customFormat="1" ht="24.75" customHeight="1">
      <c r="D10" s="21"/>
      <c r="E10" s="21"/>
      <c r="F10" s="21"/>
      <c r="G10" s="21"/>
      <c r="H10" s="21"/>
      <c r="I10" s="21"/>
      <c r="J10" s="21"/>
      <c r="K10" s="21"/>
      <c r="L10" s="21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75" customFormat="1" ht="54.75" customHeight="1">
      <c r="A12" s="141" t="s">
        <v>16</v>
      </c>
      <c r="B12" s="142"/>
      <c r="C12" s="114" t="s">
        <v>368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75" customFormat="1" ht="39" customHeight="1">
      <c r="A13" s="141" t="s">
        <v>23</v>
      </c>
      <c r="B13" s="142"/>
      <c r="C13" s="114" t="s">
        <v>342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5" customFormat="1" ht="39" customHeight="1">
      <c r="A14" s="141" t="s">
        <v>19</v>
      </c>
      <c r="B14" s="142"/>
      <c r="C14" s="114" t="s">
        <v>106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s="75" customFormat="1" ht="45.75" customHeight="1">
      <c r="A15" s="141" t="s">
        <v>17</v>
      </c>
      <c r="B15" s="142"/>
      <c r="C15" s="114" t="s">
        <v>358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="23" customFormat="1" ht="19.5" customHeight="1"/>
    <row r="17" s="23" customFormat="1" ht="19.5" customHeight="1"/>
    <row r="18" s="23" customFormat="1" ht="19.5" customHeight="1"/>
    <row r="19" s="23" customFormat="1" ht="19.5" customHeight="1"/>
    <row r="20" spans="2:3" s="23" customFormat="1" ht="19.5" customHeight="1">
      <c r="B20" s="21"/>
      <c r="C20" s="21"/>
    </row>
    <row r="21" spans="2:3" s="23" customFormat="1" ht="19.5" customHeight="1">
      <c r="B21" s="21"/>
      <c r="C21" s="21"/>
    </row>
    <row r="22" s="23" customFormat="1" ht="19.5" customHeight="1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</sheetData>
  <sheetProtection/>
  <mergeCells count="15">
    <mergeCell ref="C15:M15"/>
    <mergeCell ref="A7:G7"/>
    <mergeCell ref="A8:G8"/>
    <mergeCell ref="A9:G9"/>
    <mergeCell ref="A12:B12"/>
    <mergeCell ref="C12:M12"/>
    <mergeCell ref="A13:B13"/>
    <mergeCell ref="A15:B15"/>
    <mergeCell ref="L1:M1"/>
    <mergeCell ref="B2:M2"/>
    <mergeCell ref="A4:M4"/>
    <mergeCell ref="A11:M11"/>
    <mergeCell ref="C13:M13"/>
    <mergeCell ref="A14:B14"/>
    <mergeCell ref="C14:M1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zoomScale="70" zoomScaleNormal="70" zoomScalePageLayoutView="0" workbookViewId="0" topLeftCell="A1">
      <selection activeCell="Q13" sqref="Q13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ht="27" customHeight="1">
      <c r="C1" s="74" t="s">
        <v>27</v>
      </c>
      <c r="L1" s="143" t="s">
        <v>26</v>
      </c>
      <c r="M1" s="143"/>
    </row>
    <row r="2" spans="2:13" ht="26.25" customHeight="1">
      <c r="B2" s="143" t="s">
        <v>14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4" spans="1:13" s="5" customFormat="1" ht="42" customHeight="1">
      <c r="A4" s="145" t="s">
        <v>277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75.75" customHeight="1">
      <c r="A6" s="147" t="s">
        <v>276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s="8" customFormat="1" ht="41.25" customHeight="1">
      <c r="A7" s="88" t="s">
        <v>278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s="5" customFormat="1" ht="84.75" customHeight="1">
      <c r="A8" s="70" t="s">
        <v>279</v>
      </c>
      <c r="B8" s="7">
        <v>1</v>
      </c>
      <c r="C8" s="32" t="s">
        <v>280</v>
      </c>
      <c r="D8" s="7">
        <v>200</v>
      </c>
      <c r="E8" s="26"/>
      <c r="F8" s="14">
        <v>0.08</v>
      </c>
      <c r="G8" s="12">
        <f aca="true" t="shared" si="0" ref="G8:G14">ROUND(E8+(E8*F8),2)</f>
        <v>0</v>
      </c>
      <c r="H8" s="12">
        <f aca="true" t="shared" si="1" ref="H8:H14">ROUND(D8*E8,2)</f>
        <v>0</v>
      </c>
      <c r="I8" s="12">
        <f aca="true" t="shared" si="2" ref="I8:I14">ROUND(D8*G8,2)</f>
        <v>0</v>
      </c>
      <c r="J8" s="6"/>
      <c r="K8" s="6"/>
      <c r="L8" s="6"/>
      <c r="M8" s="6"/>
    </row>
    <row r="9" spans="1:13" s="5" customFormat="1" ht="51.75" customHeight="1">
      <c r="A9" s="70" t="s">
        <v>279</v>
      </c>
      <c r="B9" s="7">
        <v>2</v>
      </c>
      <c r="C9" s="32" t="s">
        <v>281</v>
      </c>
      <c r="D9" s="7">
        <v>20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8" customFormat="1" ht="41.25" customHeight="1">
      <c r="A10" s="88" t="s">
        <v>282</v>
      </c>
      <c r="B10" s="89">
        <v>4</v>
      </c>
      <c r="C10" s="89" t="s">
        <v>34</v>
      </c>
      <c r="D10" s="89">
        <v>650</v>
      </c>
      <c r="E10" s="89"/>
      <c r="F10" s="89">
        <v>0.08</v>
      </c>
      <c r="G10" s="89">
        <f t="shared" si="0"/>
        <v>0</v>
      </c>
      <c r="H10" s="89">
        <f t="shared" si="1"/>
        <v>0</v>
      </c>
      <c r="I10" s="89">
        <f t="shared" si="2"/>
        <v>0</v>
      </c>
      <c r="J10" s="89"/>
      <c r="K10" s="89"/>
      <c r="L10" s="89"/>
      <c r="M10" s="90"/>
    </row>
    <row r="11" spans="1:13" s="5" customFormat="1" ht="78" customHeight="1">
      <c r="A11" s="70" t="s">
        <v>279</v>
      </c>
      <c r="B11" s="7">
        <v>3</v>
      </c>
      <c r="C11" s="32" t="s">
        <v>283</v>
      </c>
      <c r="D11" s="7">
        <v>200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2.25" customHeight="1">
      <c r="A12" s="70" t="s">
        <v>279</v>
      </c>
      <c r="B12" s="7">
        <v>4</v>
      </c>
      <c r="C12" s="32" t="s">
        <v>284</v>
      </c>
      <c r="D12" s="7">
        <v>10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62.25" customHeight="1">
      <c r="A13" s="70" t="s">
        <v>279</v>
      </c>
      <c r="B13" s="7">
        <v>5</v>
      </c>
      <c r="C13" s="32" t="s">
        <v>285</v>
      </c>
      <c r="D13" s="7">
        <v>20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43.5" customHeight="1">
      <c r="A14" s="7" t="s">
        <v>279</v>
      </c>
      <c r="B14" s="7">
        <v>6</v>
      </c>
      <c r="C14" s="11" t="s">
        <v>286</v>
      </c>
      <c r="D14" s="7">
        <v>10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2" s="22" customFormat="1" ht="34.5" customHeight="1">
      <c r="A15" s="86" t="s">
        <v>12</v>
      </c>
      <c r="B15" s="86"/>
      <c r="C15" s="86"/>
      <c r="D15" s="86"/>
      <c r="E15" s="86"/>
      <c r="F15" s="86"/>
      <c r="G15" s="87"/>
      <c r="H15" s="35">
        <f>SUM(H8:H14)</f>
        <v>0</v>
      </c>
      <c r="I15" s="35">
        <f>SUM(I8:I14)</f>
        <v>0</v>
      </c>
      <c r="J15" s="21"/>
      <c r="K15" s="21"/>
      <c r="L15" s="21"/>
    </row>
    <row r="16" spans="1:12" s="23" customFormat="1" ht="34.5" customHeight="1">
      <c r="A16" s="84" t="s">
        <v>24</v>
      </c>
      <c r="B16" s="85"/>
      <c r="C16" s="85"/>
      <c r="D16" s="85"/>
      <c r="E16" s="85"/>
      <c r="F16" s="85"/>
      <c r="G16" s="85"/>
      <c r="H16" s="36">
        <f>(H15*0.3)</f>
        <v>0</v>
      </c>
      <c r="I16" s="36">
        <f>(I15*0.3)</f>
        <v>0</v>
      </c>
      <c r="J16" s="21"/>
      <c r="K16" s="21"/>
      <c r="L16" s="21"/>
    </row>
    <row r="17" spans="1:12" s="23" customFormat="1" ht="34.5" customHeight="1">
      <c r="A17" s="83" t="s">
        <v>13</v>
      </c>
      <c r="B17" s="83"/>
      <c r="C17" s="83"/>
      <c r="D17" s="83"/>
      <c r="E17" s="83"/>
      <c r="F17" s="83"/>
      <c r="G17" s="84"/>
      <c r="H17" s="36">
        <f>SUM(H15:H16)</f>
        <v>0</v>
      </c>
      <c r="I17" s="36">
        <f>SUM(I15:I16)</f>
        <v>0</v>
      </c>
      <c r="J17" s="21"/>
      <c r="K17" s="21"/>
      <c r="L17" s="21"/>
    </row>
    <row r="18" spans="4:12" s="23" customFormat="1" ht="24.75" customHeight="1">
      <c r="D18" s="21"/>
      <c r="E18" s="21"/>
      <c r="F18" s="21"/>
      <c r="G18" s="21"/>
      <c r="H18" s="21"/>
      <c r="I18" s="21"/>
      <c r="J18" s="21"/>
      <c r="K18" s="21"/>
      <c r="L18" s="21"/>
    </row>
    <row r="19" s="23" customFormat="1" ht="19.5" customHeight="1"/>
    <row r="20" s="23" customFormat="1" ht="19.5" customHeight="1"/>
    <row r="21" s="23" customFormat="1" ht="19.5" customHeight="1"/>
    <row r="22" s="23" customFormat="1" ht="19.5" customHeight="1"/>
    <row r="23" spans="2:3" s="23" customFormat="1" ht="19.5" customHeight="1">
      <c r="B23" s="21"/>
      <c r="C23" s="21"/>
    </row>
    <row r="24" spans="2:3" s="23" customFormat="1" ht="19.5" customHeight="1">
      <c r="B24" s="21"/>
      <c r="C24" s="21"/>
    </row>
    <row r="25" s="23" customFormat="1" ht="19.5" customHeight="1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</sheetData>
  <sheetProtection/>
  <mergeCells count="9">
    <mergeCell ref="A15:G15"/>
    <mergeCell ref="A16:G16"/>
    <mergeCell ref="A17:G17"/>
    <mergeCell ref="L1:M1"/>
    <mergeCell ref="B2:M2"/>
    <mergeCell ref="A4:M4"/>
    <mergeCell ref="A6:M6"/>
    <mergeCell ref="A7:M7"/>
    <mergeCell ref="A10:M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5"/>
  <sheetViews>
    <sheetView zoomScale="70" zoomScaleNormal="70" zoomScalePageLayoutView="0" workbookViewId="0" topLeftCell="A1">
      <selection activeCell="A6" sqref="A6:M6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287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75.75" customHeight="1">
      <c r="A6" s="147" t="s">
        <v>288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s="13" customFormat="1" ht="84" customHeight="1">
      <c r="A7" s="70" t="s">
        <v>289</v>
      </c>
      <c r="B7" s="7">
        <v>1</v>
      </c>
      <c r="C7" s="11" t="s">
        <v>290</v>
      </c>
      <c r="D7" s="7">
        <v>20</v>
      </c>
      <c r="E7" s="26"/>
      <c r="F7" s="10">
        <v>0.08</v>
      </c>
      <c r="G7" s="12">
        <f aca="true" t="shared" si="0" ref="G7:G18">ROUND(E7+(E7*F7),2)</f>
        <v>0</v>
      </c>
      <c r="H7" s="12">
        <f aca="true" t="shared" si="1" ref="H7:H18">ROUND(D7*E7,2)</f>
        <v>0</v>
      </c>
      <c r="I7" s="12">
        <f aca="true" t="shared" si="2" ref="I7:I18">ROUND(D7*G7,2)</f>
        <v>0</v>
      </c>
      <c r="J7" s="24"/>
      <c r="K7" s="24"/>
      <c r="L7" s="24"/>
      <c r="M7" s="24"/>
    </row>
    <row r="8" spans="1:13" s="5" customFormat="1" ht="42" customHeight="1">
      <c r="A8" s="70" t="s">
        <v>289</v>
      </c>
      <c r="B8" s="7">
        <v>2</v>
      </c>
      <c r="C8" s="11" t="s">
        <v>291</v>
      </c>
      <c r="D8" s="7">
        <v>15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46.5" customHeight="1">
      <c r="A9" s="70" t="s">
        <v>289</v>
      </c>
      <c r="B9" s="7">
        <v>3</v>
      </c>
      <c r="C9" s="11" t="s">
        <v>292</v>
      </c>
      <c r="D9" s="7">
        <v>15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5" customFormat="1" ht="51" customHeight="1">
      <c r="A10" s="70" t="s">
        <v>289</v>
      </c>
      <c r="B10" s="7">
        <v>4</v>
      </c>
      <c r="C10" s="11" t="s">
        <v>293</v>
      </c>
      <c r="D10" s="7">
        <v>15</v>
      </c>
      <c r="E10" s="26"/>
      <c r="F10" s="14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6"/>
      <c r="K10" s="6"/>
      <c r="L10" s="6"/>
      <c r="M10" s="6"/>
    </row>
    <row r="11" spans="1:13" s="13" customFormat="1" ht="87" customHeight="1">
      <c r="A11" s="70" t="s">
        <v>289</v>
      </c>
      <c r="B11" s="7">
        <v>5</v>
      </c>
      <c r="C11" s="11" t="s">
        <v>294</v>
      </c>
      <c r="D11" s="7">
        <v>15</v>
      </c>
      <c r="E11" s="26"/>
      <c r="F11" s="16">
        <v>0.08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24"/>
      <c r="K11" s="24"/>
      <c r="L11" s="24"/>
      <c r="M11" s="24"/>
    </row>
    <row r="12" spans="1:13" s="5" customFormat="1" ht="53.25" customHeight="1">
      <c r="A12" s="70" t="s">
        <v>289</v>
      </c>
      <c r="B12" s="7">
        <v>6</v>
      </c>
      <c r="C12" s="11" t="s">
        <v>295</v>
      </c>
      <c r="D12" s="7">
        <v>10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2.25" customHeight="1">
      <c r="A13" s="70" t="s">
        <v>289</v>
      </c>
      <c r="B13" s="7">
        <v>7</v>
      </c>
      <c r="C13" s="11" t="s">
        <v>296</v>
      </c>
      <c r="D13" s="7">
        <v>10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34.5" customHeight="1">
      <c r="A14" s="70" t="s">
        <v>289</v>
      </c>
      <c r="B14" s="7">
        <v>8</v>
      </c>
      <c r="C14" s="17" t="s">
        <v>297</v>
      </c>
      <c r="D14" s="7">
        <v>10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3" s="5" customFormat="1" ht="39.75" customHeight="1">
      <c r="A15" s="70" t="s">
        <v>289</v>
      </c>
      <c r="B15" s="7">
        <v>9</v>
      </c>
      <c r="C15" s="17" t="s">
        <v>298</v>
      </c>
      <c r="D15" s="7">
        <v>10</v>
      </c>
      <c r="E15" s="26"/>
      <c r="F15" s="18">
        <v>0.08</v>
      </c>
      <c r="G15" s="19">
        <f t="shared" si="0"/>
        <v>0</v>
      </c>
      <c r="H15" s="12">
        <f t="shared" si="1"/>
        <v>0</v>
      </c>
      <c r="I15" s="15">
        <f t="shared" si="2"/>
        <v>0</v>
      </c>
      <c r="J15" s="20"/>
      <c r="K15" s="6"/>
      <c r="L15" s="6"/>
      <c r="M15" s="6"/>
    </row>
    <row r="16" spans="1:13" s="5" customFormat="1" ht="42" customHeight="1">
      <c r="A16" s="70" t="s">
        <v>289</v>
      </c>
      <c r="B16" s="7">
        <v>10</v>
      </c>
      <c r="C16" s="17" t="s">
        <v>299</v>
      </c>
      <c r="D16" s="7">
        <v>2</v>
      </c>
      <c r="E16" s="26"/>
      <c r="F16" s="18">
        <v>0.08</v>
      </c>
      <c r="G16" s="19">
        <f t="shared" si="0"/>
        <v>0</v>
      </c>
      <c r="H16" s="12">
        <f t="shared" si="1"/>
        <v>0</v>
      </c>
      <c r="I16" s="15">
        <f t="shared" si="2"/>
        <v>0</v>
      </c>
      <c r="J16" s="20"/>
      <c r="K16" s="6"/>
      <c r="L16" s="6"/>
      <c r="M16" s="6"/>
    </row>
    <row r="17" spans="1:13" s="5" customFormat="1" ht="118.5" customHeight="1">
      <c r="A17" s="70" t="s">
        <v>289</v>
      </c>
      <c r="B17" s="7">
        <v>11</v>
      </c>
      <c r="C17" s="11" t="s">
        <v>300</v>
      </c>
      <c r="D17" s="7">
        <v>10</v>
      </c>
      <c r="E17" s="26"/>
      <c r="F17" s="18">
        <v>0.08</v>
      </c>
      <c r="G17" s="19">
        <f t="shared" si="0"/>
        <v>0</v>
      </c>
      <c r="H17" s="12">
        <f t="shared" si="1"/>
        <v>0</v>
      </c>
      <c r="I17" s="15">
        <f t="shared" si="2"/>
        <v>0</v>
      </c>
      <c r="J17" s="20"/>
      <c r="K17" s="6"/>
      <c r="L17" s="6"/>
      <c r="M17" s="6"/>
    </row>
    <row r="18" spans="1:13" s="5" customFormat="1" ht="34.5" customHeight="1">
      <c r="A18" s="7" t="s">
        <v>289</v>
      </c>
      <c r="B18" s="7">
        <v>12</v>
      </c>
      <c r="C18" s="11" t="s">
        <v>301</v>
      </c>
      <c r="D18" s="7">
        <v>5</v>
      </c>
      <c r="E18" s="26"/>
      <c r="F18" s="18">
        <v>0.08</v>
      </c>
      <c r="G18" s="19">
        <f t="shared" si="0"/>
        <v>0</v>
      </c>
      <c r="H18" s="12">
        <f t="shared" si="1"/>
        <v>0</v>
      </c>
      <c r="I18" s="15">
        <f t="shared" si="2"/>
        <v>0</v>
      </c>
      <c r="J18" s="20"/>
      <c r="K18" s="6"/>
      <c r="L18" s="6"/>
      <c r="M18" s="6"/>
    </row>
    <row r="19" spans="1:13" s="5" customFormat="1" ht="30" customHeight="1">
      <c r="A19" s="86" t="s">
        <v>12</v>
      </c>
      <c r="B19" s="86"/>
      <c r="C19" s="86"/>
      <c r="D19" s="86"/>
      <c r="E19" s="86"/>
      <c r="F19" s="86"/>
      <c r="G19" s="87"/>
      <c r="H19" s="35">
        <f>SUM(H7:H18)</f>
        <v>0</v>
      </c>
      <c r="I19" s="35">
        <f>SUM(I7:I18)</f>
        <v>0</v>
      </c>
      <c r="J19" s="21"/>
      <c r="K19" s="21"/>
      <c r="L19" s="21"/>
      <c r="M19" s="22"/>
    </row>
    <row r="20" spans="1:13" s="22" customFormat="1" ht="34.5" customHeight="1">
      <c r="A20" s="84" t="s">
        <v>24</v>
      </c>
      <c r="B20" s="85"/>
      <c r="C20" s="85"/>
      <c r="D20" s="85"/>
      <c r="E20" s="85"/>
      <c r="F20" s="85"/>
      <c r="G20" s="85"/>
      <c r="H20" s="36">
        <f>(H19*0.3)</f>
        <v>0</v>
      </c>
      <c r="I20" s="36">
        <f>(I19*0.3)</f>
        <v>0</v>
      </c>
      <c r="J20" s="21"/>
      <c r="K20" s="21"/>
      <c r="L20" s="21"/>
      <c r="M20" s="23"/>
    </row>
    <row r="21" spans="1:12" s="23" customFormat="1" ht="34.5" customHeight="1">
      <c r="A21" s="83" t="s">
        <v>13</v>
      </c>
      <c r="B21" s="83"/>
      <c r="C21" s="83"/>
      <c r="D21" s="83"/>
      <c r="E21" s="83"/>
      <c r="F21" s="83"/>
      <c r="G21" s="84"/>
      <c r="H21" s="36">
        <f>SUM(H19:H20)</f>
        <v>0</v>
      </c>
      <c r="I21" s="36">
        <f>SUM(I19:I20)</f>
        <v>0</v>
      </c>
      <c r="J21" s="21"/>
      <c r="K21" s="21"/>
      <c r="L21" s="21"/>
    </row>
    <row r="22" spans="4:12" s="23" customFormat="1" ht="34.5" customHeight="1">
      <c r="D22" s="21"/>
      <c r="E22" s="21"/>
      <c r="F22" s="21"/>
      <c r="G22" s="21"/>
      <c r="H22" s="21"/>
      <c r="I22" s="21"/>
      <c r="J22" s="21"/>
      <c r="K22" s="21"/>
      <c r="L22" s="21"/>
    </row>
    <row r="23" s="23" customFormat="1" ht="19.5" customHeight="1"/>
    <row r="24" s="23" customFormat="1" ht="19.5" customHeight="1"/>
    <row r="25" s="23" customFormat="1" ht="19.5" customHeight="1"/>
    <row r="26" spans="2:3" s="23" customFormat="1" ht="19.5" customHeight="1">
      <c r="B26" s="21"/>
      <c r="C26" s="21"/>
    </row>
    <row r="27" spans="2:3" s="23" customFormat="1" ht="19.5" customHeight="1">
      <c r="B27" s="21"/>
      <c r="C27" s="21"/>
    </row>
    <row r="28" s="23" customFormat="1" ht="19.5" customHeight="1"/>
    <row r="29" s="23" customFormat="1" ht="19.5" customHeight="1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pans="1:13" s="23" customFormat="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7">
    <mergeCell ref="A19:G19"/>
    <mergeCell ref="A20:G20"/>
    <mergeCell ref="A21:G21"/>
    <mergeCell ref="L1:M1"/>
    <mergeCell ref="B2:M2"/>
    <mergeCell ref="A4:M4"/>
    <mergeCell ref="A6:M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302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43.5" customHeight="1">
      <c r="A6" s="70" t="s">
        <v>303</v>
      </c>
      <c r="B6" s="7">
        <v>1</v>
      </c>
      <c r="C6" s="11" t="s">
        <v>304</v>
      </c>
      <c r="D6" s="7">
        <v>20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303</v>
      </c>
      <c r="B7" s="7">
        <v>2</v>
      </c>
      <c r="C7" s="11" t="s">
        <v>305</v>
      </c>
      <c r="D7" s="7">
        <v>20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39.75" customHeight="1">
      <c r="A8" s="70" t="s">
        <v>303</v>
      </c>
      <c r="B8" s="7">
        <v>3</v>
      </c>
      <c r="C8" s="11" t="s">
        <v>306</v>
      </c>
      <c r="D8" s="7">
        <v>20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5" customHeight="1">
      <c r="A9" s="70" t="s">
        <v>303</v>
      </c>
      <c r="B9" s="7">
        <v>4</v>
      </c>
      <c r="C9" s="11" t="s">
        <v>307</v>
      </c>
      <c r="D9" s="7">
        <v>20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2" s="22" customFormat="1" ht="34.5" customHeight="1">
      <c r="A10" s="86" t="s">
        <v>12</v>
      </c>
      <c r="B10" s="86"/>
      <c r="C10" s="86"/>
      <c r="D10" s="86"/>
      <c r="E10" s="86"/>
      <c r="F10" s="86"/>
      <c r="G10" s="87"/>
      <c r="H10" s="35">
        <f>SUM(H6:H9)</f>
        <v>0</v>
      </c>
      <c r="I10" s="35">
        <f>SUM(I6:I9)</f>
        <v>0</v>
      </c>
      <c r="J10" s="21"/>
      <c r="K10" s="21"/>
      <c r="L10" s="21"/>
    </row>
    <row r="11" spans="1:12" s="23" customFormat="1" ht="34.5" customHeight="1">
      <c r="A11" s="84" t="s">
        <v>24</v>
      </c>
      <c r="B11" s="85"/>
      <c r="C11" s="85"/>
      <c r="D11" s="85"/>
      <c r="E11" s="85"/>
      <c r="F11" s="85"/>
      <c r="G11" s="85"/>
      <c r="H11" s="36">
        <f>(H10*0.3)</f>
        <v>0</v>
      </c>
      <c r="I11" s="36">
        <f>(I10*0.3)</f>
        <v>0</v>
      </c>
      <c r="J11" s="21"/>
      <c r="K11" s="21"/>
      <c r="L11" s="21"/>
    </row>
    <row r="12" spans="1:12" s="23" customFormat="1" ht="34.5" customHeight="1">
      <c r="A12" s="83" t="s">
        <v>13</v>
      </c>
      <c r="B12" s="83"/>
      <c r="C12" s="83"/>
      <c r="D12" s="83"/>
      <c r="E12" s="83"/>
      <c r="F12" s="83"/>
      <c r="G12" s="84"/>
      <c r="H12" s="36">
        <f>SUM(H10:H11)</f>
        <v>0</v>
      </c>
      <c r="I12" s="36">
        <f>SUM(I10:I11)</f>
        <v>0</v>
      </c>
      <c r="J12" s="21"/>
      <c r="K12" s="21"/>
      <c r="L12" s="21"/>
    </row>
    <row r="13" spans="4:12" s="23" customFormat="1" ht="24.75" customHeight="1">
      <c r="D13" s="21"/>
      <c r="E13" s="21"/>
      <c r="F13" s="21"/>
      <c r="G13" s="21"/>
      <c r="H13" s="21"/>
      <c r="I13" s="21"/>
      <c r="J13" s="21"/>
      <c r="K13" s="21"/>
      <c r="L13" s="21"/>
    </row>
    <row r="14" spans="1:13" s="5" customFormat="1" ht="42" customHeight="1">
      <c r="A14" s="91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s="29" customFormat="1" ht="42" customHeight="1">
      <c r="A15" s="119" t="s">
        <v>16</v>
      </c>
      <c r="B15" s="117"/>
      <c r="C15" s="121" t="s">
        <v>354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s="29" customFormat="1" ht="42" customHeight="1">
      <c r="A16" s="119" t="s">
        <v>23</v>
      </c>
      <c r="B16" s="117"/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s="29" customFormat="1" ht="42" customHeight="1">
      <c r="A17" s="119" t="s">
        <v>19</v>
      </c>
      <c r="B17" s="117"/>
      <c r="C17" s="121" t="s">
        <v>106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s="29" customFormat="1" ht="42" customHeight="1">
      <c r="A18" s="119" t="s">
        <v>17</v>
      </c>
      <c r="B18" s="117"/>
      <c r="C18" s="121" t="s">
        <v>369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="29" customFormat="1" ht="12.75">
      <c r="F19" s="27"/>
    </row>
    <row r="20" s="23" customFormat="1" ht="19.5" customHeight="1"/>
    <row r="21" s="23" customFormat="1" ht="19.5" customHeight="1"/>
    <row r="22" s="23" customFormat="1" ht="19.5" customHeight="1"/>
    <row r="23" s="23" customFormat="1" ht="19.5" customHeight="1"/>
    <row r="24" spans="2:3" s="23" customFormat="1" ht="19.5" customHeight="1">
      <c r="B24" s="21"/>
      <c r="C24" s="21"/>
    </row>
    <row r="25" spans="2:3" s="23" customFormat="1" ht="19.5" customHeight="1">
      <c r="B25" s="21"/>
      <c r="C25" s="21"/>
    </row>
    <row r="26" s="23" customFormat="1" ht="19.5" customHeight="1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/>
  <mergeCells count="15">
    <mergeCell ref="A18:B18"/>
    <mergeCell ref="C18:M18"/>
    <mergeCell ref="A14:M14"/>
    <mergeCell ref="A15:B15"/>
    <mergeCell ref="C15:M15"/>
    <mergeCell ref="A16:B16"/>
    <mergeCell ref="C16:M16"/>
    <mergeCell ref="A17:B17"/>
    <mergeCell ref="C17:M17"/>
    <mergeCell ref="A10:G10"/>
    <mergeCell ref="A11:G11"/>
    <mergeCell ref="A12:G1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43.5" customHeight="1">
      <c r="A6" s="7" t="s">
        <v>309</v>
      </c>
      <c r="B6" s="7">
        <v>1</v>
      </c>
      <c r="C6" s="61" t="s">
        <v>310</v>
      </c>
      <c r="D6" s="24">
        <v>10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" t="s">
        <v>309</v>
      </c>
      <c r="B7" s="7">
        <v>2</v>
      </c>
      <c r="C7" s="61" t="s">
        <v>311</v>
      </c>
      <c r="D7" s="24">
        <v>10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39.75" customHeight="1">
      <c r="A8" s="7" t="s">
        <v>309</v>
      </c>
      <c r="B8" s="7">
        <v>3</v>
      </c>
      <c r="C8" s="61" t="s">
        <v>373</v>
      </c>
      <c r="D8" s="24">
        <v>10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5" customHeight="1">
      <c r="A9" s="7" t="s">
        <v>309</v>
      </c>
      <c r="B9" s="7">
        <v>4</v>
      </c>
      <c r="C9" s="61" t="s">
        <v>222</v>
      </c>
      <c r="D9" s="25">
        <v>10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2" s="22" customFormat="1" ht="34.5" customHeight="1">
      <c r="A10" s="86" t="s">
        <v>12</v>
      </c>
      <c r="B10" s="86"/>
      <c r="C10" s="86"/>
      <c r="D10" s="86"/>
      <c r="E10" s="86"/>
      <c r="F10" s="86"/>
      <c r="G10" s="87"/>
      <c r="H10" s="35">
        <f>SUM(H6:H9)</f>
        <v>0</v>
      </c>
      <c r="I10" s="35">
        <f>SUM(I6:I9)</f>
        <v>0</v>
      </c>
      <c r="J10" s="21"/>
      <c r="K10" s="21"/>
      <c r="L10" s="21"/>
    </row>
    <row r="11" spans="1:12" s="23" customFormat="1" ht="34.5" customHeight="1">
      <c r="A11" s="84" t="s">
        <v>24</v>
      </c>
      <c r="B11" s="85"/>
      <c r="C11" s="85"/>
      <c r="D11" s="85"/>
      <c r="E11" s="85"/>
      <c r="F11" s="85"/>
      <c r="G11" s="85"/>
      <c r="H11" s="36">
        <f>(H10*0.3)</f>
        <v>0</v>
      </c>
      <c r="I11" s="36">
        <f>(I10*0.3)</f>
        <v>0</v>
      </c>
      <c r="J11" s="21"/>
      <c r="K11" s="21"/>
      <c r="L11" s="21"/>
    </row>
    <row r="12" spans="1:12" s="23" customFormat="1" ht="34.5" customHeight="1">
      <c r="A12" s="83" t="s">
        <v>13</v>
      </c>
      <c r="B12" s="83"/>
      <c r="C12" s="83"/>
      <c r="D12" s="83"/>
      <c r="E12" s="83"/>
      <c r="F12" s="83"/>
      <c r="G12" s="84"/>
      <c r="H12" s="36">
        <f>SUM(H10:H11)</f>
        <v>0</v>
      </c>
      <c r="I12" s="36">
        <f>SUM(I10:I11)</f>
        <v>0</v>
      </c>
      <c r="J12" s="21"/>
      <c r="K12" s="21"/>
      <c r="L12" s="21"/>
    </row>
    <row r="13" spans="4:12" s="23" customFormat="1" ht="24.75" customHeight="1">
      <c r="D13" s="21"/>
      <c r="E13" s="21"/>
      <c r="F13" s="21"/>
      <c r="G13" s="21"/>
      <c r="H13" s="21"/>
      <c r="I13" s="21"/>
      <c r="J13" s="21"/>
      <c r="K13" s="21"/>
      <c r="L13" s="21"/>
    </row>
    <row r="14" spans="1:13" s="5" customFormat="1" ht="42" customHeight="1">
      <c r="A14" s="91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s="81" customFormat="1" ht="40.5" customHeight="1">
      <c r="A15" s="134" t="s">
        <v>16</v>
      </c>
      <c r="B15" s="116"/>
      <c r="C15" s="135" t="s">
        <v>370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s="81" customFormat="1" ht="40.5" customHeight="1">
      <c r="A16" s="134" t="s">
        <v>23</v>
      </c>
      <c r="B16" s="116"/>
      <c r="C16" s="135" t="s">
        <v>371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81" customFormat="1" ht="40.5" customHeight="1">
      <c r="A17" s="134" t="s">
        <v>19</v>
      </c>
      <c r="B17" s="116"/>
      <c r="C17" s="135" t="s">
        <v>106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s="81" customFormat="1" ht="51.75" customHeight="1">
      <c r="A18" s="134" t="s">
        <v>17</v>
      </c>
      <c r="B18" s="116"/>
      <c r="C18" s="135" t="s">
        <v>372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="29" customFormat="1" ht="12.75">
      <c r="F19" s="27"/>
    </row>
    <row r="20" s="23" customFormat="1" ht="19.5" customHeight="1"/>
    <row r="21" s="23" customFormat="1" ht="19.5" customHeight="1"/>
    <row r="22" s="23" customFormat="1" ht="19.5" customHeight="1"/>
    <row r="23" s="23" customFormat="1" ht="19.5" customHeight="1"/>
    <row r="24" spans="2:3" s="23" customFormat="1" ht="19.5" customHeight="1">
      <c r="B24" s="21"/>
      <c r="C24" s="21"/>
    </row>
    <row r="25" spans="2:3" s="23" customFormat="1" ht="19.5" customHeight="1">
      <c r="B25" s="21"/>
      <c r="C25" s="21"/>
    </row>
    <row r="26" s="23" customFormat="1" ht="19.5" customHeight="1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</sheetData>
  <sheetProtection/>
  <mergeCells count="15">
    <mergeCell ref="A18:B18"/>
    <mergeCell ref="C18:M18"/>
    <mergeCell ref="A10:G10"/>
    <mergeCell ref="A11:G11"/>
    <mergeCell ref="A12:G12"/>
    <mergeCell ref="A14:M14"/>
    <mergeCell ref="A15:B15"/>
    <mergeCell ref="C15:M15"/>
    <mergeCell ref="L1:M1"/>
    <mergeCell ref="B2:M2"/>
    <mergeCell ref="A4:M4"/>
    <mergeCell ref="A16:B16"/>
    <mergeCell ref="C16:M16"/>
    <mergeCell ref="A17:B17"/>
    <mergeCell ref="C17:M1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7">
      <selection activeCell="C17" sqref="C17"/>
    </sheetView>
  </sheetViews>
  <sheetFormatPr defaultColWidth="17.125" defaultRowHeight="12.75"/>
  <cols>
    <col min="1" max="1" width="10.00390625" style="52" customWidth="1"/>
    <col min="2" max="2" width="5.75390625" style="52" customWidth="1"/>
    <col min="3" max="3" width="80.875" style="52" customWidth="1"/>
    <col min="4" max="4" width="9.875" style="52" customWidth="1"/>
    <col min="5" max="5" width="14.25390625" style="52" customWidth="1"/>
    <col min="6" max="6" width="9.25390625" style="52" customWidth="1"/>
    <col min="7" max="7" width="15.125" style="52" customWidth="1"/>
    <col min="8" max="9" width="17.875" style="52" customWidth="1"/>
    <col min="10" max="11" width="25.75390625" style="52" customWidth="1"/>
    <col min="12" max="12" width="24.25390625" style="52" customWidth="1"/>
    <col min="13" max="13" width="20.75390625" style="52" customWidth="1"/>
    <col min="14" max="16384" width="17.125" style="52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314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47" customFormat="1" ht="63" customHeight="1">
      <c r="A6" s="76" t="s">
        <v>312</v>
      </c>
      <c r="B6" s="76">
        <v>1</v>
      </c>
      <c r="C6" s="11" t="s">
        <v>313</v>
      </c>
      <c r="D6" s="7">
        <v>20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46"/>
      <c r="K6" s="46"/>
      <c r="L6" s="46"/>
      <c r="M6" s="46"/>
    </row>
    <row r="7" spans="1:12" s="50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49"/>
      <c r="K7" s="49"/>
      <c r="L7" s="49"/>
    </row>
    <row r="8" spans="1:12" s="51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49"/>
      <c r="K8" s="49"/>
      <c r="L8" s="49"/>
    </row>
    <row r="9" spans="1:12" s="51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49"/>
      <c r="K9" s="49"/>
      <c r="L9" s="49"/>
    </row>
    <row r="10" spans="4:12" s="51" customFormat="1" ht="24.75" customHeight="1">
      <c r="D10" s="49"/>
      <c r="E10" s="49"/>
      <c r="F10" s="49"/>
      <c r="G10" s="49"/>
      <c r="H10" s="49"/>
      <c r="I10" s="49"/>
      <c r="J10" s="49"/>
      <c r="K10" s="49"/>
      <c r="L10" s="49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81" customFormat="1" ht="33.75" customHeight="1">
      <c r="A12" s="136" t="s">
        <v>16</v>
      </c>
      <c r="B12" s="136"/>
      <c r="C12" s="150" t="s">
        <v>374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s="81" customFormat="1" ht="36" customHeight="1">
      <c r="A13" s="136" t="s">
        <v>23</v>
      </c>
      <c r="B13" s="136"/>
      <c r="C13" s="150" t="s">
        <v>375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s="81" customFormat="1" ht="33" customHeight="1">
      <c r="A14" s="136" t="s">
        <v>19</v>
      </c>
      <c r="B14" s="136"/>
      <c r="C14" s="150" t="s">
        <v>315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s="81" customFormat="1" ht="48" customHeight="1">
      <c r="A15" s="136" t="s">
        <v>17</v>
      </c>
      <c r="B15" s="136"/>
      <c r="C15" s="150" t="s">
        <v>386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="51" customFormat="1" ht="19.5" customHeight="1"/>
    <row r="17" s="51" customFormat="1" ht="19.5" customHeight="1"/>
    <row r="18" s="51" customFormat="1" ht="19.5" customHeight="1"/>
    <row r="19" s="51" customFormat="1" ht="19.5" customHeight="1"/>
    <row r="20" spans="2:3" s="51" customFormat="1" ht="19.5" customHeight="1">
      <c r="B20" s="49"/>
      <c r="C20" s="49"/>
    </row>
    <row r="21" spans="2:3" s="51" customFormat="1" ht="19.5" customHeight="1">
      <c r="B21" s="49"/>
      <c r="C21" s="49"/>
    </row>
    <row r="22" s="51" customFormat="1" ht="19.5" customHeight="1">
      <c r="C22" s="23"/>
    </row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</sheetData>
  <sheetProtection/>
  <mergeCells count="15">
    <mergeCell ref="A15:B15"/>
    <mergeCell ref="C15:M15"/>
    <mergeCell ref="A11:M11"/>
    <mergeCell ref="A12:B12"/>
    <mergeCell ref="C12:M12"/>
    <mergeCell ref="A13:B13"/>
    <mergeCell ref="C13:M13"/>
    <mergeCell ref="A14:B14"/>
    <mergeCell ref="C14:M14"/>
    <mergeCell ref="A7:G7"/>
    <mergeCell ref="A8:G8"/>
    <mergeCell ref="A9:G9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4">
      <selection activeCell="A9" sqref="A9:G9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24" t="s">
        <v>317</v>
      </c>
      <c r="B6" s="24">
        <v>1</v>
      </c>
      <c r="C6" s="32" t="s">
        <v>318</v>
      </c>
      <c r="D6" s="24">
        <v>25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2" s="22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21"/>
      <c r="K7" s="21"/>
      <c r="L7" s="21"/>
    </row>
    <row r="8" spans="1:12" s="23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21"/>
      <c r="K8" s="21"/>
      <c r="L8" s="21"/>
    </row>
    <row r="9" spans="1:12" s="23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21"/>
      <c r="K9" s="21"/>
      <c r="L9" s="21"/>
    </row>
    <row r="10" spans="4:12" s="23" customFormat="1" ht="24.75" customHeight="1">
      <c r="D10" s="21"/>
      <c r="E10" s="21"/>
      <c r="F10" s="21"/>
      <c r="G10" s="21"/>
      <c r="H10" s="21"/>
      <c r="I10" s="21"/>
      <c r="J10" s="21"/>
      <c r="K10" s="21"/>
      <c r="L10" s="21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29" customFormat="1" ht="33" customHeight="1">
      <c r="A12" s="119" t="s">
        <v>16</v>
      </c>
      <c r="B12" s="119"/>
      <c r="C12" s="114" t="s">
        <v>21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29" customFormat="1" ht="26.25" customHeight="1">
      <c r="A13" s="115" t="s">
        <v>18</v>
      </c>
      <c r="B13" s="115"/>
      <c r="C13" s="114" t="s">
        <v>21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29" customFormat="1" ht="26.25" customHeight="1">
      <c r="A14" s="115" t="s">
        <v>19</v>
      </c>
      <c r="B14" s="115"/>
      <c r="C14" s="114" t="s">
        <v>319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s="29" customFormat="1" ht="26.25" customHeight="1">
      <c r="A15" s="115" t="s">
        <v>17</v>
      </c>
      <c r="B15" s="115"/>
      <c r="C15" s="114" t="s">
        <v>320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="23" customFormat="1" ht="19.5" customHeight="1"/>
    <row r="17" s="23" customFormat="1" ht="19.5" customHeight="1"/>
    <row r="18" s="23" customFormat="1" ht="19.5" customHeight="1"/>
    <row r="19" s="23" customFormat="1" ht="19.5" customHeight="1"/>
    <row r="20" spans="2:3" s="23" customFormat="1" ht="19.5" customHeight="1">
      <c r="B20" s="21"/>
      <c r="C20" s="21"/>
    </row>
    <row r="21" spans="2:3" s="23" customFormat="1" ht="19.5" customHeight="1">
      <c r="B21" s="21"/>
      <c r="C21" s="21"/>
    </row>
    <row r="22" s="23" customFormat="1" ht="19.5" customHeight="1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/>
  <mergeCells count="15">
    <mergeCell ref="A15:B15"/>
    <mergeCell ref="C15:M15"/>
    <mergeCell ref="A11:M11"/>
    <mergeCell ref="A12:B12"/>
    <mergeCell ref="C12:M12"/>
    <mergeCell ref="A13:B13"/>
    <mergeCell ref="C13:M13"/>
    <mergeCell ref="A14:B14"/>
    <mergeCell ref="C14:M14"/>
    <mergeCell ref="A7:G7"/>
    <mergeCell ref="A8:G8"/>
    <mergeCell ref="A9:G9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zoomScale="70" zoomScaleNormal="70" zoomScalePageLayoutView="0" workbookViewId="0" topLeftCell="A1">
      <selection activeCell="C10" sqref="C10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76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88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3" customFormat="1" ht="63" customHeight="1">
      <c r="A7" s="40" t="s">
        <v>77</v>
      </c>
      <c r="B7" s="24">
        <v>1</v>
      </c>
      <c r="C7" s="11" t="s">
        <v>78</v>
      </c>
      <c r="D7" s="24">
        <v>400</v>
      </c>
      <c r="E7" s="26"/>
      <c r="F7" s="10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24"/>
      <c r="K7" s="24"/>
      <c r="L7" s="24"/>
      <c r="M7" s="24"/>
    </row>
    <row r="8" spans="1:13" s="5" customFormat="1" ht="42" customHeight="1">
      <c r="A8" s="40" t="s">
        <v>77</v>
      </c>
      <c r="B8" s="24">
        <v>2</v>
      </c>
      <c r="C8" s="11" t="s">
        <v>79</v>
      </c>
      <c r="D8" s="24">
        <v>300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65.25" customHeight="1">
      <c r="A9" s="40" t="s">
        <v>77</v>
      </c>
      <c r="B9" s="24">
        <v>3</v>
      </c>
      <c r="C9" s="11" t="s">
        <v>80</v>
      </c>
      <c r="D9" s="24">
        <v>400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75" customHeight="1">
      <c r="A10" s="40" t="s">
        <v>77</v>
      </c>
      <c r="B10" s="24">
        <v>4</v>
      </c>
      <c r="C10" s="11" t="s">
        <v>81</v>
      </c>
      <c r="D10" s="24">
        <v>400</v>
      </c>
      <c r="E10" s="26"/>
      <c r="F10" s="14">
        <v>0.08</v>
      </c>
      <c r="G10" s="12">
        <f>ROUND(E10+(E10*F10),2)</f>
        <v>0</v>
      </c>
      <c r="H10" s="12">
        <f>ROUND(D10*E10,2)</f>
        <v>0</v>
      </c>
      <c r="I10" s="12">
        <f>ROUND(D10*G10,2)</f>
        <v>0</v>
      </c>
      <c r="J10" s="6"/>
      <c r="K10" s="6"/>
      <c r="L10" s="6"/>
      <c r="M10" s="6"/>
    </row>
    <row r="11" spans="1:13" s="5" customFormat="1" ht="42" customHeight="1">
      <c r="A11" s="91" t="s">
        <v>36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5" customFormat="1" ht="49.5" customHeight="1">
      <c r="A12" s="40" t="s">
        <v>77</v>
      </c>
      <c r="B12" s="24">
        <v>5</v>
      </c>
      <c r="C12" s="11" t="s">
        <v>82</v>
      </c>
      <c r="D12" s="24">
        <v>40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32.25" customHeight="1">
      <c r="A13" s="40" t="s">
        <v>77</v>
      </c>
      <c r="B13" s="24">
        <v>6</v>
      </c>
      <c r="C13" s="11" t="s">
        <v>83</v>
      </c>
      <c r="D13" s="24">
        <v>100</v>
      </c>
      <c r="E13" s="26"/>
      <c r="F13" s="18">
        <v>0.08</v>
      </c>
      <c r="G13" s="19">
        <f>ROUND(E13+(E13*F13),2)</f>
        <v>0</v>
      </c>
      <c r="H13" s="12">
        <f>ROUND(D13*E13,2)</f>
        <v>0</v>
      </c>
      <c r="I13" s="15">
        <f>ROUND(D13*G13,2)</f>
        <v>0</v>
      </c>
      <c r="J13" s="20"/>
      <c r="K13" s="6"/>
      <c r="L13" s="6"/>
      <c r="M13" s="6"/>
    </row>
    <row r="14" spans="1:13" s="5" customFormat="1" ht="34.5" customHeight="1">
      <c r="A14" s="40" t="s">
        <v>77</v>
      </c>
      <c r="B14" s="24">
        <v>7</v>
      </c>
      <c r="C14" s="32" t="s">
        <v>66</v>
      </c>
      <c r="D14" s="24">
        <v>40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42" customHeight="1">
      <c r="A15" s="91" t="s">
        <v>51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s="5" customFormat="1" ht="66" customHeight="1">
      <c r="A16" s="40" t="s">
        <v>77</v>
      </c>
      <c r="B16" s="24">
        <v>8</v>
      </c>
      <c r="C16" s="11" t="s">
        <v>84</v>
      </c>
      <c r="D16" s="24">
        <v>40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44.25" customHeight="1">
      <c r="A17" s="40" t="s">
        <v>77</v>
      </c>
      <c r="B17" s="24">
        <v>9</v>
      </c>
      <c r="C17" s="11" t="s">
        <v>85</v>
      </c>
      <c r="D17" s="24">
        <v>5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3" s="5" customFormat="1" ht="42" customHeight="1">
      <c r="A18" s="91" t="s">
        <v>67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s="5" customFormat="1" ht="72.75" customHeight="1">
      <c r="A19" s="40" t="s">
        <v>77</v>
      </c>
      <c r="B19" s="24">
        <v>10</v>
      </c>
      <c r="C19" s="32" t="s">
        <v>40</v>
      </c>
      <c r="D19" s="24">
        <v>5</v>
      </c>
      <c r="E19" s="26"/>
      <c r="F19" s="18">
        <v>0.08</v>
      </c>
      <c r="G19" s="19">
        <f aca="true" t="shared" si="0" ref="G19:G24">ROUND(E19+(E19*F19),2)</f>
        <v>0</v>
      </c>
      <c r="H19" s="12">
        <f aca="true" t="shared" si="1" ref="H19:H24">ROUND(D19*E19,2)</f>
        <v>0</v>
      </c>
      <c r="I19" s="15">
        <f aca="true" t="shared" si="2" ref="I19:I24">ROUND(D19*G19,2)</f>
        <v>0</v>
      </c>
      <c r="J19" s="20"/>
      <c r="K19" s="6"/>
      <c r="L19" s="6"/>
      <c r="M19" s="6"/>
    </row>
    <row r="20" spans="1:13" s="5" customFormat="1" ht="42" customHeight="1">
      <c r="A20" s="91" t="s">
        <v>41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s="5" customFormat="1" ht="54" customHeight="1">
      <c r="A21" s="40" t="s">
        <v>77</v>
      </c>
      <c r="B21" s="24">
        <v>11</v>
      </c>
      <c r="C21" s="11" t="s">
        <v>86</v>
      </c>
      <c r="D21" s="24">
        <v>5</v>
      </c>
      <c r="E21" s="26"/>
      <c r="F21" s="18">
        <v>0.08</v>
      </c>
      <c r="G21" s="19">
        <f t="shared" si="0"/>
        <v>0</v>
      </c>
      <c r="H21" s="12">
        <f t="shared" si="1"/>
        <v>0</v>
      </c>
      <c r="I21" s="15">
        <f t="shared" si="2"/>
        <v>0</v>
      </c>
      <c r="J21" s="20"/>
      <c r="K21" s="6"/>
      <c r="L21" s="6"/>
      <c r="M21" s="6"/>
    </row>
    <row r="22" spans="1:13" s="5" customFormat="1" ht="40.5" customHeight="1">
      <c r="A22" s="40" t="s">
        <v>77</v>
      </c>
      <c r="B22" s="24">
        <v>12</v>
      </c>
      <c r="C22" s="32" t="s">
        <v>87</v>
      </c>
      <c r="D22" s="24">
        <v>150</v>
      </c>
      <c r="E22" s="26"/>
      <c r="F22" s="18">
        <v>0.08</v>
      </c>
      <c r="G22" s="19">
        <f t="shared" si="0"/>
        <v>0</v>
      </c>
      <c r="H22" s="12">
        <f t="shared" si="1"/>
        <v>0</v>
      </c>
      <c r="I22" s="15">
        <f t="shared" si="2"/>
        <v>0</v>
      </c>
      <c r="J22" s="20"/>
      <c r="K22" s="6"/>
      <c r="L22" s="6"/>
      <c r="M22" s="6"/>
    </row>
    <row r="23" spans="1:13" s="5" customFormat="1" ht="45" customHeight="1">
      <c r="A23" s="40" t="s">
        <v>77</v>
      </c>
      <c r="B23" s="24">
        <v>13</v>
      </c>
      <c r="C23" s="32" t="s">
        <v>88</v>
      </c>
      <c r="D23" s="24">
        <v>400</v>
      </c>
      <c r="E23" s="26"/>
      <c r="F23" s="18">
        <v>0.08</v>
      </c>
      <c r="G23" s="19">
        <f t="shared" si="0"/>
        <v>0</v>
      </c>
      <c r="H23" s="12">
        <f t="shared" si="1"/>
        <v>0</v>
      </c>
      <c r="I23" s="15">
        <f t="shared" si="2"/>
        <v>0</v>
      </c>
      <c r="J23" s="20"/>
      <c r="K23" s="6"/>
      <c r="L23" s="6"/>
      <c r="M23" s="6"/>
    </row>
    <row r="24" spans="1:13" s="5" customFormat="1" ht="42" customHeight="1">
      <c r="A24" s="40" t="s">
        <v>77</v>
      </c>
      <c r="B24" s="24">
        <v>15</v>
      </c>
      <c r="C24" s="32" t="s">
        <v>70</v>
      </c>
      <c r="D24" s="24">
        <v>50</v>
      </c>
      <c r="E24" s="26"/>
      <c r="F24" s="18">
        <v>0.08</v>
      </c>
      <c r="G24" s="19">
        <f t="shared" si="0"/>
        <v>0</v>
      </c>
      <c r="H24" s="12">
        <f t="shared" si="1"/>
        <v>0</v>
      </c>
      <c r="I24" s="15">
        <f t="shared" si="2"/>
        <v>0</v>
      </c>
      <c r="J24" s="20"/>
      <c r="K24" s="6"/>
      <c r="L24" s="6"/>
      <c r="M24" s="6"/>
    </row>
    <row r="25" spans="1:13" s="5" customFormat="1" ht="54.75" customHeight="1">
      <c r="A25" s="40" t="s">
        <v>77</v>
      </c>
      <c r="B25" s="24">
        <v>16</v>
      </c>
      <c r="C25" s="11" t="s">
        <v>45</v>
      </c>
      <c r="D25" s="24">
        <v>400</v>
      </c>
      <c r="E25" s="26"/>
      <c r="F25" s="18">
        <v>0.08</v>
      </c>
      <c r="G25" s="19">
        <f>ROUND(E25+(E25*F25),2)</f>
        <v>0</v>
      </c>
      <c r="H25" s="12">
        <f>ROUND(D25*E25,2)</f>
        <v>0</v>
      </c>
      <c r="I25" s="15">
        <f>ROUND(D25*G25,2)</f>
        <v>0</v>
      </c>
      <c r="J25" s="20"/>
      <c r="K25" s="6"/>
      <c r="L25" s="6"/>
      <c r="M25" s="6"/>
    </row>
    <row r="26" spans="1:12" s="22" customFormat="1" ht="34.5" customHeight="1">
      <c r="A26" s="86" t="s">
        <v>12</v>
      </c>
      <c r="B26" s="86"/>
      <c r="C26" s="86"/>
      <c r="D26" s="86"/>
      <c r="E26" s="86"/>
      <c r="F26" s="86"/>
      <c r="G26" s="87"/>
      <c r="H26" s="35">
        <f>SUM(H7:H25)</f>
        <v>0</v>
      </c>
      <c r="I26" s="35">
        <f>SUM(I7:I25)</f>
        <v>0</v>
      </c>
      <c r="J26" s="21"/>
      <c r="K26" s="21"/>
      <c r="L26" s="21"/>
    </row>
    <row r="27" spans="1:12" s="23" customFormat="1" ht="34.5" customHeight="1">
      <c r="A27" s="84" t="s">
        <v>24</v>
      </c>
      <c r="B27" s="85"/>
      <c r="C27" s="85"/>
      <c r="D27" s="85"/>
      <c r="E27" s="85"/>
      <c r="F27" s="85"/>
      <c r="G27" s="85"/>
      <c r="H27" s="36">
        <f>(H26*0.3)</f>
        <v>0</v>
      </c>
      <c r="I27" s="36">
        <f>(I26*0.3)</f>
        <v>0</v>
      </c>
      <c r="J27" s="21"/>
      <c r="K27" s="21"/>
      <c r="L27" s="21"/>
    </row>
    <row r="28" spans="1:12" s="23" customFormat="1" ht="34.5" customHeight="1">
      <c r="A28" s="83" t="s">
        <v>13</v>
      </c>
      <c r="B28" s="83"/>
      <c r="C28" s="83"/>
      <c r="D28" s="83"/>
      <c r="E28" s="83"/>
      <c r="F28" s="83"/>
      <c r="G28" s="84"/>
      <c r="H28" s="36">
        <f>SUM(H26:H27)</f>
        <v>0</v>
      </c>
      <c r="I28" s="36">
        <f>SUM(I26:I27)</f>
        <v>0</v>
      </c>
      <c r="J28" s="21"/>
      <c r="K28" s="21"/>
      <c r="L28" s="21"/>
    </row>
    <row r="29" spans="4:12" s="23" customFormat="1" ht="24.75" customHeight="1">
      <c r="D29" s="21"/>
      <c r="E29" s="21"/>
      <c r="F29" s="21"/>
      <c r="G29" s="21"/>
      <c r="H29" s="21"/>
      <c r="I29" s="21"/>
      <c r="J29" s="21"/>
      <c r="K29" s="21"/>
      <c r="L29" s="21"/>
    </row>
    <row r="30" spans="1:13" s="5" customFormat="1" ht="42" customHeight="1">
      <c r="A30" s="91" t="s">
        <v>15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52" s="27" customFormat="1" ht="49.5" customHeight="1">
      <c r="A31" s="119" t="s">
        <v>16</v>
      </c>
      <c r="B31" s="119"/>
      <c r="C31" s="114" t="s">
        <v>334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34"/>
      <c r="O31" s="3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27" customFormat="1" ht="44.25" customHeight="1">
      <c r="A32" s="115" t="s">
        <v>23</v>
      </c>
      <c r="B32" s="115"/>
      <c r="C32" s="114" t="s">
        <v>335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34"/>
      <c r="O32" s="3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27" customFormat="1" ht="44.25" customHeight="1">
      <c r="A33" s="115" t="s">
        <v>19</v>
      </c>
      <c r="B33" s="115"/>
      <c r="C33" s="114" t="s">
        <v>59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34"/>
      <c r="O33" s="3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27" customFormat="1" ht="51.75" customHeight="1">
      <c r="A34" s="115" t="s">
        <v>17</v>
      </c>
      <c r="B34" s="115"/>
      <c r="C34" s="114" t="s">
        <v>89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34"/>
      <c r="O34" s="3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15" s="29" customFormat="1" ht="45.75" customHeight="1">
      <c r="A35" s="116" t="s">
        <v>61</v>
      </c>
      <c r="B35" s="117"/>
      <c r="C35" s="118" t="s">
        <v>388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34"/>
      <c r="O35" s="34"/>
    </row>
    <row r="36" s="23" customFormat="1" ht="19.5" customHeight="1"/>
    <row r="37" s="23" customFormat="1" ht="19.5" customHeight="1"/>
    <row r="38" s="23" customFormat="1" ht="19.5" customHeight="1"/>
    <row r="39" s="23" customFormat="1" ht="19.5" customHeight="1"/>
    <row r="40" spans="2:3" s="23" customFormat="1" ht="19.5" customHeight="1">
      <c r="B40" s="21"/>
      <c r="C40" s="21"/>
    </row>
    <row r="41" spans="2:3" s="23" customFormat="1" ht="19.5" customHeight="1">
      <c r="B41" s="21"/>
      <c r="C41" s="21"/>
    </row>
    <row r="42" s="23" customFormat="1" ht="19.5" customHeight="1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</sheetData>
  <sheetProtection/>
  <mergeCells count="22">
    <mergeCell ref="A34:B34"/>
    <mergeCell ref="C34:M34"/>
    <mergeCell ref="A35:B35"/>
    <mergeCell ref="C35:M35"/>
    <mergeCell ref="A30:M30"/>
    <mergeCell ref="A31:B31"/>
    <mergeCell ref="C31:M31"/>
    <mergeCell ref="A32:B32"/>
    <mergeCell ref="C32:M32"/>
    <mergeCell ref="A33:B33"/>
    <mergeCell ref="C33:M33"/>
    <mergeCell ref="A18:M18"/>
    <mergeCell ref="A20:M20"/>
    <mergeCell ref="A26:G26"/>
    <mergeCell ref="A27:G27"/>
    <mergeCell ref="A28:G28"/>
    <mergeCell ref="L1:M1"/>
    <mergeCell ref="B2:M2"/>
    <mergeCell ref="A4:M4"/>
    <mergeCell ref="A6:M6"/>
    <mergeCell ref="A11:M11"/>
    <mergeCell ref="A15:M1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" t="s">
        <v>322</v>
      </c>
      <c r="B6" s="7">
        <v>1</v>
      </c>
      <c r="C6" s="32" t="s">
        <v>323</v>
      </c>
      <c r="D6" s="7">
        <v>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2" s="22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21"/>
      <c r="K7" s="21"/>
      <c r="L7" s="21"/>
    </row>
    <row r="8" spans="1:12" s="23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21"/>
      <c r="K8" s="21"/>
      <c r="L8" s="21"/>
    </row>
    <row r="9" spans="1:12" s="23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21"/>
      <c r="K9" s="21"/>
      <c r="L9" s="21"/>
    </row>
    <row r="10" spans="4:12" s="23" customFormat="1" ht="24.75" customHeight="1">
      <c r="D10" s="21"/>
      <c r="E10" s="21"/>
      <c r="F10" s="21"/>
      <c r="G10" s="21"/>
      <c r="H10" s="21"/>
      <c r="I10" s="21"/>
      <c r="J10" s="21"/>
      <c r="K10" s="21"/>
      <c r="L10" s="21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29" customFormat="1" ht="32.25" customHeight="1">
      <c r="A12" s="119" t="s">
        <v>16</v>
      </c>
      <c r="B12" s="119"/>
      <c r="C12" s="114" t="s">
        <v>376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29" customFormat="1" ht="32.25" customHeight="1">
      <c r="A13" s="119" t="s">
        <v>18</v>
      </c>
      <c r="B13" s="119"/>
      <c r="C13" s="114" t="s">
        <v>377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29" customFormat="1" ht="36" customHeight="1">
      <c r="A14" s="119" t="s">
        <v>19</v>
      </c>
      <c r="B14" s="119"/>
      <c r="C14" s="114" t="s">
        <v>324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s="29" customFormat="1" ht="34.5" customHeight="1">
      <c r="A15" s="119" t="s">
        <v>17</v>
      </c>
      <c r="B15" s="119"/>
      <c r="C15" s="114" t="s">
        <v>325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="23" customFormat="1" ht="19.5" customHeight="1"/>
    <row r="17" s="23" customFormat="1" ht="19.5" customHeight="1"/>
    <row r="18" s="23" customFormat="1" ht="19.5" customHeight="1"/>
    <row r="19" s="23" customFormat="1" ht="19.5" customHeight="1"/>
    <row r="20" spans="2:3" s="23" customFormat="1" ht="19.5" customHeight="1">
      <c r="B20" s="21"/>
      <c r="C20" s="21"/>
    </row>
    <row r="21" spans="2:3" s="23" customFormat="1" ht="19.5" customHeight="1">
      <c r="B21" s="21"/>
      <c r="C21" s="21"/>
    </row>
    <row r="22" s="23" customFormat="1" ht="19.5" customHeight="1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</sheetData>
  <sheetProtection/>
  <mergeCells count="15">
    <mergeCell ref="A15:B15"/>
    <mergeCell ref="C15:M15"/>
    <mergeCell ref="A7:G7"/>
    <mergeCell ref="A8:G8"/>
    <mergeCell ref="A9:G9"/>
    <mergeCell ref="A11:M11"/>
    <mergeCell ref="A12:B12"/>
    <mergeCell ref="C12:M12"/>
    <mergeCell ref="L1:M1"/>
    <mergeCell ref="B2:M2"/>
    <mergeCell ref="A4:M4"/>
    <mergeCell ref="A13:B13"/>
    <mergeCell ref="C13:M13"/>
    <mergeCell ref="A14:B14"/>
    <mergeCell ref="C14:M1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1">
      <selection activeCell="G19" sqref="G19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326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173.25" customHeight="1">
      <c r="A6" s="7" t="s">
        <v>327</v>
      </c>
      <c r="B6" s="7">
        <v>1</v>
      </c>
      <c r="C6" s="32" t="s">
        <v>328</v>
      </c>
      <c r="D6" s="39">
        <v>150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2" s="22" customFormat="1" ht="34.5" customHeight="1">
      <c r="A7" s="86" t="s">
        <v>12</v>
      </c>
      <c r="B7" s="86"/>
      <c r="C7" s="86"/>
      <c r="D7" s="86"/>
      <c r="E7" s="86"/>
      <c r="F7" s="86"/>
      <c r="G7" s="87"/>
      <c r="H7" s="35">
        <f>SUM(H6:H6)</f>
        <v>0</v>
      </c>
      <c r="I7" s="35">
        <f>SUM(I6:I6)</f>
        <v>0</v>
      </c>
      <c r="J7" s="21"/>
      <c r="K7" s="21"/>
      <c r="L7" s="21"/>
    </row>
    <row r="8" spans="1:12" s="23" customFormat="1" ht="34.5" customHeight="1">
      <c r="A8" s="84" t="s">
        <v>24</v>
      </c>
      <c r="B8" s="85"/>
      <c r="C8" s="85"/>
      <c r="D8" s="85"/>
      <c r="E8" s="85"/>
      <c r="F8" s="85"/>
      <c r="G8" s="85"/>
      <c r="H8" s="36">
        <f>(H7*0.3)</f>
        <v>0</v>
      </c>
      <c r="I8" s="36">
        <f>(I7*0.3)</f>
        <v>0</v>
      </c>
      <c r="J8" s="21"/>
      <c r="K8" s="21"/>
      <c r="L8" s="21"/>
    </row>
    <row r="9" spans="1:12" s="23" customFormat="1" ht="34.5" customHeight="1">
      <c r="A9" s="83" t="s">
        <v>13</v>
      </c>
      <c r="B9" s="83"/>
      <c r="C9" s="83"/>
      <c r="D9" s="83"/>
      <c r="E9" s="83"/>
      <c r="F9" s="83"/>
      <c r="G9" s="84"/>
      <c r="H9" s="36">
        <f>SUM(H7:H8)</f>
        <v>0</v>
      </c>
      <c r="I9" s="36">
        <f>SUM(I7:I8)</f>
        <v>0</v>
      </c>
      <c r="J9" s="21"/>
      <c r="K9" s="21"/>
      <c r="L9" s="21"/>
    </row>
    <row r="10" spans="4:12" s="23" customFormat="1" ht="24.75" customHeight="1">
      <c r="D10" s="21"/>
      <c r="E10" s="21"/>
      <c r="F10" s="21"/>
      <c r="G10" s="21"/>
      <c r="H10" s="21"/>
      <c r="I10" s="21"/>
      <c r="J10" s="21"/>
      <c r="K10" s="21"/>
      <c r="L10" s="21"/>
    </row>
    <row r="11" spans="1:13" s="5" customFormat="1" ht="42" customHeight="1">
      <c r="A11" s="91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29" customFormat="1" ht="38.25" customHeight="1">
      <c r="A12" s="119" t="s">
        <v>16</v>
      </c>
      <c r="B12" s="119"/>
      <c r="C12" s="114" t="s">
        <v>329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29" customFormat="1" ht="38.25" customHeight="1">
      <c r="A13" s="119" t="s">
        <v>23</v>
      </c>
      <c r="B13" s="119"/>
      <c r="C13" s="114" t="s">
        <v>20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29" customFormat="1" ht="38.25" customHeight="1">
      <c r="A14" s="119" t="s">
        <v>17</v>
      </c>
      <c r="B14" s="119"/>
      <c r="C14" s="114" t="s">
        <v>22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="23" customFormat="1" ht="19.5" customHeight="1"/>
    <row r="16" s="23" customFormat="1" ht="19.5" customHeight="1"/>
    <row r="17" s="23" customFormat="1" ht="19.5" customHeight="1"/>
    <row r="18" s="23" customFormat="1" ht="19.5" customHeight="1"/>
    <row r="19" spans="2:3" s="23" customFormat="1" ht="19.5" customHeight="1">
      <c r="B19" s="21"/>
      <c r="C19" s="21"/>
    </row>
    <row r="20" spans="2:3" s="23" customFormat="1" ht="19.5" customHeight="1">
      <c r="B20" s="21"/>
      <c r="C20" s="21"/>
    </row>
    <row r="21" s="23" customFormat="1" ht="19.5" customHeight="1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</sheetData>
  <sheetProtection/>
  <mergeCells count="13">
    <mergeCell ref="A13:B13"/>
    <mergeCell ref="C13:M13"/>
    <mergeCell ref="A14:B14"/>
    <mergeCell ref="C14:M14"/>
    <mergeCell ref="A7:G7"/>
    <mergeCell ref="A8:G8"/>
    <mergeCell ref="A9:G9"/>
    <mergeCell ref="A11:M11"/>
    <mergeCell ref="A12:B12"/>
    <mergeCell ref="C12:M1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="70" zoomScaleNormal="70" zoomScalePageLayoutView="0" workbookViewId="0" topLeftCell="A16">
      <selection activeCell="C28" sqref="C28:M28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90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146.25" customHeight="1">
      <c r="A6" s="68" t="s">
        <v>91</v>
      </c>
      <c r="B6" s="24">
        <v>1</v>
      </c>
      <c r="C6" s="32" t="s">
        <v>92</v>
      </c>
      <c r="D6" s="7">
        <v>100</v>
      </c>
      <c r="E6" s="26"/>
      <c r="F6" s="10">
        <v>0.08</v>
      </c>
      <c r="G6" s="12">
        <f aca="true" t="shared" si="0" ref="G6:G19">ROUND(E6+(E6*F6),2)</f>
        <v>0</v>
      </c>
      <c r="H6" s="12">
        <f aca="true" t="shared" si="1" ref="H6:H19">ROUND(D6*E6,2)</f>
        <v>0</v>
      </c>
      <c r="I6" s="12">
        <f aca="true" t="shared" si="2" ref="I6:I19">ROUND(D6*G6,2)</f>
        <v>0</v>
      </c>
      <c r="J6" s="24"/>
      <c r="K6" s="24"/>
      <c r="L6" s="24"/>
      <c r="M6" s="24"/>
    </row>
    <row r="7" spans="1:13" s="5" customFormat="1" ht="57.75" customHeight="1">
      <c r="A7" s="68" t="s">
        <v>91</v>
      </c>
      <c r="B7" s="24">
        <v>2</v>
      </c>
      <c r="C7" s="32" t="s">
        <v>93</v>
      </c>
      <c r="D7" s="7">
        <v>100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68" t="s">
        <v>91</v>
      </c>
      <c r="B8" s="24">
        <v>3</v>
      </c>
      <c r="C8" s="32" t="s">
        <v>94</v>
      </c>
      <c r="D8" s="7">
        <v>1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51" customHeight="1">
      <c r="A9" s="68" t="s">
        <v>91</v>
      </c>
      <c r="B9" s="24">
        <v>4</v>
      </c>
      <c r="C9" s="32" t="s">
        <v>95</v>
      </c>
      <c r="D9" s="7">
        <v>100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13" customFormat="1" ht="33.75" customHeight="1">
      <c r="A10" s="68" t="s">
        <v>91</v>
      </c>
      <c r="B10" s="24">
        <v>5</v>
      </c>
      <c r="C10" s="32" t="s">
        <v>96</v>
      </c>
      <c r="D10" s="7">
        <v>1</v>
      </c>
      <c r="E10" s="26"/>
      <c r="F10" s="16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4"/>
      <c r="K10" s="24"/>
      <c r="L10" s="24"/>
      <c r="M10" s="24"/>
    </row>
    <row r="11" spans="1:13" s="5" customFormat="1" ht="57" customHeight="1">
      <c r="A11" s="68" t="s">
        <v>91</v>
      </c>
      <c r="B11" s="24">
        <v>6</v>
      </c>
      <c r="C11" s="32" t="s">
        <v>97</v>
      </c>
      <c r="D11" s="7">
        <v>1</v>
      </c>
      <c r="E11" s="26"/>
      <c r="F11" s="18">
        <v>0.08</v>
      </c>
      <c r="G11" s="19">
        <f t="shared" si="0"/>
        <v>0</v>
      </c>
      <c r="H11" s="12">
        <f t="shared" si="1"/>
        <v>0</v>
      </c>
      <c r="I11" s="15">
        <f t="shared" si="2"/>
        <v>0</v>
      </c>
      <c r="J11" s="20"/>
      <c r="K11" s="6"/>
      <c r="L11" s="6"/>
      <c r="M11" s="6"/>
    </row>
    <row r="12" spans="1:13" s="5" customFormat="1" ht="32.25" customHeight="1">
      <c r="A12" s="68" t="s">
        <v>91</v>
      </c>
      <c r="B12" s="24">
        <v>7</v>
      </c>
      <c r="C12" s="32" t="s">
        <v>98</v>
      </c>
      <c r="D12" s="7">
        <v>100</v>
      </c>
      <c r="E12" s="26"/>
      <c r="F12" s="18">
        <v>0.08</v>
      </c>
      <c r="G12" s="19">
        <f t="shared" si="0"/>
        <v>0</v>
      </c>
      <c r="H12" s="12">
        <f t="shared" si="1"/>
        <v>0</v>
      </c>
      <c r="I12" s="15">
        <f t="shared" si="2"/>
        <v>0</v>
      </c>
      <c r="J12" s="20"/>
      <c r="K12" s="6"/>
      <c r="L12" s="6"/>
      <c r="M12" s="6"/>
    </row>
    <row r="13" spans="1:13" s="5" customFormat="1" ht="34.5" customHeight="1">
      <c r="A13" s="68" t="s">
        <v>91</v>
      </c>
      <c r="B13" s="24">
        <v>8</v>
      </c>
      <c r="C13" s="32" t="s">
        <v>99</v>
      </c>
      <c r="D13" s="7">
        <v>1</v>
      </c>
      <c r="E13" s="26"/>
      <c r="F13" s="18">
        <v>0.08</v>
      </c>
      <c r="G13" s="19">
        <f t="shared" si="0"/>
        <v>0</v>
      </c>
      <c r="H13" s="12">
        <f t="shared" si="1"/>
        <v>0</v>
      </c>
      <c r="I13" s="15">
        <f t="shared" si="2"/>
        <v>0</v>
      </c>
      <c r="J13" s="20"/>
      <c r="K13" s="6"/>
      <c r="L13" s="6"/>
      <c r="M13" s="6"/>
    </row>
    <row r="14" spans="1:13" s="5" customFormat="1" ht="33" customHeight="1">
      <c r="A14" s="68" t="s">
        <v>91</v>
      </c>
      <c r="B14" s="24">
        <v>9</v>
      </c>
      <c r="C14" s="32" t="s">
        <v>100</v>
      </c>
      <c r="D14" s="7">
        <v>100</v>
      </c>
      <c r="E14" s="26"/>
      <c r="F14" s="18">
        <v>0.08</v>
      </c>
      <c r="G14" s="19">
        <f t="shared" si="0"/>
        <v>0</v>
      </c>
      <c r="H14" s="12">
        <f t="shared" si="1"/>
        <v>0</v>
      </c>
      <c r="I14" s="15">
        <f t="shared" si="2"/>
        <v>0</v>
      </c>
      <c r="J14" s="20"/>
      <c r="K14" s="6"/>
      <c r="L14" s="6"/>
      <c r="M14" s="6"/>
    </row>
    <row r="15" spans="1:13" s="5" customFormat="1" ht="33" customHeight="1">
      <c r="A15" s="68" t="s">
        <v>91</v>
      </c>
      <c r="B15" s="24">
        <v>10</v>
      </c>
      <c r="C15" s="32" t="s">
        <v>101</v>
      </c>
      <c r="D15" s="7">
        <v>1</v>
      </c>
      <c r="E15" s="26"/>
      <c r="F15" s="18">
        <v>0.08</v>
      </c>
      <c r="G15" s="19">
        <f t="shared" si="0"/>
        <v>0</v>
      </c>
      <c r="H15" s="12">
        <f t="shared" si="1"/>
        <v>0</v>
      </c>
      <c r="I15" s="15">
        <f t="shared" si="2"/>
        <v>0</v>
      </c>
      <c r="J15" s="20"/>
      <c r="K15" s="6"/>
      <c r="L15" s="6"/>
      <c r="M15" s="6"/>
    </row>
    <row r="16" spans="1:13" s="5" customFormat="1" ht="74.25" customHeight="1">
      <c r="A16" s="68" t="s">
        <v>91</v>
      </c>
      <c r="B16" s="24">
        <v>11</v>
      </c>
      <c r="C16" s="32" t="s">
        <v>102</v>
      </c>
      <c r="D16" s="7">
        <v>1</v>
      </c>
      <c r="E16" s="26"/>
      <c r="F16" s="18">
        <v>0.08</v>
      </c>
      <c r="G16" s="19">
        <f t="shared" si="0"/>
        <v>0</v>
      </c>
      <c r="H16" s="12">
        <f t="shared" si="1"/>
        <v>0</v>
      </c>
      <c r="I16" s="15">
        <f t="shared" si="2"/>
        <v>0</v>
      </c>
      <c r="J16" s="20"/>
      <c r="K16" s="6"/>
      <c r="L16" s="6"/>
      <c r="M16" s="6"/>
    </row>
    <row r="17" spans="1:13" s="5" customFormat="1" ht="112.5" customHeight="1">
      <c r="A17" s="68" t="s">
        <v>91</v>
      </c>
      <c r="B17" s="24">
        <v>12</v>
      </c>
      <c r="C17" s="32" t="s">
        <v>103</v>
      </c>
      <c r="D17" s="7">
        <v>1</v>
      </c>
      <c r="E17" s="26"/>
      <c r="F17" s="18">
        <v>0.08</v>
      </c>
      <c r="G17" s="19">
        <f t="shared" si="0"/>
        <v>0</v>
      </c>
      <c r="H17" s="12">
        <f t="shared" si="1"/>
        <v>0</v>
      </c>
      <c r="I17" s="15">
        <f t="shared" si="2"/>
        <v>0</v>
      </c>
      <c r="J17" s="20"/>
      <c r="K17" s="6"/>
      <c r="L17" s="6"/>
      <c r="M17" s="6"/>
    </row>
    <row r="18" spans="1:13" s="5" customFormat="1" ht="56.25" customHeight="1">
      <c r="A18" s="68" t="s">
        <v>91</v>
      </c>
      <c r="B18" s="24">
        <v>13</v>
      </c>
      <c r="C18" s="32" t="s">
        <v>104</v>
      </c>
      <c r="D18" s="7">
        <v>1</v>
      </c>
      <c r="E18" s="26"/>
      <c r="F18" s="18">
        <v>0.08</v>
      </c>
      <c r="G18" s="19">
        <f t="shared" si="0"/>
        <v>0</v>
      </c>
      <c r="H18" s="12">
        <f t="shared" si="1"/>
        <v>0</v>
      </c>
      <c r="I18" s="15">
        <f t="shared" si="2"/>
        <v>0</v>
      </c>
      <c r="J18" s="20"/>
      <c r="K18" s="6"/>
      <c r="L18" s="6"/>
      <c r="M18" s="6"/>
    </row>
    <row r="19" spans="1:13" s="5" customFormat="1" ht="36.75" customHeight="1" thickBot="1">
      <c r="A19" s="68" t="s">
        <v>91</v>
      </c>
      <c r="B19" s="24">
        <v>14</v>
      </c>
      <c r="C19" s="32" t="s">
        <v>105</v>
      </c>
      <c r="D19" s="69">
        <v>100</v>
      </c>
      <c r="E19" s="26"/>
      <c r="F19" s="18">
        <v>0.08</v>
      </c>
      <c r="G19" s="19">
        <f t="shared" si="0"/>
        <v>0</v>
      </c>
      <c r="H19" s="12">
        <f t="shared" si="1"/>
        <v>0</v>
      </c>
      <c r="I19" s="15">
        <f t="shared" si="2"/>
        <v>0</v>
      </c>
      <c r="J19" s="20"/>
      <c r="K19" s="6"/>
      <c r="L19" s="6"/>
      <c r="M19" s="6"/>
    </row>
    <row r="20" spans="1:12" s="22" customFormat="1" ht="34.5" customHeight="1">
      <c r="A20" s="86" t="s">
        <v>12</v>
      </c>
      <c r="B20" s="86"/>
      <c r="C20" s="86"/>
      <c r="D20" s="86"/>
      <c r="E20" s="86"/>
      <c r="F20" s="86"/>
      <c r="G20" s="87"/>
      <c r="H20" s="35">
        <f>SUM(H6:H19)</f>
        <v>0</v>
      </c>
      <c r="I20" s="35">
        <f>SUM(I6:I19)</f>
        <v>0</v>
      </c>
      <c r="J20" s="21"/>
      <c r="K20" s="21"/>
      <c r="L20" s="21"/>
    </row>
    <row r="21" spans="1:12" s="23" customFormat="1" ht="34.5" customHeight="1">
      <c r="A21" s="84" t="s">
        <v>24</v>
      </c>
      <c r="B21" s="85"/>
      <c r="C21" s="85"/>
      <c r="D21" s="85"/>
      <c r="E21" s="85"/>
      <c r="F21" s="85"/>
      <c r="G21" s="85"/>
      <c r="H21" s="36">
        <f>(H20*0.3)</f>
        <v>0</v>
      </c>
      <c r="I21" s="36">
        <f>(I20*0.3)</f>
        <v>0</v>
      </c>
      <c r="J21" s="21"/>
      <c r="K21" s="21"/>
      <c r="L21" s="21"/>
    </row>
    <row r="22" spans="1:12" s="23" customFormat="1" ht="34.5" customHeight="1">
      <c r="A22" s="83" t="s">
        <v>13</v>
      </c>
      <c r="B22" s="83"/>
      <c r="C22" s="83"/>
      <c r="D22" s="83"/>
      <c r="E22" s="83"/>
      <c r="F22" s="83"/>
      <c r="G22" s="84"/>
      <c r="H22" s="36">
        <f>SUM(H20:H21)</f>
        <v>0</v>
      </c>
      <c r="I22" s="36">
        <f>SUM(I20:I21)</f>
        <v>0</v>
      </c>
      <c r="J22" s="21"/>
      <c r="K22" s="21"/>
      <c r="L22" s="21"/>
    </row>
    <row r="23" spans="4:12" s="23" customFormat="1" ht="24.75" customHeight="1">
      <c r="D23" s="21"/>
      <c r="E23" s="21"/>
      <c r="F23" s="21"/>
      <c r="G23" s="21"/>
      <c r="H23" s="21"/>
      <c r="I23" s="21"/>
      <c r="J23" s="21"/>
      <c r="K23" s="21"/>
      <c r="L23" s="21"/>
    </row>
    <row r="24" spans="1:13" s="5" customFormat="1" ht="42" customHeight="1">
      <c r="A24" s="91" t="s">
        <v>15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s="29" customFormat="1" ht="37.5" customHeight="1">
      <c r="A25" s="122" t="s">
        <v>16</v>
      </c>
      <c r="B25" s="123"/>
      <c r="C25" s="114" t="s">
        <v>336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s="29" customFormat="1" ht="28.5" customHeight="1">
      <c r="A26" s="120" t="s">
        <v>23</v>
      </c>
      <c r="B26" s="121"/>
      <c r="C26" s="114" t="s">
        <v>337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s="29" customFormat="1" ht="42.75" customHeight="1">
      <c r="A27" s="120" t="s">
        <v>19</v>
      </c>
      <c r="B27" s="121"/>
      <c r="C27" s="114" t="s">
        <v>106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s="29" customFormat="1" ht="51.75" customHeight="1">
      <c r="A28" s="120" t="s">
        <v>17</v>
      </c>
      <c r="B28" s="121"/>
      <c r="C28" s="114" t="s">
        <v>107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="23" customFormat="1" ht="19.5" customHeight="1"/>
    <row r="30" s="23" customFormat="1" ht="19.5" customHeight="1"/>
    <row r="31" s="23" customFormat="1" ht="19.5" customHeight="1"/>
    <row r="32" s="23" customFormat="1" ht="19.5" customHeight="1"/>
    <row r="33" spans="2:3" s="23" customFormat="1" ht="19.5" customHeight="1">
      <c r="B33" s="21"/>
      <c r="C33" s="21"/>
    </row>
    <row r="34" spans="2:3" s="23" customFormat="1" ht="19.5" customHeight="1">
      <c r="B34" s="21"/>
      <c r="C34" s="21"/>
    </row>
    <row r="35" s="23" customFormat="1" ht="19.5" customHeight="1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</sheetData>
  <sheetProtection/>
  <mergeCells count="15">
    <mergeCell ref="A28:B28"/>
    <mergeCell ref="C28:M28"/>
    <mergeCell ref="A24:M24"/>
    <mergeCell ref="A25:B25"/>
    <mergeCell ref="C25:M25"/>
    <mergeCell ref="A26:B26"/>
    <mergeCell ref="C26:M26"/>
    <mergeCell ref="A27:B27"/>
    <mergeCell ref="C27:M27"/>
    <mergeCell ref="A20:G20"/>
    <mergeCell ref="A21:G21"/>
    <mergeCell ref="A22:G22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1">
      <selection activeCell="C6" sqref="C6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0" customHeight="1">
      <c r="A6" s="70" t="s">
        <v>109</v>
      </c>
      <c r="B6" s="24">
        <v>1</v>
      </c>
      <c r="C6" s="32" t="s">
        <v>110</v>
      </c>
      <c r="D6" s="24">
        <v>150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109</v>
      </c>
      <c r="B7" s="24">
        <v>2</v>
      </c>
      <c r="C7" s="32" t="s">
        <v>111</v>
      </c>
      <c r="D7" s="24">
        <v>130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57" customHeight="1">
      <c r="A8" s="70" t="s">
        <v>109</v>
      </c>
      <c r="B8" s="24">
        <v>3</v>
      </c>
      <c r="C8" s="32" t="s">
        <v>113</v>
      </c>
      <c r="D8" s="24">
        <v>130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72" customHeight="1">
      <c r="A9" s="70" t="s">
        <v>109</v>
      </c>
      <c r="B9" s="24">
        <v>4</v>
      </c>
      <c r="C9" s="32" t="s">
        <v>112</v>
      </c>
      <c r="D9" s="24">
        <v>150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42" customHeight="1">
      <c r="A10" s="91" t="s">
        <v>36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" customFormat="1" ht="30.75" customHeight="1">
      <c r="A11" s="70" t="s">
        <v>109</v>
      </c>
      <c r="B11" s="24">
        <v>5</v>
      </c>
      <c r="C11" s="32" t="s">
        <v>114</v>
      </c>
      <c r="D11" s="24">
        <v>20</v>
      </c>
      <c r="E11" s="26"/>
      <c r="F11" s="18">
        <v>0.08</v>
      </c>
      <c r="G11" s="19">
        <f>ROUND(E11+(E11*F11),2)</f>
        <v>0</v>
      </c>
      <c r="H11" s="12">
        <f>ROUND(D11*E11,2)</f>
        <v>0</v>
      </c>
      <c r="I11" s="15">
        <f>ROUND(D11*G11,2)</f>
        <v>0</v>
      </c>
      <c r="J11" s="20"/>
      <c r="K11" s="6"/>
      <c r="L11" s="6"/>
      <c r="M11" s="6"/>
    </row>
    <row r="12" spans="1:13" s="5" customFormat="1" ht="32.25" customHeight="1">
      <c r="A12" s="70" t="s">
        <v>109</v>
      </c>
      <c r="B12" s="24">
        <v>6</v>
      </c>
      <c r="C12" s="32" t="s">
        <v>39</v>
      </c>
      <c r="D12" s="24">
        <v>20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42" customHeight="1">
      <c r="A13" s="91" t="s">
        <v>41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5" customFormat="1" ht="33" customHeight="1">
      <c r="A14" s="70" t="s">
        <v>109</v>
      </c>
      <c r="B14" s="24">
        <v>7</v>
      </c>
      <c r="C14" s="11" t="s">
        <v>115</v>
      </c>
      <c r="D14" s="24">
        <v>20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45" customHeight="1">
      <c r="A15" s="70" t="s">
        <v>109</v>
      </c>
      <c r="B15" s="24">
        <v>8</v>
      </c>
      <c r="C15" s="11" t="s">
        <v>116</v>
      </c>
      <c r="D15" s="24">
        <v>150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42.75" customHeight="1">
      <c r="A16" s="7" t="s">
        <v>109</v>
      </c>
      <c r="B16" s="24">
        <v>9</v>
      </c>
      <c r="C16" s="11" t="s">
        <v>117</v>
      </c>
      <c r="D16" s="24">
        <v>2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36.75" customHeight="1">
      <c r="A17" s="7" t="s">
        <v>109</v>
      </c>
      <c r="B17" s="24">
        <v>10</v>
      </c>
      <c r="C17" s="11" t="s">
        <v>71</v>
      </c>
      <c r="D17" s="24">
        <v>150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2" s="22" customFormat="1" ht="34.5" customHeight="1">
      <c r="A18" s="86" t="s">
        <v>12</v>
      </c>
      <c r="B18" s="86"/>
      <c r="C18" s="86"/>
      <c r="D18" s="86"/>
      <c r="E18" s="86"/>
      <c r="F18" s="86"/>
      <c r="G18" s="87"/>
      <c r="H18" s="35">
        <f>SUM(H6:H17)</f>
        <v>0</v>
      </c>
      <c r="I18" s="35">
        <f>SUM(I6:I17)</f>
        <v>0</v>
      </c>
      <c r="J18" s="21"/>
      <c r="K18" s="21"/>
      <c r="L18" s="21"/>
    </row>
    <row r="19" spans="1:12" s="23" customFormat="1" ht="34.5" customHeight="1">
      <c r="A19" s="84" t="s">
        <v>24</v>
      </c>
      <c r="B19" s="85"/>
      <c r="C19" s="85"/>
      <c r="D19" s="85"/>
      <c r="E19" s="85"/>
      <c r="F19" s="85"/>
      <c r="G19" s="85"/>
      <c r="H19" s="36">
        <f>(H18*0.3)</f>
        <v>0</v>
      </c>
      <c r="I19" s="36">
        <f>(I18*0.3)</f>
        <v>0</v>
      </c>
      <c r="J19" s="21"/>
      <c r="K19" s="21"/>
      <c r="L19" s="21"/>
    </row>
    <row r="20" spans="1:12" s="23" customFormat="1" ht="34.5" customHeight="1">
      <c r="A20" s="83" t="s">
        <v>13</v>
      </c>
      <c r="B20" s="83"/>
      <c r="C20" s="83"/>
      <c r="D20" s="83"/>
      <c r="E20" s="83"/>
      <c r="F20" s="83"/>
      <c r="G20" s="84"/>
      <c r="H20" s="36">
        <f>SUM(H18:H19)</f>
        <v>0</v>
      </c>
      <c r="I20" s="36">
        <f>SUM(I18:I19)</f>
        <v>0</v>
      </c>
      <c r="J20" s="21"/>
      <c r="K20" s="21"/>
      <c r="L20" s="21"/>
    </row>
    <row r="21" spans="4:12" s="23" customFormat="1" ht="24.75" customHeight="1">
      <c r="D21" s="21"/>
      <c r="E21" s="21"/>
      <c r="F21" s="21"/>
      <c r="G21" s="21"/>
      <c r="H21" s="21"/>
      <c r="I21" s="21"/>
      <c r="J21" s="21"/>
      <c r="K21" s="21"/>
      <c r="L21" s="21"/>
    </row>
    <row r="22" spans="1:13" s="5" customFormat="1" ht="42" customHeight="1">
      <c r="A22" s="91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s="27" customFormat="1" ht="53.25" customHeight="1">
      <c r="A23" s="119" t="s">
        <v>16</v>
      </c>
      <c r="B23" s="119"/>
      <c r="C23" s="114" t="s">
        <v>380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02"/>
    </row>
    <row r="24" spans="1:13" s="27" customFormat="1" ht="53.25" customHeight="1">
      <c r="A24" s="115" t="s">
        <v>23</v>
      </c>
      <c r="B24" s="115"/>
      <c r="C24" s="114" t="s">
        <v>338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02"/>
    </row>
    <row r="25" spans="1:13" s="27" customFormat="1" ht="53.25" customHeight="1">
      <c r="A25" s="115" t="s">
        <v>19</v>
      </c>
      <c r="B25" s="115"/>
      <c r="C25" s="114" t="s">
        <v>106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02"/>
    </row>
    <row r="26" spans="1:13" s="27" customFormat="1" ht="53.25" customHeight="1">
      <c r="A26" s="115" t="s">
        <v>17</v>
      </c>
      <c r="B26" s="115"/>
      <c r="C26" s="114" t="s">
        <v>73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02"/>
    </row>
    <row r="27" spans="1:13" s="29" customFormat="1" ht="53.25" customHeight="1">
      <c r="A27" s="116" t="s">
        <v>61</v>
      </c>
      <c r="B27" s="117"/>
      <c r="C27" s="104" t="s">
        <v>388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="23" customFormat="1" ht="19.5" customHeight="1"/>
    <row r="29" s="23" customFormat="1" ht="19.5" customHeight="1"/>
    <row r="30" s="23" customFormat="1" ht="19.5" customHeight="1"/>
    <row r="31" s="23" customFormat="1" ht="19.5" customHeight="1"/>
    <row r="32" spans="2:3" s="23" customFormat="1" ht="19.5" customHeight="1">
      <c r="B32" s="21"/>
      <c r="C32" s="21"/>
    </row>
    <row r="33" spans="2:3" s="23" customFormat="1" ht="19.5" customHeight="1">
      <c r="B33" s="21"/>
      <c r="C33" s="21"/>
    </row>
    <row r="34" s="23" customFormat="1" ht="19.5" customHeight="1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</sheetData>
  <sheetProtection/>
  <mergeCells count="19">
    <mergeCell ref="A26:B26"/>
    <mergeCell ref="C26:M26"/>
    <mergeCell ref="A27:B27"/>
    <mergeCell ref="C27:M27"/>
    <mergeCell ref="A22:M22"/>
    <mergeCell ref="A23:B23"/>
    <mergeCell ref="C23:M23"/>
    <mergeCell ref="A24:B24"/>
    <mergeCell ref="C24:M24"/>
    <mergeCell ref="A25:B25"/>
    <mergeCell ref="C25:M25"/>
    <mergeCell ref="A13:M13"/>
    <mergeCell ref="A18:G18"/>
    <mergeCell ref="A19:G19"/>
    <mergeCell ref="A20:G20"/>
    <mergeCell ref="L1:M1"/>
    <mergeCell ref="B2:M2"/>
    <mergeCell ref="A4:M4"/>
    <mergeCell ref="A10:M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zoomScalePageLayoutView="0" workbookViewId="0" topLeftCell="A10">
      <selection activeCell="D21" sqref="D21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119</v>
      </c>
      <c r="B6" s="24">
        <v>1</v>
      </c>
      <c r="C6" s="11" t="s">
        <v>120</v>
      </c>
      <c r="D6" s="24">
        <v>200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119</v>
      </c>
      <c r="B7" s="24">
        <v>2</v>
      </c>
      <c r="C7" s="32" t="s">
        <v>121</v>
      </c>
      <c r="D7" s="24">
        <v>150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46.5" customHeight="1">
      <c r="A8" s="70" t="s">
        <v>119</v>
      </c>
      <c r="B8" s="24">
        <v>3</v>
      </c>
      <c r="C8" s="32" t="s">
        <v>122</v>
      </c>
      <c r="D8" s="24">
        <v>150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57" customHeight="1">
      <c r="A9" s="70" t="s">
        <v>119</v>
      </c>
      <c r="B9" s="24">
        <v>4</v>
      </c>
      <c r="C9" s="32" t="s">
        <v>123</v>
      </c>
      <c r="D9" s="24">
        <v>100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42" customHeight="1">
      <c r="A10" s="91" t="s">
        <v>36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" customFormat="1" ht="30.75" customHeight="1">
      <c r="A11" s="70" t="s">
        <v>119</v>
      </c>
      <c r="B11" s="24">
        <v>5</v>
      </c>
      <c r="C11" s="32" t="s">
        <v>124</v>
      </c>
      <c r="D11" s="24">
        <v>50</v>
      </c>
      <c r="E11" s="26"/>
      <c r="F11" s="18">
        <v>0.08</v>
      </c>
      <c r="G11" s="19">
        <f>ROUND(E11+(E11*F11),2)</f>
        <v>0</v>
      </c>
      <c r="H11" s="12">
        <f>ROUND(D11*E11,2)</f>
        <v>0</v>
      </c>
      <c r="I11" s="15">
        <f>ROUND(D11*G11,2)</f>
        <v>0</v>
      </c>
      <c r="J11" s="20"/>
      <c r="K11" s="6"/>
      <c r="L11" s="6"/>
      <c r="M11" s="6"/>
    </row>
    <row r="12" spans="1:13" s="5" customFormat="1" ht="32.25" customHeight="1">
      <c r="A12" s="70" t="s">
        <v>119</v>
      </c>
      <c r="B12" s="24">
        <v>6</v>
      </c>
      <c r="C12" s="32" t="s">
        <v>125</v>
      </c>
      <c r="D12" s="24">
        <v>50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42" customHeight="1">
      <c r="A13" s="91" t="s">
        <v>41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5" customFormat="1" ht="33" customHeight="1">
      <c r="A14" s="70" t="s">
        <v>119</v>
      </c>
      <c r="B14" s="24">
        <v>7</v>
      </c>
      <c r="C14" s="11" t="s">
        <v>115</v>
      </c>
      <c r="D14" s="24">
        <v>30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38.25" customHeight="1">
      <c r="A15" s="70" t="s">
        <v>119</v>
      </c>
      <c r="B15" s="24">
        <v>8</v>
      </c>
      <c r="C15" s="11" t="s">
        <v>126</v>
      </c>
      <c r="D15" s="24">
        <v>100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43.5" customHeight="1">
      <c r="A16" s="7" t="s">
        <v>119</v>
      </c>
      <c r="B16" s="24">
        <v>9</v>
      </c>
      <c r="C16" s="11" t="s">
        <v>127</v>
      </c>
      <c r="D16" s="24">
        <v>30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30" customHeight="1">
      <c r="A17" s="7" t="s">
        <v>119</v>
      </c>
      <c r="B17" s="24">
        <v>10</v>
      </c>
      <c r="C17" s="11" t="s">
        <v>45</v>
      </c>
      <c r="D17" s="24">
        <v>100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2" s="22" customFormat="1" ht="34.5" customHeight="1">
      <c r="A18" s="86" t="s">
        <v>12</v>
      </c>
      <c r="B18" s="86"/>
      <c r="C18" s="86"/>
      <c r="D18" s="86"/>
      <c r="E18" s="86"/>
      <c r="F18" s="86"/>
      <c r="G18" s="87"/>
      <c r="H18" s="35">
        <f>SUM(H6:H17)</f>
        <v>0</v>
      </c>
      <c r="I18" s="35">
        <f>SUM(I6:I17)</f>
        <v>0</v>
      </c>
      <c r="J18" s="21"/>
      <c r="K18" s="21"/>
      <c r="L18" s="21"/>
    </row>
    <row r="19" spans="1:12" s="23" customFormat="1" ht="34.5" customHeight="1">
      <c r="A19" s="84" t="s">
        <v>24</v>
      </c>
      <c r="B19" s="85"/>
      <c r="C19" s="85"/>
      <c r="D19" s="85"/>
      <c r="E19" s="85"/>
      <c r="F19" s="85"/>
      <c r="G19" s="85"/>
      <c r="H19" s="36">
        <f>(H18*0.3)</f>
        <v>0</v>
      </c>
      <c r="I19" s="36">
        <f>(I18*0.3)</f>
        <v>0</v>
      </c>
      <c r="J19" s="21"/>
      <c r="K19" s="21"/>
      <c r="L19" s="21"/>
    </row>
    <row r="20" spans="1:12" s="23" customFormat="1" ht="34.5" customHeight="1">
      <c r="A20" s="83" t="s">
        <v>13</v>
      </c>
      <c r="B20" s="83"/>
      <c r="C20" s="83"/>
      <c r="D20" s="83"/>
      <c r="E20" s="83"/>
      <c r="F20" s="83"/>
      <c r="G20" s="84"/>
      <c r="H20" s="36">
        <f>SUM(H18:H19)</f>
        <v>0</v>
      </c>
      <c r="I20" s="36">
        <f>SUM(I18:I19)</f>
        <v>0</v>
      </c>
      <c r="J20" s="21"/>
      <c r="K20" s="21"/>
      <c r="L20" s="21"/>
    </row>
    <row r="21" spans="4:12" s="23" customFormat="1" ht="24.75" customHeight="1">
      <c r="D21" s="21"/>
      <c r="E21" s="21"/>
      <c r="F21" s="21"/>
      <c r="G21" s="21"/>
      <c r="H21" s="21"/>
      <c r="I21" s="21"/>
      <c r="J21" s="21"/>
      <c r="K21" s="21"/>
      <c r="L21" s="21"/>
    </row>
    <row r="22" spans="1:13" s="5" customFormat="1" ht="42" customHeight="1">
      <c r="A22" s="91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s="29" customFormat="1" ht="51" customHeight="1">
      <c r="A23" s="119" t="s">
        <v>16</v>
      </c>
      <c r="B23" s="119"/>
      <c r="C23" s="124" t="s">
        <v>381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s="29" customFormat="1" ht="33.75" customHeight="1">
      <c r="A24" s="115" t="s">
        <v>23</v>
      </c>
      <c r="B24" s="115"/>
      <c r="C24" s="124" t="s">
        <v>337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s="29" customFormat="1" ht="33" customHeight="1">
      <c r="A25" s="115" t="s">
        <v>19</v>
      </c>
      <c r="B25" s="115"/>
      <c r="C25" s="102" t="s">
        <v>106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s="29" customFormat="1" ht="39.75" customHeight="1">
      <c r="A26" s="115" t="s">
        <v>17</v>
      </c>
      <c r="B26" s="115"/>
      <c r="C26" s="102" t="s">
        <v>73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="23" customFormat="1" ht="19.5" customHeight="1"/>
    <row r="28" s="23" customFormat="1" ht="19.5" customHeight="1"/>
    <row r="29" s="23" customFormat="1" ht="19.5" customHeight="1"/>
    <row r="30" s="23" customFormat="1" ht="19.5" customHeight="1"/>
    <row r="31" spans="2:3" s="23" customFormat="1" ht="19.5" customHeight="1">
      <c r="B31" s="21"/>
      <c r="C31" s="21"/>
    </row>
    <row r="32" spans="2:3" s="23" customFormat="1" ht="19.5" customHeight="1">
      <c r="B32" s="21"/>
      <c r="C32" s="21"/>
    </row>
    <row r="33" s="23" customFormat="1" ht="19.5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</sheetData>
  <sheetProtection/>
  <mergeCells count="17">
    <mergeCell ref="A26:B26"/>
    <mergeCell ref="C26:M26"/>
    <mergeCell ref="A22:M22"/>
    <mergeCell ref="A23:B23"/>
    <mergeCell ref="C23:M23"/>
    <mergeCell ref="A24:B24"/>
    <mergeCell ref="C24:M24"/>
    <mergeCell ref="A25:B25"/>
    <mergeCell ref="C25:M25"/>
    <mergeCell ref="A13:M13"/>
    <mergeCell ref="A18:G18"/>
    <mergeCell ref="A19:G19"/>
    <mergeCell ref="A20:G20"/>
    <mergeCell ref="L1:M1"/>
    <mergeCell ref="B2:M2"/>
    <mergeCell ref="A4:M4"/>
    <mergeCell ref="A10:M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76.5" customHeight="1">
      <c r="A6" s="70" t="s">
        <v>129</v>
      </c>
      <c r="B6" s="24">
        <v>1</v>
      </c>
      <c r="C6" s="44" t="s">
        <v>130</v>
      </c>
      <c r="D6" s="7">
        <v>100</v>
      </c>
      <c r="E6" s="26"/>
      <c r="F6" s="10">
        <v>0.08</v>
      </c>
      <c r="G6" s="12">
        <f aca="true" t="shared" si="0" ref="G6:G12">ROUND(E6+(E6*F6),2)</f>
        <v>0</v>
      </c>
      <c r="H6" s="12">
        <f aca="true" t="shared" si="1" ref="H6:H12">ROUND(D6*E6,2)</f>
        <v>0</v>
      </c>
      <c r="I6" s="12">
        <f aca="true" t="shared" si="2" ref="I6:I12">ROUND(D6*G6,2)</f>
        <v>0</v>
      </c>
      <c r="J6" s="24"/>
      <c r="K6" s="24"/>
      <c r="L6" s="24"/>
      <c r="M6" s="24"/>
    </row>
    <row r="7" spans="1:13" s="5" customFormat="1" ht="66" customHeight="1">
      <c r="A7" s="70" t="s">
        <v>129</v>
      </c>
      <c r="B7" s="24">
        <v>2</v>
      </c>
      <c r="C7" s="44" t="s">
        <v>131</v>
      </c>
      <c r="D7" s="7">
        <v>100</v>
      </c>
      <c r="E7" s="26"/>
      <c r="F7" s="14">
        <v>0.08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6"/>
      <c r="K7" s="6"/>
      <c r="L7" s="6"/>
      <c r="M7" s="6"/>
    </row>
    <row r="8" spans="1:13" s="5" customFormat="1" ht="46.5" customHeight="1">
      <c r="A8" s="70" t="s">
        <v>129</v>
      </c>
      <c r="B8" s="24">
        <v>3</v>
      </c>
      <c r="C8" s="44" t="s">
        <v>132</v>
      </c>
      <c r="D8" s="7">
        <v>100</v>
      </c>
      <c r="E8" s="26"/>
      <c r="F8" s="14">
        <v>0.08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6"/>
      <c r="K8" s="6"/>
      <c r="L8" s="6"/>
      <c r="M8" s="6"/>
    </row>
    <row r="9" spans="1:13" s="5" customFormat="1" ht="41.25" customHeight="1">
      <c r="A9" s="70" t="s">
        <v>129</v>
      </c>
      <c r="B9" s="24">
        <v>4</v>
      </c>
      <c r="C9" s="44" t="s">
        <v>133</v>
      </c>
      <c r="D9" s="7">
        <v>80</v>
      </c>
      <c r="E9" s="26"/>
      <c r="F9" s="14">
        <v>0.08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6"/>
      <c r="K9" s="6"/>
      <c r="L9" s="6"/>
      <c r="M9" s="6"/>
    </row>
    <row r="10" spans="1:13" s="5" customFormat="1" ht="38.25" customHeight="1">
      <c r="A10" s="70" t="s">
        <v>129</v>
      </c>
      <c r="B10" s="24">
        <v>5</v>
      </c>
      <c r="C10" s="44" t="s">
        <v>134</v>
      </c>
      <c r="D10" s="7">
        <v>20</v>
      </c>
      <c r="E10" s="26"/>
      <c r="F10" s="14">
        <v>0.08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6"/>
      <c r="K10" s="6"/>
      <c r="L10" s="6"/>
      <c r="M10" s="6"/>
    </row>
    <row r="11" spans="1:13" s="5" customFormat="1" ht="39.75" customHeight="1">
      <c r="A11" s="70" t="s">
        <v>129</v>
      </c>
      <c r="B11" s="24">
        <v>6</v>
      </c>
      <c r="C11" s="44" t="s">
        <v>135</v>
      </c>
      <c r="D11" s="7">
        <v>10</v>
      </c>
      <c r="E11" s="26"/>
      <c r="F11" s="14">
        <v>0.08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6"/>
      <c r="K11" s="6"/>
      <c r="L11" s="6"/>
      <c r="M11" s="6"/>
    </row>
    <row r="12" spans="1:13" s="5" customFormat="1" ht="35.25" customHeight="1">
      <c r="A12" s="7" t="s">
        <v>129</v>
      </c>
      <c r="B12" s="24">
        <v>7</v>
      </c>
      <c r="C12" s="44" t="s">
        <v>136</v>
      </c>
      <c r="D12" s="7">
        <v>100</v>
      </c>
      <c r="E12" s="26"/>
      <c r="F12" s="14">
        <v>0.08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6"/>
      <c r="K12" s="6"/>
      <c r="L12" s="6"/>
      <c r="M12" s="6"/>
    </row>
    <row r="13" spans="1:12" s="22" customFormat="1" ht="34.5" customHeight="1">
      <c r="A13" s="86" t="s">
        <v>12</v>
      </c>
      <c r="B13" s="86"/>
      <c r="C13" s="86"/>
      <c r="D13" s="86"/>
      <c r="E13" s="86"/>
      <c r="F13" s="86"/>
      <c r="G13" s="87"/>
      <c r="H13" s="35">
        <f>SUM(H6:H12)</f>
        <v>0</v>
      </c>
      <c r="I13" s="35">
        <f>SUM(I6:I12)</f>
        <v>0</v>
      </c>
      <c r="J13" s="21"/>
      <c r="K13" s="21"/>
      <c r="L13" s="21"/>
    </row>
    <row r="14" spans="1:12" s="23" customFormat="1" ht="34.5" customHeight="1">
      <c r="A14" s="84" t="s">
        <v>24</v>
      </c>
      <c r="B14" s="85"/>
      <c r="C14" s="85"/>
      <c r="D14" s="85"/>
      <c r="E14" s="85"/>
      <c r="F14" s="85"/>
      <c r="G14" s="85"/>
      <c r="H14" s="36">
        <f>(H13*0.3)</f>
        <v>0</v>
      </c>
      <c r="I14" s="36">
        <f>(I13*0.3)</f>
        <v>0</v>
      </c>
      <c r="J14" s="21"/>
      <c r="K14" s="21"/>
      <c r="L14" s="21"/>
    </row>
    <row r="15" spans="1:12" s="23" customFormat="1" ht="34.5" customHeight="1">
      <c r="A15" s="83" t="s">
        <v>13</v>
      </c>
      <c r="B15" s="83"/>
      <c r="C15" s="83"/>
      <c r="D15" s="83"/>
      <c r="E15" s="83"/>
      <c r="F15" s="83"/>
      <c r="G15" s="84"/>
      <c r="H15" s="36">
        <f>SUM(H13:H14)</f>
        <v>0</v>
      </c>
      <c r="I15" s="36">
        <f>SUM(I13:I14)</f>
        <v>0</v>
      </c>
      <c r="J15" s="21"/>
      <c r="K15" s="21"/>
      <c r="L15" s="21"/>
    </row>
    <row r="16" spans="4:12" s="23" customFormat="1" ht="24.75" customHeight="1">
      <c r="D16" s="21"/>
      <c r="E16" s="21"/>
      <c r="F16" s="21"/>
      <c r="G16" s="21"/>
      <c r="H16" s="21"/>
      <c r="I16" s="21"/>
      <c r="J16" s="21"/>
      <c r="K16" s="21"/>
      <c r="L16" s="21"/>
    </row>
    <row r="17" spans="1:13" s="5" customFormat="1" ht="42" customHeight="1">
      <c r="A17" s="91" t="s">
        <v>15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s="29" customFormat="1" ht="36" customHeight="1">
      <c r="A18" s="130" t="s">
        <v>16</v>
      </c>
      <c r="B18" s="119"/>
      <c r="C18" s="131" t="s">
        <v>339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2"/>
    </row>
    <row r="19" spans="1:13" s="29" customFormat="1" ht="36" customHeight="1">
      <c r="A19" s="133" t="s">
        <v>18</v>
      </c>
      <c r="B19" s="115"/>
      <c r="C19" s="131" t="s">
        <v>340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2"/>
    </row>
    <row r="20" spans="1:13" s="29" customFormat="1" ht="36" customHeight="1">
      <c r="A20" s="133" t="s">
        <v>19</v>
      </c>
      <c r="B20" s="115"/>
      <c r="C20" s="131" t="s">
        <v>106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2"/>
    </row>
    <row r="21" spans="1:14" s="29" customFormat="1" ht="51" customHeight="1" thickBot="1">
      <c r="A21" s="125" t="s">
        <v>17</v>
      </c>
      <c r="B21" s="126"/>
      <c r="C21" s="127" t="s">
        <v>137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71"/>
    </row>
    <row r="22" s="23" customFormat="1" ht="19.5" customHeight="1"/>
    <row r="23" s="23" customFormat="1" ht="19.5" customHeight="1"/>
    <row r="24" s="23" customFormat="1" ht="19.5" customHeight="1"/>
    <row r="25" s="23" customFormat="1" ht="19.5" customHeight="1"/>
    <row r="26" spans="2:3" s="23" customFormat="1" ht="19.5" customHeight="1">
      <c r="B26" s="21"/>
      <c r="C26" s="21"/>
    </row>
    <row r="27" spans="2:3" s="23" customFormat="1" ht="19.5" customHeight="1">
      <c r="B27" s="21"/>
      <c r="C27" s="21"/>
    </row>
    <row r="28" s="23" customFormat="1" ht="19.5" customHeight="1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</sheetData>
  <sheetProtection/>
  <mergeCells count="15">
    <mergeCell ref="A21:B21"/>
    <mergeCell ref="C21:M21"/>
    <mergeCell ref="A17:M17"/>
    <mergeCell ref="A18:B18"/>
    <mergeCell ref="C18:M18"/>
    <mergeCell ref="A19:B19"/>
    <mergeCell ref="C19:M19"/>
    <mergeCell ref="A20:B20"/>
    <mergeCell ref="C20:M20"/>
    <mergeCell ref="A13:G13"/>
    <mergeCell ref="A14:G14"/>
    <mergeCell ref="A15:G15"/>
    <mergeCell ref="L1:M1"/>
    <mergeCell ref="B2:M2"/>
    <mergeCell ref="A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3" customHeight="1">
      <c r="A6" s="70" t="s">
        <v>139</v>
      </c>
      <c r="B6" s="24">
        <v>1</v>
      </c>
      <c r="C6" s="11" t="s">
        <v>140</v>
      </c>
      <c r="D6" s="7">
        <v>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2" customHeight="1">
      <c r="A7" s="70" t="s">
        <v>139</v>
      </c>
      <c r="B7" s="41">
        <v>2</v>
      </c>
      <c r="C7" s="42" t="s">
        <v>141</v>
      </c>
      <c r="D7" s="40">
        <v>50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42" customHeight="1">
      <c r="A8" s="91" t="s">
        <v>36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39" customHeight="1">
      <c r="A9" s="70" t="s">
        <v>139</v>
      </c>
      <c r="B9" s="24">
        <v>3</v>
      </c>
      <c r="C9" s="32" t="s">
        <v>142</v>
      </c>
      <c r="D9" s="7">
        <v>50</v>
      </c>
      <c r="E9" s="26"/>
      <c r="F9" s="18">
        <v>0.08</v>
      </c>
      <c r="G9" s="19">
        <f>ROUND(E9+(E9*F9),2)</f>
        <v>0</v>
      </c>
      <c r="H9" s="12">
        <f>ROUND(D9*E9,2)</f>
        <v>0</v>
      </c>
      <c r="I9" s="15">
        <f>ROUND(D9*G9,2)</f>
        <v>0</v>
      </c>
      <c r="J9" s="20"/>
      <c r="K9" s="6"/>
      <c r="L9" s="6"/>
      <c r="M9" s="6"/>
    </row>
    <row r="10" spans="1:13" s="5" customFormat="1" ht="42" customHeight="1">
      <c r="A10" s="91" t="s">
        <v>41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" customFormat="1" ht="33" customHeight="1">
      <c r="A11" s="70" t="s">
        <v>139</v>
      </c>
      <c r="B11" s="24">
        <v>4</v>
      </c>
      <c r="C11" s="11" t="s">
        <v>115</v>
      </c>
      <c r="D11" s="7">
        <v>40</v>
      </c>
      <c r="E11" s="26"/>
      <c r="F11" s="18">
        <v>0.08</v>
      </c>
      <c r="G11" s="19">
        <f>ROUND(E11+(E11*F11),2)</f>
        <v>0</v>
      </c>
      <c r="H11" s="12">
        <f>ROUND(D11*E11,2)</f>
        <v>0</v>
      </c>
      <c r="I11" s="15">
        <f>ROUND(D11*G11,2)</f>
        <v>0</v>
      </c>
      <c r="J11" s="20"/>
      <c r="K11" s="6"/>
      <c r="L11" s="6"/>
      <c r="M11" s="6"/>
    </row>
    <row r="12" spans="1:13" s="5" customFormat="1" ht="34.5" customHeight="1">
      <c r="A12" s="7" t="s">
        <v>139</v>
      </c>
      <c r="B12" s="24">
        <v>5</v>
      </c>
      <c r="C12" s="11" t="s">
        <v>45</v>
      </c>
      <c r="D12" s="7">
        <v>50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2" s="22" customFormat="1" ht="34.5" customHeight="1">
      <c r="A13" s="86" t="s">
        <v>12</v>
      </c>
      <c r="B13" s="86"/>
      <c r="C13" s="86"/>
      <c r="D13" s="86"/>
      <c r="E13" s="86"/>
      <c r="F13" s="86"/>
      <c r="G13" s="87"/>
      <c r="H13" s="35">
        <f>SUM(H6:H12)</f>
        <v>0</v>
      </c>
      <c r="I13" s="35">
        <f>SUM(I6:I12)</f>
        <v>0</v>
      </c>
      <c r="J13" s="21"/>
      <c r="K13" s="21"/>
      <c r="L13" s="21"/>
    </row>
    <row r="14" spans="1:12" s="23" customFormat="1" ht="34.5" customHeight="1">
      <c r="A14" s="84" t="s">
        <v>24</v>
      </c>
      <c r="B14" s="85"/>
      <c r="C14" s="85"/>
      <c r="D14" s="85"/>
      <c r="E14" s="85"/>
      <c r="F14" s="85"/>
      <c r="G14" s="85"/>
      <c r="H14" s="36">
        <f>(H13*0.3)</f>
        <v>0</v>
      </c>
      <c r="I14" s="36">
        <f>(I13*0.3)</f>
        <v>0</v>
      </c>
      <c r="J14" s="21"/>
      <c r="K14" s="21"/>
      <c r="L14" s="21"/>
    </row>
    <row r="15" spans="1:12" s="23" customFormat="1" ht="34.5" customHeight="1">
      <c r="A15" s="83" t="s">
        <v>13</v>
      </c>
      <c r="B15" s="83"/>
      <c r="C15" s="83"/>
      <c r="D15" s="83"/>
      <c r="E15" s="83"/>
      <c r="F15" s="83"/>
      <c r="G15" s="84"/>
      <c r="H15" s="36">
        <f>SUM(H13:H14)</f>
        <v>0</v>
      </c>
      <c r="I15" s="36">
        <f>SUM(I13:I14)</f>
        <v>0</v>
      </c>
      <c r="J15" s="21"/>
      <c r="K15" s="21"/>
      <c r="L15" s="21"/>
    </row>
    <row r="16" spans="4:12" s="23" customFormat="1" ht="24.75" customHeight="1">
      <c r="D16" s="21"/>
      <c r="E16" s="21"/>
      <c r="F16" s="21"/>
      <c r="G16" s="21"/>
      <c r="H16" s="21"/>
      <c r="I16" s="21"/>
      <c r="J16" s="21"/>
      <c r="K16" s="21"/>
      <c r="L16" s="21"/>
    </row>
    <row r="17" spans="1:13" s="5" customFormat="1" ht="42" customHeight="1">
      <c r="A17" s="91" t="s">
        <v>15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s="29" customFormat="1" ht="36.75" customHeight="1">
      <c r="A18" s="119" t="s">
        <v>16</v>
      </c>
      <c r="B18" s="119"/>
      <c r="C18" s="114" t="s">
        <v>341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s="29" customFormat="1" ht="37.5" customHeight="1">
      <c r="A19" s="115" t="s">
        <v>23</v>
      </c>
      <c r="B19" s="115"/>
      <c r="C19" s="114" t="s">
        <v>342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s="29" customFormat="1" ht="41.25" customHeight="1">
      <c r="A20" s="115" t="s">
        <v>19</v>
      </c>
      <c r="B20" s="115"/>
      <c r="C20" s="114" t="s">
        <v>106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s="29" customFormat="1" ht="50.25" customHeight="1">
      <c r="A21" s="115" t="s">
        <v>17</v>
      </c>
      <c r="B21" s="115"/>
      <c r="C21" s="114" t="s">
        <v>343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="23" customFormat="1" ht="19.5" customHeight="1"/>
    <row r="23" s="23" customFormat="1" ht="19.5" customHeight="1"/>
    <row r="24" s="23" customFormat="1" ht="19.5" customHeight="1"/>
    <row r="25" s="23" customFormat="1" ht="19.5" customHeight="1"/>
    <row r="26" spans="2:3" s="23" customFormat="1" ht="19.5" customHeight="1">
      <c r="B26" s="21"/>
      <c r="C26" s="21"/>
    </row>
    <row r="27" spans="2:3" s="23" customFormat="1" ht="19.5" customHeight="1">
      <c r="B27" s="21"/>
      <c r="C27" s="21"/>
    </row>
    <row r="28" s="23" customFormat="1" ht="19.5" customHeight="1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</sheetData>
  <sheetProtection/>
  <mergeCells count="17">
    <mergeCell ref="A21:B21"/>
    <mergeCell ref="C21:M21"/>
    <mergeCell ref="A17:M17"/>
    <mergeCell ref="A18:B18"/>
    <mergeCell ref="C18:M18"/>
    <mergeCell ref="A19:B19"/>
    <mergeCell ref="C19:M19"/>
    <mergeCell ref="A20:B20"/>
    <mergeCell ref="C20:M20"/>
    <mergeCell ref="A10:M10"/>
    <mergeCell ref="A13:G13"/>
    <mergeCell ref="A14:G14"/>
    <mergeCell ref="A15:G15"/>
    <mergeCell ref="L1:M1"/>
    <mergeCell ref="B2:M2"/>
    <mergeCell ref="A4:M4"/>
    <mergeCell ref="A8:M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zoomScalePageLayoutView="0" workbookViewId="0" topLeftCell="A1">
      <selection activeCell="A4" sqref="A4:M4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27</v>
      </c>
      <c r="L1" s="82" t="s">
        <v>26</v>
      </c>
      <c r="M1" s="82"/>
    </row>
    <row r="2" spans="2:13" s="33" customFormat="1" ht="26.25" customHeight="1">
      <c r="B2" s="92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1" customFormat="1" ht="15.75"/>
    <row r="4" spans="1:13" s="3" customFormat="1" ht="42" customHeight="1">
      <c r="A4" s="94" t="s">
        <v>144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s="8" customFormat="1" ht="64.5" customHeight="1">
      <c r="A5" s="6" t="s">
        <v>11</v>
      </c>
      <c r="B5" s="6" t="s">
        <v>0</v>
      </c>
      <c r="C5" s="7" t="s">
        <v>25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13" customFormat="1" ht="69" customHeight="1">
      <c r="A6" s="70" t="s">
        <v>145</v>
      </c>
      <c r="B6" s="24">
        <v>1</v>
      </c>
      <c r="C6" s="11" t="s">
        <v>146</v>
      </c>
      <c r="D6" s="24">
        <v>50</v>
      </c>
      <c r="E6" s="26"/>
      <c r="F6" s="10">
        <v>0.08</v>
      </c>
      <c r="G6" s="12">
        <f>ROUND(E6+(E6*F6),2)</f>
        <v>0</v>
      </c>
      <c r="H6" s="12">
        <f>ROUND(D6*E6,2)</f>
        <v>0</v>
      </c>
      <c r="I6" s="12">
        <f>ROUND(D6*G6,2)</f>
        <v>0</v>
      </c>
      <c r="J6" s="24"/>
      <c r="K6" s="24"/>
      <c r="L6" s="24"/>
      <c r="M6" s="24"/>
    </row>
    <row r="7" spans="1:13" s="5" customFormat="1" ht="45" customHeight="1">
      <c r="A7" s="70" t="s">
        <v>145</v>
      </c>
      <c r="B7" s="24">
        <v>2</v>
      </c>
      <c r="C7" s="32" t="s">
        <v>147</v>
      </c>
      <c r="D7" s="24">
        <v>30</v>
      </c>
      <c r="E7" s="26"/>
      <c r="F7" s="14">
        <v>0.08</v>
      </c>
      <c r="G7" s="12">
        <f>ROUND(E7+(E7*F7),2)</f>
        <v>0</v>
      </c>
      <c r="H7" s="12">
        <f>ROUND(D7*E7,2)</f>
        <v>0</v>
      </c>
      <c r="I7" s="12">
        <f>ROUND(D7*G7,2)</f>
        <v>0</v>
      </c>
      <c r="J7" s="6"/>
      <c r="K7" s="6"/>
      <c r="L7" s="6"/>
      <c r="M7" s="6"/>
    </row>
    <row r="8" spans="1:13" s="5" customFormat="1" ht="39.75" customHeight="1">
      <c r="A8" s="70" t="s">
        <v>145</v>
      </c>
      <c r="B8" s="24">
        <v>3</v>
      </c>
      <c r="C8" s="32" t="s">
        <v>148</v>
      </c>
      <c r="D8" s="24">
        <v>30</v>
      </c>
      <c r="E8" s="26"/>
      <c r="F8" s="14">
        <v>0.08</v>
      </c>
      <c r="G8" s="12">
        <f>ROUND(E8+(E8*F8),2)</f>
        <v>0</v>
      </c>
      <c r="H8" s="12">
        <f>ROUND(D8*E8,2)</f>
        <v>0</v>
      </c>
      <c r="I8" s="12">
        <f>ROUND(D8*G8,2)</f>
        <v>0</v>
      </c>
      <c r="J8" s="6"/>
      <c r="K8" s="6"/>
      <c r="L8" s="6"/>
      <c r="M8" s="6"/>
    </row>
    <row r="9" spans="1:13" s="5" customFormat="1" ht="45.75" customHeight="1">
      <c r="A9" s="70" t="s">
        <v>145</v>
      </c>
      <c r="B9" s="24">
        <v>4</v>
      </c>
      <c r="C9" s="32" t="s">
        <v>149</v>
      </c>
      <c r="D9" s="24">
        <v>50</v>
      </c>
      <c r="E9" s="26"/>
      <c r="F9" s="14">
        <v>0.08</v>
      </c>
      <c r="G9" s="12">
        <f>ROUND(E9+(E9*F9),2)</f>
        <v>0</v>
      </c>
      <c r="H9" s="12">
        <f>ROUND(D9*E9,2)</f>
        <v>0</v>
      </c>
      <c r="I9" s="12">
        <f>ROUND(D9*G9,2)</f>
        <v>0</v>
      </c>
      <c r="J9" s="6"/>
      <c r="K9" s="6"/>
      <c r="L9" s="6"/>
      <c r="M9" s="6"/>
    </row>
    <row r="10" spans="1:13" s="5" customFormat="1" ht="42" customHeight="1">
      <c r="A10" s="91" t="s">
        <v>36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" customFormat="1" ht="30.75" customHeight="1">
      <c r="A11" s="70" t="s">
        <v>145</v>
      </c>
      <c r="B11" s="24">
        <v>5</v>
      </c>
      <c r="C11" s="32" t="s">
        <v>124</v>
      </c>
      <c r="D11" s="24">
        <v>10</v>
      </c>
      <c r="E11" s="26"/>
      <c r="F11" s="18">
        <v>0.08</v>
      </c>
      <c r="G11" s="19">
        <f>ROUND(E11+(E11*F11),2)</f>
        <v>0</v>
      </c>
      <c r="H11" s="12">
        <f>ROUND(D11*E11,2)</f>
        <v>0</v>
      </c>
      <c r="I11" s="15">
        <f>ROUND(D11*G11,2)</f>
        <v>0</v>
      </c>
      <c r="J11" s="20"/>
      <c r="K11" s="6"/>
      <c r="L11" s="6"/>
      <c r="M11" s="6"/>
    </row>
    <row r="12" spans="1:13" s="5" customFormat="1" ht="32.25" customHeight="1">
      <c r="A12" s="70" t="s">
        <v>145</v>
      </c>
      <c r="B12" s="24">
        <v>6</v>
      </c>
      <c r="C12" s="32" t="s">
        <v>150</v>
      </c>
      <c r="D12" s="24">
        <v>10</v>
      </c>
      <c r="E12" s="26"/>
      <c r="F12" s="18">
        <v>0.08</v>
      </c>
      <c r="G12" s="19">
        <f>ROUND(E12+(E12*F12),2)</f>
        <v>0</v>
      </c>
      <c r="H12" s="12">
        <f>ROUND(D12*E12,2)</f>
        <v>0</v>
      </c>
      <c r="I12" s="15">
        <f>ROUND(D12*G12,2)</f>
        <v>0</v>
      </c>
      <c r="J12" s="20"/>
      <c r="K12" s="6"/>
      <c r="L12" s="6"/>
      <c r="M12" s="6"/>
    </row>
    <row r="13" spans="1:13" s="5" customFormat="1" ht="42" customHeight="1">
      <c r="A13" s="91" t="s">
        <v>41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s="5" customFormat="1" ht="33" customHeight="1">
      <c r="A14" s="70" t="s">
        <v>145</v>
      </c>
      <c r="B14" s="24">
        <v>7</v>
      </c>
      <c r="C14" s="11" t="s">
        <v>115</v>
      </c>
      <c r="D14" s="24">
        <v>20</v>
      </c>
      <c r="E14" s="26"/>
      <c r="F14" s="18">
        <v>0.08</v>
      </c>
      <c r="G14" s="19">
        <f>ROUND(E14+(E14*F14),2)</f>
        <v>0</v>
      </c>
      <c r="H14" s="12">
        <f>ROUND(D14*E14,2)</f>
        <v>0</v>
      </c>
      <c r="I14" s="15">
        <f>ROUND(D14*G14,2)</f>
        <v>0</v>
      </c>
      <c r="J14" s="20"/>
      <c r="K14" s="6"/>
      <c r="L14" s="6"/>
      <c r="M14" s="6"/>
    </row>
    <row r="15" spans="1:13" s="5" customFormat="1" ht="42.75" customHeight="1">
      <c r="A15" s="70" t="s">
        <v>145</v>
      </c>
      <c r="B15" s="24">
        <v>8</v>
      </c>
      <c r="C15" s="11" t="s">
        <v>152</v>
      </c>
      <c r="D15" s="24">
        <v>50</v>
      </c>
      <c r="E15" s="26"/>
      <c r="F15" s="18">
        <v>0.08</v>
      </c>
      <c r="G15" s="19">
        <f>ROUND(E15+(E15*F15),2)</f>
        <v>0</v>
      </c>
      <c r="H15" s="12">
        <f>ROUND(D15*E15,2)</f>
        <v>0</v>
      </c>
      <c r="I15" s="15">
        <f>ROUND(D15*G15,2)</f>
        <v>0</v>
      </c>
      <c r="J15" s="20"/>
      <c r="K15" s="6"/>
      <c r="L15" s="6"/>
      <c r="M15" s="6"/>
    </row>
    <row r="16" spans="1:13" s="5" customFormat="1" ht="36.75" customHeight="1">
      <c r="A16" s="70" t="s">
        <v>145</v>
      </c>
      <c r="B16" s="24">
        <v>9</v>
      </c>
      <c r="C16" s="11" t="s">
        <v>151</v>
      </c>
      <c r="D16" s="24">
        <v>10</v>
      </c>
      <c r="E16" s="26"/>
      <c r="F16" s="18">
        <v>0.08</v>
      </c>
      <c r="G16" s="19">
        <f>ROUND(E16+(E16*F16),2)</f>
        <v>0</v>
      </c>
      <c r="H16" s="12">
        <f>ROUND(D16*E16,2)</f>
        <v>0</v>
      </c>
      <c r="I16" s="15">
        <f>ROUND(D16*G16,2)</f>
        <v>0</v>
      </c>
      <c r="J16" s="20"/>
      <c r="K16" s="6"/>
      <c r="L16" s="6"/>
      <c r="M16" s="6"/>
    </row>
    <row r="17" spans="1:13" s="5" customFormat="1" ht="30" customHeight="1">
      <c r="A17" s="7" t="s">
        <v>145</v>
      </c>
      <c r="B17" s="24">
        <v>10</v>
      </c>
      <c r="C17" s="11" t="s">
        <v>45</v>
      </c>
      <c r="D17" s="24">
        <v>50</v>
      </c>
      <c r="E17" s="26"/>
      <c r="F17" s="18">
        <v>0.08</v>
      </c>
      <c r="G17" s="19">
        <f>ROUND(E17+(E17*F17),2)</f>
        <v>0</v>
      </c>
      <c r="H17" s="12">
        <f>ROUND(D17*E17,2)</f>
        <v>0</v>
      </c>
      <c r="I17" s="15">
        <f>ROUND(D17*G17,2)</f>
        <v>0</v>
      </c>
      <c r="J17" s="20"/>
      <c r="K17" s="6"/>
      <c r="L17" s="6"/>
      <c r="M17" s="6"/>
    </row>
    <row r="18" spans="1:12" s="22" customFormat="1" ht="34.5" customHeight="1">
      <c r="A18" s="86" t="s">
        <v>12</v>
      </c>
      <c r="B18" s="86"/>
      <c r="C18" s="86"/>
      <c r="D18" s="86"/>
      <c r="E18" s="86"/>
      <c r="F18" s="86"/>
      <c r="G18" s="87"/>
      <c r="H18" s="35">
        <f>SUM(H6:H17)</f>
        <v>0</v>
      </c>
      <c r="I18" s="35">
        <f>SUM(I6:I17)</f>
        <v>0</v>
      </c>
      <c r="J18" s="21"/>
      <c r="K18" s="21"/>
      <c r="L18" s="21"/>
    </row>
    <row r="19" spans="1:12" s="23" customFormat="1" ht="34.5" customHeight="1">
      <c r="A19" s="84" t="s">
        <v>24</v>
      </c>
      <c r="B19" s="85"/>
      <c r="C19" s="85"/>
      <c r="D19" s="85"/>
      <c r="E19" s="85"/>
      <c r="F19" s="85"/>
      <c r="G19" s="85"/>
      <c r="H19" s="36">
        <f>(H18*0.3)</f>
        <v>0</v>
      </c>
      <c r="I19" s="36">
        <f>(I18*0.3)</f>
        <v>0</v>
      </c>
      <c r="J19" s="21"/>
      <c r="K19" s="21"/>
      <c r="L19" s="21"/>
    </row>
    <row r="20" spans="1:12" s="23" customFormat="1" ht="34.5" customHeight="1">
      <c r="A20" s="83" t="s">
        <v>13</v>
      </c>
      <c r="B20" s="83"/>
      <c r="C20" s="83"/>
      <c r="D20" s="83"/>
      <c r="E20" s="83"/>
      <c r="F20" s="83"/>
      <c r="G20" s="84"/>
      <c r="H20" s="36">
        <f>SUM(H18:H19)</f>
        <v>0</v>
      </c>
      <c r="I20" s="36">
        <f>SUM(I18:I19)</f>
        <v>0</v>
      </c>
      <c r="J20" s="21"/>
      <c r="K20" s="21"/>
      <c r="L20" s="21"/>
    </row>
    <row r="21" spans="4:12" s="23" customFormat="1" ht="24.75" customHeight="1">
      <c r="D21" s="21"/>
      <c r="E21" s="21"/>
      <c r="F21" s="21"/>
      <c r="G21" s="21"/>
      <c r="H21" s="21"/>
      <c r="I21" s="21"/>
      <c r="J21" s="21"/>
      <c r="K21" s="21"/>
      <c r="L21" s="21"/>
    </row>
    <row r="22" spans="1:13" s="5" customFormat="1" ht="42" customHeight="1">
      <c r="A22" s="91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s="81" customFormat="1" ht="40.5" customHeight="1">
      <c r="A23" s="136" t="s">
        <v>16</v>
      </c>
      <c r="B23" s="136"/>
      <c r="C23" s="135" t="s">
        <v>344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s="81" customFormat="1" ht="37.5" customHeight="1">
      <c r="A24" s="134" t="s">
        <v>23</v>
      </c>
      <c r="B24" s="134"/>
      <c r="C24" s="135" t="s">
        <v>345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s="81" customFormat="1" ht="37.5" customHeight="1">
      <c r="A25" s="134" t="s">
        <v>19</v>
      </c>
      <c r="B25" s="134"/>
      <c r="C25" s="135" t="s">
        <v>106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s="81" customFormat="1" ht="44.25" customHeight="1">
      <c r="A26" s="134" t="s">
        <v>17</v>
      </c>
      <c r="B26" s="134"/>
      <c r="C26" s="135" t="s">
        <v>346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="23" customFormat="1" ht="19.5" customHeight="1"/>
    <row r="28" s="23" customFormat="1" ht="19.5" customHeight="1"/>
    <row r="29" s="23" customFormat="1" ht="19.5" customHeight="1"/>
    <row r="30" s="23" customFormat="1" ht="19.5" customHeight="1"/>
    <row r="31" spans="2:3" s="23" customFormat="1" ht="19.5" customHeight="1">
      <c r="B31" s="21"/>
      <c r="C31" s="21"/>
    </row>
    <row r="32" spans="2:3" s="23" customFormat="1" ht="19.5" customHeight="1">
      <c r="B32" s="21"/>
      <c r="C32" s="21"/>
    </row>
    <row r="33" s="23" customFormat="1" ht="19.5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</sheetData>
  <sheetProtection/>
  <mergeCells count="17">
    <mergeCell ref="A26:B26"/>
    <mergeCell ref="C26:M26"/>
    <mergeCell ref="A22:M22"/>
    <mergeCell ref="A23:B23"/>
    <mergeCell ref="C23:M23"/>
    <mergeCell ref="A24:B24"/>
    <mergeCell ref="C24:M24"/>
    <mergeCell ref="A25:B25"/>
    <mergeCell ref="C25:M25"/>
    <mergeCell ref="A13:M13"/>
    <mergeCell ref="A18:G18"/>
    <mergeCell ref="A19:G19"/>
    <mergeCell ref="A20:G20"/>
    <mergeCell ref="L1:M1"/>
    <mergeCell ref="B2:M2"/>
    <mergeCell ref="A4:M4"/>
    <mergeCell ref="A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Monika Pietrzyk</cp:lastModifiedBy>
  <cp:lastPrinted>2023-05-08T11:12:25Z</cp:lastPrinted>
  <dcterms:created xsi:type="dcterms:W3CDTF">2007-10-11T08:40:02Z</dcterms:created>
  <dcterms:modified xsi:type="dcterms:W3CDTF">2024-04-10T05:20:10Z</dcterms:modified>
  <cp:category/>
  <cp:version/>
  <cp:contentType/>
  <cp:contentStatus/>
</cp:coreProperties>
</file>