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 PUBLICZNE\2024\Browarna\"/>
    </mc:Choice>
  </mc:AlternateContent>
  <xr:revisionPtr revIDLastSave="0" documentId="13_ncr:1_{C2A5D80E-BCE2-4B79-B517-26EB1C16EA4E}" xr6:coauthVersionLast="45" xr6:coauthVersionMax="45" xr10:uidLastSave="{00000000-0000-0000-0000-000000000000}"/>
  <bookViews>
    <workbookView xWindow="-120" yWindow="-120" windowWidth="29040" windowHeight="15840" xr2:uid="{EF249175-FC42-4363-938A-9113DB015234}"/>
  </bookViews>
  <sheets>
    <sheet name="Arkusz1" sheetId="1" r:id="rId1"/>
  </sheets>
  <definedNames>
    <definedName name="_Hlk149901844" localSheetId="0">Arkusz1!$B$2</definedName>
    <definedName name="_xlnm.Print_Area" localSheetId="0">Arkusz1!$A$1:$I$451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299" i="1" l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293" i="1"/>
  <c r="G294" i="1"/>
  <c r="G295" i="1"/>
  <c r="H293" i="1" s="1"/>
  <c r="G296" i="1"/>
  <c r="G297" i="1"/>
  <c r="G298" i="1"/>
  <c r="G292" i="1"/>
  <c r="H396" i="1" l="1"/>
  <c r="I293" i="1"/>
  <c r="I396" i="1"/>
  <c r="H345" i="1"/>
  <c r="I345" i="1" s="1"/>
  <c r="H296" i="1" l="1"/>
  <c r="I296" i="1" l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4" i="1"/>
  <c r="G183" i="1"/>
  <c r="G182" i="1"/>
  <c r="G180" i="1"/>
  <c r="G179" i="1"/>
  <c r="G178" i="1"/>
  <c r="G177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49" i="1" l="1"/>
  <c r="G450" i="1" s="1"/>
  <c r="G451" i="1" s="1"/>
  <c r="H97" i="1"/>
  <c r="I97" i="1" s="1"/>
  <c r="H185" i="1"/>
  <c r="I185" i="1" s="1"/>
  <c r="H5" i="1"/>
  <c r="I5" i="1" s="1"/>
  <c r="H66" i="1"/>
  <c r="I66" i="1" s="1"/>
  <c r="H247" i="1"/>
  <c r="I247" i="1" s="1"/>
  <c r="I249" i="1" l="1"/>
</calcChain>
</file>

<file path=xl/sharedStrings.xml><?xml version="1.0" encoding="utf-8"?>
<sst xmlns="http://schemas.openxmlformats.org/spreadsheetml/2006/main" count="1354" uniqueCount="766">
  <si>
    <t>Lp.</t>
  </si>
  <si>
    <t>Nazwa</t>
  </si>
  <si>
    <t>Jedn. miary</t>
  </si>
  <si>
    <t>Ilość</t>
  </si>
  <si>
    <t>Cena jedn.</t>
  </si>
  <si>
    <t>Wartość netto</t>
  </si>
  <si>
    <t>Razem netto</t>
  </si>
  <si>
    <t>Razem brutto</t>
  </si>
  <si>
    <t>I.</t>
  </si>
  <si>
    <t>Roboty drogowe</t>
  </si>
  <si>
    <t>ROBOTY ROZBIÓRKOWE I PRZYGOTOWAWCZE</t>
  </si>
  <si>
    <t>KNR AT-03 0102-04</t>
  </si>
  <si>
    <t>Frezowanie nawierzchni bitumicznej o gr. 10 cm z wywozem materiału z rozbiórki na odl. do 1 km &lt;nawierzchnia z destruktu&gt;</t>
  </si>
  <si>
    <t>m2</t>
  </si>
  <si>
    <t>KNR 2-01 0214-03</t>
  </si>
  <si>
    <t>Nakłady uzupełniające za każde dalsze rozpoczęte 0.5 km transportu ponad 1 km samochodami samowyładowczymi po drogach utwardzonych - frezowina - na odległość docelową 12km (baza materiałowa MZD)</t>
  </si>
  <si>
    <t>m3</t>
  </si>
  <si>
    <t>KNR AT-03 0101-02</t>
  </si>
  <si>
    <t>Roboty remontowe - cięcie piłą nawierzchni bitumicznych na gł. 6-10 cm</t>
  </si>
  <si>
    <t>m</t>
  </si>
  <si>
    <t>KNR 2-31 0807-03</t>
  </si>
  <si>
    <t>Rozebranie nawierzchni z kostki betonowej gr. 8cm na podsypce cementowo-piaskowej &lt;zjazdy&gt;</t>
  </si>
  <si>
    <t>KNR 2-31 0815-02</t>
  </si>
  <si>
    <t>Rozebranie nawierzchni z płyt betonowych 50x50x7 lub betonowych ażurowych na podsypce piaskowej &lt;zjazdy, utwardzenia&gt;</t>
  </si>
  <si>
    <t>KNR 2-31 0814-02</t>
  </si>
  <si>
    <t>Rozebranie obrzeży 8x30 cm na podsypce piaskowej</t>
  </si>
  <si>
    <t>KNR 4-04 1103-01</t>
  </si>
  <si>
    <t>Załadowanie gruzu koparko-ładowarką przy obsłudze na zmianę roboczą przez 3 samochody samowyładowcze</t>
  </si>
  <si>
    <t xml:space="preserve">KNR 4-04 1103-04 1103-05 </t>
  </si>
  <si>
    <t>Wywiezienie gruzu z terenu rozbiórki przy mechanicznym załadowaniu i wyładowaniu samochodem samowyładowczym na odległość 10 km (baza materiałowa MZD)</t>
  </si>
  <si>
    <t>KNR 2-25 0408-06</t>
  </si>
  <si>
    <t>Demontaż istn. nawierzchni z płyt żelbetowych pełnych (płyty o powierzchni ponad 3 m2)</t>
  </si>
  <si>
    <t>Wywiezienie płyt żelbetowych z demontażu samochodem samowyładowczym na odległość 10 km (baza materiałowa MZD)</t>
  </si>
  <si>
    <t>ROBOTY ZIEMNE</t>
  </si>
  <si>
    <t>KNNR 1 0202-08</t>
  </si>
  <si>
    <t>Roboty ziemne wykonywane koparkami podsiębiernymi o poj. łyżki 0.60 m3 w gruncie kat. III-IV z transportem urobku na odległość do 1 km samochodami samowyładowczymi (90%)</t>
  </si>
  <si>
    <t>KNNR 1 0301-02</t>
  </si>
  <si>
    <t>Wykopy z załadunkiem ręcznym i transportem na odległość do 1 km (grunt kat. III) (10%)</t>
  </si>
  <si>
    <t>KNNR 1 0208-02</t>
  </si>
  <si>
    <t>Dodatek za każdy rozp. 1 km transportu ziemi samochodami samowyładowczymi po drogach o nawierzchni utwardzonej (kat.gr. I-IV) - wywóz na odległość 5km</t>
  </si>
  <si>
    <t>WYKONANIE OBRAMOWANIA I WARSTW KONSTRUKCYJNYCH</t>
  </si>
  <si>
    <t>KNR 2-31 0403-03</t>
  </si>
  <si>
    <t>Krawężniki betonowe wystające o wymiarach 15x30 cm na podsypce cementowo-piaskowej</t>
  </si>
  <si>
    <t>Krawężniki betonowe najazdowe o wymiarach 20x22 cm na podsypce cementowo-piaskowej</t>
  </si>
  <si>
    <t>KNR 2-31 0402-04</t>
  </si>
  <si>
    <t>Ława pod krawężniki betonowa z oporem C12/15</t>
  </si>
  <si>
    <t>KNNR 6 0404-05</t>
  </si>
  <si>
    <t>Obrzeża betonowe o wymiarach 30x8 cm na podsypce cementowo-piaskowej</t>
  </si>
  <si>
    <t>KNNR 6 0103-03</t>
  </si>
  <si>
    <t>Profilowanie i zagęszczanie podłoża wykonywane mechanicznie w gruncie kat. II-IV pod warstwy konstrukcyjne nawierzchni</t>
  </si>
  <si>
    <t>KNR AT-03 0201-01</t>
  </si>
  <si>
    <t>Stabilizacja kruszywa naturalnego cementem C3/4 - grubość warstwy po zagęszczeniu 18 cm &lt;jezdnia&gt;</t>
  </si>
  <si>
    <t>KNNR 6 0113-02</t>
  </si>
  <si>
    <t>Podbudowa pomocnicza z kruszywa łamanego 0/31,5 stabilizowanego mechanicznie o grubości po zagęszczeniu 20 cm &lt;jezdnia&gt;</t>
  </si>
  <si>
    <t>KNR 2-31 1004-04</t>
  </si>
  <si>
    <t>Mechaniczne czyszczenie nawierzchni drogowej nieulepszonej &lt;podbudowa pomocnicza&gt;</t>
  </si>
  <si>
    <t>KNR 2-31 1004-07</t>
  </si>
  <si>
    <t>Skropienie nawierzchni drogowej asfaltem &lt;podbudowa pomocnicza&gt;</t>
  </si>
  <si>
    <t>KNNR 6 0110-03</t>
  </si>
  <si>
    <t>Podbudowa z betonu asfaltowego AC 22P o grubości po zagęszczeniu 7 cm &lt;jezdnia&gt;</t>
  </si>
  <si>
    <t>Stabilizacja kruszywa naturalnego cementem C3/4 - grubość warstwy po zagęszczeniu 15 cm &lt;chodniki&gt;</t>
  </si>
  <si>
    <t>Stabilizacja kruszywa naturalnego cementem C3/4 - grubość warstwy po zagęszczeniu 20 cm &lt;zjazdy&gt;</t>
  </si>
  <si>
    <t>Podbudowa z kruszywa łamanego 0/31,5 stabilizowanego mechanicznie o grubości po zagęszczeniu 15 cm &lt;chodniki&gt;</t>
  </si>
  <si>
    <t>Podbudowa uzupełniająca z kruszywa łamanego 0/31,5 stabilizowanego mechanicznie o grubości po zagęszczeniu 10 cm &lt;progi zwalniające&gt;</t>
  </si>
  <si>
    <t>Podbudowa z kruszywa łamanego 0/31,5 stabilizowanego mechanicznie o grubości po zagęszczeniu 20 cm &lt;zjazdy&gt;</t>
  </si>
  <si>
    <t>WYKONANIE NAWIERZCHNI</t>
  </si>
  <si>
    <t>KNR 2-31 1004-06</t>
  </si>
  <si>
    <t>Mechaniczne czyszczenie nawierzchni drogowej ulepszonej (bitum) &lt;podbudowa asfaltowa&gt;</t>
  </si>
  <si>
    <t>Skropienie nawierzchni drogowej asfaltem &lt;podbudowa asfaltowa&gt;</t>
  </si>
  <si>
    <t>KNNR 6 0308-03</t>
  </si>
  <si>
    <t>Nawierzchnie z betonu asfaltowego AC 16W o grubości 5 cm (warstwa wiążąca) &lt;jezdnia&gt;</t>
  </si>
  <si>
    <t>Mechaniczne czyszczenie nawierzchni drogowej ulepszonej (bitum) &lt;warstwa wiążąca&gt;</t>
  </si>
  <si>
    <t>Skropienie nawierzchni drogowej asfaltem &lt;warstwa wiążąca&gt;</t>
  </si>
  <si>
    <t>KNR 2-31 0310-05 0310-06</t>
  </si>
  <si>
    <t>Nawierzchnie z betonu asfaltowego SMA 11S o grubości po zagęszczeniu 4 cm (warstwa ścieralna) &lt;jezdnia&gt;</t>
  </si>
  <si>
    <t>KNR 2-31 0511-03</t>
  </si>
  <si>
    <t>Nawierzchnie z kostki brukowej betonowej szarej (prostokąt) grubość 8 cm na podsypce cementowo-piaskowej &lt;chodniki&gt;</t>
  </si>
  <si>
    <t>Nawierzchnie z płytek ostrzegawczych z wypustkami 35x35x5cm, barwa żółta</t>
  </si>
  <si>
    <t>Nawierzchnie z kostki brukowej betonowej grafitowej (prostokąt) grubość 8 cm na podsypce cementowo-piaskowej &lt;zjazdy&gt;</t>
  </si>
  <si>
    <t>Nawierzchnie z kostki brukowej betonowej czerwonej (prostokąt) grubość 8 cm na podsypce cementowo-piaskowej &lt;progi zwalniające&gt;</t>
  </si>
  <si>
    <t>KNR 2-31 0204-05 0204-06</t>
  </si>
  <si>
    <t>Nawierzchnia z kruszywa łamanego 0/31,5 - warstwa górna - grubość po zagęszczeniu 15 cm &lt;pobocza&gt;</t>
  </si>
  <si>
    <t>WYKONANIE OZNAKOWANIA DOCELOWEGO</t>
  </si>
  <si>
    <t>KNNR 6 0702-01</t>
  </si>
  <si>
    <t>Pionowe znaki drogowe - słupki z rur stalowych</t>
  </si>
  <si>
    <t>szt.</t>
  </si>
  <si>
    <t>KNNR 6 0702-04</t>
  </si>
  <si>
    <t>Pionowe znaki drogowe - znaki zakazu, nakazu, ostrzegawcze, informacyjne i tabliczki</t>
  </si>
  <si>
    <t xml:space="preserve"> </t>
  </si>
  <si>
    <t>Pionowe znaki drogowe - przestawienie istn. znaków pionowych</t>
  </si>
  <si>
    <t>Montaż balustrady drogowej U-11a, h=1,1m</t>
  </si>
  <si>
    <t>KNNR 6 0705-07</t>
  </si>
  <si>
    <t>Oznakowanie poziome grubowarstwowe (masa chemoutwardzalna) - linie krawędziowe, poprzeczne, przejścia dla pieszych i inne symbole</t>
  </si>
  <si>
    <t>ROBOTY INNE</t>
  </si>
  <si>
    <t>KNR 2-31 0605-08</t>
  </si>
  <si>
    <t>Przepust pod drogą - PEHD o śr. 60 cm, dł. 9.60m</t>
  </si>
  <si>
    <t>KNR 2-31 0605-01</t>
  </si>
  <si>
    <t>Ława fundamentowa pod przepustem z kruszywa naturalnego stab. cementem do Rm=2,5MPa, gr. 20cm</t>
  </si>
  <si>
    <t>KNR 2-31 0605-05</t>
  </si>
  <si>
    <t>Ścianka czołowa dla przepustu o śr. 60 cm</t>
  </si>
  <si>
    <t>ściank.</t>
  </si>
  <si>
    <t>Rozbiórka istniejących ogrodzeń</t>
  </si>
  <si>
    <t>Odtworzenie istniejących ogrodzeń</t>
  </si>
  <si>
    <t>KNR 2-31 1406-05</t>
  </si>
  <si>
    <t>Regulacja pionowa studzienek telefonicznych</t>
  </si>
  <si>
    <t>KNR 2-31 1406-04</t>
  </si>
  <si>
    <t>Regulacja pionowa studzienek dla zaworów wodociągowych i gazowych</t>
  </si>
  <si>
    <t>KNR 2-31 1103-02</t>
  </si>
  <si>
    <t>Przełożenie/regulacja istniejącej nawierzchni z kostki betonowej na podsypce cementowo-piaskowej z wypełnieniem spoin piaskiem</t>
  </si>
  <si>
    <t>KNNR 1 0507-01</t>
  </si>
  <si>
    <t>Humusowanie z obsianiem trawą przy grubości warstwy humusu 5 cm</t>
  </si>
  <si>
    <t>II.</t>
  </si>
  <si>
    <t>Wymiana przepustu pod ulicą Browarną</t>
  </si>
  <si>
    <t>ROBOTY PRZYGOTOWAWCZE</t>
  </si>
  <si>
    <t>KNR 2-01 0120-03</t>
  </si>
  <si>
    <t>Roboty pomiarowe przy liniowych robotach ziemnych - trasa droqi w terenie równinnym</t>
  </si>
  <si>
    <t>km</t>
  </si>
  <si>
    <t>KNR 15-01 0114-08</t>
  </si>
  <si>
    <t>Ręczne wykoszenie porostów gęstych twardych z dna cieków 240.0*0.40</t>
  </si>
  <si>
    <t>KNR15-01 0114-01</t>
  </si>
  <si>
    <t>Ręczne wykoszenie porostów rzadkich miękkich ze skarp 240.0*1.50*2</t>
  </si>
  <si>
    <t>KNR 2-31 0811-01</t>
  </si>
  <si>
    <t>Rozebranie umocnienia rowu z płyt betonowych ażurowych 28.0*(3.0*2+0.4)</t>
  </si>
  <si>
    <t>Roboty ziemne i adaptacyne rowu</t>
  </si>
  <si>
    <t>KNR 2-01 0206-02</t>
  </si>
  <si>
    <t xml:space="preserve">Roboty ziemne wykon.koparkami podsiębiernymi o poj.tyzki 0.40 m3 w gr.kat.lll z transp.urobku samochod.samowyładowczymi na odległość do 1 km
1955.0
</t>
  </si>
  <si>
    <t>NNRNKB 231 0511-01</t>
  </si>
  <si>
    <t xml:space="preserve">Układanie umocnienia zmodernizowanego rowu z płyt ażurowych betono-
wyci z materiałów odzyskanych
</t>
  </si>
  <si>
    <t>Układanie umocnienia zmodernizowanego rowu z płyt ażurowych betono¬wych z materiałów nowych 28.0*(4.40"2+0.40)-170</t>
  </si>
  <si>
    <t>KNR 2-11 0521-10</t>
  </si>
  <si>
    <t xml:space="preserve">Wykonanie palisady przy śr.kołków 10-12 cm i głębokości wbicia 1.20 m w
gruncie kat.lll
</t>
  </si>
  <si>
    <t>KNR 2-01 0416-01</t>
  </si>
  <si>
    <t xml:space="preserve">Rozplantowanie spycharkami ziemi wydobytej z wykopów liniowych do 1
m3 wzdłuż 1 m wykopu - kat.gr. I-IV
</t>
  </si>
  <si>
    <t>KNR 2-01 0510-03</t>
  </si>
  <si>
    <t>Obsianie skarp w ziemi urodzajnej 240.0*(1.50*2+0.40+2.0*2)</t>
  </si>
  <si>
    <t>KNR 9-06 103-11</t>
  </si>
  <si>
    <t>Wbijanie ścianek szczelnych stalowych z grodzie G-62 wibromłotem ICE; głębokość wbicia do 14 m, grunt kat. III 17</t>
  </si>
  <si>
    <t>KNR 9-06 104-11</t>
  </si>
  <si>
    <t>Wyciąganie ścianek szczelnych stalowych z grodzie G-62 wibromłotem ICE; głębokość wbicia do 14 m, grunt kat. III 17</t>
  </si>
  <si>
    <t>KNR 2-01 0218-02</t>
  </si>
  <si>
    <t xml:space="preserve">Wykopy oraz przekopy wykonywane koparkami podsiębiernymi 0.60 m3 na
odk-ad w gruncie kat.lll
</t>
  </si>
  <si>
    <t>KNR 2-02 1101-07</t>
  </si>
  <si>
    <t>Podkłady zpiasku pod przyczółek - wymiana gruntu 29.5</t>
  </si>
  <si>
    <t>KNR 2-01 0502-01</t>
  </si>
  <si>
    <t xml:space="preserve">Mechaniczne zasypywanie wnęk za ścianami budowli wodno-inżynieryj-
nych przy wys.nasypu powyżej 4 m - kat.gr.l-ll
</t>
  </si>
  <si>
    <t>KNR 2-01 0206-04</t>
  </si>
  <si>
    <t>Roboty ziemne wykon.koparkami podsiębiernymi o poj.łyżki 0.60 m3 w gr.kat.lll z transp.urobku samochod.samowyładowczymi na odległość do 1 km 663.9</t>
  </si>
  <si>
    <t>KNR 2-01 0214-02</t>
  </si>
  <si>
    <t>Nakłady uzupełn.za każde dalsze rozp. 0.5 km transportu ponad 1 km sa-mochodami samowyładowczymi po terenie ub drogach gruntowych ziemi kat.lll</t>
  </si>
  <si>
    <t>KNR-W 2-18 0308-06</t>
  </si>
  <si>
    <t>Przewierty o długości do 30 m maszyną do wierceń poziomych WP 80/120 rurami o śr. 800-1000 mm w gruntach kat.lll-IV 22</t>
  </si>
  <si>
    <t>KNR 2-02 0201-04</t>
  </si>
  <si>
    <t xml:space="preserve">Ławy fundamentowe betonowe, prostokątne szer.ponad 1.3m 
</t>
  </si>
  <si>
    <t>KNR 2-02 0202-04</t>
  </si>
  <si>
    <t xml:space="preserve">Ławy fundamentowe prostokątne żelbetowe, szer.ponad 1 3m 
</t>
  </si>
  <si>
    <t>KNR 2-02 0207-02</t>
  </si>
  <si>
    <t xml:space="preserve">Ściany żelbetowe proste gr.8 cm wys.do 4m </t>
  </si>
  <si>
    <t>KNR 2-02 0207-07</t>
  </si>
  <si>
    <t xml:space="preserve">Ściany żelbetowe - dodatek za każdy 1cm różnicy grub.ścian
Krotność = 36
</t>
  </si>
  <si>
    <t>KNR 2-02 0290-03</t>
  </si>
  <si>
    <t xml:space="preserve">Przygotowanie i montaż zbrojenia konstrukcji monolit.budowli - pręty gładkie 
</t>
  </si>
  <si>
    <t>t</t>
  </si>
  <si>
    <t>KNR 2-02 0603-09</t>
  </si>
  <si>
    <t xml:space="preserve">Izolacje przeciwwilgoc.powiokowe bitumiczne pionowe - wyk.na zimno z
roztworu asfalt - pierwsza warstwa
</t>
  </si>
  <si>
    <t>KNR 2-02 0603-10</t>
  </si>
  <si>
    <t xml:space="preserve">Izolacje przeciwwilgoc.powiokowe bitumiczne pionowe - wyk.na zimno z
roztworu asfalt.- druga warstwa
</t>
  </si>
  <si>
    <t>KNR-W 7-12 401-05</t>
  </si>
  <si>
    <t>Malowanie farbą emulsyjną powierzchni pionowych, skośnych i cylindrycznych konstrukcji betonowych</t>
  </si>
  <si>
    <t>KNR 2-02 1209-01</t>
  </si>
  <si>
    <t xml:space="preserve">Balustrady tarasowe z pochwytem stalowym - analogia (dostosowana normę materiału) 
</t>
  </si>
  <si>
    <t>KNR 2-31 0301-06</t>
  </si>
  <si>
    <t xml:space="preserve">Nawierzchnia z kostki kamiennej nieregularnej o wys. 8 cm na podsypce żwirowej nowej - umocnienie wylotu przepustu </t>
  </si>
  <si>
    <t>III.</t>
  </si>
  <si>
    <t>Oświetlenie uliczne</t>
  </si>
  <si>
    <t>Demontaż sieci oświetleniowej - ul. Browarna</t>
  </si>
  <si>
    <t>1.1</t>
  </si>
  <si>
    <t>KNNR-W 9 1005-03</t>
  </si>
  <si>
    <t>Demontaż opraw oświetlenia zewnętrznego na trzpieniu słupa lub wysięgniku (słupy nr 9÷37 linii napowietrznej nn)</t>
  </si>
  <si>
    <t>kpl.</t>
  </si>
  <si>
    <t>1.2</t>
  </si>
  <si>
    <t>KNNR-W 9 1002-06</t>
  </si>
  <si>
    <t>Demontaż wysięgników rurowych o ciężarze do 30 kg mocowanych na słupie lub ścianie (słupy nr 9÷37 linii napowietrznej nn)</t>
  </si>
  <si>
    <t>szt</t>
  </si>
  <si>
    <t>1.3</t>
  </si>
  <si>
    <t>KNNR-W 9 0903-04</t>
  </si>
  <si>
    <r>
      <t>Demontaż przewodów izolowanych linii NN o przekroju do 50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z przeznaczeniem  na złom (linia napowietrzna ASxSN 4x25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słupy nr 9÷37)</t>
    </r>
  </si>
  <si>
    <t>1.4</t>
  </si>
  <si>
    <t>KNNR-W 9 1001-08</t>
  </si>
  <si>
    <t>Demontaż słupów oświetleniowych o masie 100-300 kg (linia napowietrzna nn żerdzie ŻN - słupy nr 9÷37)</t>
  </si>
  <si>
    <t>Budowa sieci oświetleniowej - ul. Browarna</t>
  </si>
  <si>
    <t>2.1</t>
  </si>
  <si>
    <t>KNNR 5 0401-04</t>
  </si>
  <si>
    <t>Montaż szafy oświetleniowej SOT 9 polowa - standard (przy stacji transformatorowej T-711633)</t>
  </si>
  <si>
    <t>2.2</t>
  </si>
  <si>
    <t>KNNR 5 0701-05</t>
  </si>
  <si>
    <t>Kopanie rowów dla kabli w sposób mechaniczny w gruncie kat. III-IV (1191*0,4*0,7)</t>
  </si>
  <si>
    <r>
      <t>m</t>
    </r>
    <r>
      <rPr>
        <vertAlign val="superscript"/>
        <sz val="10"/>
        <color theme="1"/>
        <rFont val="Verdana"/>
        <family val="2"/>
        <charset val="238"/>
      </rPr>
      <t>3</t>
    </r>
  </si>
  <si>
    <t>2.3</t>
  </si>
  <si>
    <t>KNNR 5 0706-01</t>
  </si>
  <si>
    <t>Nasypanie warstwy piasku na dnie rowu kablowego o szerokości do 0,4 m</t>
  </si>
  <si>
    <t>2.4</t>
  </si>
  <si>
    <t>KNNR 5 0702-05</t>
  </si>
  <si>
    <t>Zasypywanie rowów dla kabli wykonanych mechanicznie w gruncie kat. III-IV (1191*0,4*0,5)</t>
  </si>
  <si>
    <t>2.5</t>
  </si>
  <si>
    <t>KNR 4-01 0108-02</t>
  </si>
  <si>
    <t>Wywóz ziemi samochodami skrzyniowymi na odległość do 1 km grunt.kat. III (1191*0,4*0,2)</t>
  </si>
  <si>
    <t>2.6</t>
  </si>
  <si>
    <t>KNR 5-10 0303-03</t>
  </si>
  <si>
    <t>Układanie rur ochronnych z PCW o średnicy do 140 mm w wykopie - rura 110 mm giętka, dwuścienna, karbowana, w kolorze niebieskim</t>
  </si>
  <si>
    <t>2.7</t>
  </si>
  <si>
    <t>Układanie rur ochronnych z PCW o średnicy do 140 mm w wykopie - rura 110 mm, sztywna, przeznaczona do układania w trudnych warunkach terenowych, w kolorze niebieskim</t>
  </si>
  <si>
    <t>2.8</t>
  </si>
  <si>
    <t>KNNR 5 0723-02</t>
  </si>
  <si>
    <t>Przewierty mechaniczne dla rury o śr.do 125 mm pod obiektami - rura PCW 110 mm grubościenna</t>
  </si>
  <si>
    <t>2.9</t>
  </si>
  <si>
    <t>KNNR 5 0707-03</t>
  </si>
  <si>
    <r>
      <t>Układanie kabli YAKxS 4x70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w ziemi i w kanale stacji - zasilenie nowej szafy oświetleniowej SOT (przy stacji transformatorowej T-711633)</t>
    </r>
  </si>
  <si>
    <t>2.10</t>
  </si>
  <si>
    <t>KNNR 5 0707-02</t>
  </si>
  <si>
    <r>
      <t>Układanie kabli YAKxS 5x35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w ziemi</t>
    </r>
  </si>
  <si>
    <t>2.11</t>
  </si>
  <si>
    <t>KNNR 5 0713-02</t>
  </si>
  <si>
    <r>
      <t>Układanie kabli YAKxS 5x35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w rurach</t>
    </r>
  </si>
  <si>
    <t>2.12</t>
  </si>
  <si>
    <t>KNR-W 2-25 0614-01</t>
  </si>
  <si>
    <t>Ręczne układanie folii na kablu - budowa</t>
  </si>
  <si>
    <t>2.13</t>
  </si>
  <si>
    <t>KNR-W 5-10 0601-11</t>
  </si>
  <si>
    <r>
      <t>Montaż głowic kablowych - zarobienie na sucho końca kabla 4-żyłowego o przekroju do 120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na napięcie do 1 kV o izolacji i powłoce z tworzyw sztucznych</t>
    </r>
  </si>
  <si>
    <t>2.14</t>
  </si>
  <si>
    <t>KNNR 5 0726-10</t>
  </si>
  <si>
    <r>
      <t>Zarobienie na sucho końca kabla 5-żyłowego o przekroju żył do 50 mm</t>
    </r>
    <r>
      <rPr>
        <vertAlign val="super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na napięcie do 1 kV o izolacji i powłoce z tworzyw sztucznych</t>
    </r>
  </si>
  <si>
    <t>2.15</t>
  </si>
  <si>
    <t>KNNR 5 1001-01</t>
  </si>
  <si>
    <t>Montaż i stawianie słupów oświetleniowych o masie do 100 kg (słup oświetleniowy ośmiokątny stalowy ocynkowany grubość ścianki 4 mm z elastomerem do 0,5 wysokość 8 m) - latarnie nr latarnie nr 9, 10, 11, 12, 13, 14, 15, 15/1, 16, 17, 18, 19, 20, 21, 22, 23, 24, 25, 26, 27, 28, 29, 29/1, 29/2, 29/3, 30, 31, 32, 33, 34, 34/1, 34/2, 35, 35/1, 36, 37, 38</t>
  </si>
  <si>
    <t>2.16</t>
  </si>
  <si>
    <t>KNNR 5 1002-01</t>
  </si>
  <si>
    <t>Montaż wysięgników rurowych o masie do 15 kg na słupie (wysięgnik łukowy pojedynczy, wysokość 1m, długość 1,5 m, kąt nachylenia 5o) - latarnie nr latarnie nr 9, 10, 11, 12, 13, 14, 15, 15/1, 16, 17, 18, 19, 20, 21, 22, 23, 24, 25, 26, 27, 28, 29, 29/1, 29/2, 29/3, 30, 31, 32, 33, 34, 34/1, 34/2, 35, 35/1, 36, 37, 38</t>
  </si>
  <si>
    <t>2.17</t>
  </si>
  <si>
    <t>KNNR 5 1004-02</t>
  </si>
  <si>
    <t>Montaż nowych opraw ulicznych typu LED o mocy 60 W 4000K DW z regulacją kąta nachylenia i autonomiczną redukcją mocy do 70 % w godzinach 23-4 (latarnie nr 13, 15, 16, 23, 28, 29, 35)</t>
  </si>
  <si>
    <t>2.18</t>
  </si>
  <si>
    <t>Montaż nowych opraw ulicznych typu LED o mocy 48 W 4000K DW z regulacją kąta nachylenia i autonomiczną redukcją mocy do 70 % w godzinach 23-4 (latarnie nr 9, 10, 11, 12, 14, 15/1, 17, 18, 19, 20, 21, 22, 24, 25, 26, 27, 29/1, 29/2, 29/3, 30, 31, 32, 33, 34, 34/1, 34/2, 35/1, 36, 37, 38, słup nr 8 linii napowietrznej 0,4 kV)</t>
  </si>
  <si>
    <t>2.19</t>
  </si>
  <si>
    <t>Montaż wysięgników rurowych o masie do 15 kg na słupie (słup nr 8 linii napowietrznej 0,4 kV)</t>
  </si>
  <si>
    <t>2.20</t>
  </si>
  <si>
    <t>Montaż nowych opraw ulicznych typu LED o mocy 36 W 4000K DW z regulacją kąta nachylenia i autonomiczną redukcją mocy do 70 % w godzinach 23-4 (słup nr 8 linii napowietrznej 0,4 kV</t>
  </si>
  <si>
    <t>2.21</t>
  </si>
  <si>
    <t>KNNR 5 1003-03</t>
  </si>
  <si>
    <t>Montaż przewodów do opraw oświetleniowych - wciąganie w słupy, rury osłonowe i wysięgniki przy wysokości latarń do 10 m - przewód YdY 3x2,5 mm2 - 4 m (słup nr 8 linii napowietrznej 0,4 kV)</t>
  </si>
  <si>
    <t>kpl.przew.</t>
  </si>
  <si>
    <t>2.22</t>
  </si>
  <si>
    <t>KNR 5-10 0803-01</t>
  </si>
  <si>
    <t>Montaż z kosza podnośnika samochodowego bezpieczników napowietrznych dla linii niskiego napięcia (słup nr 8 linii napowietrznej 0,4 kV)</t>
  </si>
  <si>
    <t>2.23</t>
  </si>
  <si>
    <t>KNNR 5 1006-01</t>
  </si>
  <si>
    <t>Montaż złączy kablowych IZK w słupach</t>
  </si>
  <si>
    <t>2.24</t>
  </si>
  <si>
    <t>Montaż przewodów do opraw oświetleniowych - YDY 3x1,5 mm2 wciąganie w słup do 10 m (łącznie 370 m)</t>
  </si>
  <si>
    <t>2.25</t>
  </si>
  <si>
    <t>KNNR 5 0906-03</t>
  </si>
  <si>
    <t>Montaż ogranicznika przepięć w liniach napowietrznych nn z przewodów izolowanych (słupy nr 1, 5, 8, 23)</t>
  </si>
  <si>
    <t>2.26</t>
  </si>
  <si>
    <t>KNNR 5 0906-01</t>
  </si>
  <si>
    <t>Montaż zabezpieczenia wzdłużnego w liniach napowietrznych nn z przewodów izolowanych (słupy nr 1, 5, 8, 23)</t>
  </si>
  <si>
    <t>2.27</t>
  </si>
  <si>
    <t>KNNR 5 0717-06</t>
  </si>
  <si>
    <r>
      <t>Układanie kabli o masie do 1.0 kg/m przez wciąganie do rur osłonowych mocowanych na słupach betonowych  - kabel YAKxS 5x35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(słupy nr 1, 5, 8, 23 linii napowietrznej 0,4 kV)</t>
    </r>
  </si>
  <si>
    <t>2.28</t>
  </si>
  <si>
    <t>KNNR 5 0717-02</t>
  </si>
  <si>
    <r>
      <t>Układanie kabli o masie do 1.0 kg/m bezpośrednio na słupach betonowych  - kabel YAKxS 5x35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(słupy nr 1, 5, 8, 23 linii napowietrznej 0,4 kV)</t>
    </r>
  </si>
  <si>
    <t>2.29</t>
  </si>
  <si>
    <t>KNNR 5 0605-08</t>
  </si>
  <si>
    <t>Mechaniczne pogrążanie uziomów pionowych prętowych w gruncie kat.III - 2 szpilki + bednarka (szafa SOT, latarnie nr 12, 15, 15/1, 16, 19, 23, 26, 29, 29/3, 32, 34/1, 34/2, 38, słupy nr 1, 5, 8, 23 linii napowietrznej 0,4 kV)</t>
  </si>
  <si>
    <t>2.30</t>
  </si>
  <si>
    <t>KNNR 5 1302-03</t>
  </si>
  <si>
    <t>Badanie linii kablowej nn - kabel 4-żyłowy</t>
  </si>
  <si>
    <t>odc.</t>
  </si>
  <si>
    <t>2.31</t>
  </si>
  <si>
    <t>KNNR 5 1302-04</t>
  </si>
  <si>
    <t>Badanie linii kablowej nn - kabel 5-żyłowy</t>
  </si>
  <si>
    <t>2.32</t>
  </si>
  <si>
    <t>KNNR 5 1304-05</t>
  </si>
  <si>
    <t>Badania i pomiary instalacji skuteczności zerowania (pierwszy pomiar)</t>
  </si>
  <si>
    <t>2.33</t>
  </si>
  <si>
    <t>KNNR 5 1304-01</t>
  </si>
  <si>
    <t>Badania i pomiary instalacji uziemiającej (pierwszy pomiar)</t>
  </si>
  <si>
    <t>2.34</t>
  </si>
  <si>
    <t>Powykonawcza inwentaryzacja geodezyjna</t>
  </si>
  <si>
    <t>Przebudowa sieci oświetleniowej - Trasa Popiełuszki</t>
  </si>
  <si>
    <t>3.1</t>
  </si>
  <si>
    <t>Demontaż opraw oświetlenia zewnętrznego na trzpieniu słupa lub wysięgniku  (latarnie nr 7, 7/1, 7/2, 8, 8/1, 8/2, 8/3 - słupy stalowe ocynkowane)</t>
  </si>
  <si>
    <t>3.2</t>
  </si>
  <si>
    <t>Demontaż wysięgników rurowych o ciężarze do 30 kg mocowanych na słupie lub ścianie (latarnie nr 7, 7/1, 7/2, 8, 8/1, 8/2, 8/3 - słupy stalowe ocynkowane)</t>
  </si>
  <si>
    <t>3.3</t>
  </si>
  <si>
    <t>KNNR-W 9 1001-07</t>
  </si>
  <si>
    <t>Demontaż słupów oświetleniowych o masie do 100 kg (latarnie nr 7, 7/1, 7/2, 8, 8/1, 8/2, 8/3 - słupy stalowe ocynkowane)</t>
  </si>
  <si>
    <t>3.4</t>
  </si>
  <si>
    <t>Kopanie rowów dla kabli w sposób mechaniczny w gruncie kat. III-IV (315*0,4*0,7)</t>
  </si>
  <si>
    <t>3.5</t>
  </si>
  <si>
    <t>3.6</t>
  </si>
  <si>
    <t>Zasypywanie rowów dla kabli wykonanych mechanicznie w gruncie kat. III-IV (315*0,4*0,5)</t>
  </si>
  <si>
    <t>3.7</t>
  </si>
  <si>
    <t>Wywóz ziemi samochodami skrzyniowymi na odległość do 1 km grunt.kat. III (315*0,4*0,2)</t>
  </si>
  <si>
    <t>3.8</t>
  </si>
  <si>
    <t>3.9</t>
  </si>
  <si>
    <t>3.10</t>
  </si>
  <si>
    <r>
      <t>Układanie kabli YAKxS 5x35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 ziemi</t>
    </r>
  </si>
  <si>
    <t>3.11</t>
  </si>
  <si>
    <r>
      <t>Układanie kabli YAKxS 5x35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 rurach</t>
    </r>
  </si>
  <si>
    <t>3.12</t>
  </si>
  <si>
    <t>3.13</t>
  </si>
  <si>
    <r>
      <t>Zarobienie na sucho końca kabla 5-żyłowego o przekroju żył do 50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na napięcie do 1 kV o izolacji i powłoce z tworzyw sztucznych</t>
    </r>
  </si>
  <si>
    <t>3.14</t>
  </si>
  <si>
    <t>Montaż i stawianie słupów oświetleniowych o masie do 100 kg (słup oświetleniowy ośmiokątny stalowy ocynkowany grubość ścianki 4 mm z elastomerem do 0,5 wysokość 9 m) - latarnie nr 7, 7/1, 7/2, 7/3, 7/4, 8, 8/1, 8/2, 8/3, 8/4, 8/5</t>
  </si>
  <si>
    <t>3.15</t>
  </si>
  <si>
    <r>
      <t>Montaż wysięgników rurowych o masie do 15 kg na słupie (wysięgnik łukowy podwójny 90</t>
    </r>
    <r>
      <rPr>
        <vertAlign val="superscript"/>
        <sz val="10"/>
        <rFont val="Verdana"/>
        <family val="2"/>
        <charset val="238"/>
      </rPr>
      <t>o</t>
    </r>
    <r>
      <rPr>
        <sz val="10"/>
        <rFont val="Verdana"/>
        <family val="2"/>
        <charset val="238"/>
      </rPr>
      <t>, wysokość 1m, długość 2m, kąt nachylenia 5</t>
    </r>
    <r>
      <rPr>
        <vertAlign val="superscript"/>
        <sz val="10"/>
        <rFont val="Verdana"/>
        <family val="2"/>
        <charset val="238"/>
      </rPr>
      <t>o</t>
    </r>
    <r>
      <rPr>
        <sz val="10"/>
        <rFont val="Verdana"/>
        <family val="2"/>
        <charset val="238"/>
      </rPr>
      <t>) - latarnia nr 7</t>
    </r>
  </si>
  <si>
    <t>3.16</t>
  </si>
  <si>
    <r>
      <t>Montaż wysięgników rurowych o masie do 15 kg na słupie (wysięgnik łukowy pojedynczy, wysokość 1m, długość 2m, kąt nachylenia 5</t>
    </r>
    <r>
      <rPr>
        <vertAlign val="superscript"/>
        <sz val="10"/>
        <rFont val="Verdana"/>
        <family val="2"/>
        <charset val="238"/>
      </rPr>
      <t>o</t>
    </r>
    <r>
      <rPr>
        <sz val="10"/>
        <rFont val="Verdana"/>
        <family val="2"/>
        <charset val="238"/>
      </rPr>
      <t>) - latarnie nr 7/1, 7/2, 7/3, 7/4, 8, 8/1, 8/2, 8/3, 8/4, 8/5</t>
    </r>
  </si>
  <si>
    <t>3.17</t>
  </si>
  <si>
    <t>Montaż nowych opraw ulicznych typu LED o mocy 72 W 4000K DW z regulacją kąta nachylenia i autonomiczną redukcją mocy do 70 % w godzinach 23-4 (latarnie nr 7/1, 8/1)</t>
  </si>
  <si>
    <t>3.18</t>
  </si>
  <si>
    <t>Montaż nowych opraw ulicznych typu LED o mocy 60 W 4000K DW z regulacją kąta nachylenia i autonomiczną redukcją mocy do 70 % w godzinach 23-4 (latarnie nr 7, 7/2, 7/3, 7/4, 8, 8/2, 8/3, 8/4, 8/5)</t>
  </si>
  <si>
    <t>3.19</t>
  </si>
  <si>
    <t>3.20</t>
  </si>
  <si>
    <r>
      <t>Montaż przewodów do opraw oświetleniowych - YDY 3x1,5 mm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wciąganie w słup do 10 m (łącznie 144 m)</t>
    </r>
  </si>
  <si>
    <t>3.21</t>
  </si>
  <si>
    <t>Mechaniczne pogrążanie uziomów pionowych prętowych w gruncie kat.III - 2 szpilki + bednarka (latarnie nr 7, 7/3, 8, 8/3)</t>
  </si>
  <si>
    <t>3.22</t>
  </si>
  <si>
    <t>3.23</t>
  </si>
  <si>
    <t>3.24</t>
  </si>
  <si>
    <t>Badania i pomiary instalacji uziemiającej (pierwszy pomiar) (latarnie nr 7, 7/3, 8, 8/3)</t>
  </si>
  <si>
    <t>Montaż dodatkowych opraw oświetleniowych - ul. Kasztelańska</t>
  </si>
  <si>
    <t>4.1</t>
  </si>
  <si>
    <t>KNR 5-10 0802-05</t>
  </si>
  <si>
    <t>Montaż śrub hakowych, oraz haków mocowanych taśmą</t>
  </si>
  <si>
    <t>4.2</t>
  </si>
  <si>
    <t>KNNR 5 0905-01</t>
  </si>
  <si>
    <r>
      <t>Montaż przewodów izolowanych linii napowietrznej nn typu AsXSn lub podobnych o przekroju 4x25 mm</t>
    </r>
    <r>
      <rPr>
        <vertAlign val="superscript"/>
        <sz val="10"/>
        <rFont val="Verdana"/>
        <family val="2"/>
        <charset val="238"/>
      </rPr>
      <t>2</t>
    </r>
  </si>
  <si>
    <t>km przew.</t>
  </si>
  <si>
    <t>4.3</t>
  </si>
  <si>
    <t>Montaż wysięgników rurowych o masie do 15 kg na słupie (słupy nr 1, 2, 3 linii napowietrznej nn)</t>
  </si>
  <si>
    <t>4.4</t>
  </si>
  <si>
    <t>Montaż nowych opraw ulicznych typu LED o mocy 36 W 4000K DW  z regulacją kąta nachylenia i autonomiczną redukcją mocy do 70 % w godzinach 23-4 (słupy nr 1, 2, 3 linii napowietrznej nn)</t>
  </si>
  <si>
    <t>4.5</t>
  </si>
  <si>
    <t>Montaż z kosza podnośnika samochodowego bezpieczników napowietrznych dla linii niskiego napięcia (słupy nr 1, 2, 3 linii napowietrznej nn)</t>
  </si>
  <si>
    <t>4.6</t>
  </si>
  <si>
    <t>Montaż przewodów do opraw oświetleniowych - YDY 3x1,5 mm2 wciąganie w wysięgnik 3 x 3 m=9 m (słupy nr 1, 2, 3 linii napowietrznej nn)</t>
  </si>
  <si>
    <t>Wymiana istniejących opraw oświetleniowych - ul. Kasztelańska i Włościany</t>
  </si>
  <si>
    <t>5.1</t>
  </si>
  <si>
    <t>Demontaż istniejących opraw oświetleniowych ulicznych, sodowych (słupy nr 1, 2, 3, 4, 5, 1, 2, 3, 4, 1, 3, 4, 5, 6, 7, 31, 32, 33, 34, 35, 35/1, 23, 24, 25, 26, 27, 29, 29/2, 30 linii napowietrznej nn)</t>
  </si>
  <si>
    <t>5.2</t>
  </si>
  <si>
    <t>Demontaż wysięgników rurowych o ciężarze do 30 kg mocowanych na słupie lub ścianie (słupy nr 5, 26 linii napowietrznej nn)</t>
  </si>
  <si>
    <t>5.3</t>
  </si>
  <si>
    <t>KNNR-W 3 1008-07</t>
  </si>
  <si>
    <t>Oczyszczenie istniejących wysięgników (słupy nr 1, 2, 3, 4, 1, 2, 3, 4, 1, 3, 4, 5, 6, 7, 31, 32, 33, 34, 35, 35/1, 23, 24, 25, 27, 29, 29/2, 30 linii napowietrznej nn)</t>
  </si>
  <si>
    <r>
      <t>m</t>
    </r>
    <r>
      <rPr>
        <vertAlign val="superscript"/>
        <sz val="10"/>
        <color theme="1"/>
        <rFont val="Verdana"/>
        <family val="2"/>
        <charset val="238"/>
      </rPr>
      <t>2</t>
    </r>
  </si>
  <si>
    <t>5.4</t>
  </si>
  <si>
    <t>KNNR-W 3 1009-06</t>
  </si>
  <si>
    <t>Dwukrotne pomalowanie istniejących wysięgników (słupy nr 1, 2, 3, 4, 1, 2, 3, 4, 1, 3, 4, 5, 6, 7, 31, 32, 33, 34, 35, 35/1, 23, 24, 25, 27, 29, 29/2, 30 linii napowietrznej nn)</t>
  </si>
  <si>
    <t>5.5</t>
  </si>
  <si>
    <t>Montaż nowych opraw ulicznych typu LED o mocy 36 W 4000K DW  z regulacją kąta nachylenia i autonomiczną redukcją mocy do 70 % w godzinach 23-4 (słupy nr 1, 2, 3, 4, 1, 2, 3, 4, 1, 3, 4, 5, 6, 7, 31, 32, 33, 34, 35, 35/1, 23, 24, 25, 27, 29, 29/2, 30 linii napowietrznej nn)</t>
  </si>
  <si>
    <t>Wymiana istniejących opraw oświetleniowych - ul. Browarna (odcinek od ul. Ciechomickiej do Trasy Popiełuszki)</t>
  </si>
  <si>
    <t>6.1</t>
  </si>
  <si>
    <t>Demontaż istniejących opraw oświetleniowych ulicznych, sodowych (słupy nr 1, 2, 3, 1, 2, 3, 4, 5, 6 linii napowietrznej nn)</t>
  </si>
  <si>
    <t>6.2</t>
  </si>
  <si>
    <t>Oczyszczenie istniejących wysięgników (słupy nr 1, 2, 3, 1, 2, 3, 4, 5, 6 linii napowietrznej nn)</t>
  </si>
  <si>
    <t>6.3</t>
  </si>
  <si>
    <t>Dwukrotne pomalowanie istniejących wysięgników (słupy nr 1, 2, 3, 1, 2, 3, 4, 5, 6 linii napowietrznej nn)</t>
  </si>
  <si>
    <t>6.4</t>
  </si>
  <si>
    <t>Montaż nowych opraw ulicznych typu LED o mocy 48 W 4000K DW z regulacją kąta nachylenia i autonomiczną redukcją mocy do 70 % w godzinach 23-4 (słupy nr 1, 2, 3, 1, 2, 3, 4, 5, 6 linii napowietrznej nn)</t>
  </si>
  <si>
    <t>Zakup i dostawa dodatkowych opraw oświetleniowych (depozyt MZD)</t>
  </si>
  <si>
    <t>7.1</t>
  </si>
  <si>
    <t>Oprawa uliczna typu LED o mocy 60 W 4000K DW z regulacją kąta nachylenia i autonomiczną redukcją mocy do 70 % w godzinach 23-4</t>
  </si>
  <si>
    <t>7.2</t>
  </si>
  <si>
    <t>Oprawa uliczna typu LED o mocy 48 W 4000K DW z regulacją kąta nachylenia i autonomiczną redukcją mocy do 70 % w godzinach 23-4</t>
  </si>
  <si>
    <t>7.3</t>
  </si>
  <si>
    <t>Oprawa uliczna typu LED o mocy 36 W 4000K DW z regulacją kąta nachylenia i autonomiczną redukcją mocy do 70 % w godzinach 23-4</t>
  </si>
  <si>
    <t>IV.</t>
  </si>
  <si>
    <t>Sygnalizacja świetlna na skrzyżowaniu tr. ks. Popiełuszki z ul. Browarną w Płocku</t>
  </si>
  <si>
    <t>Materiały do demontażu</t>
  </si>
  <si>
    <t>KNNR-W 9 1012-08</t>
  </si>
  <si>
    <t>Demontaż latarni sygnałów ulicznych o 4 komorach na przewieszce, konstrukcji bramowej- Sygnalizator S-1 wraz z ekranem kontrastowym i konstrukcją wsporczą</t>
  </si>
  <si>
    <t>KNNR-W 9 1012-06</t>
  </si>
  <si>
    <t>Demontaż latarni sygnałów ulicznych o 4 komorach na maszcie, konsoli- sygnalizator S-1</t>
  </si>
  <si>
    <t>KNNR-W 9 1012-05</t>
  </si>
  <si>
    <t>Demontaż latarni sygnałów ulicznych o 2 komorach na maszcie, konsoli - sygnalizator S-5</t>
  </si>
  <si>
    <t>Demontaż słupów oświetleniowych o masie do 100 kg - Maszt MS 3m</t>
  </si>
  <si>
    <t>KNNR-W 9 1001-10</t>
  </si>
  <si>
    <t>Demontaż słupów oświetleniowych o masie 480-720 kg - Maszt wysięgnikowy, wysięg - 9m</t>
  </si>
  <si>
    <t>KNR 4-01 0212-03</t>
  </si>
  <si>
    <t>Rozbiórka elementów konstrukcji betonowych zbrojonych - fundament wysięgnika z wywozem gruzu</t>
  </si>
  <si>
    <t>KNNR-W 9 0204-08</t>
  </si>
  <si>
    <t>Demontaż aparatów elektrycznych o masie 10-20 kg - sterownik sygnalizacji świetlnej wraz z fundamentem</t>
  </si>
  <si>
    <t>KNNR-W 9 0204-05</t>
  </si>
  <si>
    <t>Demontaż aparatów elektrycznych o masie do 2.5 kg - sygnalizator akustyczny</t>
  </si>
  <si>
    <t>KNNR 6 0808-01</t>
  </si>
  <si>
    <t>Rozebranie poręczy ochronnych rurowych- Bariera ochronna chodnikowa U-12a</t>
  </si>
  <si>
    <t>Roboty ziemne i kanalizacja kablowa</t>
  </si>
  <si>
    <t>KNR 2-31 0807-01</t>
  </si>
  <si>
    <t>Rozebranie nawierzchni z kostki brukowej betonowej na podsypce piaskowej z wypełnieniem spoin piaskiem - kostka brukowa do ponownego montażu</t>
  </si>
  <si>
    <t>Rozebranie nawierzchni z płytek chonikowych betonowych dla niewidomych na podsypce piaskowej z wypełnieniem spoin piaskiem - płytki do ponownego montażu</t>
  </si>
  <si>
    <t>Rozebranie obrzeży na podsypce cementowo - piaskowej - obrzeża do ponownego montażu</t>
  </si>
  <si>
    <t xml:space="preserve">KNNR 5 0701-02 </t>
  </si>
  <si>
    <t>Kopanie rowów dla kabli w sposób ręczny w gruncie kat. III</t>
  </si>
  <si>
    <t>KNR 2-02 0203-03</t>
  </si>
  <si>
    <t>Stopy fundamentowe betonowe z zespołem kotwiącym, o obj.do 2.5m3 pod maszt wysięgnikowy o wysięgu 7-9 m - dla dwóch nowych masztów wysięgnikowych</t>
  </si>
  <si>
    <t>KNNR 5 0724-02</t>
  </si>
  <si>
    <t>Wykopy pionowe ręczne dla urządzenia przeciskowego wraz z jego zasypaniem w gruncie nienawodnionym kat.III-IV</t>
  </si>
  <si>
    <t xml:space="preserve">KNNR 5 0723-02 </t>
  </si>
  <si>
    <t>Przeciski mechaniczne dla rury o śr.do 125 mm pod obiektami - rura osłonowa do przepustu HDPE 110</t>
  </si>
  <si>
    <t>Nasypanie warstwy piasku na dnie rowu kablowego o szerokości do 0.5 m</t>
  </si>
  <si>
    <t>KNR 5-01 0401-02</t>
  </si>
  <si>
    <t>Budowa studni kablowych prefabrykowanych rozdzielczych SKR-1 jednoelementowych z regulowaną pokrywą w gruncie kat.III</t>
  </si>
  <si>
    <t>stud.</t>
  </si>
  <si>
    <t>Budowa studni kablowych prefabrykowanych rozdzielczych SK-1 jednoelementowych z regulowaną pokrywą w gruncie kat.III</t>
  </si>
  <si>
    <t xml:space="preserve">KNNR 5 0705-01 </t>
  </si>
  <si>
    <t>Ułożenie rur osłonowych z PCW o śr.do 140 mm - Rura osłonowa do kabli HDPE średnica zew. 110 mm,</t>
  </si>
  <si>
    <t>KNNR 5 0702-02</t>
  </si>
  <si>
    <t>Zasypywanie rowów dla kabli wykonanych ręcznie w gruncie kat. III</t>
  </si>
  <si>
    <t>KNNR 6 0502-03</t>
  </si>
  <si>
    <t>Chodniki z kostki brukowej betonowej grubości 8 cm na podsypce cementowo-piaskowej z wypełnieniem spoin piaskiem - z demontażu</t>
  </si>
  <si>
    <t>KNNR 6 0503-03</t>
  </si>
  <si>
    <t>Chodniki z płyt betonowych dla niewidomych o wymiarach 35x35x5 cm na posypce cementowo-piaskowej, spoiny wypełnione piaskiem z demontażu</t>
  </si>
  <si>
    <t>KNNR 6 0404-04</t>
  </si>
  <si>
    <t>Obrzeża betonowe na podsypce cementowo - piaskowej, spoiny wypełnione zaprawą cementową - obrzeża z demontażu</t>
  </si>
  <si>
    <t>KNNR 6 0703-01</t>
  </si>
  <si>
    <t>Bariera ochronna chodnikowa U-12a z demontażu</t>
  </si>
  <si>
    <t>Mechaniczne pogrążanie uziomów pionowych prętowych w gruncie kat.III</t>
  </si>
  <si>
    <t>Urządzenia i okablowanie sygnalizacji świetlnej</t>
  </si>
  <si>
    <t>Montaż i stawianie słupów oświetleniowych o masie do 100 kg - MS 3m nad poziomem gruntu</t>
  </si>
  <si>
    <t>KNNR 5 1001-03</t>
  </si>
  <si>
    <t>Montaż i stawianie słupów oświetleniowych o masie do 480 do 760 kg - wysięg 7-9m - dwa maszty wysięgnikowe</t>
  </si>
  <si>
    <t xml:space="preserve">KNNR 5 0713-01 z.sz.2.14. 9902-02 </t>
  </si>
  <si>
    <t>Układanie kabli o masie do 0.5 kg/m w rurach, pustakach lub kanałach zamkniętych - YKSY 48x1,5mm2</t>
  </si>
  <si>
    <t>Układanie kabli o masie do 0.5 kg/m w rurach, pustakach lub kanałach zamkniętych - Zasilanie detektorów indukcyjnych</t>
  </si>
  <si>
    <t>Układanie kabli o masie do 0.5 kg/m w rurach, pustakach lub kanałach zamkniętych - LgY 1x10 mm2</t>
  </si>
  <si>
    <t>Układanie kabli o masie do 0.5 kg/m w rurach, pustakach lub kanałach zamkniętych YKY 3x1,5mm2 - zasilanie kamer wideodetekcji</t>
  </si>
  <si>
    <t>KNNR 5 1101-06</t>
  </si>
  <si>
    <t>Konstrukcje wsporcze przykręcane o masie do 5 kg - sztyca z mocowaniem dla kamery wideodetekcji</t>
  </si>
  <si>
    <t>KNNR 5 1101-10</t>
  </si>
  <si>
    <t>Konstrukcje wsporcze przykręcane o masie do 18 kg - konstrukcja wsporcza sygnalizatora na wysięgnik</t>
  </si>
  <si>
    <t>KNNR 5 1010-02</t>
  </si>
  <si>
    <t>Montaż znaków drogowych na gotowym maszcie lub konstrukcji - ekran kontrastowy</t>
  </si>
  <si>
    <t>Montaż znaków drogowych podświetlanych na gotowym maszcie lub konstrukcji - sygnalizator S-1 3x300mm LED</t>
  </si>
  <si>
    <t>Montaż znaków drogowych podświetlanych na gotowym maszcie lub konstrukcji- sygnalizator S-5 2x200 mm LED</t>
  </si>
  <si>
    <t>KNNR 5 0406-01</t>
  </si>
  <si>
    <t>Aparaty elektryczne o masie do 2.5 kg - przycisk sensorowy dla pieszych z potwierdzeniem LED 24V DC z zestykiem N/O</t>
  </si>
  <si>
    <t>Aparaty elektryczne o masie do 2.5 kg - zegar sterujący pracą sygnalizacji akustycznej</t>
  </si>
  <si>
    <t>KNNR 5 1003-01</t>
  </si>
  <si>
    <t>Montaż przewodów do opraw oświetleniowych - wciąganie w słupy i rury osłonowe przy wysokości latarń do 4 m bez wysięgnika YDY 5x1,5mm2</t>
  </si>
  <si>
    <t>KNNR 5 1003-04</t>
  </si>
  <si>
    <t>Montaż przewodów do opraw oświetleniowych - wciąganie w słupy, rury osłonowe i wysięgniki przy wysokości latarń do 6m i  wysięgu do 9m YDY 5x1,5mm2</t>
  </si>
  <si>
    <t xml:space="preserve">KNNR 5 0713-012 </t>
  </si>
  <si>
    <t>Układanie kabli o masie do 0.5 kg/m w rurach, pustakach lub kanałach zamkniętych -  kabel sygnałowy kamer wideodetekcji (żelowany ziemny)</t>
  </si>
  <si>
    <t>KNNR 5 0406-06</t>
  </si>
  <si>
    <t>Aparaty elektryczne o masie do 50 kg -  Sterownik sygnalizacji świetlnej  z zestawem wideodetekcji (kamery + karta sterownicza i konfiguracja) oraz detekcji indukcyjnej ( karta sterownicza + konfiguracja)</t>
  </si>
  <si>
    <t>KNNR 5 0726-09</t>
  </si>
  <si>
    <t>Zarobienie na sucho końca kabla 5-żyłowego o przekroju żył do 16 mm2 na napięcie do 1 kV o izolacji i powłoce z tworzyw sztucznych</t>
  </si>
  <si>
    <t>KNNR 5 0727-07</t>
  </si>
  <si>
    <t>Obróbka kabli sygnalizacyjnych i sterowniczych wielożyłowych (do 48 żył)</t>
  </si>
  <si>
    <t>KNNR 5 1301-02</t>
  </si>
  <si>
    <t>Sprawdzenie i pomiar 3-fazowego obwodu elektrycznego niskiego napięcia</t>
  </si>
  <si>
    <t>pomiar</t>
  </si>
  <si>
    <t>KNNR 5 1302-09</t>
  </si>
  <si>
    <t>Badanie linii kablowej - kabel sygnalizacyjny 48-żyłowy</t>
  </si>
  <si>
    <t>KNNR 5 1304-02</t>
  </si>
  <si>
    <t>Badania i pomiary instalacji uziemiającej (każdy następny pomiar)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</si>
  <si>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</si>
  <si>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</si>
  <si>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</si>
  <si>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</si>
  <si>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</si>
  <si>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Detekcja indukcyjna - wykonanie detektorów w jezdni</t>
  </si>
  <si>
    <t>Roboty przygotowawcze - cięcie piłą nawierzchni bitumicznych na gł. 6-10 cm</t>
  </si>
  <si>
    <t>KNNR 5 0205-01</t>
  </si>
  <si>
    <t>Przewody izolowane przekroju żyły do 7.5 mm2 układane w gotowych bruzdach w podłożu asflatowym - Przewód LgY 1x2,5mm2</t>
  </si>
  <si>
    <t>KNNR 5 0303-06</t>
  </si>
  <si>
    <t>Puszki z tworzywa sztucznego o wym. 85x105 mm o 4 wylotach dla przewodów o przekroju do 6 mm2 - łączenie feedera z detektorem indukcyjnym, lutowanie przewodów, izolacja oraz zalewanie żywicą epoksydową</t>
  </si>
  <si>
    <t>KNR 2-31 0315-05</t>
  </si>
  <si>
    <t>Wypełnienie masą zalewową szczelin głębokość do 10 cm i szer. 2 cm</t>
  </si>
  <si>
    <t>1.5</t>
  </si>
  <si>
    <t>Inne</t>
  </si>
  <si>
    <t>Dokumentacja powykonawcza z inwentaryzacją</t>
  </si>
  <si>
    <t>kpl</t>
  </si>
  <si>
    <t>V.</t>
  </si>
  <si>
    <t>Usunięcie kolizji na sieci energetycznej  0,4 kV</t>
  </si>
  <si>
    <t>Demontaż urządzeń 0,4 kV</t>
  </si>
  <si>
    <t>KNNR-W 9 0902-04</t>
  </si>
  <si>
    <t>Demontaż osprzętu sieciowego i konstrukcji metalowych linii NN - trzon kabłąkowy z izolatorem na słupie stojącym</t>
  </si>
  <si>
    <t>KNNR-W 9 1304-01</t>
  </si>
  <si>
    <t>Odkopanie i demontaż słupów żelbetowych pojedynczych sprzętem mechanicznym z zasypaniem wykopu - żerdzie ŻN dł. 10 m</t>
  </si>
  <si>
    <t>KNNR-W 9 0902-07</t>
  </si>
  <si>
    <t>Demontaż osprzętu sieciowego i konstrukcji metalowych linii NN - poprzecznik narożny lub krańcowy na słupie leżącym</t>
  </si>
  <si>
    <t>KNNR-W 9 1307-01</t>
  </si>
  <si>
    <t>Rozmontowanie słupów żelbetowych zdemontowanych pojedynczych</t>
  </si>
  <si>
    <t>Budowa sieci napowietrznej 0,4 kV</t>
  </si>
  <si>
    <t>KNNR 5 0903-02</t>
  </si>
  <si>
    <t>Montaż i stawianie słupów linii napowietrznej nn z żerdzi wirowanych - pojedynczy o długości do 12.0 m</t>
  </si>
  <si>
    <t>słup</t>
  </si>
  <si>
    <t>KNNR 5 0902-02</t>
  </si>
  <si>
    <t>Montaż konstrukcji stalowych i osprzętu linii napowietrznej nn - poprzecznik krańcowy</t>
  </si>
  <si>
    <t>KNNR 5 0902-05</t>
  </si>
  <si>
    <t>Montaż konstrukcji stalowych i osprzętu linii napowietrznej nn - trzon kabłąkowy z izolatorem</t>
  </si>
  <si>
    <t>KNNR 5 0904-01</t>
  </si>
  <si>
    <t>Montaż przewodów nieizolowanych o przekroju do 50 mm2 linii napowietrznej nn</t>
  </si>
  <si>
    <t>km/1 przew.</t>
  </si>
  <si>
    <t>KNNR 5 0902-07</t>
  </si>
  <si>
    <t>Montaż konstrukcji stalowych i osprzętu linii napowietrznej nn - ogranicznik przepięć</t>
  </si>
  <si>
    <t>KNNR 5 0606-02</t>
  </si>
  <si>
    <t>Uziomy ze stali profilowanej miedziowane o długości 4,5 m (metoda wykonania udarowa) - grunt kat.I-II</t>
  </si>
  <si>
    <t>KNNR 5 0606-03</t>
  </si>
  <si>
    <t>Uziomy ze stali profilowanej miedziowane (metoda wykonania udarowa) - grunt kat.I-II za następne 1,5 m długości ponad 4,5 m</t>
  </si>
  <si>
    <t>KNNR 5 0603-07</t>
  </si>
  <si>
    <t>Przewody uziemiające i wyrównawcze na słupach (bednarka o przekroju do 200 mm2)</t>
  </si>
  <si>
    <t>KNNR 5 0605-02</t>
  </si>
  <si>
    <t>Montaż uziomów poziomych w wykopie o głębokości do 0.6 m; kat.gruntu III</t>
  </si>
  <si>
    <t>Budowa sieci kablowej 0,4 kV</t>
  </si>
  <si>
    <t>KNNR-W 9 0806-03</t>
  </si>
  <si>
    <t>Mufy z tworzyw termokurczliwych przelotowe na kablach energetycznych wielożyłowych o przekroju żył 70-120 mm2 o izolacji i powłoce z tworzyw sztucznych w rowach kablowych</t>
  </si>
  <si>
    <t>Montaż zabezpieczenia wzdłużnego w liniach napowietrznych nn z przewodów izolowanych</t>
  </si>
  <si>
    <t>KNNR 5 0701-02</t>
  </si>
  <si>
    <t>KNNR 5 0701-04</t>
  </si>
  <si>
    <t>Kopanie rowów dla kabli w sposób mechaniczny w gruncie kat. I-II</t>
  </si>
  <si>
    <t>KNNR 5 0706-02</t>
  </si>
  <si>
    <t>Nasypanie warstwy piasku na dnie rowu kablowego o szerokości do 0,6 m</t>
  </si>
  <si>
    <t>KNNR 5 0705-01</t>
  </si>
  <si>
    <t>Ułożenie rur osłonowych z PCW o śr.do 140 mm</t>
  </si>
  <si>
    <t>KNNR-W 9 0814-01</t>
  </si>
  <si>
    <t>Zabezpieczenie istniejących kabli energetycznych rurami ochronnymi dwudzielnymi z PCW o śr. do 110 mm</t>
  </si>
  <si>
    <t>KNNR 5 0707-04</t>
  </si>
  <si>
    <t>Układanie kabli o masie do 3.0 kg/m w rowach kablowych ręcznie</t>
  </si>
  <si>
    <t>KNNR 5 0713-03</t>
  </si>
  <si>
    <t>Układanie kabli o masie do 3.0 kg/m w rurach, pustakach lub kanałach zamkniętych</t>
  </si>
  <si>
    <t>KNNR 5 0717-08</t>
  </si>
  <si>
    <t>Układanie kabli o masie do 3.0 kg/m przez wciąganie do rur osłonowych mocowanych na słupach betonowych</t>
  </si>
  <si>
    <t>Zasypywanie rowów dla kabli wykonanych mechanicznie w gruncie kat. III-IV</t>
  </si>
  <si>
    <t>KNNR 5 1303-03</t>
  </si>
  <si>
    <t>Pomiar rezystancji izolacji instalacji elektrycznej - obwód 3-fazowy (pomiar pierwszy)</t>
  </si>
  <si>
    <t>Przebudowa istniejącego przyłącza kablowego 0,4 kV</t>
  </si>
  <si>
    <t>KNNR 5 0717-04</t>
  </si>
  <si>
    <t>Układanie kabli o masie do 3.0 kg/m bezpośrednio na słupach betonowych</t>
  </si>
  <si>
    <t>Zarobienie na sucho końca kabla 4-żyłowego o przekroju żył do 50 mm2 na napięcie do 1 kV o izolacji i powłoce z tworzyw sztucznych</t>
  </si>
  <si>
    <t>VI.</t>
  </si>
  <si>
    <t>Odtworzenia nawierzchni po budowanych sieciach</t>
  </si>
  <si>
    <t xml:space="preserve">Indeks </t>
  </si>
  <si>
    <t>Frezowanie nawierzchni bitumicznej o gr. 14 cm z wywozem materiału z rozbiórki na odl. do 1 km &lt;nawierzchnia asfaltowa - odcinek dł. 106mb&gt;</t>
  </si>
  <si>
    <t>Rozebranie nawierzchni z kostki betonowej gr. 8cm na podsypce cementowo-piaskowej &lt;chodnik + zjazdy&gt;</t>
  </si>
  <si>
    <t>Rozebranie nawierzchni z płyt betonowych ażurowych na podsypce piaskowej &lt;plac manewrowy&gt;</t>
  </si>
  <si>
    <t>KNR 2-31 0813-03</t>
  </si>
  <si>
    <t>Rozebranie krawężników betonowych 15x30 cm oraz 15x22 cm na podsypce cementowo-piaskowej</t>
  </si>
  <si>
    <t>KNR 2-31 0812-03</t>
  </si>
  <si>
    <t>Rozebranie ław pod krawężniki z betonu</t>
  </si>
  <si>
    <t>KNNR 6 0104-04</t>
  </si>
  <si>
    <t>Warstwy ulepszonego podłoża z mieszanki niezwiązanej o CBR&gt;=60% wykonana i zagęszczana mechanicznie o gr.25 cm &lt;plac manewrowy&gt;</t>
  </si>
  <si>
    <t>Podbudowa z kruszywa łamanego 0/31,5 stabilizowanego mechanicznie o grubości po zagęszczeniu 30 cm &lt;plac manewrowy&gt;</t>
  </si>
  <si>
    <t>Nawierzchnie z kostki brukowej betonowej czerwonej (prostokąt) grubość 8 cm na podsypce cementowo-piaskowej &lt;chodniki - materiał z odzysku 50%&gt;</t>
  </si>
  <si>
    <t>Nawierzchnie z kostki brukowej betonowej czerwonej (prostokąt) grubość 8 cm na podsypce cementowo-piaskowej &lt;chodniki - nowy materiał 50%&gt;</t>
  </si>
  <si>
    <t>Nawierzchnie z kostki brukowej betonowej szarej (prostokąt) grubość 8 cm na podsypce cementowo-piaskowej &lt;zjazdy - materiał z odzysku 50%&gt;</t>
  </si>
  <si>
    <t>Nawierzchnie z kostki brukowej betonowej szarej (prostokąt) grubość 8 cm na podsypce cementowo-piaskowej &lt;zjazdy - nowy materiał 50%&gt;</t>
  </si>
  <si>
    <t>KNR 2-31 0502-05</t>
  </si>
  <si>
    <t>Nawierzchnia z płyt ażurowych betonowych 60x40x10 cm na podsypce z miału kamiennego gr. 5cm &lt;plac manewrowy&gt;</t>
  </si>
  <si>
    <t>1.</t>
  </si>
  <si>
    <r>
      <t>„</t>
    </r>
    <r>
      <rPr>
        <b/>
        <sz val="11"/>
        <color theme="1"/>
        <rFont val="Verdana"/>
        <family val="2"/>
        <charset val="238"/>
      </rPr>
      <t>Rozbudowa drogi gminnej nr 520014W – ulicy Browarnej w Płocku wraz z brakującą infrastrukturą</t>
    </r>
    <r>
      <rPr>
        <b/>
        <sz val="12"/>
        <color theme="1"/>
        <rFont val="Verdana"/>
        <family val="2"/>
        <charset val="238"/>
      </rPr>
      <t>”</t>
    </r>
  </si>
  <si>
    <t>VII.</t>
  </si>
  <si>
    <t>Sieć kanalizacji deszczowej</t>
  </si>
  <si>
    <t xml:space="preserve">Prace ziemne i montażowe </t>
  </si>
  <si>
    <t>KNNR 1 0111-01 analogia</t>
  </si>
  <si>
    <t>Roboty pomiarowe przy liniowych robotach ziemnych - trasa kanalizacji deszczowej</t>
  </si>
  <si>
    <t xml:space="preserve">KNNR 1 0202-10 0208-02 </t>
  </si>
  <si>
    <t>Roboty ziemne wykonywane koparkami podsiębiernymi o poj. łyżki 1.20 m3 w gruncie kat. III-IV z transportem urobku na odległość 10 km po drogach o nawierzchni utwardzonej samochodami samowyładowczymi 80% wykopu - materiał z wykopu do bazy materiałowej  MZD</t>
  </si>
  <si>
    <t xml:space="preserve">KNR 2-01 0302-02 0214-04 </t>
  </si>
  <si>
    <t>Ręczne wykopy fundamentowe z transportem urobku samochodami skrzyniowymi na odległość 10 km (kat. gruntu III) - 20% wykopu - materiał z wykopu do bazy materiałowej  MZD</t>
  </si>
  <si>
    <t>KNNR 1 0313-01</t>
  </si>
  <si>
    <t>Pełne umocnienie ścian wykopów wraz z rozbiórką palami szalunkowymi stalowymi (wypraskami) w gruntach o szer.do 1 m i głęb.do 3.0 m; grunt kat. I-IV</t>
  </si>
  <si>
    <t>KNNR 1 0605-01</t>
  </si>
  <si>
    <t>Igłofiltry o średnicy do 50 mm wpłukiwane w grunt bezpośrednio bez obsypki do głębokości 4 m.</t>
  </si>
  <si>
    <t>KNNR 1 0527-01</t>
  </si>
  <si>
    <t>Montaż konstrukcji podwieszeń kabli energetycznych i telekomunikacyjnych typ lekki; element o rozpiętości 4 m</t>
  </si>
  <si>
    <t>KNNR 1 0527-06</t>
  </si>
  <si>
    <t>Demontaż konstrukcji podwieszeń kabli energetycznych i telekomunikacyjnych typ lekki; element o rozpiętości 4 m</t>
  </si>
  <si>
    <t>KNNR 1 0529-01</t>
  </si>
  <si>
    <t>Montaż konstrukcji podwieszeń rurociągów i kanałów; element o rozpiętości 4 m</t>
  </si>
  <si>
    <t>KNNR 1 0529-06</t>
  </si>
  <si>
    <t>Demontaż konstrukcji podwieszeń rurociągów i kanałów; element o rozpiętości 4 m</t>
  </si>
  <si>
    <t>KNR-W 2-18 0108-12 analogia</t>
  </si>
  <si>
    <t>Sieci wodociągowe - rurociągi ciśnieniowe z rur PVC łączone na wcisk o śr. zewnętrznej 630 mm - demontaż wsp.0,5R</t>
  </si>
  <si>
    <t>KNNR 4 1413-03 analogia</t>
  </si>
  <si>
    <t>Demontaż studni Dn1200 - wsp.0,5R</t>
  </si>
  <si>
    <t>KNNR 4 1424-02</t>
  </si>
  <si>
    <t>Demontaż wpustów ulicznych wsp.0,5R</t>
  </si>
  <si>
    <t>KNNR 4 1411-01</t>
  </si>
  <si>
    <t>Podłoża pod kanały i obiekty z materiałów sypkich grubości 10 cm - podsypka ( zakłada się, że całość wykopu zasypana zostanie materiałem zakupionym i dostarczonym na budowę)</t>
  </si>
  <si>
    <t>KNNR 4 1411-04</t>
  </si>
  <si>
    <t>Podłoża pod kanały i obiekty z materiałów sypkich grubości 30 cm - obsypka ( zakłada się, że całość wykopu zasypana zostanie materiałem zakupionym i dostarczonym na budowę)</t>
  </si>
  <si>
    <t>KNNR 1 0214-05</t>
  </si>
  <si>
    <t>Zasypanie wykopów .fund.podłużnych,punktowych,rowów,wykopów obiektowych spycharkami z zagęszcz.mechanicznym ubijakami (gr.warstwy w stanie luźnym 25 cm) - kat.gr. III-IV piaskiem</t>
  </si>
  <si>
    <t>KNR-W 2-18 0408-03</t>
  </si>
  <si>
    <t>Kanały z rur PP lite SN10 łączonych na wcisk DN200</t>
  </si>
  <si>
    <t>KNR-W 2-18 0408-05</t>
  </si>
  <si>
    <t>Kanały z rur PP lite SN12 łączonych na wcisk DN300</t>
  </si>
  <si>
    <t>KNR-W 2-18 0408-06</t>
  </si>
  <si>
    <t>Kanały z rur PP lite SN12 łączonych na wcisk DN400</t>
  </si>
  <si>
    <t>KNR-W 2-18 0408-07</t>
  </si>
  <si>
    <t>Kanały z rur PP lite SN12 łączonych na wcisk DN500</t>
  </si>
  <si>
    <t>KNR-W 2-18 0408-08</t>
  </si>
  <si>
    <t>Kanały z rur PP lite SN12 łączonych na wcisk DN600</t>
  </si>
  <si>
    <t xml:space="preserve">KNR-W 2-18 0406-09 z.sz.3.4. 9908 </t>
  </si>
  <si>
    <t>Kanały z rur PP lite SN12 łączonych na wcisk DN800</t>
  </si>
  <si>
    <t xml:space="preserve">KNR-W 2-18 0406-10 z.sz.3.4. 9908 </t>
  </si>
  <si>
    <t>Kanały z rur PEHD SN12 łączonych na wcisk DN900</t>
  </si>
  <si>
    <t>KNR-W 2-18 0513-03</t>
  </si>
  <si>
    <t>Studnie rewizyjne z kręgów betonowych o śr. 1200 mm w gotowym wykopie o głębokości 3m</t>
  </si>
  <si>
    <t>KNR-W 2-18 0513-04</t>
  </si>
  <si>
    <t>Studnie rewizyjne z kręgów betonowych o śr. 1200 mm w gotowym wykopie za każde 0.5 m różnicy głębokości</t>
  </si>
  <si>
    <t>[0.5 m] stud.</t>
  </si>
  <si>
    <t>KNR-W 2-18 0513-05</t>
  </si>
  <si>
    <t>Studnie rewizyjne z kręgów betonowych o śr. 1500 mm w gotowym wykopie o głębokości 3m</t>
  </si>
  <si>
    <t>KNR-W 2-18 0513-06</t>
  </si>
  <si>
    <t>Studnie rewizyjne z kręgów betonowych o śr. 1500 mm w gotowym wykopie za każde 0.5 m różnicy głębokości</t>
  </si>
  <si>
    <t>Dostawa i montaż separatora lamelowego DN2500 h=2,5m ESL-OW 110-1100S wsp.1,5RS</t>
  </si>
  <si>
    <t>Dostawa i montaż  osadnika pionowego Dn3000 h=3,5m, wsp.2RS</t>
  </si>
  <si>
    <t>KNR-W 2-18 0524-01</t>
  </si>
  <si>
    <t>Studzienki ściekowe uliczne betonowe o śr. 500 mm z osadnikiem i syfonem</t>
  </si>
  <si>
    <t xml:space="preserve">analiza własna </t>
  </si>
  <si>
    <t>Włączenie istniejącej kanalizacji deszczowej Dn200 do nowej studni wraz z wybiciem otworów</t>
  </si>
  <si>
    <t>Wykonanie wylotu kanalizacji deszczowej  DN900 do rowu wraz ze ścianką czołową (prefabrykowany z kratą)</t>
  </si>
  <si>
    <t>Odtworzenie wzmocnienia ścian rowu przy wylocie kanalizacji deszczowej gabionami z wypełnieniem kamieniami</t>
  </si>
  <si>
    <t>KNR-W 2-18 0708-09</t>
  </si>
  <si>
    <t>Jednokrotne płukanie sieci kanalizacji deszczowej o śr. nominalnej 800 mm</t>
  </si>
  <si>
    <t>odc.200m</t>
  </si>
  <si>
    <t>KNR 2-19 0219-01</t>
  </si>
  <si>
    <t>Oznakowanie trasy kanlizacji sanitranej ułożonego w ziemi taśmą z tworzywa sztucznego</t>
  </si>
  <si>
    <t>Inwentaryzacja powykonawcza kanalizacji</t>
  </si>
  <si>
    <t>mb</t>
  </si>
  <si>
    <t>Inspekcja (kamerowanie) sieci kanalizacyjnej</t>
  </si>
  <si>
    <t>Badanie zagęszczenia gruntu</t>
  </si>
  <si>
    <t>Hydranty nadziemne</t>
  </si>
  <si>
    <t>KNNR 4 1119-03</t>
  </si>
  <si>
    <t>Hydranty pożarowe nadziemne o śr. 80 mm - demontaż wsp.0,5R</t>
  </si>
  <si>
    <t xml:space="preserve">KNNR 1 0202-08 0208-02 </t>
  </si>
  <si>
    <t>Roboty ziemne wykonywane koparkami podsiębiernymi o poj. łyżki 0.60 m3 w gruncie kat. III-IV z transportem urobku na odległość 10 km po drogach o nawierzchni utwardzonej samochodami samowyładowczymi</t>
  </si>
  <si>
    <t xml:space="preserve">KNNR 4 1701-02 z.sz.3.2. 9917-1 </t>
  </si>
  <si>
    <t>Podłączenie instalacji do sieci wodociągowych -  opaska do nawiercania, żeliwna z gwintem przyłączeniowym 2" wbudowane do istniejących rurociągów o śr. 100 mm - wykop nawodniony</t>
  </si>
  <si>
    <t>Hydranty pożarowe nadziemne o śr. 80 mm</t>
  </si>
  <si>
    <t>KNNR 4 1430-01</t>
  </si>
  <si>
    <t>Wykonanie różnych elementów drobnowymiarowych o objętości do 1.5 m3 - elementy betonowe</t>
  </si>
  <si>
    <t>KNNR 4 1512-01</t>
  </si>
  <si>
    <t>Powłoka izolacyjna poziomych powierzchni betonowych z emulsji lub roztworu asfaltowego (gruntowanie) - pierwsza warstwa</t>
  </si>
  <si>
    <t>KNNR 2 0604-01</t>
  </si>
  <si>
    <t>Dylatacja z folii PE pomiędzy zasuwą z blokiem podporowym</t>
  </si>
  <si>
    <t>KNNR 6 0503-04</t>
  </si>
  <si>
    <t>Płytki chodnikowe przy zasuwie</t>
  </si>
  <si>
    <t>KNR 2-19 0134-02</t>
  </si>
  <si>
    <t>Oznakowanie lokalizacji hydrantów tabliczkami informatycznymi</t>
  </si>
  <si>
    <t>KNNR 10 0806-02</t>
  </si>
  <si>
    <t>Bloki oporowe</t>
  </si>
  <si>
    <t>Usunięcie kolizji na sieci telekomunikacyjnej</t>
  </si>
  <si>
    <t>ORANGE POLSKA S.A.</t>
  </si>
  <si>
    <t>KNR 5-02 0201-03</t>
  </si>
  <si>
    <t>Wykonanie przepustów pod drogami i innymi przeszkodami wykopem otwartym, grunt kategorii III, przepust rurą dwudzielną</t>
  </si>
  <si>
    <t>VIII.</t>
  </si>
  <si>
    <t>ZLEWNIA POMPOWNI BROWARNA</t>
  </si>
  <si>
    <t>SIEĆ KANALIZACJI GRAWITACYJNEJ - zlewnia pompowni Browarna</t>
  </si>
  <si>
    <t>1.1.1</t>
  </si>
  <si>
    <t>Roboty przygotowawcze - rozbiórki nawierzchni (ST - 01)</t>
  </si>
  <si>
    <t>KNNR 1 0111-01</t>
  </si>
  <si>
    <t>Roboty pomiarowe przy liniowych robotach ziemnych - (analogia tyczenie kanalizacji)</t>
  </si>
  <si>
    <t>1.1.2</t>
  </si>
  <si>
    <t>Roboty ziemne (ST - 02)</t>
  </si>
  <si>
    <t>Kalkulacja ind.</t>
  </si>
  <si>
    <t>Wykopy wykonywane mechan. i ręcznie, z wykonaniem robót pomiarowych, wykopów kontrolnych, konstrukcją podwieszeń istn. sieci podziemnych, zabezpieczeniem przeszkód terenowych (w tym drzewa i krzewy), zabezpieczeniem kabli energetycznych i telekomunikacyjnych rurami osłonowymi dwudzielnymi. Umocnienie  wykopów w niezbędnym zakresie- zapewniającym bezpieczne warunki realizacji robót, wykonanie tymczasowych przejść i przejazdów.  Roboty wraz z kosztem odwodnienia wykopów, wykonywane w gruncie kat. III/IV.</t>
  </si>
  <si>
    <t>Podsypki i obsypki technologiczne rurociagów kanalizacyjnych - kruszywo dostarczone, lub grunt rodzimy. Grunt rodzimy może być użyty wył. jeśli nie zawiera cząstek lub grudek większych niz 16 mm , posiada korzystne właściwości zagęszdczania, oraz nie zawiera zanieczyszczeń.</t>
  </si>
  <si>
    <t>AT11 0108</t>
  </si>
  <si>
    <t>Zasypanie wykopów gruntem dowiezionym - z zagęszczeniem - zgodnie z dyspozycjami zawartymi w projekcie wykonawczym i STWiORB.</t>
  </si>
  <si>
    <t>1.1.3</t>
  </si>
  <si>
    <t>Kanały sieci grawitacyjnej (ST - 03)</t>
  </si>
  <si>
    <t>Rurociąg kanalizacyjny z tworzyw sztucznych - rury i kształtki PP lite SN10 - o średnicy 200 mm. Ułożenie i montaż rur i kształtek, z wykonaniem próby szczelności kanałów.</t>
  </si>
  <si>
    <t>Studzienki kanalizacyjne typu BS  z prefabrykowanych elementow z betonu C35/45, W12, F150. Studzienki z całkowicie wykończoną kinetą, z osadzonymi stopniami złazowymi, oraz króćcami wlotowymi i wylotowymi. Pomiędzy kręgami uszczelki systemowe. Podłoże pod studzienką: beton C8/10 grb. 15 cm,izolacja zewnętrzna abizol R+2xP. Właz żeliwny typu ciężkiego kl. D (40t) .Studzienki  Dn 1200 mm, h śr=3,0; 3,5; 4,0; 2,5; 2,0; 1,5 m</t>
  </si>
  <si>
    <t>Studzienka rozprężna z polimerobetonu fi 1000mm. Właz żeliwny kl.D (40t),  studzienka o średniej głębokości 2,00 m, z kinetą z zaprawy polimerobetonowej pokrytej żywicą wyprofilowanej w "lej".</t>
  </si>
  <si>
    <t>ST-3</t>
  </si>
  <si>
    <t>Kamerowanie powykonawcze sieci kanalizacji sanitarnej o średnicy 200-250 mm</t>
  </si>
  <si>
    <t>Odtwarzanie nawierzchni (ST - 06)</t>
  </si>
  <si>
    <t>Odtworzenie nawierzchni drogi z mieszanek mineralno-bitumicznych</t>
  </si>
  <si>
    <t>RUROCIĄG TŁOCZNY (KtPB)</t>
  </si>
  <si>
    <t>1.2.1</t>
  </si>
  <si>
    <t>W201 0118</t>
  </si>
  <si>
    <t>Usunięcie warstwy ziemi urodzajnej grub. do 30 cm - ze złożeniem urobku na tymczasowym odkładzie.</t>
  </si>
  <si>
    <t>Rozebranie chodników z kostki betonowej  cm na podsypce piaskowej</t>
  </si>
  <si>
    <t>Rozbiórka nawierzchni z mas mineralno-bitumicznych. Wywóz nieprzydatnycyh materiałów rozbiorkowych na składowisko odpadów budowlanych - z uwzględnieniem opłat za składowanie.</t>
  </si>
  <si>
    <t>Rozebranie nawierzchni z kostki betonowej na podbudowie betonowej (ul. Browarna)</t>
  </si>
  <si>
    <t>1.2.2</t>
  </si>
  <si>
    <t>1.2.3</t>
  </si>
  <si>
    <t>Rurociąg tłoczny (ST - 04)</t>
  </si>
  <si>
    <t>Rurociąg tłoczny z rur PE 100  SDR 17  PN 10 - Dz 90 mm, wraz z kompletem kształtek, próbą szczelności oraz oznakowaniem trasy taśmą ostrzegawczą i wykonaniem niezbędnych bloków oporowych.</t>
  </si>
  <si>
    <t>Przewierty maszyną do wierceń poziomych - o dłg. do 20 m - rurami PE 225 mm, w gruntach kat. III/IV, z przeciaganiem rur przewodowych Dn 90 mm na płozach systemowych, z uszczelnieniem końców rury ochronnej systemowymi pierścieniami samouszczelniającymi.</t>
  </si>
  <si>
    <t>Przewierty maszyną do wierceń poziomych - o dłg. do 20 m - rurami PE 90 mm, w gruntach kat. III/IV</t>
  </si>
  <si>
    <t>KNNR 4 1606-01</t>
  </si>
  <si>
    <t>Próba wodna szczelności sieci wodociągowych z rur typu HOBAS, PCW, PVC, PE, PEHD o śr. do 110 mm</t>
  </si>
  <si>
    <t>200m -1 prób.</t>
  </si>
  <si>
    <t>Studnia  1200mm z kręgów żelbetowych łączonych na uszczelkę, z wbudowanymi przejściami szczelnymi, ze stopniami powlekanymi tworzywem sztucznym (studnia pomiarowa), z wyposażeniem - dostawa z przepompownią ścieków</t>
  </si>
  <si>
    <t>Studnia  1200mm z kręgów żelbetowych łączonych na uszczelkę, z wbudowanymi przejściami szczelnymi, ze stopniami powlekanymi tworzywem sztucznym (studnia czyszczakowa), z wyposażeniem</t>
  </si>
  <si>
    <t>1.2.4</t>
  </si>
  <si>
    <t>Rozścielenie ziemi urodzajnej</t>
  </si>
  <si>
    <t>Chodniki z kostki brukowej betonowej grubości 6 cm na podsypce cementowo-piaskowej z wypełnieniem spoin piaskiem - 40% nowa kostka</t>
  </si>
  <si>
    <t>Nawierzchnie z kostki brukowej betonowej grubości 8 cm na podbudowie betonowej z wypełnieniem spoin piaskiem - 40% nowa kostka</t>
  </si>
  <si>
    <t>POMPOWNIA ŚCIEKÓW (PB)</t>
  </si>
  <si>
    <t>1.3.1</t>
  </si>
  <si>
    <t>Wykonanie wykopu pod zbiornik przepompowni. Wykop z wykonaniem niezbędnego umocnienia ścian wykopu, umozliwiającego bezpieczne wykonanie robót. Odwodnienie wykopu w niebędnym zakresie, zgodnie z projektem wykonawczym.</t>
  </si>
  <si>
    <t>Zasypanie wykopu kruszywem naturalnym dostarczonym - piasek</t>
  </si>
  <si>
    <t>Wywózka zbędnego urobku na miejsce składowania wskazane przez inwestora - z wbudowaniem w nasyp i plantowaniem na bieżąco dowożonego urobku.</t>
  </si>
  <si>
    <t>Dostawa i montaż przepompowni (ST - 03)</t>
  </si>
  <si>
    <t>Wykonanie podłoża pod zbiornik przepompowni - warstwa kruszywa naturalnego grub. 20 cm, podbudowa betonowa grub. 30 cm..</t>
  </si>
  <si>
    <t>Wycena indywid.</t>
  </si>
  <si>
    <t>Dostawa kompletnej przepompowni ścieków PB wraz ze studnią pomiarową, w tym:  -zbiornik żelbetowy o średnicy 1500 mm z włazem żeliwnym z czujnikiem otwarcia,  -komplet armatury, pomp i orurowania wraz z instalacją sterowniczą,  -komplet wyposażenia obsługowego ze stali kwasoodpornej, wraz z elementami wentylacji,  -studnia pomiarowa z wyposażeniem  Dostawa loco budowa - wraz z montażem i rozruchem technologicznym.</t>
  </si>
  <si>
    <t>Montaż przepomowni ścieków z rozładunkiem dostarczonych loco budowa elementów i urządzeń, posadowienie zbiornika w wykopie, podłączenie odpływu i dopływu, oczyszczenie zbiornika pompowni i zaczopowanie na czas rozruchu i montażu, dostawa wody i energii elektrycznej do prób rozruchowych.</t>
  </si>
  <si>
    <t>Wykonanie dociążenia przepompowni.</t>
  </si>
  <si>
    <t>PRZEBUDOWA SIECI WODOCIĄGOWEJ</t>
  </si>
  <si>
    <t>1.4.1</t>
  </si>
  <si>
    <t>Kanalizacja sanitarna</t>
  </si>
  <si>
    <t>Kalkulacja własna</t>
  </si>
  <si>
    <t>Wycinka drzew o średnicy 25cm-60 cm i wywiezienie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</si>
  <si>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</si>
  <si>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</si>
  <si>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</si>
  <si>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</si>
  <si>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</si>
  <si>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</si>
  <si>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</si>
  <si>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</si>
  <si>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</si>
  <si>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</si>
  <si>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</si>
  <si>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</si>
  <si>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</si>
  <si>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</si>
  <si>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</si>
  <si>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</si>
  <si>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</si>
  <si>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</si>
  <si>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</si>
  <si>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</si>
  <si>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</si>
  <si>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</si>
  <si>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</si>
  <si>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</si>
  <si>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</si>
  <si>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</si>
  <si>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</si>
  <si>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</si>
  <si>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</si>
  <si>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</si>
  <si>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Kosztorys netto</t>
  </si>
  <si>
    <t>VAT 23%</t>
  </si>
  <si>
    <t>Kosztorys brutto</t>
  </si>
  <si>
    <t xml:space="preserve">Roboty przygotowawcze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</si>
  <si>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</si>
  <si>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</si>
  <si>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</si>
  <si>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</si>
  <si>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</si>
  <si>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</si>
  <si>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</si>
  <si>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</si>
  <si>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</si>
  <si>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PRZEDMIAR   POGLĄDOWY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</si>
</sst>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b/>
      <sz val="1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" xfId="0" applyFill="1" applyBorder="1"/>
    <xf numFmtId="4" fontId="0" fillId="3" borderId="1" xfId="0" applyNumberFormat="1" applyFill="1" applyBorder="1"/>
    <xf numFmtId="0" fontId="5" fillId="3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4" fontId="4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" fontId="0" fillId="4" borderId="1" xfId="0" applyNumberFormat="1" applyFill="1" applyBorder="1"/>
    <xf numFmtId="0" fontId="0" fillId="4" borderId="0" xfId="0" applyFill="1"/>
    <xf numFmtId="0" fontId="1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" fontId="0" fillId="3" borderId="4" xfId="0" applyNumberFormat="1" applyFill="1" applyBorder="1"/>
    <xf numFmtId="4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5" borderId="1" xfId="0" applyFill="1" applyBorder="1"/>
    <xf numFmtId="4" fontId="0" fillId="5" borderId="1" xfId="0" applyNumberFormat="1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18" fillId="0" borderId="1" xfId="0" applyNumberFormat="1" applyFont="1" applyFill="1" applyBorder="1" applyAlignment="1">
      <alignment vertical="center"/>
    </xf>
    <xf numFmtId="0" fontId="0" fillId="0" borderId="0" xfId="0" applyFill="1"/>
    <xf numFmtId="4" fontId="1" fillId="2" borderId="1" xfId="0" applyNumberFormat="1" applyFont="1" applyFill="1" applyBorder="1"/>
    <xf numFmtId="4" fontId="20" fillId="2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7E4E-818A-41B5-B23D-3DA8125D469F}">
  <sheetPr>
    <pageSetUpPr fitToPage="1"/>
  </sheetPr>
  <dimension ref="A1:I451"/>
  <sheetViews>
    <sheetView tabSelected="1" topLeftCell="A40" workbookViewId="0">
      <selection activeCell="E50" sqref="E50"/>
    </sheetView>
  </sheetViews>
  <sheetFormatPr defaultRowHeight="15"/>
  <cols>
    <col min="1" max="1" width="4.85546875" customWidth="1"/>
    <col min="2" max="2" width="20.85546875" customWidth="1"/>
    <col min="3" max="3" width="36.85546875" customWidth="1"/>
    <col min="6" max="6" width="11.28515625" customWidth="1"/>
    <col min="7" max="7" width="12.85546875" customWidth="1"/>
    <col min="8" max="8" width="14.28515625" customWidth="1"/>
    <col min="9" max="9" width="14" customWidth="1"/>
  </cols>
  <sheetData>
    <row r="1" spans="1:9">
      <c r="B1" s="81" t="s">
        <v>765</v>
      </c>
    </row>
    <row r="2" spans="1:9">
      <c r="B2" s="99" t="s">
        <v>563</v>
      </c>
    </row>
    <row r="4" spans="1:9" ht="31.5">
      <c r="A4" s="1" t="s">
        <v>0</v>
      </c>
      <c r="B4" s="1" t="s">
        <v>545</v>
      </c>
      <c r="C4" s="1" t="s">
        <v>1</v>
      </c>
      <c r="D4" s="2" t="s">
        <v>2</v>
      </c>
      <c r="E4" s="1" t="s">
        <v>3</v>
      </c>
      <c r="F4" s="2" t="s">
        <v>4</v>
      </c>
      <c r="G4" s="2" t="s">
        <v>5</v>
      </c>
      <c r="H4" s="1" t="s">
        <v>6</v>
      </c>
      <c r="I4" s="1" t="s">
        <v>7</v>
      </c>
    </row>
    <row r="5" spans="1:9" ht="15.75">
      <c r="A5" s="3" t="s">
        <v>8</v>
      </c>
      <c r="B5" s="4" t="s">
        <v>9</v>
      </c>
      <c r="C5" s="3"/>
      <c r="D5" s="5"/>
      <c r="E5" s="3"/>
      <c r="F5" s="5"/>
      <c r="G5" s="6"/>
      <c r="H5" s="7">
        <f>SUM(G8:G65)</f>
        <v>0</v>
      </c>
      <c r="I5" s="7">
        <f>SUM(H5)*1.23</f>
        <v>0</v>
      </c>
    </row>
    <row r="6" spans="1:9">
      <c r="A6" s="8">
        <v>1</v>
      </c>
      <c r="B6" s="9"/>
      <c r="C6" s="10" t="s">
        <v>10</v>
      </c>
      <c r="D6" s="11"/>
      <c r="E6" s="11"/>
      <c r="F6" s="11"/>
      <c r="G6" s="102"/>
      <c r="H6" s="13"/>
      <c r="I6" s="13"/>
    </row>
    <row r="7" spans="1:9" s="120" customFormat="1" ht="30">
      <c r="A7" s="124" t="s">
        <v>562</v>
      </c>
      <c r="B7" s="117" t="s">
        <v>720</v>
      </c>
      <c r="C7" s="118" t="s">
        <v>721</v>
      </c>
      <c r="D7" s="117" t="s">
        <v>85</v>
      </c>
      <c r="E7" s="117">
        <v>6</v>
      </c>
      <c r="F7" s="117"/>
      <c r="G7" s="119">
        <f t="shared" ref="G7" si="0">ROUND(E7*F7,2)</f>
        <v>0</v>
      </c>
      <c r="H7" s="104"/>
      <c r="I7" s="104"/>
    </row>
    <row r="8" spans="1:9" ht="60">
      <c r="A8" s="125" t="s">
        <v>722</v>
      </c>
      <c r="B8" s="15" t="s">
        <v>11</v>
      </c>
      <c r="C8" s="15" t="s">
        <v>12</v>
      </c>
      <c r="D8" s="14" t="s">
        <v>13</v>
      </c>
      <c r="E8" s="16">
        <v>3650</v>
      </c>
      <c r="F8" s="16"/>
      <c r="G8" s="17">
        <f>ROUND(E8*F8,2)</f>
        <v>0</v>
      </c>
      <c r="H8" s="101"/>
      <c r="I8" s="101"/>
    </row>
    <row r="9" spans="1:9" ht="90">
      <c r="A9" s="124" t="s">
        <v>723</v>
      </c>
      <c r="B9" s="15" t="s">
        <v>14</v>
      </c>
      <c r="C9" s="15" t="s">
        <v>15</v>
      </c>
      <c r="D9" s="14" t="s">
        <v>16</v>
      </c>
      <c r="E9" s="16">
        <v>365</v>
      </c>
      <c r="F9" s="14"/>
      <c r="G9" s="17">
        <f t="shared" ref="G9:G65" si="1">ROUND(E9*F9,2)</f>
        <v>0</v>
      </c>
      <c r="H9" s="101"/>
      <c r="I9" s="101"/>
    </row>
    <row r="10" spans="1:9" ht="45">
      <c r="A10" s="125" t="s">
        <v>724</v>
      </c>
      <c r="B10" s="15" t="s">
        <v>17</v>
      </c>
      <c r="C10" s="15" t="s">
        <v>18</v>
      </c>
      <c r="D10" s="14" t="s">
        <v>19</v>
      </c>
      <c r="E10" s="16">
        <v>6</v>
      </c>
      <c r="F10" s="14"/>
      <c r="G10" s="17">
        <f t="shared" si="1"/>
        <v>0</v>
      </c>
      <c r="H10" s="101"/>
      <c r="I10" s="101"/>
    </row>
    <row r="11" spans="1:9" ht="45">
      <c r="A11" s="124" t="s">
        <v>725</v>
      </c>
      <c r="B11" s="15" t="s">
        <v>20</v>
      </c>
      <c r="C11" s="15" t="s">
        <v>21</v>
      </c>
      <c r="D11" s="14" t="s">
        <v>13</v>
      </c>
      <c r="E11" s="16">
        <v>80</v>
      </c>
      <c r="F11" s="14"/>
      <c r="G11" s="17">
        <f t="shared" si="1"/>
        <v>0</v>
      </c>
      <c r="H11" s="101"/>
      <c r="I11" s="101"/>
    </row>
    <row r="12" spans="1:9" ht="60">
      <c r="A12" s="125" t="s">
        <v>726</v>
      </c>
      <c r="B12" s="82" t="s">
        <v>22</v>
      </c>
      <c r="C12" s="15" t="s">
        <v>23</v>
      </c>
      <c r="D12" s="14" t="s">
        <v>13</v>
      </c>
      <c r="E12" s="14">
        <v>25</v>
      </c>
      <c r="F12" s="14"/>
      <c r="G12" s="17">
        <f t="shared" si="1"/>
        <v>0</v>
      </c>
      <c r="H12" s="101"/>
      <c r="I12" s="101"/>
    </row>
    <row r="13" spans="1:9" ht="30">
      <c r="A13" s="124" t="s">
        <v>727</v>
      </c>
      <c r="B13" s="15" t="s">
        <v>24</v>
      </c>
      <c r="C13" s="15" t="s">
        <v>25</v>
      </c>
      <c r="D13" s="14" t="s">
        <v>19</v>
      </c>
      <c r="E13" s="16">
        <v>20</v>
      </c>
      <c r="F13" s="14"/>
      <c r="G13" s="17">
        <f t="shared" si="1"/>
        <v>0</v>
      </c>
      <c r="H13" s="101"/>
      <c r="I13" s="101"/>
    </row>
    <row r="14" spans="1:9" ht="45">
      <c r="A14" s="125" t="s">
        <v>728</v>
      </c>
      <c r="B14" s="15" t="s">
        <v>26</v>
      </c>
      <c r="C14" s="15" t="s">
        <v>27</v>
      </c>
      <c r="D14" s="14" t="s">
        <v>16</v>
      </c>
      <c r="E14" s="14">
        <v>8.6300000000000008</v>
      </c>
      <c r="F14" s="14"/>
      <c r="G14" s="17">
        <f t="shared" si="1"/>
        <v>0</v>
      </c>
      <c r="H14" s="101"/>
      <c r="I14" s="101"/>
    </row>
    <row r="15" spans="1:9" ht="75">
      <c r="A15" s="124" t="s">
        <v>729</v>
      </c>
      <c r="B15" s="15" t="s">
        <v>28</v>
      </c>
      <c r="C15" s="15" t="s">
        <v>29</v>
      </c>
      <c r="D15" s="14" t="s">
        <v>16</v>
      </c>
      <c r="E15" s="16">
        <v>8.6300000000000008</v>
      </c>
      <c r="F15" s="14"/>
      <c r="G15" s="17">
        <f t="shared" si="1"/>
        <v>0</v>
      </c>
      <c r="H15" s="101"/>
      <c r="I15" s="101"/>
    </row>
    <row r="16" spans="1:9" ht="45">
      <c r="A16" s="125" t="s">
        <v>730</v>
      </c>
      <c r="B16" s="15" t="s">
        <v>30</v>
      </c>
      <c r="C16" s="15" t="s">
        <v>31</v>
      </c>
      <c r="D16" s="14" t="s">
        <v>13</v>
      </c>
      <c r="E16" s="16">
        <v>390</v>
      </c>
      <c r="F16" s="14"/>
      <c r="G16" s="17">
        <f t="shared" si="1"/>
        <v>0</v>
      </c>
      <c r="H16" s="101"/>
      <c r="I16" s="101"/>
    </row>
    <row r="17" spans="1:9" ht="67.5" customHeight="1">
      <c r="A17" s="124" t="s">
        <v>731</v>
      </c>
      <c r="B17" s="15" t="s">
        <v>28</v>
      </c>
      <c r="C17" s="15" t="s">
        <v>32</v>
      </c>
      <c r="D17" s="14" t="s">
        <v>16</v>
      </c>
      <c r="E17" s="16">
        <v>58.5</v>
      </c>
      <c r="F17" s="14"/>
      <c r="G17" s="17">
        <f t="shared" si="1"/>
        <v>0</v>
      </c>
      <c r="H17" s="101"/>
      <c r="I17" s="101"/>
    </row>
    <row r="18" spans="1:9">
      <c r="A18" s="8">
        <v>2</v>
      </c>
      <c r="B18" s="22"/>
      <c r="C18" s="20" t="s">
        <v>33</v>
      </c>
      <c r="D18" s="11"/>
      <c r="E18" s="12"/>
      <c r="F18" s="11"/>
      <c r="G18" s="21">
        <f t="shared" si="1"/>
        <v>0</v>
      </c>
      <c r="H18" s="101"/>
      <c r="I18" s="101"/>
    </row>
    <row r="19" spans="1:9" ht="90">
      <c r="A19" s="24" t="s">
        <v>732</v>
      </c>
      <c r="B19" s="15" t="s">
        <v>34</v>
      </c>
      <c r="C19" s="15" t="s">
        <v>35</v>
      </c>
      <c r="D19" s="14" t="s">
        <v>16</v>
      </c>
      <c r="E19" s="16">
        <v>3606.62</v>
      </c>
      <c r="F19" s="14"/>
      <c r="G19" s="17">
        <f t="shared" si="1"/>
        <v>0</v>
      </c>
      <c r="H19" s="101"/>
      <c r="I19" s="101"/>
    </row>
    <row r="20" spans="1:9" ht="45">
      <c r="A20" s="24" t="s">
        <v>733</v>
      </c>
      <c r="B20" s="15" t="s">
        <v>36</v>
      </c>
      <c r="C20" s="15" t="s">
        <v>37</v>
      </c>
      <c r="D20" s="14" t="s">
        <v>16</v>
      </c>
      <c r="E20" s="16">
        <v>400.74</v>
      </c>
      <c r="F20" s="14"/>
      <c r="G20" s="17">
        <f t="shared" si="1"/>
        <v>0</v>
      </c>
      <c r="H20" s="101"/>
      <c r="I20" s="101"/>
    </row>
    <row r="21" spans="1:9" ht="75">
      <c r="A21" s="24" t="s">
        <v>734</v>
      </c>
      <c r="B21" s="15" t="s">
        <v>38</v>
      </c>
      <c r="C21" s="15" t="s">
        <v>39</v>
      </c>
      <c r="D21" s="14" t="s">
        <v>16</v>
      </c>
      <c r="E21" s="16">
        <v>4007.35</v>
      </c>
      <c r="F21" s="14"/>
      <c r="G21" s="17">
        <f t="shared" si="1"/>
        <v>0</v>
      </c>
      <c r="H21" s="101"/>
      <c r="I21" s="101"/>
    </row>
    <row r="22" spans="1:9" ht="30">
      <c r="A22" s="11">
        <v>3</v>
      </c>
      <c r="B22" s="22"/>
      <c r="C22" s="22" t="s">
        <v>40</v>
      </c>
      <c r="D22" s="11"/>
      <c r="E22" s="12"/>
      <c r="F22" s="11"/>
      <c r="G22" s="21">
        <f t="shared" si="1"/>
        <v>0</v>
      </c>
      <c r="H22" s="101"/>
      <c r="I22" s="101"/>
    </row>
    <row r="23" spans="1:9" ht="45">
      <c r="A23" s="24" t="s">
        <v>735</v>
      </c>
      <c r="B23" s="15" t="s">
        <v>41</v>
      </c>
      <c r="C23" s="15" t="s">
        <v>42</v>
      </c>
      <c r="D23" s="14" t="s">
        <v>19</v>
      </c>
      <c r="E23" s="16">
        <v>1710</v>
      </c>
      <c r="F23" s="14"/>
      <c r="G23" s="17">
        <f t="shared" si="1"/>
        <v>0</v>
      </c>
      <c r="H23" s="101"/>
      <c r="I23" s="101"/>
    </row>
    <row r="24" spans="1:9" ht="45">
      <c r="A24" s="24" t="s">
        <v>736</v>
      </c>
      <c r="B24" s="15" t="s">
        <v>41</v>
      </c>
      <c r="C24" s="15" t="s">
        <v>43</v>
      </c>
      <c r="D24" s="14" t="s">
        <v>19</v>
      </c>
      <c r="E24" s="14">
        <v>360</v>
      </c>
      <c r="F24" s="14"/>
      <c r="G24" s="17">
        <f t="shared" si="1"/>
        <v>0</v>
      </c>
      <c r="H24" s="101"/>
      <c r="I24" s="101"/>
    </row>
    <row r="25" spans="1:9" ht="30">
      <c r="A25" s="24" t="s">
        <v>737</v>
      </c>
      <c r="B25" s="15" t="s">
        <v>44</v>
      </c>
      <c r="C25" s="15" t="s">
        <v>45</v>
      </c>
      <c r="D25" s="14" t="s">
        <v>16</v>
      </c>
      <c r="E25" s="14">
        <v>124.2</v>
      </c>
      <c r="F25" s="14"/>
      <c r="G25" s="17">
        <f t="shared" si="1"/>
        <v>0</v>
      </c>
      <c r="H25" s="101"/>
      <c r="I25" s="101"/>
    </row>
    <row r="26" spans="1:9" ht="30">
      <c r="A26" s="24" t="s">
        <v>738</v>
      </c>
      <c r="B26" s="23" t="s">
        <v>46</v>
      </c>
      <c r="C26" s="23" t="s">
        <v>47</v>
      </c>
      <c r="D26" s="24" t="s">
        <v>19</v>
      </c>
      <c r="E26" s="25">
        <v>980</v>
      </c>
      <c r="F26" s="26"/>
      <c r="G26" s="17">
        <f t="shared" si="1"/>
        <v>0</v>
      </c>
      <c r="H26" s="101"/>
      <c r="I26" s="101"/>
    </row>
    <row r="27" spans="1:9" ht="60">
      <c r="A27" s="24" t="s">
        <v>739</v>
      </c>
      <c r="B27" s="15" t="s">
        <v>48</v>
      </c>
      <c r="C27" s="15" t="s">
        <v>49</v>
      </c>
      <c r="D27" s="14" t="s">
        <v>13</v>
      </c>
      <c r="E27" s="16">
        <v>8945</v>
      </c>
      <c r="F27" s="14"/>
      <c r="G27" s="17">
        <f t="shared" si="1"/>
        <v>0</v>
      </c>
      <c r="H27" s="101"/>
      <c r="I27" s="101"/>
    </row>
    <row r="28" spans="1:9" ht="45">
      <c r="A28" s="24" t="s">
        <v>740</v>
      </c>
      <c r="B28" s="15" t="s">
        <v>50</v>
      </c>
      <c r="C28" s="15" t="s">
        <v>51</v>
      </c>
      <c r="D28" s="14" t="s">
        <v>13</v>
      </c>
      <c r="E28" s="16">
        <v>5920</v>
      </c>
      <c r="F28" s="14"/>
      <c r="G28" s="17">
        <f t="shared" si="1"/>
        <v>0</v>
      </c>
      <c r="H28" s="101"/>
      <c r="I28" s="101"/>
    </row>
    <row r="29" spans="1:9" ht="60">
      <c r="A29" s="24" t="s">
        <v>741</v>
      </c>
      <c r="B29" s="15" t="s">
        <v>52</v>
      </c>
      <c r="C29" s="15" t="s">
        <v>53</v>
      </c>
      <c r="D29" s="14" t="s">
        <v>13</v>
      </c>
      <c r="E29" s="16">
        <v>5920</v>
      </c>
      <c r="F29" s="14"/>
      <c r="G29" s="17">
        <f t="shared" si="1"/>
        <v>0</v>
      </c>
      <c r="H29" s="101"/>
      <c r="I29" s="101"/>
    </row>
    <row r="30" spans="1:9" ht="45">
      <c r="A30" s="24" t="s">
        <v>742</v>
      </c>
      <c r="B30" s="15" t="s">
        <v>54</v>
      </c>
      <c r="C30" s="27" t="s">
        <v>55</v>
      </c>
      <c r="D30" s="14" t="s">
        <v>13</v>
      </c>
      <c r="E30" s="16">
        <v>5920</v>
      </c>
      <c r="F30" s="14"/>
      <c r="G30" s="17">
        <f t="shared" si="1"/>
        <v>0</v>
      </c>
      <c r="H30" s="101"/>
      <c r="I30" s="101"/>
    </row>
    <row r="31" spans="1:9" ht="30">
      <c r="A31" s="24" t="s">
        <v>743</v>
      </c>
      <c r="B31" s="15" t="s">
        <v>56</v>
      </c>
      <c r="C31" s="15" t="s">
        <v>57</v>
      </c>
      <c r="D31" s="14" t="s">
        <v>13</v>
      </c>
      <c r="E31" s="16">
        <v>5920</v>
      </c>
      <c r="F31" s="14"/>
      <c r="G31" s="17">
        <f t="shared" si="1"/>
        <v>0</v>
      </c>
      <c r="H31" s="101"/>
      <c r="I31" s="101"/>
    </row>
    <row r="32" spans="1:9" ht="45">
      <c r="A32" s="24" t="s">
        <v>744</v>
      </c>
      <c r="B32" s="15" t="s">
        <v>58</v>
      </c>
      <c r="C32" s="15" t="s">
        <v>59</v>
      </c>
      <c r="D32" s="14" t="s">
        <v>13</v>
      </c>
      <c r="E32" s="16">
        <v>5920</v>
      </c>
      <c r="F32" s="14"/>
      <c r="G32" s="17">
        <f t="shared" si="1"/>
        <v>0</v>
      </c>
      <c r="H32" s="101"/>
      <c r="I32" s="101"/>
    </row>
    <row r="33" spans="1:9" ht="45">
      <c r="A33" s="24" t="s">
        <v>745</v>
      </c>
      <c r="B33" s="15" t="s">
        <v>50</v>
      </c>
      <c r="C33" s="15" t="s">
        <v>60</v>
      </c>
      <c r="D33" s="14" t="s">
        <v>13</v>
      </c>
      <c r="E33" s="16">
        <v>1750</v>
      </c>
      <c r="F33" s="14"/>
      <c r="G33" s="17">
        <f t="shared" si="1"/>
        <v>0</v>
      </c>
      <c r="H33" s="101"/>
      <c r="I33" s="101"/>
    </row>
    <row r="34" spans="1:9" ht="45">
      <c r="A34" s="24" t="s">
        <v>746</v>
      </c>
      <c r="B34" s="15" t="s">
        <v>50</v>
      </c>
      <c r="C34" s="15" t="s">
        <v>61</v>
      </c>
      <c r="D34" s="14" t="s">
        <v>13</v>
      </c>
      <c r="E34" s="16">
        <v>610</v>
      </c>
      <c r="F34" s="14"/>
      <c r="G34" s="17">
        <f t="shared" si="1"/>
        <v>0</v>
      </c>
      <c r="H34" s="101"/>
      <c r="I34" s="101"/>
    </row>
    <row r="35" spans="1:9" ht="60">
      <c r="A35" s="24" t="s">
        <v>747</v>
      </c>
      <c r="B35" s="15" t="s">
        <v>52</v>
      </c>
      <c r="C35" s="15" t="s">
        <v>62</v>
      </c>
      <c r="D35" s="14" t="s">
        <v>13</v>
      </c>
      <c r="E35" s="16">
        <v>1750</v>
      </c>
      <c r="F35" s="14"/>
      <c r="G35" s="17">
        <f t="shared" si="1"/>
        <v>0</v>
      </c>
      <c r="H35" s="101"/>
      <c r="I35" s="101"/>
    </row>
    <row r="36" spans="1:9" ht="60">
      <c r="A36" s="24" t="s">
        <v>748</v>
      </c>
      <c r="B36" s="15" t="s">
        <v>52</v>
      </c>
      <c r="C36" s="15" t="s">
        <v>63</v>
      </c>
      <c r="D36" s="14" t="s">
        <v>13</v>
      </c>
      <c r="E36" s="16">
        <v>90</v>
      </c>
      <c r="F36" s="14"/>
      <c r="G36" s="17">
        <f t="shared" si="1"/>
        <v>0</v>
      </c>
      <c r="H36" s="101"/>
      <c r="I36" s="101"/>
    </row>
    <row r="37" spans="1:9" ht="60.75">
      <c r="A37" s="24" t="s">
        <v>749</v>
      </c>
      <c r="B37" s="83" t="s">
        <v>52</v>
      </c>
      <c r="C37" s="15" t="s">
        <v>64</v>
      </c>
      <c r="D37" s="14" t="s">
        <v>13</v>
      </c>
      <c r="E37" s="16">
        <v>610</v>
      </c>
      <c r="F37" s="14"/>
      <c r="G37" s="17">
        <f t="shared" si="1"/>
        <v>0</v>
      </c>
      <c r="H37" s="101"/>
      <c r="I37" s="101"/>
    </row>
    <row r="38" spans="1:9" ht="18.75">
      <c r="A38" s="28">
        <v>4</v>
      </c>
      <c r="B38" s="84"/>
      <c r="C38" s="29" t="s">
        <v>65</v>
      </c>
      <c r="D38" s="28"/>
      <c r="E38" s="30"/>
      <c r="F38" s="28"/>
      <c r="G38" s="31">
        <f t="shared" si="1"/>
        <v>0</v>
      </c>
      <c r="H38" s="101"/>
      <c r="I38" s="101"/>
    </row>
    <row r="39" spans="1:9" ht="42.75">
      <c r="A39" s="18" t="s">
        <v>750</v>
      </c>
      <c r="B39" s="32" t="s">
        <v>66</v>
      </c>
      <c r="C39" s="32" t="s">
        <v>67</v>
      </c>
      <c r="D39" s="18" t="s">
        <v>13</v>
      </c>
      <c r="E39" s="33">
        <v>5920</v>
      </c>
      <c r="F39" s="34"/>
      <c r="G39" s="17">
        <f t="shared" si="1"/>
        <v>0</v>
      </c>
      <c r="H39" s="101"/>
      <c r="I39" s="101"/>
    </row>
    <row r="40" spans="1:9" ht="28.5">
      <c r="A40" s="18" t="s">
        <v>751</v>
      </c>
      <c r="B40" s="32" t="s">
        <v>56</v>
      </c>
      <c r="C40" s="32" t="s">
        <v>68</v>
      </c>
      <c r="D40" s="18" t="s">
        <v>13</v>
      </c>
      <c r="E40" s="33">
        <v>5920</v>
      </c>
      <c r="F40" s="34"/>
      <c r="G40" s="17">
        <f t="shared" si="1"/>
        <v>0</v>
      </c>
      <c r="H40" s="101"/>
      <c r="I40" s="101"/>
    </row>
    <row r="41" spans="1:9" ht="42.75">
      <c r="A41" s="18" t="s">
        <v>756</v>
      </c>
      <c r="B41" s="32" t="s">
        <v>69</v>
      </c>
      <c r="C41" s="32" t="s">
        <v>70</v>
      </c>
      <c r="D41" s="18" t="s">
        <v>13</v>
      </c>
      <c r="E41" s="33">
        <v>5920</v>
      </c>
      <c r="F41" s="34"/>
      <c r="G41" s="17">
        <f t="shared" si="1"/>
        <v>0</v>
      </c>
      <c r="H41" s="101"/>
      <c r="I41" s="101"/>
    </row>
    <row r="42" spans="1:9" ht="42.75">
      <c r="A42" s="18" t="s">
        <v>757</v>
      </c>
      <c r="B42" s="32" t="s">
        <v>66</v>
      </c>
      <c r="C42" s="32" t="s">
        <v>71</v>
      </c>
      <c r="D42" s="18" t="s">
        <v>13</v>
      </c>
      <c r="E42" s="33">
        <v>5920</v>
      </c>
      <c r="F42" s="34"/>
      <c r="G42" s="17">
        <f t="shared" si="1"/>
        <v>0</v>
      </c>
      <c r="H42" s="101"/>
      <c r="I42" s="101"/>
    </row>
    <row r="43" spans="1:9" ht="28.5">
      <c r="A43" s="18" t="s">
        <v>758</v>
      </c>
      <c r="B43" s="32" t="s">
        <v>56</v>
      </c>
      <c r="C43" s="32" t="s">
        <v>72</v>
      </c>
      <c r="D43" s="18" t="s">
        <v>13</v>
      </c>
      <c r="E43" s="33">
        <v>5920</v>
      </c>
      <c r="F43" s="34"/>
      <c r="G43" s="17">
        <f t="shared" si="1"/>
        <v>0</v>
      </c>
      <c r="H43" s="101"/>
      <c r="I43" s="101"/>
    </row>
    <row r="44" spans="1:9" ht="57">
      <c r="A44" s="18" t="s">
        <v>759</v>
      </c>
      <c r="B44" s="32" t="s">
        <v>73</v>
      </c>
      <c r="C44" s="32" t="s">
        <v>74</v>
      </c>
      <c r="D44" s="18" t="s">
        <v>13</v>
      </c>
      <c r="E44" s="33">
        <v>5920</v>
      </c>
      <c r="F44" s="34"/>
      <c r="G44" s="17">
        <f t="shared" si="1"/>
        <v>0</v>
      </c>
      <c r="H44" s="101"/>
      <c r="I44" s="101"/>
    </row>
    <row r="45" spans="1:9" ht="57">
      <c r="A45" s="18" t="s">
        <v>760</v>
      </c>
      <c r="B45" s="32" t="s">
        <v>75</v>
      </c>
      <c r="C45" s="32" t="s">
        <v>76</v>
      </c>
      <c r="D45" s="18" t="s">
        <v>13</v>
      </c>
      <c r="E45" s="33">
        <v>1750</v>
      </c>
      <c r="F45" s="34"/>
      <c r="G45" s="17">
        <f t="shared" si="1"/>
        <v>0</v>
      </c>
      <c r="H45" s="101"/>
      <c r="I45" s="101"/>
    </row>
    <row r="46" spans="1:9" ht="42.75">
      <c r="A46" s="18" t="s">
        <v>761</v>
      </c>
      <c r="B46" s="32" t="s">
        <v>75</v>
      </c>
      <c r="C46" s="32" t="s">
        <v>77</v>
      </c>
      <c r="D46" s="18" t="s">
        <v>13</v>
      </c>
      <c r="E46" s="35">
        <v>20</v>
      </c>
      <c r="F46" s="34"/>
      <c r="G46" s="17">
        <f t="shared" si="1"/>
        <v>0</v>
      </c>
      <c r="H46" s="101"/>
      <c r="I46" s="101"/>
    </row>
    <row r="47" spans="1:9" ht="57">
      <c r="A47" s="18" t="s">
        <v>762</v>
      </c>
      <c r="B47" s="32" t="s">
        <v>75</v>
      </c>
      <c r="C47" s="32" t="s">
        <v>78</v>
      </c>
      <c r="D47" s="18" t="s">
        <v>13</v>
      </c>
      <c r="E47" s="35">
        <v>610</v>
      </c>
      <c r="F47" s="34"/>
      <c r="G47" s="17">
        <f t="shared" si="1"/>
        <v>0</v>
      </c>
      <c r="H47" s="101"/>
      <c r="I47" s="101"/>
    </row>
    <row r="48" spans="1:9" ht="71.25">
      <c r="A48" s="18" t="s">
        <v>763</v>
      </c>
      <c r="B48" s="32" t="s">
        <v>75</v>
      </c>
      <c r="C48" s="32" t="s">
        <v>79</v>
      </c>
      <c r="D48" s="18" t="s">
        <v>13</v>
      </c>
      <c r="E48" s="35">
        <v>90</v>
      </c>
      <c r="F48" s="34"/>
      <c r="G48" s="17">
        <f t="shared" si="1"/>
        <v>0</v>
      </c>
      <c r="H48" s="101"/>
      <c r="I48" s="101"/>
    </row>
    <row r="49" spans="1:9" ht="42.75">
      <c r="A49" s="18" t="s">
        <v>764</v>
      </c>
      <c r="B49" s="32" t="s">
        <v>80</v>
      </c>
      <c r="C49" s="32" t="s">
        <v>81</v>
      </c>
      <c r="D49" s="18" t="s">
        <v>13</v>
      </c>
      <c r="E49" s="35">
        <v>665</v>
      </c>
      <c r="F49" s="34"/>
      <c r="G49" s="17">
        <f t="shared" si="1"/>
        <v>0</v>
      </c>
      <c r="H49" s="101"/>
      <c r="I49" s="101"/>
    </row>
    <row r="50" spans="1:9">
      <c r="A50" s="36">
        <v>5</v>
      </c>
      <c r="B50" s="127" t="s">
        <v>82</v>
      </c>
      <c r="C50" s="128"/>
      <c r="D50" s="36"/>
      <c r="E50" s="38"/>
      <c r="F50" s="39"/>
      <c r="G50" s="40">
        <f t="shared" si="1"/>
        <v>0</v>
      </c>
      <c r="H50" s="101"/>
      <c r="I50" s="101"/>
    </row>
    <row r="51" spans="1:9" ht="28.5">
      <c r="A51" s="18">
        <v>41</v>
      </c>
      <c r="B51" s="32" t="s">
        <v>83</v>
      </c>
      <c r="C51" s="32" t="s">
        <v>84</v>
      </c>
      <c r="D51" s="18" t="s">
        <v>85</v>
      </c>
      <c r="E51" s="35">
        <v>44</v>
      </c>
      <c r="F51" s="34"/>
      <c r="G51" s="17">
        <f t="shared" si="1"/>
        <v>0</v>
      </c>
      <c r="H51" s="101"/>
      <c r="I51" s="101"/>
    </row>
    <row r="52" spans="1:9" ht="42.75">
      <c r="A52" s="18">
        <v>42</v>
      </c>
      <c r="B52" s="32" t="s">
        <v>86</v>
      </c>
      <c r="C52" s="32" t="s">
        <v>87</v>
      </c>
      <c r="D52" s="18" t="s">
        <v>85</v>
      </c>
      <c r="E52" s="35">
        <v>69</v>
      </c>
      <c r="F52" s="34"/>
      <c r="G52" s="17">
        <f t="shared" si="1"/>
        <v>0</v>
      </c>
      <c r="H52" s="101"/>
      <c r="I52" s="101"/>
    </row>
    <row r="53" spans="1:9" ht="42.75">
      <c r="A53" s="18">
        <v>43</v>
      </c>
      <c r="B53" s="32" t="s">
        <v>88</v>
      </c>
      <c r="C53" s="32" t="s">
        <v>89</v>
      </c>
      <c r="D53" s="18" t="s">
        <v>85</v>
      </c>
      <c r="E53" s="35">
        <v>6</v>
      </c>
      <c r="F53" s="34"/>
      <c r="G53" s="17">
        <f t="shared" si="1"/>
        <v>0</v>
      </c>
      <c r="H53" s="101"/>
      <c r="I53" s="101"/>
    </row>
    <row r="54" spans="1:9" ht="28.5">
      <c r="A54" s="18">
        <v>44</v>
      </c>
      <c r="B54" s="32" t="s">
        <v>88</v>
      </c>
      <c r="C54" s="32" t="s">
        <v>90</v>
      </c>
      <c r="D54" s="18" t="s">
        <v>19</v>
      </c>
      <c r="E54" s="35">
        <v>8</v>
      </c>
      <c r="F54" s="34"/>
      <c r="G54" s="17">
        <f t="shared" si="1"/>
        <v>0</v>
      </c>
      <c r="H54" s="101"/>
      <c r="I54" s="101"/>
    </row>
    <row r="55" spans="1:9" ht="71.25">
      <c r="A55" s="18">
        <v>45</v>
      </c>
      <c r="B55" s="32" t="s">
        <v>91</v>
      </c>
      <c r="C55" s="32" t="s">
        <v>92</v>
      </c>
      <c r="D55" s="18" t="s">
        <v>13</v>
      </c>
      <c r="E55" s="35">
        <v>70</v>
      </c>
      <c r="F55" s="34"/>
      <c r="G55" s="17">
        <f t="shared" si="1"/>
        <v>0</v>
      </c>
      <c r="H55" s="101"/>
      <c r="I55" s="101"/>
    </row>
    <row r="56" spans="1:9">
      <c r="A56" s="36">
        <v>6</v>
      </c>
      <c r="B56" s="37"/>
      <c r="C56" s="37" t="s">
        <v>93</v>
      </c>
      <c r="D56" s="36"/>
      <c r="E56" s="38"/>
      <c r="F56" s="39"/>
      <c r="G56" s="40">
        <f t="shared" si="1"/>
        <v>0</v>
      </c>
      <c r="H56" s="101"/>
      <c r="I56" s="101"/>
    </row>
    <row r="57" spans="1:9" ht="28.5">
      <c r="A57" s="18">
        <v>46</v>
      </c>
      <c r="B57" s="32" t="s">
        <v>94</v>
      </c>
      <c r="C57" s="32" t="s">
        <v>95</v>
      </c>
      <c r="D57" s="18" t="s">
        <v>19</v>
      </c>
      <c r="E57" s="35">
        <v>9.6</v>
      </c>
      <c r="F57" s="34"/>
      <c r="G57" s="17">
        <f t="shared" si="1"/>
        <v>0</v>
      </c>
      <c r="H57" s="101"/>
      <c r="I57" s="101"/>
    </row>
    <row r="58" spans="1:9" ht="42.75">
      <c r="A58" s="18">
        <v>47</v>
      </c>
      <c r="B58" s="32" t="s">
        <v>96</v>
      </c>
      <c r="C58" s="32" t="s">
        <v>97</v>
      </c>
      <c r="D58" s="18" t="s">
        <v>16</v>
      </c>
      <c r="E58" s="35">
        <v>1.73</v>
      </c>
      <c r="F58" s="41"/>
      <c r="G58" s="17">
        <f t="shared" si="1"/>
        <v>0</v>
      </c>
      <c r="H58" s="101"/>
      <c r="I58" s="101"/>
    </row>
    <row r="59" spans="1:9" ht="28.5">
      <c r="A59" s="18">
        <v>48</v>
      </c>
      <c r="B59" s="32" t="s">
        <v>98</v>
      </c>
      <c r="C59" s="32" t="s">
        <v>99</v>
      </c>
      <c r="D59" s="18" t="s">
        <v>100</v>
      </c>
      <c r="E59" s="35">
        <v>2</v>
      </c>
      <c r="F59" s="41"/>
      <c r="G59" s="17">
        <f t="shared" si="1"/>
        <v>0</v>
      </c>
      <c r="H59" s="101"/>
      <c r="I59" s="101"/>
    </row>
    <row r="60" spans="1:9">
      <c r="A60" s="18">
        <v>49</v>
      </c>
      <c r="B60" s="32" t="s">
        <v>88</v>
      </c>
      <c r="C60" s="32" t="s">
        <v>101</v>
      </c>
      <c r="D60" s="18" t="s">
        <v>19</v>
      </c>
      <c r="E60" s="35">
        <v>60</v>
      </c>
      <c r="F60" s="34"/>
      <c r="G60" s="17">
        <f t="shared" si="1"/>
        <v>0</v>
      </c>
      <c r="H60" s="101"/>
      <c r="I60" s="101"/>
    </row>
    <row r="61" spans="1:9">
      <c r="A61" s="18">
        <v>50</v>
      </c>
      <c r="B61" s="32" t="s">
        <v>88</v>
      </c>
      <c r="C61" s="32" t="s">
        <v>102</v>
      </c>
      <c r="D61" s="18" t="s">
        <v>19</v>
      </c>
      <c r="E61" s="35">
        <v>52</v>
      </c>
      <c r="F61" s="34"/>
      <c r="G61" s="17">
        <f t="shared" si="1"/>
        <v>0</v>
      </c>
      <c r="H61" s="101"/>
      <c r="I61" s="101"/>
    </row>
    <row r="62" spans="1:9" ht="28.5">
      <c r="A62" s="18">
        <v>51</v>
      </c>
      <c r="B62" s="32" t="s">
        <v>103</v>
      </c>
      <c r="C62" s="32" t="s">
        <v>104</v>
      </c>
      <c r="D62" s="18" t="s">
        <v>85</v>
      </c>
      <c r="E62" s="35">
        <v>2</v>
      </c>
      <c r="F62" s="34"/>
      <c r="G62" s="17">
        <f t="shared" si="1"/>
        <v>0</v>
      </c>
      <c r="H62" s="101"/>
      <c r="I62" s="101"/>
    </row>
    <row r="63" spans="1:9" ht="28.5">
      <c r="A63" s="18">
        <v>52</v>
      </c>
      <c r="B63" s="32" t="s">
        <v>105</v>
      </c>
      <c r="C63" s="32" t="s">
        <v>106</v>
      </c>
      <c r="D63" s="18" t="s">
        <v>85</v>
      </c>
      <c r="E63" s="35">
        <v>34</v>
      </c>
      <c r="F63" s="34"/>
      <c r="G63" s="17">
        <f t="shared" si="1"/>
        <v>0</v>
      </c>
      <c r="H63" s="101"/>
      <c r="I63" s="101"/>
    </row>
    <row r="64" spans="1:9" ht="57">
      <c r="A64" s="18">
        <v>53</v>
      </c>
      <c r="B64" s="32" t="s">
        <v>107</v>
      </c>
      <c r="C64" s="32" t="s">
        <v>108</v>
      </c>
      <c r="D64" s="18" t="s">
        <v>13</v>
      </c>
      <c r="E64" s="35">
        <v>10</v>
      </c>
      <c r="F64" s="34"/>
      <c r="G64" s="17">
        <f t="shared" si="1"/>
        <v>0</v>
      </c>
      <c r="H64" s="101"/>
      <c r="I64" s="101"/>
    </row>
    <row r="65" spans="1:9" ht="28.5">
      <c r="A65" s="18">
        <v>54</v>
      </c>
      <c r="B65" s="32" t="s">
        <v>109</v>
      </c>
      <c r="C65" s="32" t="s">
        <v>110</v>
      </c>
      <c r="D65" s="18" t="s">
        <v>13</v>
      </c>
      <c r="E65" s="33">
        <v>2170</v>
      </c>
      <c r="F65" s="34"/>
      <c r="G65" s="17">
        <f t="shared" si="1"/>
        <v>0</v>
      </c>
      <c r="H65" s="101"/>
      <c r="I65" s="101"/>
    </row>
    <row r="66" spans="1:9" ht="31.5" customHeight="1">
      <c r="A66" s="3" t="s">
        <v>111</v>
      </c>
      <c r="B66" s="134" t="s">
        <v>112</v>
      </c>
      <c r="C66" s="135"/>
      <c r="D66" s="5"/>
      <c r="E66" s="3"/>
      <c r="F66" s="5"/>
      <c r="G66" s="6"/>
      <c r="H66" s="7">
        <f>SUM(G68:G96)</f>
        <v>0</v>
      </c>
      <c r="I66" s="7">
        <f>SUM(H66)*1.23</f>
        <v>0</v>
      </c>
    </row>
    <row r="67" spans="1:9">
      <c r="A67" s="100">
        <v>1</v>
      </c>
      <c r="B67" s="142" t="s">
        <v>113</v>
      </c>
      <c r="C67" s="143"/>
      <c r="D67" s="11"/>
      <c r="E67" s="11"/>
      <c r="F67" s="11"/>
      <c r="G67" s="11"/>
      <c r="H67" s="104"/>
      <c r="I67" s="104"/>
    </row>
    <row r="68" spans="1:9" ht="45">
      <c r="A68" s="24">
        <v>1</v>
      </c>
      <c r="B68" s="15" t="s">
        <v>114</v>
      </c>
      <c r="C68" s="15" t="s">
        <v>115</v>
      </c>
      <c r="D68" s="14" t="s">
        <v>116</v>
      </c>
      <c r="E68" s="14">
        <v>0.3</v>
      </c>
      <c r="F68" s="16"/>
      <c r="G68" s="17">
        <f>ROUND(E68*F68,2)</f>
        <v>0</v>
      </c>
      <c r="H68" s="101"/>
      <c r="I68" s="101"/>
    </row>
    <row r="69" spans="1:9" ht="30">
      <c r="A69" s="24">
        <v>2</v>
      </c>
      <c r="B69" s="15" t="s">
        <v>117</v>
      </c>
      <c r="C69" s="15" t="s">
        <v>118</v>
      </c>
      <c r="D69" s="14" t="s">
        <v>13</v>
      </c>
      <c r="E69" s="16">
        <v>96</v>
      </c>
      <c r="F69" s="14"/>
      <c r="G69" s="17">
        <f t="shared" ref="G69:G96" si="2">ROUND(E69*F69,2)</f>
        <v>0</v>
      </c>
      <c r="H69" s="101"/>
      <c r="I69" s="101"/>
    </row>
    <row r="70" spans="1:9" ht="30">
      <c r="A70" s="24">
        <v>3</v>
      </c>
      <c r="B70" s="15" t="s">
        <v>119</v>
      </c>
      <c r="C70" s="15" t="s">
        <v>120</v>
      </c>
      <c r="D70" s="14" t="s">
        <v>13</v>
      </c>
      <c r="E70" s="16">
        <v>720</v>
      </c>
      <c r="F70" s="14"/>
      <c r="G70" s="17">
        <f t="shared" si="2"/>
        <v>0</v>
      </c>
      <c r="H70" s="101"/>
      <c r="I70" s="101"/>
    </row>
    <row r="71" spans="1:9" ht="45">
      <c r="A71" s="24">
        <v>4</v>
      </c>
      <c r="B71" s="15" t="s">
        <v>121</v>
      </c>
      <c r="C71" s="15" t="s">
        <v>122</v>
      </c>
      <c r="D71" s="14" t="s">
        <v>13</v>
      </c>
      <c r="E71" s="16">
        <v>179.2</v>
      </c>
      <c r="F71" s="14"/>
      <c r="G71" s="17">
        <f t="shared" si="2"/>
        <v>0</v>
      </c>
      <c r="H71" s="101"/>
      <c r="I71" s="101"/>
    </row>
    <row r="72" spans="1:9" ht="30" customHeight="1">
      <c r="A72" s="77">
        <v>2</v>
      </c>
      <c r="B72" s="136" t="s">
        <v>123</v>
      </c>
      <c r="C72" s="137"/>
      <c r="D72" s="11"/>
      <c r="E72" s="11"/>
      <c r="F72" s="11"/>
      <c r="G72" s="21">
        <f t="shared" si="2"/>
        <v>0</v>
      </c>
      <c r="H72" s="101"/>
      <c r="I72" s="101"/>
    </row>
    <row r="73" spans="1:9" ht="105">
      <c r="A73" s="24">
        <v>5</v>
      </c>
      <c r="B73" s="15" t="s">
        <v>124</v>
      </c>
      <c r="C73" s="15" t="s">
        <v>125</v>
      </c>
      <c r="D73" s="14" t="s">
        <v>16</v>
      </c>
      <c r="E73" s="16">
        <v>1955</v>
      </c>
      <c r="F73" s="14"/>
      <c r="G73" s="17">
        <f t="shared" si="2"/>
        <v>0</v>
      </c>
      <c r="H73" s="101"/>
      <c r="I73" s="101"/>
    </row>
    <row r="74" spans="1:9" ht="75">
      <c r="A74" s="24">
        <v>6</v>
      </c>
      <c r="B74" s="15" t="s">
        <v>126</v>
      </c>
      <c r="C74" s="15" t="s">
        <v>127</v>
      </c>
      <c r="D74" s="14" t="s">
        <v>13</v>
      </c>
      <c r="E74" s="14">
        <v>170</v>
      </c>
      <c r="F74" s="14"/>
      <c r="G74" s="17">
        <f t="shared" si="2"/>
        <v>0</v>
      </c>
      <c r="H74" s="101"/>
      <c r="I74" s="101"/>
    </row>
    <row r="75" spans="1:9" ht="60">
      <c r="A75" s="24">
        <v>7</v>
      </c>
      <c r="B75" s="15" t="s">
        <v>126</v>
      </c>
      <c r="C75" s="15" t="s">
        <v>128</v>
      </c>
      <c r="D75" s="14" t="s">
        <v>13</v>
      </c>
      <c r="E75" s="16">
        <v>87.6</v>
      </c>
      <c r="F75" s="14"/>
      <c r="G75" s="17">
        <f t="shared" si="2"/>
        <v>0</v>
      </c>
      <c r="H75" s="101"/>
      <c r="I75" s="101"/>
    </row>
    <row r="76" spans="1:9" ht="60">
      <c r="A76" s="24">
        <v>8</v>
      </c>
      <c r="B76" s="15" t="s">
        <v>129</v>
      </c>
      <c r="C76" s="15" t="s">
        <v>130</v>
      </c>
      <c r="D76" s="14" t="s">
        <v>19</v>
      </c>
      <c r="E76" s="16">
        <v>6</v>
      </c>
      <c r="F76" s="14"/>
      <c r="G76" s="17">
        <f t="shared" si="2"/>
        <v>0</v>
      </c>
      <c r="H76" s="101"/>
      <c r="I76" s="101"/>
    </row>
    <row r="77" spans="1:9" ht="60">
      <c r="A77" s="24">
        <v>9</v>
      </c>
      <c r="B77" s="15" t="s">
        <v>131</v>
      </c>
      <c r="C77" s="15" t="s">
        <v>132</v>
      </c>
      <c r="D77" s="14" t="s">
        <v>13</v>
      </c>
      <c r="E77" s="16">
        <v>1955</v>
      </c>
      <c r="F77" s="14"/>
      <c r="G77" s="17">
        <f t="shared" si="2"/>
        <v>0</v>
      </c>
      <c r="H77" s="101"/>
      <c r="I77" s="101"/>
    </row>
    <row r="78" spans="1:9" ht="30">
      <c r="A78" s="24">
        <v>10</v>
      </c>
      <c r="B78" s="15" t="s">
        <v>133</v>
      </c>
      <c r="C78" s="15" t="s">
        <v>134</v>
      </c>
      <c r="D78" s="14" t="s">
        <v>13</v>
      </c>
      <c r="E78" s="16">
        <v>1776</v>
      </c>
      <c r="F78" s="14"/>
      <c r="G78" s="17">
        <f t="shared" si="2"/>
        <v>0</v>
      </c>
      <c r="H78" s="101"/>
      <c r="I78" s="101"/>
    </row>
    <row r="79" spans="1:9" ht="60">
      <c r="A79" s="24">
        <v>11</v>
      </c>
      <c r="B79" s="15" t="s">
        <v>135</v>
      </c>
      <c r="C79" s="15" t="s">
        <v>136</v>
      </c>
      <c r="D79" s="14" t="s">
        <v>19</v>
      </c>
      <c r="E79" s="16">
        <v>17</v>
      </c>
      <c r="F79" s="14"/>
      <c r="G79" s="17">
        <f t="shared" si="2"/>
        <v>0</v>
      </c>
      <c r="H79" s="101"/>
      <c r="I79" s="101"/>
    </row>
    <row r="80" spans="1:9" ht="60">
      <c r="A80" s="24">
        <v>12</v>
      </c>
      <c r="B80" s="15" t="s">
        <v>137</v>
      </c>
      <c r="C80" s="15" t="s">
        <v>138</v>
      </c>
      <c r="D80" s="14" t="s">
        <v>19</v>
      </c>
      <c r="E80" s="16">
        <v>17</v>
      </c>
      <c r="F80" s="14"/>
      <c r="G80" s="17">
        <f t="shared" si="2"/>
        <v>0</v>
      </c>
      <c r="H80" s="101"/>
      <c r="I80" s="101"/>
    </row>
    <row r="81" spans="1:9" ht="60">
      <c r="A81" s="24">
        <v>13</v>
      </c>
      <c r="B81" s="15" t="s">
        <v>139</v>
      </c>
      <c r="C81" s="15" t="s">
        <v>140</v>
      </c>
      <c r="D81" s="14" t="s">
        <v>16</v>
      </c>
      <c r="E81" s="16">
        <v>243.1</v>
      </c>
      <c r="F81" s="14"/>
      <c r="G81" s="17">
        <f t="shared" si="2"/>
        <v>0</v>
      </c>
      <c r="H81" s="101"/>
      <c r="I81" s="101"/>
    </row>
    <row r="82" spans="1:9" ht="30">
      <c r="A82" s="24">
        <v>14</v>
      </c>
      <c r="B82" s="15" t="s">
        <v>141</v>
      </c>
      <c r="C82" s="15" t="s">
        <v>142</v>
      </c>
      <c r="D82" s="14" t="s">
        <v>16</v>
      </c>
      <c r="E82" s="16">
        <v>29.5</v>
      </c>
      <c r="F82" s="14"/>
      <c r="G82" s="17">
        <f t="shared" si="2"/>
        <v>0</v>
      </c>
      <c r="H82" s="101"/>
      <c r="I82" s="101"/>
    </row>
    <row r="83" spans="1:9" ht="75">
      <c r="A83" s="24">
        <v>15</v>
      </c>
      <c r="B83" s="15" t="s">
        <v>143</v>
      </c>
      <c r="C83" s="15" t="s">
        <v>144</v>
      </c>
      <c r="D83" s="14" t="s">
        <v>16</v>
      </c>
      <c r="E83" s="16">
        <v>243.1</v>
      </c>
      <c r="F83" s="14"/>
      <c r="G83" s="17">
        <f t="shared" si="2"/>
        <v>0</v>
      </c>
      <c r="H83" s="101"/>
      <c r="I83" s="101"/>
    </row>
    <row r="84" spans="1:9" ht="75">
      <c r="A84" s="24">
        <v>16</v>
      </c>
      <c r="B84" s="15" t="s">
        <v>145</v>
      </c>
      <c r="C84" s="15" t="s">
        <v>146</v>
      </c>
      <c r="D84" s="14" t="s">
        <v>16</v>
      </c>
      <c r="E84" s="14">
        <v>663.9</v>
      </c>
      <c r="F84" s="14"/>
      <c r="G84" s="17">
        <f t="shared" si="2"/>
        <v>0</v>
      </c>
      <c r="H84" s="101"/>
      <c r="I84" s="101"/>
    </row>
    <row r="85" spans="1:9" ht="75">
      <c r="A85" s="24">
        <v>17</v>
      </c>
      <c r="B85" s="15" t="s">
        <v>147</v>
      </c>
      <c r="C85" s="15" t="s">
        <v>148</v>
      </c>
      <c r="D85" s="14" t="s">
        <v>16</v>
      </c>
      <c r="E85" s="14">
        <v>663.9</v>
      </c>
      <c r="F85" s="14"/>
      <c r="G85" s="17">
        <f t="shared" si="2"/>
        <v>0</v>
      </c>
      <c r="H85" s="101"/>
      <c r="I85" s="101"/>
    </row>
    <row r="86" spans="1:9" ht="60">
      <c r="A86" s="24">
        <v>18</v>
      </c>
      <c r="B86" s="23" t="s">
        <v>149</v>
      </c>
      <c r="C86" s="23" t="s">
        <v>150</v>
      </c>
      <c r="D86" s="24" t="s">
        <v>19</v>
      </c>
      <c r="E86" s="25">
        <v>22</v>
      </c>
      <c r="F86" s="26"/>
      <c r="G86" s="17">
        <f t="shared" si="2"/>
        <v>0</v>
      </c>
      <c r="H86" s="101"/>
      <c r="I86" s="101"/>
    </row>
    <row r="87" spans="1:9" ht="45">
      <c r="A87" s="24">
        <v>19</v>
      </c>
      <c r="B87" s="15" t="s">
        <v>151</v>
      </c>
      <c r="C87" s="15" t="s">
        <v>152</v>
      </c>
      <c r="D87" s="14" t="s">
        <v>16</v>
      </c>
      <c r="E87" s="16">
        <v>3</v>
      </c>
      <c r="F87" s="14"/>
      <c r="G87" s="17">
        <f t="shared" si="2"/>
        <v>0</v>
      </c>
      <c r="H87" s="101"/>
      <c r="I87" s="101"/>
    </row>
    <row r="88" spans="1:9" ht="45">
      <c r="A88" s="24">
        <v>20</v>
      </c>
      <c r="B88" s="15" t="s">
        <v>153</v>
      </c>
      <c r="C88" s="15" t="s">
        <v>154</v>
      </c>
      <c r="D88" s="14" t="s">
        <v>16</v>
      </c>
      <c r="E88" s="16">
        <v>8.6300000000000008</v>
      </c>
      <c r="F88" s="14"/>
      <c r="G88" s="17">
        <f t="shared" si="2"/>
        <v>0</v>
      </c>
      <c r="H88" s="101"/>
      <c r="I88" s="101"/>
    </row>
    <row r="89" spans="1:9" ht="30">
      <c r="A89" s="24">
        <v>21</v>
      </c>
      <c r="B89" s="15" t="s">
        <v>155</v>
      </c>
      <c r="C89" s="15" t="s">
        <v>156</v>
      </c>
      <c r="D89" s="14" t="s">
        <v>13</v>
      </c>
      <c r="E89" s="16">
        <v>27.1</v>
      </c>
      <c r="F89" s="14"/>
      <c r="G89" s="17">
        <f t="shared" si="2"/>
        <v>0</v>
      </c>
      <c r="H89" s="101"/>
      <c r="I89" s="101"/>
    </row>
    <row r="90" spans="1:9" ht="90">
      <c r="A90" s="24">
        <v>22</v>
      </c>
      <c r="B90" s="15" t="s">
        <v>157</v>
      </c>
      <c r="C90" s="27" t="s">
        <v>158</v>
      </c>
      <c r="D90" s="14" t="s">
        <v>13</v>
      </c>
      <c r="E90" s="16">
        <v>27.1</v>
      </c>
      <c r="F90" s="14"/>
      <c r="G90" s="17">
        <f t="shared" si="2"/>
        <v>0</v>
      </c>
      <c r="H90" s="101"/>
      <c r="I90" s="101"/>
    </row>
    <row r="91" spans="1:9" ht="60">
      <c r="A91" s="24">
        <v>23</v>
      </c>
      <c r="B91" s="15" t="s">
        <v>159</v>
      </c>
      <c r="C91" s="15" t="s">
        <v>160</v>
      </c>
      <c r="D91" s="14" t="s">
        <v>161</v>
      </c>
      <c r="E91" s="16">
        <v>2.21</v>
      </c>
      <c r="F91" s="14"/>
      <c r="G91" s="17">
        <f t="shared" si="2"/>
        <v>0</v>
      </c>
      <c r="H91" s="101"/>
      <c r="I91" s="101"/>
    </row>
    <row r="92" spans="1:9" ht="60">
      <c r="A92" s="24">
        <v>24</v>
      </c>
      <c r="B92" s="15" t="s">
        <v>162</v>
      </c>
      <c r="C92" s="15" t="s">
        <v>163</v>
      </c>
      <c r="D92" s="14" t="s">
        <v>13</v>
      </c>
      <c r="E92" s="16">
        <v>67.8</v>
      </c>
      <c r="F92" s="14"/>
      <c r="G92" s="17">
        <f t="shared" si="2"/>
        <v>0</v>
      </c>
      <c r="H92" s="101"/>
      <c r="I92" s="101"/>
    </row>
    <row r="93" spans="1:9" ht="60">
      <c r="A93" s="24">
        <v>25</v>
      </c>
      <c r="B93" s="15" t="s">
        <v>164</v>
      </c>
      <c r="C93" s="15" t="s">
        <v>165</v>
      </c>
      <c r="D93" s="14" t="s">
        <v>13</v>
      </c>
      <c r="E93" s="16">
        <v>67.8</v>
      </c>
      <c r="F93" s="14"/>
      <c r="G93" s="17">
        <f t="shared" si="2"/>
        <v>0</v>
      </c>
      <c r="H93" s="101"/>
      <c r="I93" s="101"/>
    </row>
    <row r="94" spans="1:9" ht="45">
      <c r="A94" s="24">
        <v>26</v>
      </c>
      <c r="B94" s="15" t="s">
        <v>166</v>
      </c>
      <c r="C94" s="15" t="s">
        <v>167</v>
      </c>
      <c r="D94" s="14" t="s">
        <v>13</v>
      </c>
      <c r="E94" s="16">
        <v>20</v>
      </c>
      <c r="F94" s="14"/>
      <c r="G94" s="17">
        <f t="shared" si="2"/>
        <v>0</v>
      </c>
      <c r="H94" s="101"/>
      <c r="I94" s="101"/>
    </row>
    <row r="95" spans="1:9" ht="60">
      <c r="A95" s="24">
        <v>27</v>
      </c>
      <c r="B95" s="15" t="s">
        <v>168</v>
      </c>
      <c r="C95" s="15" t="s">
        <v>169</v>
      </c>
      <c r="D95" s="14" t="s">
        <v>19</v>
      </c>
      <c r="E95" s="16">
        <v>10.7</v>
      </c>
      <c r="F95" s="14"/>
      <c r="G95" s="17">
        <f t="shared" si="2"/>
        <v>0</v>
      </c>
      <c r="H95" s="101"/>
      <c r="I95" s="101"/>
    </row>
    <row r="96" spans="1:9" ht="60">
      <c r="A96" s="24">
        <v>28</v>
      </c>
      <c r="B96" s="15" t="s">
        <v>170</v>
      </c>
      <c r="C96" s="15" t="s">
        <v>171</v>
      </c>
      <c r="D96" s="14" t="s">
        <v>13</v>
      </c>
      <c r="E96" s="16">
        <v>5</v>
      </c>
      <c r="F96" s="14"/>
      <c r="G96" s="17">
        <f t="shared" si="2"/>
        <v>0</v>
      </c>
      <c r="H96" s="101"/>
      <c r="I96" s="101"/>
    </row>
    <row r="97" spans="1:9" ht="15.75">
      <c r="A97" s="3" t="s">
        <v>172</v>
      </c>
      <c r="B97" s="85" t="s">
        <v>173</v>
      </c>
      <c r="C97" s="5"/>
      <c r="D97" s="5"/>
      <c r="E97" s="3"/>
      <c r="F97" s="5"/>
      <c r="G97" s="103"/>
      <c r="H97" s="7">
        <f>SUM(G99:G184)</f>
        <v>0</v>
      </c>
      <c r="I97" s="7">
        <f>SUM(H97)*1.23</f>
        <v>0</v>
      </c>
    </row>
    <row r="98" spans="1:9">
      <c r="A98" s="42">
        <v>1</v>
      </c>
      <c r="B98" s="144" t="s">
        <v>174</v>
      </c>
      <c r="C98" s="145"/>
      <c r="D98" s="43"/>
      <c r="E98" s="44"/>
      <c r="F98" s="44"/>
      <c r="G98" s="45"/>
      <c r="H98" s="46"/>
      <c r="I98" s="46"/>
    </row>
    <row r="99" spans="1:9" ht="51">
      <c r="A99" s="47" t="s">
        <v>175</v>
      </c>
      <c r="B99" s="54" t="s">
        <v>176</v>
      </c>
      <c r="C99" s="48" t="s">
        <v>177</v>
      </c>
      <c r="D99" s="47" t="s">
        <v>178</v>
      </c>
      <c r="E99" s="49">
        <v>29</v>
      </c>
      <c r="F99" s="50"/>
      <c r="G99" s="51">
        <f>ROUND(E99*F99,2)</f>
        <v>0</v>
      </c>
      <c r="H99" s="46"/>
      <c r="I99" s="46"/>
    </row>
    <row r="100" spans="1:9" ht="51">
      <c r="A100" s="47" t="s">
        <v>179</v>
      </c>
      <c r="B100" s="54" t="s">
        <v>180</v>
      </c>
      <c r="C100" s="48" t="s">
        <v>181</v>
      </c>
      <c r="D100" s="47" t="s">
        <v>182</v>
      </c>
      <c r="E100" s="49">
        <v>29</v>
      </c>
      <c r="F100" s="52"/>
      <c r="G100" s="51">
        <f t="shared" ref="G100:G162" si="3">ROUND(E100*F100,2)</f>
        <v>0</v>
      </c>
      <c r="H100" s="46"/>
      <c r="I100" s="46"/>
    </row>
    <row r="101" spans="1:9" ht="68.25">
      <c r="A101" s="47" t="s">
        <v>183</v>
      </c>
      <c r="B101" s="54" t="s">
        <v>184</v>
      </c>
      <c r="C101" s="48" t="s">
        <v>185</v>
      </c>
      <c r="D101" s="47" t="s">
        <v>116</v>
      </c>
      <c r="E101" s="49">
        <v>0.95</v>
      </c>
      <c r="F101" s="50"/>
      <c r="G101" s="51">
        <f t="shared" si="3"/>
        <v>0</v>
      </c>
      <c r="H101" s="46"/>
      <c r="I101" s="46"/>
    </row>
    <row r="102" spans="1:9" ht="51">
      <c r="A102" s="47" t="s">
        <v>186</v>
      </c>
      <c r="B102" s="54" t="s">
        <v>187</v>
      </c>
      <c r="C102" s="48" t="s">
        <v>188</v>
      </c>
      <c r="D102" s="47" t="s">
        <v>182</v>
      </c>
      <c r="E102" s="49">
        <v>29</v>
      </c>
      <c r="F102" s="52"/>
      <c r="G102" s="51">
        <f t="shared" si="3"/>
        <v>0</v>
      </c>
      <c r="H102" s="46"/>
      <c r="I102" s="46"/>
    </row>
    <row r="103" spans="1:9">
      <c r="A103" s="42">
        <v>2</v>
      </c>
      <c r="B103" s="144" t="s">
        <v>189</v>
      </c>
      <c r="C103" s="145"/>
      <c r="D103" s="43"/>
      <c r="E103" s="44"/>
      <c r="F103" s="44"/>
      <c r="G103" s="53"/>
      <c r="H103" s="46"/>
      <c r="I103" s="46"/>
    </row>
    <row r="104" spans="1:9" ht="38.25">
      <c r="A104" s="47" t="s">
        <v>190</v>
      </c>
      <c r="B104" s="54" t="s">
        <v>191</v>
      </c>
      <c r="C104" s="48" t="s">
        <v>192</v>
      </c>
      <c r="D104" s="47" t="s">
        <v>178</v>
      </c>
      <c r="E104" s="50">
        <v>1</v>
      </c>
      <c r="F104" s="50"/>
      <c r="G104" s="51">
        <f t="shared" si="3"/>
        <v>0</v>
      </c>
      <c r="H104" s="46"/>
      <c r="I104" s="46"/>
    </row>
    <row r="105" spans="1:9" ht="38.25">
      <c r="A105" s="47" t="s">
        <v>193</v>
      </c>
      <c r="B105" s="54" t="s">
        <v>194</v>
      </c>
      <c r="C105" s="48" t="s">
        <v>195</v>
      </c>
      <c r="D105" s="47" t="s">
        <v>196</v>
      </c>
      <c r="E105" s="50">
        <v>333.5</v>
      </c>
      <c r="F105" s="52"/>
      <c r="G105" s="51">
        <f t="shared" si="3"/>
        <v>0</v>
      </c>
      <c r="H105" s="46"/>
      <c r="I105" s="46"/>
    </row>
    <row r="106" spans="1:9" ht="38.25">
      <c r="A106" s="47" t="s">
        <v>197</v>
      </c>
      <c r="B106" s="54" t="s">
        <v>198</v>
      </c>
      <c r="C106" s="48" t="s">
        <v>199</v>
      </c>
      <c r="D106" s="47" t="s">
        <v>19</v>
      </c>
      <c r="E106" s="50">
        <v>1191</v>
      </c>
      <c r="F106" s="52"/>
      <c r="G106" s="51">
        <f t="shared" si="3"/>
        <v>0</v>
      </c>
      <c r="H106" s="46"/>
      <c r="I106" s="46"/>
    </row>
    <row r="107" spans="1:9" ht="38.25">
      <c r="A107" s="47" t="s">
        <v>200</v>
      </c>
      <c r="B107" s="54" t="s">
        <v>201</v>
      </c>
      <c r="C107" s="48" t="s">
        <v>202</v>
      </c>
      <c r="D107" s="47" t="s">
        <v>196</v>
      </c>
      <c r="E107" s="50">
        <v>238.2</v>
      </c>
      <c r="F107" s="52"/>
      <c r="G107" s="51">
        <f t="shared" si="3"/>
        <v>0</v>
      </c>
      <c r="H107" s="46"/>
      <c r="I107" s="46"/>
    </row>
    <row r="108" spans="1:9" ht="38.25">
      <c r="A108" s="47" t="s">
        <v>203</v>
      </c>
      <c r="B108" s="54" t="s">
        <v>204</v>
      </c>
      <c r="C108" s="48" t="s">
        <v>205</v>
      </c>
      <c r="D108" s="47" t="s">
        <v>196</v>
      </c>
      <c r="E108" s="50">
        <v>95.3</v>
      </c>
      <c r="F108" s="52"/>
      <c r="G108" s="51">
        <f t="shared" si="3"/>
        <v>0</v>
      </c>
      <c r="H108" s="46"/>
      <c r="I108" s="46"/>
    </row>
    <row r="109" spans="1:9" ht="51">
      <c r="A109" s="47" t="s">
        <v>206</v>
      </c>
      <c r="B109" s="54" t="s">
        <v>207</v>
      </c>
      <c r="C109" s="48" t="s">
        <v>208</v>
      </c>
      <c r="D109" s="47" t="s">
        <v>19</v>
      </c>
      <c r="E109" s="50">
        <v>87</v>
      </c>
      <c r="F109" s="52"/>
      <c r="G109" s="51">
        <f t="shared" si="3"/>
        <v>0</v>
      </c>
      <c r="H109" s="46"/>
      <c r="I109" s="46"/>
    </row>
    <row r="110" spans="1:9" ht="76.5">
      <c r="A110" s="47" t="s">
        <v>209</v>
      </c>
      <c r="B110" s="54" t="s">
        <v>207</v>
      </c>
      <c r="C110" s="48" t="s">
        <v>210</v>
      </c>
      <c r="D110" s="47" t="s">
        <v>19</v>
      </c>
      <c r="E110" s="50">
        <v>193</v>
      </c>
      <c r="F110" s="52"/>
      <c r="G110" s="51">
        <f t="shared" si="3"/>
        <v>0</v>
      </c>
      <c r="H110" s="46"/>
      <c r="I110" s="46"/>
    </row>
    <row r="111" spans="1:9" ht="38.25">
      <c r="A111" s="47" t="s">
        <v>211</v>
      </c>
      <c r="B111" s="54" t="s">
        <v>212</v>
      </c>
      <c r="C111" s="48" t="s">
        <v>213</v>
      </c>
      <c r="D111" s="47" t="s">
        <v>19</v>
      </c>
      <c r="E111" s="50">
        <v>8</v>
      </c>
      <c r="F111" s="52"/>
      <c r="G111" s="51">
        <f t="shared" si="3"/>
        <v>0</v>
      </c>
      <c r="H111" s="46"/>
      <c r="I111" s="46"/>
    </row>
    <row r="112" spans="1:9" ht="66">
      <c r="A112" s="47" t="s">
        <v>214</v>
      </c>
      <c r="B112" s="54" t="s">
        <v>215</v>
      </c>
      <c r="C112" s="48" t="s">
        <v>216</v>
      </c>
      <c r="D112" s="47" t="s">
        <v>19</v>
      </c>
      <c r="E112" s="50">
        <v>10</v>
      </c>
      <c r="F112" s="52"/>
      <c r="G112" s="51">
        <f t="shared" si="3"/>
        <v>0</v>
      </c>
      <c r="H112" s="46"/>
      <c r="I112" s="46"/>
    </row>
    <row r="113" spans="1:9" ht="27.75">
      <c r="A113" s="47" t="s">
        <v>217</v>
      </c>
      <c r="B113" s="54" t="s">
        <v>218</v>
      </c>
      <c r="C113" s="48" t="s">
        <v>219</v>
      </c>
      <c r="D113" s="47" t="s">
        <v>19</v>
      </c>
      <c r="E113" s="50">
        <v>1164</v>
      </c>
      <c r="F113" s="52"/>
      <c r="G113" s="51">
        <f t="shared" si="3"/>
        <v>0</v>
      </c>
      <c r="H113" s="46"/>
      <c r="I113" s="46"/>
    </row>
    <row r="114" spans="1:9" ht="27.75">
      <c r="A114" s="47" t="s">
        <v>220</v>
      </c>
      <c r="B114" s="54" t="s">
        <v>221</v>
      </c>
      <c r="C114" s="48" t="s">
        <v>222</v>
      </c>
      <c r="D114" s="47" t="s">
        <v>19</v>
      </c>
      <c r="E114" s="50">
        <v>288</v>
      </c>
      <c r="F114" s="52"/>
      <c r="G114" s="51">
        <f t="shared" si="3"/>
        <v>0</v>
      </c>
      <c r="H114" s="46"/>
      <c r="I114" s="46"/>
    </row>
    <row r="115" spans="1:9" ht="25.5">
      <c r="A115" s="47" t="s">
        <v>223</v>
      </c>
      <c r="B115" s="54" t="s">
        <v>224</v>
      </c>
      <c r="C115" s="48" t="s">
        <v>225</v>
      </c>
      <c r="D115" s="47" t="s">
        <v>19</v>
      </c>
      <c r="E115" s="50">
        <v>1191</v>
      </c>
      <c r="F115" s="52"/>
      <c r="G115" s="51">
        <f t="shared" si="3"/>
        <v>0</v>
      </c>
      <c r="H115" s="46"/>
      <c r="I115" s="46"/>
    </row>
    <row r="116" spans="1:9" ht="66">
      <c r="A116" s="47" t="s">
        <v>226</v>
      </c>
      <c r="B116" s="54" t="s">
        <v>227</v>
      </c>
      <c r="C116" s="48" t="s">
        <v>228</v>
      </c>
      <c r="D116" s="47" t="s">
        <v>85</v>
      </c>
      <c r="E116" s="50">
        <v>2</v>
      </c>
      <c r="F116" s="52"/>
      <c r="G116" s="51">
        <f t="shared" si="3"/>
        <v>0</v>
      </c>
      <c r="H116" s="46"/>
      <c r="I116" s="46"/>
    </row>
    <row r="117" spans="1:9" ht="53.25">
      <c r="A117" s="47" t="s">
        <v>229</v>
      </c>
      <c r="B117" s="54" t="s">
        <v>230</v>
      </c>
      <c r="C117" s="55" t="s">
        <v>231</v>
      </c>
      <c r="D117" s="47" t="s">
        <v>85</v>
      </c>
      <c r="E117" s="51">
        <v>82</v>
      </c>
      <c r="F117" s="56"/>
      <c r="G117" s="51">
        <f t="shared" si="3"/>
        <v>0</v>
      </c>
      <c r="H117" s="46"/>
      <c r="I117" s="46"/>
    </row>
    <row r="118" spans="1:9" ht="140.25">
      <c r="A118" s="47" t="s">
        <v>232</v>
      </c>
      <c r="B118" s="54" t="s">
        <v>233</v>
      </c>
      <c r="C118" s="48" t="s">
        <v>234</v>
      </c>
      <c r="D118" s="47" t="s">
        <v>85</v>
      </c>
      <c r="E118" s="50">
        <v>37</v>
      </c>
      <c r="F118" s="50"/>
      <c r="G118" s="51">
        <f t="shared" si="3"/>
        <v>0</v>
      </c>
      <c r="H118" s="46"/>
      <c r="I118" s="46"/>
    </row>
    <row r="119" spans="1:9" ht="114.75">
      <c r="A119" s="47" t="s">
        <v>235</v>
      </c>
      <c r="B119" s="54" t="s">
        <v>236</v>
      </c>
      <c r="C119" s="48" t="s">
        <v>237</v>
      </c>
      <c r="D119" s="47" t="s">
        <v>85</v>
      </c>
      <c r="E119" s="50">
        <v>37</v>
      </c>
      <c r="F119" s="52"/>
      <c r="G119" s="51">
        <f t="shared" si="3"/>
        <v>0</v>
      </c>
      <c r="H119" s="46"/>
      <c r="I119" s="46"/>
    </row>
    <row r="120" spans="1:9" ht="76.5">
      <c r="A120" s="47" t="s">
        <v>238</v>
      </c>
      <c r="B120" s="54" t="s">
        <v>239</v>
      </c>
      <c r="C120" s="48" t="s">
        <v>240</v>
      </c>
      <c r="D120" s="47" t="s">
        <v>85</v>
      </c>
      <c r="E120" s="50">
        <v>7</v>
      </c>
      <c r="F120" s="50"/>
      <c r="G120" s="51">
        <f t="shared" si="3"/>
        <v>0</v>
      </c>
      <c r="H120" s="46"/>
      <c r="I120" s="46"/>
    </row>
    <row r="121" spans="1:9" ht="127.5">
      <c r="A121" s="47" t="s">
        <v>241</v>
      </c>
      <c r="B121" s="54" t="s">
        <v>239</v>
      </c>
      <c r="C121" s="48" t="s">
        <v>242</v>
      </c>
      <c r="D121" s="47" t="s">
        <v>85</v>
      </c>
      <c r="E121" s="50">
        <v>30</v>
      </c>
      <c r="F121" s="50"/>
      <c r="G121" s="51">
        <f t="shared" si="3"/>
        <v>0</v>
      </c>
      <c r="H121" s="46"/>
      <c r="I121" s="46"/>
    </row>
    <row r="122" spans="1:9" ht="38.25">
      <c r="A122" s="47" t="s">
        <v>243</v>
      </c>
      <c r="B122" s="54" t="s">
        <v>236</v>
      </c>
      <c r="C122" s="48" t="s">
        <v>244</v>
      </c>
      <c r="D122" s="47" t="s">
        <v>85</v>
      </c>
      <c r="E122" s="50">
        <v>1</v>
      </c>
      <c r="F122" s="52"/>
      <c r="G122" s="51">
        <f t="shared" si="3"/>
        <v>0</v>
      </c>
      <c r="H122" s="46"/>
      <c r="I122" s="46"/>
    </row>
    <row r="123" spans="1:9" ht="76.5">
      <c r="A123" s="47" t="s">
        <v>245</v>
      </c>
      <c r="B123" s="54" t="s">
        <v>239</v>
      </c>
      <c r="C123" s="48" t="s">
        <v>246</v>
      </c>
      <c r="D123" s="47" t="s">
        <v>85</v>
      </c>
      <c r="E123" s="50">
        <v>1</v>
      </c>
      <c r="F123" s="50"/>
      <c r="G123" s="51">
        <f t="shared" si="3"/>
        <v>0</v>
      </c>
      <c r="H123" s="46"/>
      <c r="I123" s="46"/>
    </row>
    <row r="124" spans="1:9" ht="76.5">
      <c r="A124" s="47" t="s">
        <v>247</v>
      </c>
      <c r="B124" s="54" t="s">
        <v>248</v>
      </c>
      <c r="C124" s="48" t="s">
        <v>249</v>
      </c>
      <c r="D124" s="47" t="s">
        <v>250</v>
      </c>
      <c r="E124" s="50">
        <v>1</v>
      </c>
      <c r="F124" s="52"/>
      <c r="G124" s="51">
        <f t="shared" si="3"/>
        <v>0</v>
      </c>
      <c r="H124" s="46"/>
      <c r="I124" s="46"/>
    </row>
    <row r="125" spans="1:9" ht="63.75">
      <c r="A125" s="47" t="s">
        <v>251</v>
      </c>
      <c r="B125" s="54" t="s">
        <v>252</v>
      </c>
      <c r="C125" s="48" t="s">
        <v>253</v>
      </c>
      <c r="D125" s="47" t="s">
        <v>178</v>
      </c>
      <c r="E125" s="50">
        <v>1</v>
      </c>
      <c r="F125" s="52"/>
      <c r="G125" s="51">
        <f t="shared" si="3"/>
        <v>0</v>
      </c>
      <c r="H125" s="46"/>
      <c r="I125" s="46"/>
    </row>
    <row r="126" spans="1:9" ht="25.5">
      <c r="A126" s="47" t="s">
        <v>254</v>
      </c>
      <c r="B126" s="54" t="s">
        <v>255</v>
      </c>
      <c r="C126" s="48" t="s">
        <v>256</v>
      </c>
      <c r="D126" s="47" t="s">
        <v>85</v>
      </c>
      <c r="E126" s="50">
        <v>37</v>
      </c>
      <c r="F126" s="52"/>
      <c r="G126" s="51">
        <f t="shared" si="3"/>
        <v>0</v>
      </c>
      <c r="H126" s="46"/>
      <c r="I126" s="46"/>
    </row>
    <row r="127" spans="1:9" ht="51">
      <c r="A127" s="47" t="s">
        <v>257</v>
      </c>
      <c r="B127" s="54" t="s">
        <v>248</v>
      </c>
      <c r="C127" s="48" t="s">
        <v>258</v>
      </c>
      <c r="D127" s="47" t="s">
        <v>250</v>
      </c>
      <c r="E127" s="50">
        <v>37</v>
      </c>
      <c r="F127" s="52"/>
      <c r="G127" s="51">
        <f t="shared" si="3"/>
        <v>0</v>
      </c>
      <c r="H127" s="46"/>
      <c r="I127" s="46"/>
    </row>
    <row r="128" spans="1:9" ht="51">
      <c r="A128" s="47" t="s">
        <v>259</v>
      </c>
      <c r="B128" s="54" t="s">
        <v>260</v>
      </c>
      <c r="C128" s="48" t="s">
        <v>261</v>
      </c>
      <c r="D128" s="47" t="s">
        <v>85</v>
      </c>
      <c r="E128" s="50">
        <v>6</v>
      </c>
      <c r="F128" s="52"/>
      <c r="G128" s="51">
        <f t="shared" si="3"/>
        <v>0</v>
      </c>
      <c r="H128" s="46"/>
      <c r="I128" s="46"/>
    </row>
    <row r="129" spans="1:9" ht="51">
      <c r="A129" s="47" t="s">
        <v>262</v>
      </c>
      <c r="B129" s="54" t="s">
        <v>263</v>
      </c>
      <c r="C129" s="48" t="s">
        <v>264</v>
      </c>
      <c r="D129" s="47" t="s">
        <v>85</v>
      </c>
      <c r="E129" s="50">
        <v>4</v>
      </c>
      <c r="F129" s="50"/>
      <c r="G129" s="51">
        <f t="shared" si="3"/>
        <v>0</v>
      </c>
      <c r="H129" s="46"/>
      <c r="I129" s="46"/>
    </row>
    <row r="130" spans="1:9" ht="78.75">
      <c r="A130" s="57" t="s">
        <v>265</v>
      </c>
      <c r="B130" s="86" t="s">
        <v>266</v>
      </c>
      <c r="C130" s="58" t="s">
        <v>267</v>
      </c>
      <c r="D130" s="57" t="s">
        <v>19</v>
      </c>
      <c r="E130" s="59">
        <v>12</v>
      </c>
      <c r="F130" s="60"/>
      <c r="G130" s="51">
        <f t="shared" si="3"/>
        <v>0</v>
      </c>
      <c r="H130" s="46"/>
      <c r="I130" s="46"/>
    </row>
    <row r="131" spans="1:9" ht="66">
      <c r="A131" s="57" t="s">
        <v>268</v>
      </c>
      <c r="B131" s="86" t="s">
        <v>269</v>
      </c>
      <c r="C131" s="58" t="s">
        <v>270</v>
      </c>
      <c r="D131" s="57" t="s">
        <v>19</v>
      </c>
      <c r="E131" s="59">
        <v>20</v>
      </c>
      <c r="F131" s="60"/>
      <c r="G131" s="51">
        <f t="shared" si="3"/>
        <v>0</v>
      </c>
      <c r="H131" s="46"/>
      <c r="I131" s="46"/>
    </row>
    <row r="132" spans="1:9" ht="89.25">
      <c r="A132" s="57" t="s">
        <v>271</v>
      </c>
      <c r="B132" s="86" t="s">
        <v>272</v>
      </c>
      <c r="C132" s="58" t="s">
        <v>273</v>
      </c>
      <c r="D132" s="57" t="s">
        <v>19</v>
      </c>
      <c r="E132" s="59">
        <v>18</v>
      </c>
      <c r="F132" s="60"/>
      <c r="G132" s="51">
        <f t="shared" si="3"/>
        <v>0</v>
      </c>
      <c r="H132" s="46"/>
      <c r="I132" s="46"/>
    </row>
    <row r="133" spans="1:9" ht="25.5">
      <c r="A133" s="57" t="s">
        <v>274</v>
      </c>
      <c r="B133" s="86" t="s">
        <v>275</v>
      </c>
      <c r="C133" s="58" t="s">
        <v>276</v>
      </c>
      <c r="D133" s="57" t="s">
        <v>277</v>
      </c>
      <c r="E133" s="59">
        <v>1</v>
      </c>
      <c r="F133" s="60"/>
      <c r="G133" s="51">
        <f t="shared" si="3"/>
        <v>0</v>
      </c>
      <c r="H133" s="46"/>
      <c r="I133" s="46"/>
    </row>
    <row r="134" spans="1:9" ht="25.5">
      <c r="A134" s="57" t="s">
        <v>278</v>
      </c>
      <c r="B134" s="86" t="s">
        <v>279</v>
      </c>
      <c r="C134" s="58" t="s">
        <v>280</v>
      </c>
      <c r="D134" s="57" t="s">
        <v>277</v>
      </c>
      <c r="E134" s="59">
        <v>41</v>
      </c>
      <c r="F134" s="60"/>
      <c r="G134" s="51">
        <f t="shared" si="3"/>
        <v>0</v>
      </c>
      <c r="H134" s="46"/>
      <c r="I134" s="46"/>
    </row>
    <row r="135" spans="1:9" ht="38.25">
      <c r="A135" s="57" t="s">
        <v>281</v>
      </c>
      <c r="B135" s="86" t="s">
        <v>282</v>
      </c>
      <c r="C135" s="58" t="s">
        <v>283</v>
      </c>
      <c r="D135" s="57" t="s">
        <v>85</v>
      </c>
      <c r="E135" s="59">
        <v>37</v>
      </c>
      <c r="F135" s="60"/>
      <c r="G135" s="51">
        <f t="shared" si="3"/>
        <v>0</v>
      </c>
      <c r="H135" s="46"/>
      <c r="I135" s="46"/>
    </row>
    <row r="136" spans="1:9" ht="25.5">
      <c r="A136" s="57" t="s">
        <v>284</v>
      </c>
      <c r="B136" s="86" t="s">
        <v>285</v>
      </c>
      <c r="C136" s="58" t="s">
        <v>286</v>
      </c>
      <c r="D136" s="57" t="s">
        <v>85</v>
      </c>
      <c r="E136" s="59">
        <v>18</v>
      </c>
      <c r="F136" s="60"/>
      <c r="G136" s="51">
        <f t="shared" si="3"/>
        <v>0</v>
      </c>
      <c r="H136" s="46"/>
      <c r="I136" s="46"/>
    </row>
    <row r="137" spans="1:9" ht="25.5">
      <c r="A137" s="57" t="s">
        <v>287</v>
      </c>
      <c r="B137" s="86"/>
      <c r="C137" s="58" t="s">
        <v>288</v>
      </c>
      <c r="D137" s="57" t="s">
        <v>178</v>
      </c>
      <c r="E137" s="59">
        <v>1</v>
      </c>
      <c r="F137" s="61"/>
      <c r="G137" s="51">
        <f t="shared" si="3"/>
        <v>0</v>
      </c>
      <c r="H137" s="46"/>
      <c r="I137" s="46"/>
    </row>
    <row r="138" spans="1:9" ht="19.5" customHeight="1">
      <c r="A138" s="62">
        <v>3</v>
      </c>
      <c r="B138" s="140" t="s">
        <v>289</v>
      </c>
      <c r="C138" s="141"/>
      <c r="D138" s="62"/>
      <c r="E138" s="62"/>
      <c r="F138" s="63"/>
      <c r="G138" s="53"/>
      <c r="H138" s="46"/>
      <c r="I138" s="46"/>
    </row>
    <row r="139" spans="1:9" ht="63.75">
      <c r="A139" s="57" t="s">
        <v>290</v>
      </c>
      <c r="B139" s="86" t="s">
        <v>176</v>
      </c>
      <c r="C139" s="58" t="s">
        <v>291</v>
      </c>
      <c r="D139" s="57" t="s">
        <v>178</v>
      </c>
      <c r="E139" s="59">
        <v>7</v>
      </c>
      <c r="F139" s="60"/>
      <c r="G139" s="51">
        <f t="shared" si="3"/>
        <v>0</v>
      </c>
      <c r="H139" s="46"/>
      <c r="I139" s="46"/>
    </row>
    <row r="140" spans="1:9" ht="63.75">
      <c r="A140" s="57" t="s">
        <v>292</v>
      </c>
      <c r="B140" s="86" t="s">
        <v>180</v>
      </c>
      <c r="C140" s="58" t="s">
        <v>293</v>
      </c>
      <c r="D140" s="57" t="s">
        <v>182</v>
      </c>
      <c r="E140" s="59">
        <v>7</v>
      </c>
      <c r="F140" s="60"/>
      <c r="G140" s="51">
        <f t="shared" si="3"/>
        <v>0</v>
      </c>
      <c r="H140" s="46"/>
      <c r="I140" s="46"/>
    </row>
    <row r="141" spans="1:9" ht="51">
      <c r="A141" s="57" t="s">
        <v>294</v>
      </c>
      <c r="B141" s="86" t="s">
        <v>295</v>
      </c>
      <c r="C141" s="58" t="s">
        <v>296</v>
      </c>
      <c r="D141" s="57" t="s">
        <v>182</v>
      </c>
      <c r="E141" s="59">
        <v>7</v>
      </c>
      <c r="F141" s="60"/>
      <c r="G141" s="51">
        <f t="shared" si="3"/>
        <v>0</v>
      </c>
      <c r="H141" s="46"/>
      <c r="I141" s="46"/>
    </row>
    <row r="142" spans="1:9" ht="38.25">
      <c r="A142" s="57" t="s">
        <v>297</v>
      </c>
      <c r="B142" s="86" t="s">
        <v>194</v>
      </c>
      <c r="C142" s="58" t="s">
        <v>298</v>
      </c>
      <c r="D142" s="47" t="s">
        <v>196</v>
      </c>
      <c r="E142" s="59">
        <v>88.2</v>
      </c>
      <c r="F142" s="60"/>
      <c r="G142" s="51">
        <f t="shared" si="3"/>
        <v>0</v>
      </c>
      <c r="H142" s="46"/>
      <c r="I142" s="46"/>
    </row>
    <row r="143" spans="1:9" ht="38.25">
      <c r="A143" s="57" t="s">
        <v>299</v>
      </c>
      <c r="B143" s="86" t="s">
        <v>198</v>
      </c>
      <c r="C143" s="58" t="s">
        <v>199</v>
      </c>
      <c r="D143" s="57" t="s">
        <v>19</v>
      </c>
      <c r="E143" s="59">
        <v>315</v>
      </c>
      <c r="F143" s="60"/>
      <c r="G143" s="51">
        <f t="shared" si="3"/>
        <v>0</v>
      </c>
      <c r="H143" s="46"/>
      <c r="I143" s="46"/>
    </row>
    <row r="144" spans="1:9" ht="38.25">
      <c r="A144" s="57" t="s">
        <v>300</v>
      </c>
      <c r="B144" s="86" t="s">
        <v>201</v>
      </c>
      <c r="C144" s="58" t="s">
        <v>301</v>
      </c>
      <c r="D144" s="47" t="s">
        <v>196</v>
      </c>
      <c r="E144" s="59">
        <v>63</v>
      </c>
      <c r="F144" s="60"/>
      <c r="G144" s="51">
        <f t="shared" si="3"/>
        <v>0</v>
      </c>
      <c r="H144" s="46"/>
      <c r="I144" s="46"/>
    </row>
    <row r="145" spans="1:9" ht="38.25">
      <c r="A145" s="57" t="s">
        <v>302</v>
      </c>
      <c r="B145" s="86" t="s">
        <v>204</v>
      </c>
      <c r="C145" s="58" t="s">
        <v>303</v>
      </c>
      <c r="D145" s="47" t="s">
        <v>196</v>
      </c>
      <c r="E145" s="59">
        <v>25.2</v>
      </c>
      <c r="F145" s="60"/>
      <c r="G145" s="51">
        <f t="shared" si="3"/>
        <v>0</v>
      </c>
      <c r="H145" s="46"/>
      <c r="I145" s="46"/>
    </row>
    <row r="146" spans="1:9" ht="51">
      <c r="A146" s="57" t="s">
        <v>304</v>
      </c>
      <c r="B146" s="86" t="s">
        <v>207</v>
      </c>
      <c r="C146" s="58" t="s">
        <v>208</v>
      </c>
      <c r="D146" s="57" t="s">
        <v>19</v>
      </c>
      <c r="E146" s="59">
        <v>22</v>
      </c>
      <c r="F146" s="60"/>
      <c r="G146" s="51">
        <f t="shared" si="3"/>
        <v>0</v>
      </c>
      <c r="H146" s="46"/>
      <c r="I146" s="46"/>
    </row>
    <row r="147" spans="1:9" ht="38.25">
      <c r="A147" s="57" t="s">
        <v>305</v>
      </c>
      <c r="B147" s="86" t="s">
        <v>212</v>
      </c>
      <c r="C147" s="58" t="s">
        <v>213</v>
      </c>
      <c r="D147" s="57" t="s">
        <v>19</v>
      </c>
      <c r="E147" s="59">
        <v>53</v>
      </c>
      <c r="F147" s="60"/>
      <c r="G147" s="51">
        <f t="shared" si="3"/>
        <v>0</v>
      </c>
      <c r="H147" s="46"/>
      <c r="I147" s="46"/>
    </row>
    <row r="148" spans="1:9" ht="27.75">
      <c r="A148" s="57" t="s">
        <v>306</v>
      </c>
      <c r="B148" s="86" t="s">
        <v>218</v>
      </c>
      <c r="C148" s="58" t="s">
        <v>307</v>
      </c>
      <c r="D148" s="57" t="s">
        <v>19</v>
      </c>
      <c r="E148" s="59">
        <v>542</v>
      </c>
      <c r="F148" s="60"/>
      <c r="G148" s="51">
        <f t="shared" si="3"/>
        <v>0</v>
      </c>
      <c r="H148" s="46"/>
      <c r="I148" s="46"/>
    </row>
    <row r="149" spans="1:9" ht="27.75">
      <c r="A149" s="57" t="s">
        <v>308</v>
      </c>
      <c r="B149" s="86" t="s">
        <v>221</v>
      </c>
      <c r="C149" s="58" t="s">
        <v>309</v>
      </c>
      <c r="D149" s="57" t="s">
        <v>19</v>
      </c>
      <c r="E149" s="59">
        <v>75</v>
      </c>
      <c r="F149" s="60"/>
      <c r="G149" s="51">
        <f t="shared" si="3"/>
        <v>0</v>
      </c>
      <c r="H149" s="46"/>
      <c r="I149" s="46"/>
    </row>
    <row r="150" spans="1:9" ht="25.5">
      <c r="A150" s="57" t="s">
        <v>310</v>
      </c>
      <c r="B150" s="86" t="s">
        <v>224</v>
      </c>
      <c r="C150" s="58" t="s">
        <v>225</v>
      </c>
      <c r="D150" s="57" t="s">
        <v>19</v>
      </c>
      <c r="E150" s="59">
        <v>315</v>
      </c>
      <c r="F150" s="60"/>
      <c r="G150" s="51">
        <f t="shared" si="3"/>
        <v>0</v>
      </c>
      <c r="H150" s="46"/>
      <c r="I150" s="46"/>
    </row>
    <row r="151" spans="1:9" ht="53.25">
      <c r="A151" s="57" t="s">
        <v>311</v>
      </c>
      <c r="B151" s="86" t="s">
        <v>230</v>
      </c>
      <c r="C151" s="58" t="s">
        <v>312</v>
      </c>
      <c r="D151" s="57" t="s">
        <v>85</v>
      </c>
      <c r="E151" s="59">
        <v>24</v>
      </c>
      <c r="F151" s="60"/>
      <c r="G151" s="51">
        <f t="shared" si="3"/>
        <v>0</v>
      </c>
      <c r="H151" s="46"/>
      <c r="I151" s="46"/>
    </row>
    <row r="152" spans="1:9" ht="102">
      <c r="A152" s="57" t="s">
        <v>313</v>
      </c>
      <c r="B152" s="86" t="s">
        <v>233</v>
      </c>
      <c r="C152" s="58" t="s">
        <v>314</v>
      </c>
      <c r="D152" s="57" t="s">
        <v>85</v>
      </c>
      <c r="E152" s="59">
        <v>11</v>
      </c>
      <c r="F152" s="61"/>
      <c r="G152" s="51">
        <f t="shared" si="3"/>
        <v>0</v>
      </c>
      <c r="H152" s="46"/>
      <c r="I152" s="46"/>
    </row>
    <row r="153" spans="1:9" ht="68.25">
      <c r="A153" s="57" t="s">
        <v>315</v>
      </c>
      <c r="B153" s="86" t="s">
        <v>236</v>
      </c>
      <c r="C153" s="58" t="s">
        <v>316</v>
      </c>
      <c r="D153" s="57" t="s">
        <v>85</v>
      </c>
      <c r="E153" s="59">
        <v>1</v>
      </c>
      <c r="F153" s="60"/>
      <c r="G153" s="51">
        <f t="shared" si="3"/>
        <v>0</v>
      </c>
      <c r="H153" s="46"/>
      <c r="I153" s="46"/>
    </row>
    <row r="154" spans="1:9" ht="78.75">
      <c r="A154" s="57" t="s">
        <v>317</v>
      </c>
      <c r="B154" s="86" t="s">
        <v>236</v>
      </c>
      <c r="C154" s="58" t="s">
        <v>318</v>
      </c>
      <c r="D154" s="57" t="s">
        <v>85</v>
      </c>
      <c r="E154" s="59">
        <v>10</v>
      </c>
      <c r="F154" s="60"/>
      <c r="G154" s="51">
        <f t="shared" si="3"/>
        <v>0</v>
      </c>
      <c r="H154" s="46"/>
      <c r="I154" s="46"/>
    </row>
    <row r="155" spans="1:9" ht="76.5">
      <c r="A155" s="57" t="s">
        <v>319</v>
      </c>
      <c r="B155" s="86" t="s">
        <v>239</v>
      </c>
      <c r="C155" s="58" t="s">
        <v>320</v>
      </c>
      <c r="D155" s="57" t="s">
        <v>85</v>
      </c>
      <c r="E155" s="59">
        <v>2</v>
      </c>
      <c r="F155" s="61"/>
      <c r="G155" s="51">
        <f t="shared" si="3"/>
        <v>0</v>
      </c>
      <c r="H155" s="46"/>
      <c r="I155" s="46"/>
    </row>
    <row r="156" spans="1:9" ht="76.5">
      <c r="A156" s="57" t="s">
        <v>321</v>
      </c>
      <c r="B156" s="86" t="s">
        <v>239</v>
      </c>
      <c r="C156" s="58" t="s">
        <v>322</v>
      </c>
      <c r="D156" s="57" t="s">
        <v>85</v>
      </c>
      <c r="E156" s="59">
        <v>10</v>
      </c>
      <c r="F156" s="61"/>
      <c r="G156" s="51">
        <f t="shared" si="3"/>
        <v>0</v>
      </c>
      <c r="H156" s="46"/>
      <c r="I156" s="46"/>
    </row>
    <row r="157" spans="1:9" ht="25.5">
      <c r="A157" s="57" t="s">
        <v>323</v>
      </c>
      <c r="B157" s="86" t="s">
        <v>255</v>
      </c>
      <c r="C157" s="58" t="s">
        <v>256</v>
      </c>
      <c r="D157" s="57" t="s">
        <v>85</v>
      </c>
      <c r="E157" s="59">
        <v>11</v>
      </c>
      <c r="F157" s="60"/>
      <c r="G157" s="51">
        <f t="shared" si="3"/>
        <v>0</v>
      </c>
      <c r="H157" s="46"/>
      <c r="I157" s="46"/>
    </row>
    <row r="158" spans="1:9" ht="53.25">
      <c r="A158" s="57" t="s">
        <v>324</v>
      </c>
      <c r="B158" s="86" t="s">
        <v>248</v>
      </c>
      <c r="C158" s="58" t="s">
        <v>325</v>
      </c>
      <c r="D158" s="57" t="s">
        <v>250</v>
      </c>
      <c r="E158" s="59">
        <v>12</v>
      </c>
      <c r="F158" s="60"/>
      <c r="G158" s="51">
        <f t="shared" si="3"/>
        <v>0</v>
      </c>
      <c r="H158" s="46"/>
      <c r="I158" s="46"/>
    </row>
    <row r="159" spans="1:9" ht="51">
      <c r="A159" s="57" t="s">
        <v>326</v>
      </c>
      <c r="B159" s="86" t="s">
        <v>272</v>
      </c>
      <c r="C159" s="58" t="s">
        <v>327</v>
      </c>
      <c r="D159" s="57" t="s">
        <v>19</v>
      </c>
      <c r="E159" s="59">
        <v>4</v>
      </c>
      <c r="F159" s="60"/>
      <c r="G159" s="51">
        <f t="shared" si="3"/>
        <v>0</v>
      </c>
      <c r="H159" s="46"/>
      <c r="I159" s="46"/>
    </row>
    <row r="160" spans="1:9" ht="25.5">
      <c r="A160" s="57" t="s">
        <v>328</v>
      </c>
      <c r="B160" s="86" t="s">
        <v>279</v>
      </c>
      <c r="C160" s="58" t="s">
        <v>280</v>
      </c>
      <c r="D160" s="57" t="s">
        <v>277</v>
      </c>
      <c r="E160" s="59">
        <v>13</v>
      </c>
      <c r="F160" s="60"/>
      <c r="G160" s="51">
        <f t="shared" si="3"/>
        <v>0</v>
      </c>
      <c r="H160" s="46"/>
      <c r="I160" s="46"/>
    </row>
    <row r="161" spans="1:9" ht="38.25">
      <c r="A161" s="57" t="s">
        <v>329</v>
      </c>
      <c r="B161" s="86" t="s">
        <v>282</v>
      </c>
      <c r="C161" s="58" t="s">
        <v>283</v>
      </c>
      <c r="D161" s="57" t="s">
        <v>85</v>
      </c>
      <c r="E161" s="59">
        <v>11</v>
      </c>
      <c r="F161" s="60"/>
      <c r="G161" s="51">
        <f t="shared" si="3"/>
        <v>0</v>
      </c>
      <c r="H161" s="46"/>
      <c r="I161" s="46"/>
    </row>
    <row r="162" spans="1:9" ht="38.25">
      <c r="A162" s="57" t="s">
        <v>330</v>
      </c>
      <c r="B162" s="86" t="s">
        <v>285</v>
      </c>
      <c r="C162" s="58" t="s">
        <v>331</v>
      </c>
      <c r="D162" s="57" t="s">
        <v>85</v>
      </c>
      <c r="E162" s="59">
        <v>4</v>
      </c>
      <c r="F162" s="60"/>
      <c r="G162" s="51">
        <f t="shared" si="3"/>
        <v>0</v>
      </c>
      <c r="H162" s="46"/>
      <c r="I162" s="46"/>
    </row>
    <row r="163" spans="1:9" ht="33.75" customHeight="1">
      <c r="A163" s="62">
        <v>4</v>
      </c>
      <c r="B163" s="140" t="s">
        <v>332</v>
      </c>
      <c r="C163" s="141"/>
      <c r="D163" s="62"/>
      <c r="E163" s="62"/>
      <c r="F163" s="63"/>
      <c r="G163" s="53"/>
      <c r="H163" s="46"/>
      <c r="I163" s="46"/>
    </row>
    <row r="164" spans="1:9" ht="25.5">
      <c r="A164" s="57" t="s">
        <v>333</v>
      </c>
      <c r="B164" s="86" t="s">
        <v>334</v>
      </c>
      <c r="C164" s="58" t="s">
        <v>335</v>
      </c>
      <c r="D164" s="57" t="s">
        <v>85</v>
      </c>
      <c r="E164" s="59">
        <v>5</v>
      </c>
      <c r="F164" s="60"/>
      <c r="G164" s="51">
        <f t="shared" ref="G164:G184" si="4">ROUND(E164*F164,2)</f>
        <v>0</v>
      </c>
      <c r="H164" s="46"/>
      <c r="I164" s="46"/>
    </row>
    <row r="165" spans="1:9" ht="40.5">
      <c r="A165" s="57" t="s">
        <v>336</v>
      </c>
      <c r="B165" s="86" t="s">
        <v>337</v>
      </c>
      <c r="C165" s="58" t="s">
        <v>338</v>
      </c>
      <c r="D165" s="57" t="s">
        <v>339</v>
      </c>
      <c r="E165" s="59">
        <v>0.21</v>
      </c>
      <c r="F165" s="61"/>
      <c r="G165" s="51">
        <f t="shared" si="4"/>
        <v>0</v>
      </c>
      <c r="H165" s="46"/>
      <c r="I165" s="46"/>
    </row>
    <row r="166" spans="1:9" ht="38.25">
      <c r="A166" s="57" t="s">
        <v>340</v>
      </c>
      <c r="B166" s="86" t="s">
        <v>236</v>
      </c>
      <c r="C166" s="58" t="s">
        <v>341</v>
      </c>
      <c r="D166" s="57" t="s">
        <v>85</v>
      </c>
      <c r="E166" s="59">
        <v>3</v>
      </c>
      <c r="F166" s="60"/>
      <c r="G166" s="51">
        <f t="shared" si="4"/>
        <v>0</v>
      </c>
      <c r="H166" s="46"/>
      <c r="I166" s="46"/>
    </row>
    <row r="167" spans="1:9" ht="76.5">
      <c r="A167" s="57" t="s">
        <v>342</v>
      </c>
      <c r="B167" s="86" t="s">
        <v>239</v>
      </c>
      <c r="C167" s="58" t="s">
        <v>343</v>
      </c>
      <c r="D167" s="57" t="s">
        <v>85</v>
      </c>
      <c r="E167" s="59">
        <v>3</v>
      </c>
      <c r="F167" s="61"/>
      <c r="G167" s="51">
        <f t="shared" si="4"/>
        <v>0</v>
      </c>
      <c r="H167" s="46"/>
      <c r="I167" s="46"/>
    </row>
    <row r="168" spans="1:9" ht="63.75">
      <c r="A168" s="57" t="s">
        <v>344</v>
      </c>
      <c r="B168" s="86" t="s">
        <v>252</v>
      </c>
      <c r="C168" s="58" t="s">
        <v>345</v>
      </c>
      <c r="D168" s="57" t="s">
        <v>178</v>
      </c>
      <c r="E168" s="59">
        <v>3</v>
      </c>
      <c r="F168" s="60"/>
      <c r="G168" s="51">
        <f t="shared" si="4"/>
        <v>0</v>
      </c>
      <c r="H168" s="46"/>
      <c r="I168" s="46"/>
    </row>
    <row r="169" spans="1:9" ht="63.75">
      <c r="A169" s="57" t="s">
        <v>346</v>
      </c>
      <c r="B169" s="86" t="s">
        <v>248</v>
      </c>
      <c r="C169" s="58" t="s">
        <v>347</v>
      </c>
      <c r="D169" s="57" t="s">
        <v>250</v>
      </c>
      <c r="E169" s="59">
        <v>3</v>
      </c>
      <c r="F169" s="60"/>
      <c r="G169" s="51">
        <f t="shared" si="4"/>
        <v>0</v>
      </c>
      <c r="H169" s="46"/>
      <c r="I169" s="46"/>
    </row>
    <row r="170" spans="1:9" ht="53.25" customHeight="1">
      <c r="A170" s="62">
        <v>5</v>
      </c>
      <c r="B170" s="140" t="s">
        <v>348</v>
      </c>
      <c r="C170" s="141"/>
      <c r="D170" s="62"/>
      <c r="E170" s="62"/>
      <c r="F170" s="63"/>
      <c r="G170" s="53"/>
      <c r="H170" s="46"/>
      <c r="I170" s="46"/>
    </row>
    <row r="171" spans="1:9" ht="76.5">
      <c r="A171" s="57" t="s">
        <v>349</v>
      </c>
      <c r="B171" s="86" t="s">
        <v>176</v>
      </c>
      <c r="C171" s="58" t="s">
        <v>350</v>
      </c>
      <c r="D171" s="57" t="s">
        <v>178</v>
      </c>
      <c r="E171" s="59">
        <v>29</v>
      </c>
      <c r="F171" s="60"/>
      <c r="G171" s="51">
        <f t="shared" si="4"/>
        <v>0</v>
      </c>
      <c r="H171" s="46"/>
      <c r="I171" s="46"/>
    </row>
    <row r="172" spans="1:9" ht="51">
      <c r="A172" s="57" t="s">
        <v>351</v>
      </c>
      <c r="B172" s="86" t="s">
        <v>180</v>
      </c>
      <c r="C172" s="58" t="s">
        <v>352</v>
      </c>
      <c r="D172" s="57" t="s">
        <v>182</v>
      </c>
      <c r="E172" s="59">
        <v>2</v>
      </c>
      <c r="F172" s="60"/>
      <c r="G172" s="51">
        <f t="shared" si="4"/>
        <v>0</v>
      </c>
      <c r="H172" s="46"/>
      <c r="I172" s="46"/>
    </row>
    <row r="173" spans="1:9" ht="63.75">
      <c r="A173" s="57" t="s">
        <v>353</v>
      </c>
      <c r="B173" s="86" t="s">
        <v>354</v>
      </c>
      <c r="C173" s="58" t="s">
        <v>355</v>
      </c>
      <c r="D173" s="47" t="s">
        <v>356</v>
      </c>
      <c r="E173" s="59">
        <v>5.4</v>
      </c>
      <c r="F173" s="60"/>
      <c r="G173" s="51">
        <f t="shared" si="4"/>
        <v>0</v>
      </c>
      <c r="H173" s="46"/>
      <c r="I173" s="46"/>
    </row>
    <row r="174" spans="1:9" ht="63.75">
      <c r="A174" s="57" t="s">
        <v>357</v>
      </c>
      <c r="B174" s="86" t="s">
        <v>358</v>
      </c>
      <c r="C174" s="58" t="s">
        <v>359</v>
      </c>
      <c r="D174" s="57" t="s">
        <v>19</v>
      </c>
      <c r="E174" s="59">
        <v>5.4</v>
      </c>
      <c r="F174" s="60"/>
      <c r="G174" s="51">
        <f t="shared" si="4"/>
        <v>0</v>
      </c>
      <c r="H174" s="46"/>
      <c r="I174" s="46"/>
    </row>
    <row r="175" spans="1:9" ht="102">
      <c r="A175" s="57" t="s">
        <v>360</v>
      </c>
      <c r="B175" s="86" t="s">
        <v>239</v>
      </c>
      <c r="C175" s="58" t="s">
        <v>361</v>
      </c>
      <c r="D175" s="57" t="s">
        <v>85</v>
      </c>
      <c r="E175" s="59">
        <v>27</v>
      </c>
      <c r="F175" s="61"/>
      <c r="G175" s="51">
        <f t="shared" si="4"/>
        <v>0</v>
      </c>
      <c r="H175" s="46"/>
      <c r="I175" s="46"/>
    </row>
    <row r="176" spans="1:9" ht="52.5" customHeight="1">
      <c r="A176" s="62">
        <v>6</v>
      </c>
      <c r="B176" s="140" t="s">
        <v>362</v>
      </c>
      <c r="C176" s="141"/>
      <c r="D176" s="62"/>
      <c r="E176" s="62"/>
      <c r="F176" s="63"/>
      <c r="G176" s="53"/>
      <c r="H176" s="46"/>
      <c r="I176" s="46"/>
    </row>
    <row r="177" spans="1:9" ht="51">
      <c r="A177" s="57" t="s">
        <v>363</v>
      </c>
      <c r="B177" s="86" t="s">
        <v>176</v>
      </c>
      <c r="C177" s="58" t="s">
        <v>364</v>
      </c>
      <c r="D177" s="57" t="s">
        <v>178</v>
      </c>
      <c r="E177" s="59">
        <v>9</v>
      </c>
      <c r="F177" s="60"/>
      <c r="G177" s="51">
        <f t="shared" si="4"/>
        <v>0</v>
      </c>
      <c r="H177" s="46"/>
      <c r="I177" s="46"/>
    </row>
    <row r="178" spans="1:9" ht="38.25">
      <c r="A178" s="57" t="s">
        <v>365</v>
      </c>
      <c r="B178" s="86" t="s">
        <v>354</v>
      </c>
      <c r="C178" s="58" t="s">
        <v>366</v>
      </c>
      <c r="D178" s="47" t="s">
        <v>356</v>
      </c>
      <c r="E178" s="59">
        <v>3.6</v>
      </c>
      <c r="F178" s="60"/>
      <c r="G178" s="51">
        <f t="shared" si="4"/>
        <v>0</v>
      </c>
      <c r="H178" s="46"/>
      <c r="I178" s="46"/>
    </row>
    <row r="179" spans="1:9" ht="38.25">
      <c r="A179" s="57" t="s">
        <v>367</v>
      </c>
      <c r="B179" s="86" t="s">
        <v>358</v>
      </c>
      <c r="C179" s="58" t="s">
        <v>368</v>
      </c>
      <c r="D179" s="57" t="s">
        <v>19</v>
      </c>
      <c r="E179" s="59">
        <v>3.6</v>
      </c>
      <c r="F179" s="60"/>
      <c r="G179" s="51">
        <f t="shared" si="4"/>
        <v>0</v>
      </c>
      <c r="H179" s="46"/>
      <c r="I179" s="46"/>
    </row>
    <row r="180" spans="1:9" ht="89.25">
      <c r="A180" s="57" t="s">
        <v>369</v>
      </c>
      <c r="B180" s="86" t="s">
        <v>239</v>
      </c>
      <c r="C180" s="58" t="s">
        <v>370</v>
      </c>
      <c r="D180" s="57" t="s">
        <v>85</v>
      </c>
      <c r="E180" s="59">
        <v>9</v>
      </c>
      <c r="F180" s="61"/>
      <c r="G180" s="51">
        <f t="shared" si="4"/>
        <v>0</v>
      </c>
      <c r="H180" s="46"/>
      <c r="I180" s="46"/>
    </row>
    <row r="181" spans="1:9" ht="39" customHeight="1">
      <c r="A181" s="62">
        <v>7</v>
      </c>
      <c r="B181" s="140" t="s">
        <v>371</v>
      </c>
      <c r="C181" s="141"/>
      <c r="D181" s="62"/>
      <c r="E181" s="62"/>
      <c r="F181" s="63"/>
      <c r="G181" s="53"/>
      <c r="H181" s="46"/>
      <c r="I181" s="46"/>
    </row>
    <row r="182" spans="1:9" ht="51">
      <c r="A182" s="57" t="s">
        <v>372</v>
      </c>
      <c r="B182" s="86"/>
      <c r="C182" s="58" t="s">
        <v>373</v>
      </c>
      <c r="D182" s="57" t="s">
        <v>182</v>
      </c>
      <c r="E182" s="59">
        <v>4</v>
      </c>
      <c r="F182" s="60"/>
      <c r="G182" s="51">
        <f t="shared" si="4"/>
        <v>0</v>
      </c>
      <c r="H182" s="46"/>
      <c r="I182" s="46"/>
    </row>
    <row r="183" spans="1:9" ht="51">
      <c r="A183" s="57" t="s">
        <v>374</v>
      </c>
      <c r="B183" s="86"/>
      <c r="C183" s="58" t="s">
        <v>375</v>
      </c>
      <c r="D183" s="57" t="s">
        <v>182</v>
      </c>
      <c r="E183" s="59">
        <v>4</v>
      </c>
      <c r="F183" s="60"/>
      <c r="G183" s="51">
        <f t="shared" si="4"/>
        <v>0</v>
      </c>
      <c r="H183" s="46"/>
      <c r="I183" s="46"/>
    </row>
    <row r="184" spans="1:9" ht="51">
      <c r="A184" s="57" t="s">
        <v>376</v>
      </c>
      <c r="B184" s="86"/>
      <c r="C184" s="58" t="s">
        <v>377</v>
      </c>
      <c r="D184" s="57" t="s">
        <v>182</v>
      </c>
      <c r="E184" s="59">
        <v>2</v>
      </c>
      <c r="F184" s="60"/>
      <c r="G184" s="51">
        <f t="shared" si="4"/>
        <v>0</v>
      </c>
      <c r="H184" s="46"/>
      <c r="I184" s="46"/>
    </row>
    <row r="185" spans="1:9" ht="49.5" customHeight="1">
      <c r="A185" s="3" t="s">
        <v>378</v>
      </c>
      <c r="B185" s="138" t="s">
        <v>379</v>
      </c>
      <c r="C185" s="139"/>
      <c r="D185" s="5"/>
      <c r="E185" s="3"/>
      <c r="F185" s="5"/>
      <c r="G185" s="6"/>
      <c r="H185" s="7">
        <f>SUM(G187:G246)</f>
        <v>0</v>
      </c>
      <c r="I185" s="7">
        <f>SUM(H185)*1.23</f>
        <v>0</v>
      </c>
    </row>
    <row r="186" spans="1:9">
      <c r="A186" s="8" t="s">
        <v>175</v>
      </c>
      <c r="B186" s="87"/>
      <c r="C186" s="88" t="s">
        <v>380</v>
      </c>
      <c r="D186" s="11"/>
      <c r="E186" s="11"/>
      <c r="F186" s="11"/>
      <c r="G186" s="12"/>
      <c r="H186" s="64"/>
      <c r="I186" s="64"/>
    </row>
    <row r="187" spans="1:9" ht="75">
      <c r="A187" s="14">
        <v>1</v>
      </c>
      <c r="B187" s="15" t="s">
        <v>381</v>
      </c>
      <c r="C187" s="15" t="s">
        <v>382</v>
      </c>
      <c r="D187" s="76" t="s">
        <v>85</v>
      </c>
      <c r="E187" s="76">
        <v>1</v>
      </c>
      <c r="F187" s="74"/>
      <c r="G187" s="17">
        <f>ROUND(E187*F187,2)</f>
        <v>0</v>
      </c>
      <c r="H187" s="46"/>
      <c r="I187" s="46"/>
    </row>
    <row r="188" spans="1:9" ht="45">
      <c r="A188" s="14">
        <v>2</v>
      </c>
      <c r="B188" s="15" t="s">
        <v>383</v>
      </c>
      <c r="C188" s="15" t="s">
        <v>384</v>
      </c>
      <c r="D188" s="14" t="s">
        <v>85</v>
      </c>
      <c r="E188" s="16">
        <v>5</v>
      </c>
      <c r="F188" s="14"/>
      <c r="G188" s="17">
        <f t="shared" ref="G188:G246" si="5">ROUND(E188*F188,2)</f>
        <v>0</v>
      </c>
      <c r="H188" s="46"/>
      <c r="I188" s="46"/>
    </row>
    <row r="189" spans="1:9" ht="45">
      <c r="A189" s="14">
        <v>3</v>
      </c>
      <c r="B189" s="15" t="s">
        <v>385</v>
      </c>
      <c r="C189" s="15" t="s">
        <v>386</v>
      </c>
      <c r="D189" s="14" t="s">
        <v>85</v>
      </c>
      <c r="E189" s="16">
        <v>4</v>
      </c>
      <c r="F189" s="16"/>
      <c r="G189" s="17">
        <f t="shared" si="5"/>
        <v>0</v>
      </c>
      <c r="H189" s="46"/>
      <c r="I189" s="46"/>
    </row>
    <row r="190" spans="1:9" ht="30">
      <c r="A190" s="14">
        <v>4</v>
      </c>
      <c r="B190" s="15" t="s">
        <v>295</v>
      </c>
      <c r="C190" s="15" t="s">
        <v>387</v>
      </c>
      <c r="D190" s="14" t="s">
        <v>182</v>
      </c>
      <c r="E190" s="16">
        <v>6</v>
      </c>
      <c r="F190" s="14"/>
      <c r="G190" s="17">
        <f t="shared" si="5"/>
        <v>0</v>
      </c>
      <c r="H190" s="46"/>
      <c r="I190" s="46"/>
    </row>
    <row r="191" spans="1:9" ht="45">
      <c r="A191" s="19">
        <v>5</v>
      </c>
      <c r="B191" s="82" t="s">
        <v>388</v>
      </c>
      <c r="C191" s="15" t="s">
        <v>389</v>
      </c>
      <c r="D191" s="14" t="s">
        <v>182</v>
      </c>
      <c r="E191" s="14">
        <v>1</v>
      </c>
      <c r="F191" s="14"/>
      <c r="G191" s="17">
        <f t="shared" si="5"/>
        <v>0</v>
      </c>
      <c r="H191" s="46"/>
      <c r="I191" s="46"/>
    </row>
    <row r="192" spans="1:9" ht="45">
      <c r="A192" s="14">
        <v>6</v>
      </c>
      <c r="B192" s="15" t="s">
        <v>390</v>
      </c>
      <c r="C192" s="15" t="s">
        <v>391</v>
      </c>
      <c r="D192" s="14" t="s">
        <v>16</v>
      </c>
      <c r="E192" s="16">
        <v>5.625</v>
      </c>
      <c r="F192" s="16"/>
      <c r="G192" s="17">
        <f t="shared" si="5"/>
        <v>0</v>
      </c>
      <c r="H192" s="46"/>
      <c r="I192" s="46"/>
    </row>
    <row r="193" spans="1:9" ht="45">
      <c r="A193" s="14">
        <v>7</v>
      </c>
      <c r="B193" s="15" t="s">
        <v>392</v>
      </c>
      <c r="C193" s="15" t="s">
        <v>393</v>
      </c>
      <c r="D193" s="14" t="s">
        <v>85</v>
      </c>
      <c r="E193" s="14">
        <v>1</v>
      </c>
      <c r="F193" s="14"/>
      <c r="G193" s="17">
        <f t="shared" si="5"/>
        <v>0</v>
      </c>
      <c r="H193" s="46"/>
      <c r="I193" s="46"/>
    </row>
    <row r="194" spans="1:9" ht="45">
      <c r="A194" s="14">
        <v>8</v>
      </c>
      <c r="B194" s="15" t="s">
        <v>394</v>
      </c>
      <c r="C194" s="15" t="s">
        <v>395</v>
      </c>
      <c r="D194" s="14" t="s">
        <v>85</v>
      </c>
      <c r="E194" s="16">
        <v>2</v>
      </c>
      <c r="F194" s="14"/>
      <c r="G194" s="17">
        <f t="shared" si="5"/>
        <v>0</v>
      </c>
      <c r="H194" s="46"/>
      <c r="I194" s="46"/>
    </row>
    <row r="195" spans="1:9" ht="45">
      <c r="A195" s="14">
        <v>9</v>
      </c>
      <c r="B195" s="15" t="s">
        <v>396</v>
      </c>
      <c r="C195" s="15" t="s">
        <v>397</v>
      </c>
      <c r="D195" s="14" t="s">
        <v>19</v>
      </c>
      <c r="E195" s="16">
        <v>1.5</v>
      </c>
      <c r="F195" s="14"/>
      <c r="G195" s="17">
        <f t="shared" si="5"/>
        <v>0</v>
      </c>
      <c r="H195" s="46"/>
      <c r="I195" s="46"/>
    </row>
    <row r="196" spans="1:9" ht="30">
      <c r="A196" s="8" t="s">
        <v>179</v>
      </c>
      <c r="B196" s="20"/>
      <c r="C196" s="20" t="s">
        <v>398</v>
      </c>
      <c r="D196" s="8"/>
      <c r="E196" s="65"/>
      <c r="F196" s="8"/>
      <c r="G196" s="40">
        <f t="shared" si="5"/>
        <v>0</v>
      </c>
      <c r="H196" s="46"/>
      <c r="I196" s="46"/>
    </row>
    <row r="197" spans="1:9" ht="75">
      <c r="A197" s="14">
        <v>10</v>
      </c>
      <c r="B197" s="15" t="s">
        <v>399</v>
      </c>
      <c r="C197" s="15" t="s">
        <v>400</v>
      </c>
      <c r="D197" s="14" t="s">
        <v>13</v>
      </c>
      <c r="E197" s="16">
        <v>31.05</v>
      </c>
      <c r="F197" s="14"/>
      <c r="G197" s="17">
        <f t="shared" si="5"/>
        <v>0</v>
      </c>
      <c r="H197" s="46"/>
      <c r="I197" s="46"/>
    </row>
    <row r="198" spans="1:9" ht="75">
      <c r="A198" s="14">
        <v>11</v>
      </c>
      <c r="B198" s="15" t="s">
        <v>399</v>
      </c>
      <c r="C198" s="15" t="s">
        <v>401</v>
      </c>
      <c r="D198" s="14" t="s">
        <v>13</v>
      </c>
      <c r="E198" s="16">
        <v>30</v>
      </c>
      <c r="F198" s="14"/>
      <c r="G198" s="17">
        <f t="shared" si="5"/>
        <v>0</v>
      </c>
      <c r="H198" s="46"/>
      <c r="I198" s="46"/>
    </row>
    <row r="199" spans="1:9" ht="45">
      <c r="A199" s="14">
        <v>12</v>
      </c>
      <c r="B199" s="15" t="s">
        <v>24</v>
      </c>
      <c r="C199" s="15" t="s">
        <v>402</v>
      </c>
      <c r="D199" s="14" t="s">
        <v>19</v>
      </c>
      <c r="E199" s="16">
        <v>4</v>
      </c>
      <c r="F199" s="14"/>
      <c r="G199" s="17">
        <f t="shared" si="5"/>
        <v>0</v>
      </c>
      <c r="H199" s="46"/>
      <c r="I199" s="46"/>
    </row>
    <row r="200" spans="1:9" ht="30">
      <c r="A200" s="14">
        <v>13</v>
      </c>
      <c r="B200" s="15" t="s">
        <v>403</v>
      </c>
      <c r="C200" s="15" t="s">
        <v>404</v>
      </c>
      <c r="D200" s="14" t="s">
        <v>16</v>
      </c>
      <c r="E200" s="16">
        <v>15.4</v>
      </c>
      <c r="F200" s="14"/>
      <c r="G200" s="17">
        <f t="shared" si="5"/>
        <v>0</v>
      </c>
      <c r="H200" s="46"/>
      <c r="I200" s="46"/>
    </row>
    <row r="201" spans="1:9" ht="75">
      <c r="A201" s="14">
        <v>14</v>
      </c>
      <c r="B201" s="15" t="s">
        <v>405</v>
      </c>
      <c r="C201" s="15" t="s">
        <v>406</v>
      </c>
      <c r="D201" s="14" t="s">
        <v>16</v>
      </c>
      <c r="E201" s="16">
        <v>5</v>
      </c>
      <c r="F201" s="16"/>
      <c r="G201" s="17">
        <f t="shared" si="5"/>
        <v>0</v>
      </c>
      <c r="H201" s="46"/>
      <c r="I201" s="46"/>
    </row>
    <row r="202" spans="1:9" ht="45">
      <c r="A202" s="14">
        <v>15</v>
      </c>
      <c r="B202" s="15" t="s">
        <v>407</v>
      </c>
      <c r="C202" s="15" t="s">
        <v>408</v>
      </c>
      <c r="D202" s="14" t="s">
        <v>16</v>
      </c>
      <c r="E202" s="16">
        <v>36</v>
      </c>
      <c r="F202" s="14"/>
      <c r="G202" s="17">
        <f t="shared" si="5"/>
        <v>0</v>
      </c>
      <c r="H202" s="46"/>
      <c r="I202" s="46"/>
    </row>
    <row r="203" spans="1:9" ht="45">
      <c r="A203" s="14">
        <v>16</v>
      </c>
      <c r="B203" s="15" t="s">
        <v>409</v>
      </c>
      <c r="C203" s="15" t="s">
        <v>410</v>
      </c>
      <c r="D203" s="14" t="s">
        <v>19</v>
      </c>
      <c r="E203" s="16">
        <v>85</v>
      </c>
      <c r="F203" s="14"/>
      <c r="G203" s="17">
        <f t="shared" si="5"/>
        <v>0</v>
      </c>
      <c r="H203" s="46"/>
      <c r="I203" s="46"/>
    </row>
    <row r="204" spans="1:9" ht="30">
      <c r="A204" s="14">
        <v>17</v>
      </c>
      <c r="B204" s="15" t="s">
        <v>198</v>
      </c>
      <c r="C204" s="15" t="s">
        <v>411</v>
      </c>
      <c r="D204" s="14" t="s">
        <v>19</v>
      </c>
      <c r="E204" s="14">
        <v>38.5</v>
      </c>
      <c r="F204" s="14"/>
      <c r="G204" s="17">
        <f t="shared" si="5"/>
        <v>0</v>
      </c>
      <c r="H204" s="46"/>
      <c r="I204" s="46"/>
    </row>
    <row r="205" spans="1:9" ht="60">
      <c r="A205" s="14">
        <v>18</v>
      </c>
      <c r="B205" s="23" t="s">
        <v>412</v>
      </c>
      <c r="C205" s="23" t="s">
        <v>413</v>
      </c>
      <c r="D205" s="24" t="s">
        <v>414</v>
      </c>
      <c r="E205" s="25">
        <v>7</v>
      </c>
      <c r="F205" s="26"/>
      <c r="G205" s="17">
        <f t="shared" si="5"/>
        <v>0</v>
      </c>
      <c r="H205" s="46"/>
      <c r="I205" s="46"/>
    </row>
    <row r="206" spans="1:9" ht="60">
      <c r="A206" s="14">
        <v>19</v>
      </c>
      <c r="B206" s="15" t="s">
        <v>412</v>
      </c>
      <c r="C206" s="15" t="s">
        <v>415</v>
      </c>
      <c r="D206" s="14" t="s">
        <v>414</v>
      </c>
      <c r="E206" s="16">
        <v>4</v>
      </c>
      <c r="F206" s="16"/>
      <c r="G206" s="17">
        <f t="shared" si="5"/>
        <v>0</v>
      </c>
      <c r="H206" s="46"/>
      <c r="I206" s="46"/>
    </row>
    <row r="207" spans="1:9" ht="45">
      <c r="A207" s="14">
        <v>20</v>
      </c>
      <c r="B207" s="15" t="s">
        <v>416</v>
      </c>
      <c r="C207" s="15" t="s">
        <v>417</v>
      </c>
      <c r="D207" s="14" t="s">
        <v>19</v>
      </c>
      <c r="E207" s="16">
        <v>75</v>
      </c>
      <c r="F207" s="14"/>
      <c r="G207" s="17">
        <f t="shared" si="5"/>
        <v>0</v>
      </c>
      <c r="H207" s="46"/>
      <c r="I207" s="46"/>
    </row>
    <row r="208" spans="1:9" ht="30">
      <c r="A208" s="14">
        <v>21</v>
      </c>
      <c r="B208" s="15" t="s">
        <v>418</v>
      </c>
      <c r="C208" s="15" t="s">
        <v>419</v>
      </c>
      <c r="D208" s="14" t="s">
        <v>16</v>
      </c>
      <c r="E208" s="16">
        <v>11.55</v>
      </c>
      <c r="F208" s="16"/>
      <c r="G208" s="17">
        <f t="shared" si="5"/>
        <v>0</v>
      </c>
      <c r="H208" s="46"/>
      <c r="I208" s="46"/>
    </row>
    <row r="209" spans="1:9" ht="60">
      <c r="A209" s="14">
        <v>22</v>
      </c>
      <c r="B209" s="15" t="s">
        <v>420</v>
      </c>
      <c r="C209" s="27" t="s">
        <v>421</v>
      </c>
      <c r="D209" s="14" t="s">
        <v>13</v>
      </c>
      <c r="E209" s="16">
        <v>31.05</v>
      </c>
      <c r="F209" s="16"/>
      <c r="G209" s="17">
        <f t="shared" si="5"/>
        <v>0</v>
      </c>
      <c r="H209" s="46"/>
      <c r="I209" s="46"/>
    </row>
    <row r="210" spans="1:9" ht="75">
      <c r="A210" s="14">
        <v>23</v>
      </c>
      <c r="B210" s="15" t="s">
        <v>422</v>
      </c>
      <c r="C210" s="15" t="s">
        <v>423</v>
      </c>
      <c r="D210" s="14" t="s">
        <v>13</v>
      </c>
      <c r="E210" s="16">
        <v>30</v>
      </c>
      <c r="F210" s="14"/>
      <c r="G210" s="17">
        <f t="shared" si="5"/>
        <v>0</v>
      </c>
      <c r="H210" s="46"/>
      <c r="I210" s="46"/>
    </row>
    <row r="211" spans="1:9" ht="60">
      <c r="A211" s="14">
        <v>24</v>
      </c>
      <c r="B211" s="15" t="s">
        <v>424</v>
      </c>
      <c r="C211" s="15" t="s">
        <v>425</v>
      </c>
      <c r="D211" s="14" t="s">
        <v>19</v>
      </c>
      <c r="E211" s="16">
        <v>4</v>
      </c>
      <c r="F211" s="16"/>
      <c r="G211" s="17">
        <f t="shared" si="5"/>
        <v>0</v>
      </c>
      <c r="H211" s="46"/>
      <c r="I211" s="46"/>
    </row>
    <row r="212" spans="1:9" ht="30">
      <c r="A212" s="14">
        <v>25</v>
      </c>
      <c r="B212" s="15" t="s">
        <v>426</v>
      </c>
      <c r="C212" s="15" t="s">
        <v>427</v>
      </c>
      <c r="D212" s="14" t="s">
        <v>19</v>
      </c>
      <c r="E212" s="16">
        <v>1.5</v>
      </c>
      <c r="F212" s="14"/>
      <c r="G212" s="17">
        <f t="shared" si="5"/>
        <v>0</v>
      </c>
      <c r="H212" s="46"/>
      <c r="I212" s="46"/>
    </row>
    <row r="213" spans="1:9" ht="30">
      <c r="A213" s="14">
        <v>26</v>
      </c>
      <c r="B213" s="15" t="s">
        <v>272</v>
      </c>
      <c r="C213" s="15" t="s">
        <v>428</v>
      </c>
      <c r="D213" s="14" t="s">
        <v>19</v>
      </c>
      <c r="E213" s="16">
        <v>18</v>
      </c>
      <c r="F213" s="14"/>
      <c r="G213" s="17">
        <f t="shared" si="5"/>
        <v>0</v>
      </c>
      <c r="H213" s="46"/>
      <c r="I213" s="46"/>
    </row>
    <row r="214" spans="1:9" ht="30">
      <c r="A214" s="11" t="s">
        <v>183</v>
      </c>
      <c r="B214" s="22"/>
      <c r="C214" s="22" t="s">
        <v>429</v>
      </c>
      <c r="D214" s="11"/>
      <c r="E214" s="12"/>
      <c r="F214" s="11"/>
      <c r="G214" s="21">
        <f t="shared" si="5"/>
        <v>0</v>
      </c>
      <c r="H214" s="46"/>
      <c r="I214" s="46"/>
    </row>
    <row r="215" spans="1:9" ht="45">
      <c r="A215" s="14">
        <v>27</v>
      </c>
      <c r="B215" s="15" t="s">
        <v>233</v>
      </c>
      <c r="C215" s="15" t="s">
        <v>430</v>
      </c>
      <c r="D215" s="14" t="s">
        <v>85</v>
      </c>
      <c r="E215" s="16">
        <v>8</v>
      </c>
      <c r="F215" s="16"/>
      <c r="G215" s="17">
        <f t="shared" si="5"/>
        <v>0</v>
      </c>
      <c r="H215" s="46"/>
      <c r="I215" s="46"/>
    </row>
    <row r="216" spans="1:9" ht="60.75">
      <c r="A216" s="14">
        <v>28</v>
      </c>
      <c r="B216" s="89" t="s">
        <v>431</v>
      </c>
      <c r="C216" s="15" t="s">
        <v>432</v>
      </c>
      <c r="D216" s="14" t="s">
        <v>85</v>
      </c>
      <c r="E216" s="16">
        <v>2</v>
      </c>
      <c r="F216" s="16"/>
      <c r="G216" s="17">
        <f t="shared" si="5"/>
        <v>0</v>
      </c>
      <c r="H216" s="46"/>
      <c r="I216" s="46"/>
    </row>
    <row r="217" spans="1:9" ht="56.25">
      <c r="A217" s="14">
        <v>29</v>
      </c>
      <c r="B217" s="89" t="s">
        <v>433</v>
      </c>
      <c r="C217" s="15" t="s">
        <v>434</v>
      </c>
      <c r="D217" s="14" t="s">
        <v>19</v>
      </c>
      <c r="E217" s="16">
        <v>150</v>
      </c>
      <c r="F217" s="16"/>
      <c r="G217" s="17">
        <f t="shared" si="5"/>
        <v>0</v>
      </c>
      <c r="H217" s="46"/>
      <c r="I217" s="46"/>
    </row>
    <row r="218" spans="1:9" ht="57">
      <c r="A218" s="18">
        <v>30</v>
      </c>
      <c r="B218" s="32" t="s">
        <v>433</v>
      </c>
      <c r="C218" s="32" t="s">
        <v>435</v>
      </c>
      <c r="D218" s="18" t="s">
        <v>19</v>
      </c>
      <c r="E218" s="35">
        <v>150</v>
      </c>
      <c r="F218" s="34"/>
      <c r="G218" s="17">
        <f t="shared" si="5"/>
        <v>0</v>
      </c>
      <c r="H218" s="46"/>
      <c r="I218" s="46"/>
    </row>
    <row r="219" spans="1:9" ht="42.75">
      <c r="A219" s="18">
        <v>31</v>
      </c>
      <c r="B219" s="32" t="s">
        <v>433</v>
      </c>
      <c r="C219" s="32" t="s">
        <v>436</v>
      </c>
      <c r="D219" s="18" t="s">
        <v>19</v>
      </c>
      <c r="E219" s="35">
        <v>150</v>
      </c>
      <c r="F219" s="34"/>
      <c r="G219" s="17">
        <f t="shared" si="5"/>
        <v>0</v>
      </c>
      <c r="H219" s="46"/>
      <c r="I219" s="46"/>
    </row>
    <row r="220" spans="1:9" ht="57">
      <c r="A220" s="18">
        <v>32</v>
      </c>
      <c r="B220" s="32" t="s">
        <v>433</v>
      </c>
      <c r="C220" s="32" t="s">
        <v>437</v>
      </c>
      <c r="D220" s="18" t="s">
        <v>19</v>
      </c>
      <c r="E220" s="35">
        <v>75</v>
      </c>
      <c r="F220" s="34"/>
      <c r="G220" s="17">
        <f t="shared" si="5"/>
        <v>0</v>
      </c>
      <c r="H220" s="46"/>
      <c r="I220" s="46"/>
    </row>
    <row r="221" spans="1:9" ht="57">
      <c r="A221" s="18">
        <v>33</v>
      </c>
      <c r="B221" s="32" t="s">
        <v>438</v>
      </c>
      <c r="C221" s="32" t="s">
        <v>439</v>
      </c>
      <c r="D221" s="18" t="s">
        <v>85</v>
      </c>
      <c r="E221" s="35">
        <v>2</v>
      </c>
      <c r="F221" s="34"/>
      <c r="G221" s="17">
        <f t="shared" si="5"/>
        <v>0</v>
      </c>
      <c r="H221" s="46"/>
      <c r="I221" s="46"/>
    </row>
    <row r="222" spans="1:9" ht="42.75">
      <c r="A222" s="18">
        <v>34</v>
      </c>
      <c r="B222" s="32" t="s">
        <v>440</v>
      </c>
      <c r="C222" s="32" t="s">
        <v>441</v>
      </c>
      <c r="D222" s="18" t="s">
        <v>85</v>
      </c>
      <c r="E222" s="35">
        <v>2</v>
      </c>
      <c r="F222" s="34"/>
      <c r="G222" s="17">
        <f t="shared" si="5"/>
        <v>0</v>
      </c>
      <c r="H222" s="46"/>
      <c r="I222" s="46"/>
    </row>
    <row r="223" spans="1:9" ht="42.75">
      <c r="A223" s="18">
        <v>35</v>
      </c>
      <c r="B223" s="32" t="s">
        <v>442</v>
      </c>
      <c r="C223" s="32" t="s">
        <v>443</v>
      </c>
      <c r="D223" s="18" t="s">
        <v>178</v>
      </c>
      <c r="E223" s="35">
        <v>2</v>
      </c>
      <c r="F223" s="41"/>
      <c r="G223" s="17">
        <f t="shared" si="5"/>
        <v>0</v>
      </c>
      <c r="H223" s="46"/>
      <c r="I223" s="46"/>
    </row>
    <row r="224" spans="1:9" ht="57">
      <c r="A224" s="18">
        <v>36</v>
      </c>
      <c r="B224" s="32" t="s">
        <v>442</v>
      </c>
      <c r="C224" s="32" t="s">
        <v>444</v>
      </c>
      <c r="D224" s="18" t="s">
        <v>178</v>
      </c>
      <c r="E224" s="35">
        <v>10</v>
      </c>
      <c r="F224" s="41"/>
      <c r="G224" s="17">
        <f t="shared" si="5"/>
        <v>0</v>
      </c>
      <c r="H224" s="46"/>
      <c r="I224" s="46"/>
    </row>
    <row r="225" spans="1:9" ht="57">
      <c r="A225" s="18">
        <v>37</v>
      </c>
      <c r="B225" s="32" t="s">
        <v>442</v>
      </c>
      <c r="C225" s="32" t="s">
        <v>445</v>
      </c>
      <c r="D225" s="18" t="s">
        <v>178</v>
      </c>
      <c r="E225" s="35">
        <v>7</v>
      </c>
      <c r="F225" s="41"/>
      <c r="G225" s="17">
        <f t="shared" si="5"/>
        <v>0</v>
      </c>
      <c r="H225" s="46"/>
      <c r="I225" s="46"/>
    </row>
    <row r="226" spans="1:9" ht="57">
      <c r="A226" s="18">
        <v>38</v>
      </c>
      <c r="B226" s="32" t="s">
        <v>446</v>
      </c>
      <c r="C226" s="32" t="s">
        <v>447</v>
      </c>
      <c r="D226" s="18" t="s">
        <v>85</v>
      </c>
      <c r="E226" s="35">
        <v>6</v>
      </c>
      <c r="F226" s="41"/>
      <c r="G226" s="17">
        <f t="shared" si="5"/>
        <v>0</v>
      </c>
      <c r="H226" s="46"/>
      <c r="I226" s="46"/>
    </row>
    <row r="227" spans="1:9" ht="42.75">
      <c r="A227" s="18">
        <v>39</v>
      </c>
      <c r="B227" s="32" t="s">
        <v>446</v>
      </c>
      <c r="C227" s="32" t="s">
        <v>448</v>
      </c>
      <c r="D227" s="18" t="s">
        <v>85</v>
      </c>
      <c r="E227" s="35">
        <v>1</v>
      </c>
      <c r="F227" s="41"/>
      <c r="G227" s="17">
        <f t="shared" si="5"/>
        <v>0</v>
      </c>
      <c r="H227" s="46"/>
      <c r="I227" s="46"/>
    </row>
    <row r="228" spans="1:9" ht="71.25">
      <c r="A228" s="18">
        <v>40</v>
      </c>
      <c r="B228" s="32" t="s">
        <v>449</v>
      </c>
      <c r="C228" s="32" t="s">
        <v>450</v>
      </c>
      <c r="D228" s="18" t="s">
        <v>19</v>
      </c>
      <c r="E228" s="35">
        <v>40</v>
      </c>
      <c r="F228" s="34"/>
      <c r="G228" s="17">
        <f t="shared" si="5"/>
        <v>0</v>
      </c>
      <c r="H228" s="46"/>
      <c r="I228" s="46"/>
    </row>
    <row r="229" spans="1:9" ht="71.25">
      <c r="A229" s="18">
        <v>41</v>
      </c>
      <c r="B229" s="32" t="s">
        <v>451</v>
      </c>
      <c r="C229" s="32" t="s">
        <v>452</v>
      </c>
      <c r="D229" s="18" t="s">
        <v>19</v>
      </c>
      <c r="E229" s="35">
        <v>45</v>
      </c>
      <c r="F229" s="34"/>
      <c r="G229" s="17">
        <f t="shared" si="5"/>
        <v>0</v>
      </c>
      <c r="H229" s="46"/>
      <c r="I229" s="46"/>
    </row>
    <row r="230" spans="1:9" ht="71.25">
      <c r="A230" s="18">
        <v>42</v>
      </c>
      <c r="B230" s="32" t="s">
        <v>453</v>
      </c>
      <c r="C230" s="32" t="s">
        <v>454</v>
      </c>
      <c r="D230" s="18" t="s">
        <v>19</v>
      </c>
      <c r="E230" s="35">
        <v>75</v>
      </c>
      <c r="F230" s="34"/>
      <c r="G230" s="17">
        <f t="shared" si="5"/>
        <v>0</v>
      </c>
      <c r="H230" s="46"/>
      <c r="I230" s="46"/>
    </row>
    <row r="231" spans="1:9" ht="85.5">
      <c r="A231" s="18">
        <v>43</v>
      </c>
      <c r="B231" s="32" t="s">
        <v>455</v>
      </c>
      <c r="C231" s="32" t="s">
        <v>456</v>
      </c>
      <c r="D231" s="18" t="s">
        <v>85</v>
      </c>
      <c r="E231" s="35">
        <v>1</v>
      </c>
      <c r="F231" s="41"/>
      <c r="G231" s="17">
        <f t="shared" si="5"/>
        <v>0</v>
      </c>
      <c r="H231" s="46"/>
      <c r="I231" s="46"/>
    </row>
    <row r="232" spans="1:9" ht="57">
      <c r="A232" s="18">
        <v>44</v>
      </c>
      <c r="B232" s="32" t="s">
        <v>457</v>
      </c>
      <c r="C232" s="32" t="s">
        <v>458</v>
      </c>
      <c r="D232" s="18" t="s">
        <v>85</v>
      </c>
      <c r="E232" s="35">
        <v>36</v>
      </c>
      <c r="F232" s="34"/>
      <c r="G232" s="17">
        <f t="shared" si="5"/>
        <v>0</v>
      </c>
      <c r="H232" s="46"/>
      <c r="I232" s="46"/>
    </row>
    <row r="233" spans="1:9" ht="42.75">
      <c r="A233" s="18">
        <v>45</v>
      </c>
      <c r="B233" s="32" t="s">
        <v>459</v>
      </c>
      <c r="C233" s="32" t="s">
        <v>460</v>
      </c>
      <c r="D233" s="18" t="s">
        <v>85</v>
      </c>
      <c r="E233" s="35">
        <v>16</v>
      </c>
      <c r="F233" s="34"/>
      <c r="G233" s="17">
        <f t="shared" si="5"/>
        <v>0</v>
      </c>
      <c r="H233" s="46"/>
      <c r="I233" s="46"/>
    </row>
    <row r="234" spans="1:9" ht="42.75">
      <c r="A234" s="18">
        <v>46</v>
      </c>
      <c r="B234" s="32" t="s">
        <v>461</v>
      </c>
      <c r="C234" s="32" t="s">
        <v>462</v>
      </c>
      <c r="D234" s="18" t="s">
        <v>463</v>
      </c>
      <c r="E234" s="35">
        <v>1</v>
      </c>
      <c r="F234" s="34"/>
      <c r="G234" s="17">
        <f t="shared" si="5"/>
        <v>0</v>
      </c>
      <c r="H234" s="46"/>
      <c r="I234" s="46"/>
    </row>
    <row r="235" spans="1:9" ht="28.5">
      <c r="A235" s="18">
        <v>47</v>
      </c>
      <c r="B235" s="32" t="s">
        <v>464</v>
      </c>
      <c r="C235" s="32" t="s">
        <v>465</v>
      </c>
      <c r="D235" s="18" t="s">
        <v>277</v>
      </c>
      <c r="E235" s="35">
        <v>10</v>
      </c>
      <c r="F235" s="34"/>
      <c r="G235" s="17">
        <f t="shared" si="5"/>
        <v>0</v>
      </c>
      <c r="H235" s="46"/>
      <c r="I235" s="46"/>
    </row>
    <row r="236" spans="1:9" ht="28.5">
      <c r="A236" s="18">
        <v>48</v>
      </c>
      <c r="B236" s="32" t="s">
        <v>285</v>
      </c>
      <c r="C236" s="32" t="s">
        <v>286</v>
      </c>
      <c r="D236" s="18" t="s">
        <v>85</v>
      </c>
      <c r="E236" s="35">
        <v>1</v>
      </c>
      <c r="F236" s="34"/>
      <c r="G236" s="17">
        <f t="shared" si="5"/>
        <v>0</v>
      </c>
      <c r="H236" s="46"/>
      <c r="I236" s="46"/>
    </row>
    <row r="237" spans="1:9" ht="28.5">
      <c r="A237" s="18">
        <v>49</v>
      </c>
      <c r="B237" s="32" t="s">
        <v>466</v>
      </c>
      <c r="C237" s="32" t="s">
        <v>467</v>
      </c>
      <c r="D237" s="18" t="s">
        <v>85</v>
      </c>
      <c r="E237" s="35">
        <v>2</v>
      </c>
      <c r="F237" s="34"/>
      <c r="G237" s="17">
        <f t="shared" si="5"/>
        <v>0</v>
      </c>
      <c r="H237" s="46"/>
      <c r="I237" s="46"/>
    </row>
    <row r="238" spans="1:9" ht="42.75">
      <c r="A238" s="18">
        <v>50</v>
      </c>
      <c r="B238" s="32" t="s">
        <v>468</v>
      </c>
      <c r="C238" s="32" t="s">
        <v>469</v>
      </c>
      <c r="D238" s="18" t="s">
        <v>470</v>
      </c>
      <c r="E238" s="35">
        <v>1</v>
      </c>
      <c r="F238" s="34"/>
      <c r="G238" s="17">
        <f t="shared" si="5"/>
        <v>0</v>
      </c>
      <c r="H238" s="46"/>
      <c r="I238" s="46"/>
    </row>
    <row r="239" spans="1:9" ht="42.75">
      <c r="A239" s="18">
        <v>51</v>
      </c>
      <c r="B239" s="32" t="s">
        <v>471</v>
      </c>
      <c r="C239" s="32" t="s">
        <v>472</v>
      </c>
      <c r="D239" s="18" t="s">
        <v>470</v>
      </c>
      <c r="E239" s="35">
        <v>2</v>
      </c>
      <c r="F239" s="34"/>
      <c r="G239" s="17">
        <f t="shared" si="5"/>
        <v>0</v>
      </c>
      <c r="H239" s="46"/>
      <c r="I239" s="46"/>
    </row>
    <row r="240" spans="1:9" ht="30">
      <c r="A240" s="36" t="s">
        <v>186</v>
      </c>
      <c r="B240" s="37"/>
      <c r="C240" s="37" t="s">
        <v>473</v>
      </c>
      <c r="D240" s="36"/>
      <c r="E240" s="38"/>
      <c r="F240" s="66"/>
      <c r="G240" s="40">
        <f t="shared" si="5"/>
        <v>0</v>
      </c>
      <c r="H240" s="46"/>
      <c r="I240" s="46"/>
    </row>
    <row r="241" spans="1:9" ht="42.75">
      <c r="A241" s="18">
        <v>52</v>
      </c>
      <c r="B241" s="32" t="s">
        <v>17</v>
      </c>
      <c r="C241" s="32" t="s">
        <v>474</v>
      </c>
      <c r="D241" s="18" t="s">
        <v>19</v>
      </c>
      <c r="E241" s="35">
        <v>20</v>
      </c>
      <c r="F241" s="34"/>
      <c r="G241" s="17">
        <f t="shared" si="5"/>
        <v>0</v>
      </c>
      <c r="H241" s="46"/>
      <c r="I241" s="46"/>
    </row>
    <row r="242" spans="1:9" ht="57">
      <c r="A242" s="18">
        <v>53</v>
      </c>
      <c r="B242" s="32" t="s">
        <v>475</v>
      </c>
      <c r="C242" s="32" t="s">
        <v>476</v>
      </c>
      <c r="D242" s="18" t="s">
        <v>19</v>
      </c>
      <c r="E242" s="35">
        <v>160</v>
      </c>
      <c r="F242" s="34"/>
      <c r="G242" s="17">
        <f t="shared" si="5"/>
        <v>0</v>
      </c>
      <c r="H242" s="46"/>
      <c r="I242" s="46"/>
    </row>
    <row r="243" spans="1:9" ht="99.75">
      <c r="A243" s="18">
        <v>54</v>
      </c>
      <c r="B243" s="32" t="s">
        <v>477</v>
      </c>
      <c r="C243" s="32" t="s">
        <v>478</v>
      </c>
      <c r="D243" s="18" t="s">
        <v>85</v>
      </c>
      <c r="E243" s="35">
        <v>4</v>
      </c>
      <c r="F243" s="41"/>
      <c r="G243" s="17">
        <f t="shared" si="5"/>
        <v>0</v>
      </c>
      <c r="H243" s="46"/>
      <c r="I243" s="46"/>
    </row>
    <row r="244" spans="1:9" ht="42.75">
      <c r="A244" s="18">
        <v>55</v>
      </c>
      <c r="B244" s="32" t="s">
        <v>479</v>
      </c>
      <c r="C244" s="32" t="s">
        <v>480</v>
      </c>
      <c r="D244" s="18" t="s">
        <v>19</v>
      </c>
      <c r="E244" s="35">
        <v>25</v>
      </c>
      <c r="F244" s="41"/>
      <c r="G244" s="17">
        <f t="shared" si="5"/>
        <v>0</v>
      </c>
      <c r="H244" s="46"/>
      <c r="I244" s="46"/>
    </row>
    <row r="245" spans="1:9">
      <c r="A245" s="36" t="s">
        <v>481</v>
      </c>
      <c r="B245" s="37"/>
      <c r="C245" s="37" t="s">
        <v>482</v>
      </c>
      <c r="D245" s="13"/>
      <c r="E245" s="67"/>
      <c r="F245" s="68"/>
      <c r="G245" s="21">
        <f t="shared" si="5"/>
        <v>0</v>
      </c>
      <c r="H245" s="46"/>
      <c r="I245" s="46"/>
    </row>
    <row r="246" spans="1:9" ht="28.5">
      <c r="A246" s="18">
        <v>56</v>
      </c>
      <c r="B246" s="32"/>
      <c r="C246" s="32" t="s">
        <v>483</v>
      </c>
      <c r="D246" s="18" t="s">
        <v>484</v>
      </c>
      <c r="E246" s="35">
        <v>1</v>
      </c>
      <c r="F246" s="41"/>
      <c r="G246" s="17">
        <f t="shared" si="5"/>
        <v>0</v>
      </c>
      <c r="H246" s="46"/>
      <c r="I246" s="46"/>
    </row>
    <row r="247" spans="1:9" ht="47.25" customHeight="1">
      <c r="A247" s="3" t="s">
        <v>485</v>
      </c>
      <c r="B247" s="134" t="s">
        <v>486</v>
      </c>
      <c r="C247" s="135"/>
      <c r="D247" s="5"/>
      <c r="E247" s="3"/>
      <c r="F247" s="5"/>
      <c r="G247" s="6"/>
      <c r="H247" s="7">
        <f>SUM(G249:G292)</f>
        <v>0</v>
      </c>
      <c r="I247" s="7">
        <f>SUM(H247)*1.23</f>
        <v>0</v>
      </c>
    </row>
    <row r="248" spans="1:9">
      <c r="A248" s="114">
        <v>1</v>
      </c>
      <c r="B248" s="115"/>
      <c r="C248" s="116" t="s">
        <v>487</v>
      </c>
      <c r="D248" s="69"/>
      <c r="E248" s="71"/>
      <c r="F248" s="71"/>
      <c r="G248" s="72"/>
      <c r="H248" s="46"/>
      <c r="I248" s="46"/>
    </row>
    <row r="249" spans="1:9" ht="60">
      <c r="A249" s="24">
        <v>1</v>
      </c>
      <c r="B249" s="80" t="s">
        <v>488</v>
      </c>
      <c r="C249" s="73" t="s">
        <v>489</v>
      </c>
      <c r="D249" s="24" t="s">
        <v>182</v>
      </c>
      <c r="E249" s="74">
        <v>4</v>
      </c>
      <c r="F249" s="74"/>
      <c r="G249" s="17">
        <f>ROUND(E249*F249,2)</f>
        <v>0</v>
      </c>
      <c r="H249" s="46"/>
      <c r="I249" s="123">
        <f>SUM(I97:I248)</f>
        <v>0</v>
      </c>
    </row>
    <row r="250" spans="1:9" ht="60">
      <c r="A250" s="24">
        <v>2</v>
      </c>
      <c r="B250" s="80" t="s">
        <v>490</v>
      </c>
      <c r="C250" s="73" t="s">
        <v>491</v>
      </c>
      <c r="D250" s="24" t="s">
        <v>85</v>
      </c>
      <c r="E250" s="74">
        <v>1</v>
      </c>
      <c r="F250" s="74"/>
      <c r="G250" s="17">
        <f t="shared" ref="G250:G291" si="6">ROUND(E250*F250,2)</f>
        <v>0</v>
      </c>
      <c r="H250" s="46"/>
      <c r="I250" s="46"/>
    </row>
    <row r="251" spans="1:9" ht="60">
      <c r="A251" s="75">
        <v>3</v>
      </c>
      <c r="B251" s="91" t="s">
        <v>492</v>
      </c>
      <c r="C251" s="73" t="s">
        <v>493</v>
      </c>
      <c r="D251" s="24" t="s">
        <v>182</v>
      </c>
      <c r="E251" s="76">
        <v>1</v>
      </c>
      <c r="F251" s="76"/>
      <c r="G251" s="17">
        <f t="shared" si="6"/>
        <v>0</v>
      </c>
      <c r="H251" s="46"/>
      <c r="I251" s="46"/>
    </row>
    <row r="252" spans="1:9" ht="30">
      <c r="A252" s="24">
        <v>4</v>
      </c>
      <c r="B252" s="80" t="s">
        <v>494</v>
      </c>
      <c r="C252" s="73" t="s">
        <v>495</v>
      </c>
      <c r="D252" s="24" t="s">
        <v>85</v>
      </c>
      <c r="E252" s="74">
        <v>1</v>
      </c>
      <c r="F252" s="74"/>
      <c r="G252" s="17">
        <f t="shared" si="6"/>
        <v>0</v>
      </c>
      <c r="H252" s="46"/>
      <c r="I252" s="46"/>
    </row>
    <row r="253" spans="1:9">
      <c r="A253" s="69">
        <v>2</v>
      </c>
      <c r="B253" s="90"/>
      <c r="C253" s="70" t="s">
        <v>496</v>
      </c>
      <c r="D253" s="69"/>
      <c r="E253" s="71"/>
      <c r="F253" s="71"/>
      <c r="G253" s="21">
        <f t="shared" si="6"/>
        <v>0</v>
      </c>
      <c r="H253" s="46"/>
      <c r="I253" s="46"/>
    </row>
    <row r="254" spans="1:9" ht="45">
      <c r="A254" s="24">
        <v>5</v>
      </c>
      <c r="B254" s="80" t="s">
        <v>497</v>
      </c>
      <c r="C254" s="73" t="s">
        <v>498</v>
      </c>
      <c r="D254" s="24" t="s">
        <v>499</v>
      </c>
      <c r="E254" s="74">
        <v>2</v>
      </c>
      <c r="F254" s="74"/>
      <c r="G254" s="17">
        <f t="shared" si="6"/>
        <v>0</v>
      </c>
      <c r="H254" s="46"/>
      <c r="I254" s="46"/>
    </row>
    <row r="255" spans="1:9" ht="45">
      <c r="A255" s="24">
        <v>6</v>
      </c>
      <c r="B255" s="80" t="s">
        <v>500</v>
      </c>
      <c r="C255" s="73" t="s">
        <v>501</v>
      </c>
      <c r="D255" s="24" t="s">
        <v>85</v>
      </c>
      <c r="E255" s="74">
        <v>2</v>
      </c>
      <c r="F255" s="76"/>
      <c r="G255" s="17">
        <f t="shared" si="6"/>
        <v>0</v>
      </c>
      <c r="H255" s="46"/>
      <c r="I255" s="46"/>
    </row>
    <row r="256" spans="1:9" ht="45">
      <c r="A256" s="24">
        <v>7</v>
      </c>
      <c r="B256" s="80" t="s">
        <v>502</v>
      </c>
      <c r="C256" s="73" t="s">
        <v>503</v>
      </c>
      <c r="D256" s="24" t="s">
        <v>85</v>
      </c>
      <c r="E256" s="74">
        <v>8</v>
      </c>
      <c r="F256" s="76"/>
      <c r="G256" s="17">
        <f t="shared" si="6"/>
        <v>0</v>
      </c>
      <c r="H256" s="46"/>
      <c r="I256" s="46"/>
    </row>
    <row r="257" spans="1:9" ht="45">
      <c r="A257" s="24">
        <v>8</v>
      </c>
      <c r="B257" s="80" t="s">
        <v>504</v>
      </c>
      <c r="C257" s="73" t="s">
        <v>505</v>
      </c>
      <c r="D257" s="24" t="s">
        <v>506</v>
      </c>
      <c r="E257" s="74">
        <v>0.04</v>
      </c>
      <c r="F257" s="74"/>
      <c r="G257" s="17">
        <f t="shared" si="6"/>
        <v>0</v>
      </c>
      <c r="H257" s="46"/>
      <c r="I257" s="46"/>
    </row>
    <row r="258" spans="1:9" ht="45">
      <c r="A258" s="24">
        <v>9</v>
      </c>
      <c r="B258" s="80" t="s">
        <v>507</v>
      </c>
      <c r="C258" s="73" t="s">
        <v>508</v>
      </c>
      <c r="D258" s="24" t="s">
        <v>85</v>
      </c>
      <c r="E258" s="74">
        <v>3</v>
      </c>
      <c r="F258" s="76"/>
      <c r="G258" s="17">
        <f t="shared" si="6"/>
        <v>0</v>
      </c>
      <c r="H258" s="46"/>
      <c r="I258" s="46"/>
    </row>
    <row r="259" spans="1:9" ht="45">
      <c r="A259" s="24">
        <v>10</v>
      </c>
      <c r="B259" s="80" t="s">
        <v>509</v>
      </c>
      <c r="C259" s="73" t="s">
        <v>510</v>
      </c>
      <c r="D259" s="24" t="s">
        <v>85</v>
      </c>
      <c r="E259" s="74">
        <v>2</v>
      </c>
      <c r="F259" s="76"/>
      <c r="G259" s="17">
        <f t="shared" si="6"/>
        <v>0</v>
      </c>
      <c r="H259" s="46"/>
      <c r="I259" s="46"/>
    </row>
    <row r="260" spans="1:9" ht="60">
      <c r="A260" s="24">
        <v>11</v>
      </c>
      <c r="B260" s="80" t="s">
        <v>511</v>
      </c>
      <c r="C260" s="73" t="s">
        <v>512</v>
      </c>
      <c r="D260" s="24" t="s">
        <v>85</v>
      </c>
      <c r="E260" s="74">
        <v>2</v>
      </c>
      <c r="F260" s="76"/>
      <c r="G260" s="17">
        <f t="shared" si="6"/>
        <v>0</v>
      </c>
      <c r="H260" s="46"/>
      <c r="I260" s="46"/>
    </row>
    <row r="261" spans="1:9" ht="45">
      <c r="A261" s="24">
        <v>12</v>
      </c>
      <c r="B261" s="80" t="s">
        <v>513</v>
      </c>
      <c r="C261" s="73" t="s">
        <v>514</v>
      </c>
      <c r="D261" s="24" t="s">
        <v>19</v>
      </c>
      <c r="E261" s="74">
        <v>7.5</v>
      </c>
      <c r="F261" s="74"/>
      <c r="G261" s="17">
        <f t="shared" si="6"/>
        <v>0</v>
      </c>
      <c r="H261" s="46"/>
      <c r="I261" s="46"/>
    </row>
    <row r="262" spans="1:9" ht="45">
      <c r="A262" s="24">
        <v>13</v>
      </c>
      <c r="B262" s="80" t="s">
        <v>515</v>
      </c>
      <c r="C262" s="73" t="s">
        <v>516</v>
      </c>
      <c r="D262" s="24" t="s">
        <v>19</v>
      </c>
      <c r="E262" s="74">
        <v>23</v>
      </c>
      <c r="F262" s="76"/>
      <c r="G262" s="17">
        <f t="shared" si="6"/>
        <v>0</v>
      </c>
      <c r="H262" s="46"/>
      <c r="I262" s="46"/>
    </row>
    <row r="263" spans="1:9" ht="30">
      <c r="A263" s="24">
        <v>14</v>
      </c>
      <c r="B263" s="80" t="s">
        <v>285</v>
      </c>
      <c r="C263" s="73" t="s">
        <v>286</v>
      </c>
      <c r="D263" s="24" t="s">
        <v>85</v>
      </c>
      <c r="E263" s="74">
        <v>1</v>
      </c>
      <c r="F263" s="76"/>
      <c r="G263" s="17">
        <f t="shared" si="6"/>
        <v>0</v>
      </c>
      <c r="H263" s="46"/>
      <c r="I263" s="46"/>
    </row>
    <row r="264" spans="1:9">
      <c r="A264" s="77">
        <v>3</v>
      </c>
      <c r="B264" s="92"/>
      <c r="C264" s="78" t="s">
        <v>517</v>
      </c>
      <c r="D264" s="77"/>
      <c r="E264" s="79"/>
      <c r="F264" s="79"/>
      <c r="G264" s="40">
        <f t="shared" si="6"/>
        <v>0</v>
      </c>
      <c r="H264" s="46"/>
      <c r="I264" s="46"/>
    </row>
    <row r="265" spans="1:9" ht="75">
      <c r="A265" s="24">
        <v>15</v>
      </c>
      <c r="B265" s="80" t="s">
        <v>518</v>
      </c>
      <c r="C265" s="23" t="s">
        <v>519</v>
      </c>
      <c r="D265" s="24" t="s">
        <v>182</v>
      </c>
      <c r="E265" s="25">
        <v>2</v>
      </c>
      <c r="F265" s="26"/>
      <c r="G265" s="17">
        <f t="shared" si="6"/>
        <v>0</v>
      </c>
      <c r="H265" s="46"/>
      <c r="I265" s="46"/>
    </row>
    <row r="266" spans="1:9" ht="45">
      <c r="A266" s="24">
        <v>16</v>
      </c>
      <c r="B266" s="80" t="s">
        <v>263</v>
      </c>
      <c r="C266" s="73" t="s">
        <v>520</v>
      </c>
      <c r="D266" s="24" t="s">
        <v>85</v>
      </c>
      <c r="E266" s="74">
        <v>1</v>
      </c>
      <c r="F266" s="74"/>
      <c r="G266" s="17">
        <f t="shared" si="6"/>
        <v>0</v>
      </c>
      <c r="H266" s="46"/>
      <c r="I266" s="46"/>
    </row>
    <row r="267" spans="1:9" ht="30">
      <c r="A267" s="24">
        <v>17</v>
      </c>
      <c r="B267" s="80" t="s">
        <v>521</v>
      </c>
      <c r="C267" s="73" t="s">
        <v>404</v>
      </c>
      <c r="D267" s="24" t="s">
        <v>16</v>
      </c>
      <c r="E267" s="74">
        <v>2.496</v>
      </c>
      <c r="F267" s="76"/>
      <c r="G267" s="17">
        <f t="shared" si="6"/>
        <v>0</v>
      </c>
      <c r="H267" s="46"/>
      <c r="I267" s="46"/>
    </row>
    <row r="268" spans="1:9" ht="30">
      <c r="A268" s="24">
        <v>18</v>
      </c>
      <c r="B268" s="80" t="s">
        <v>522</v>
      </c>
      <c r="C268" s="73" t="s">
        <v>523</v>
      </c>
      <c r="D268" s="24" t="s">
        <v>16</v>
      </c>
      <c r="E268" s="74">
        <v>9.984</v>
      </c>
      <c r="F268" s="74"/>
      <c r="G268" s="17">
        <f t="shared" si="6"/>
        <v>0</v>
      </c>
      <c r="H268" s="46"/>
      <c r="I268" s="46"/>
    </row>
    <row r="269" spans="1:9" ht="30">
      <c r="A269" s="24">
        <v>19</v>
      </c>
      <c r="B269" s="80" t="s">
        <v>524</v>
      </c>
      <c r="C269" s="73" t="s">
        <v>525</v>
      </c>
      <c r="D269" s="24" t="s">
        <v>19</v>
      </c>
      <c r="E269" s="74">
        <v>26</v>
      </c>
      <c r="F269" s="74"/>
      <c r="G269" s="17">
        <f t="shared" si="6"/>
        <v>0</v>
      </c>
      <c r="H269" s="46"/>
      <c r="I269" s="46"/>
    </row>
    <row r="270" spans="1:9" ht="30">
      <c r="A270" s="24">
        <v>20</v>
      </c>
      <c r="B270" s="80" t="s">
        <v>526</v>
      </c>
      <c r="C270" s="73" t="s">
        <v>527</v>
      </c>
      <c r="D270" s="24" t="s">
        <v>19</v>
      </c>
      <c r="E270" s="74">
        <v>36</v>
      </c>
      <c r="F270" s="76"/>
      <c r="G270" s="17">
        <f t="shared" si="6"/>
        <v>0</v>
      </c>
      <c r="H270" s="46"/>
      <c r="I270" s="46"/>
    </row>
    <row r="271" spans="1:9" ht="45">
      <c r="A271" s="24">
        <v>21</v>
      </c>
      <c r="B271" s="80" t="s">
        <v>528</v>
      </c>
      <c r="C271" s="73" t="s">
        <v>529</v>
      </c>
      <c r="D271" s="24" t="s">
        <v>19</v>
      </c>
      <c r="E271" s="74">
        <v>4</v>
      </c>
      <c r="F271" s="74"/>
      <c r="G271" s="17">
        <f t="shared" si="6"/>
        <v>0</v>
      </c>
      <c r="H271" s="46"/>
      <c r="I271" s="46"/>
    </row>
    <row r="272" spans="1:9" ht="30">
      <c r="A272" s="24">
        <v>22</v>
      </c>
      <c r="B272" s="80" t="s">
        <v>530</v>
      </c>
      <c r="C272" s="73" t="s">
        <v>531</v>
      </c>
      <c r="D272" s="24" t="s">
        <v>19</v>
      </c>
      <c r="E272" s="74">
        <v>15</v>
      </c>
      <c r="F272" s="76"/>
      <c r="G272" s="17">
        <f t="shared" si="6"/>
        <v>0</v>
      </c>
      <c r="H272" s="46"/>
      <c r="I272" s="46"/>
    </row>
    <row r="273" spans="1:9" ht="45">
      <c r="A273" s="24">
        <v>23</v>
      </c>
      <c r="B273" s="80" t="s">
        <v>532</v>
      </c>
      <c r="C273" s="73" t="s">
        <v>533</v>
      </c>
      <c r="D273" s="24" t="s">
        <v>19</v>
      </c>
      <c r="E273" s="74">
        <v>36</v>
      </c>
      <c r="F273" s="76"/>
      <c r="G273" s="17">
        <f t="shared" si="6"/>
        <v>0</v>
      </c>
      <c r="H273" s="46"/>
      <c r="I273" s="46"/>
    </row>
    <row r="274" spans="1:9" ht="45">
      <c r="A274" s="24">
        <v>24</v>
      </c>
      <c r="B274" s="80" t="s">
        <v>534</v>
      </c>
      <c r="C274" s="73" t="s">
        <v>535</v>
      </c>
      <c r="D274" s="24" t="s">
        <v>19</v>
      </c>
      <c r="E274" s="74">
        <v>7</v>
      </c>
      <c r="F274" s="76"/>
      <c r="G274" s="17">
        <f t="shared" si="6"/>
        <v>0</v>
      </c>
      <c r="H274" s="46"/>
      <c r="I274" s="46"/>
    </row>
    <row r="275" spans="1:9" ht="45">
      <c r="A275" s="24">
        <v>25</v>
      </c>
      <c r="B275" s="80" t="s">
        <v>201</v>
      </c>
      <c r="C275" s="73" t="s">
        <v>536</v>
      </c>
      <c r="D275" s="24" t="s">
        <v>16</v>
      </c>
      <c r="E275" s="74">
        <v>8.32</v>
      </c>
      <c r="F275" s="74"/>
      <c r="G275" s="17">
        <f t="shared" si="6"/>
        <v>0</v>
      </c>
      <c r="H275" s="46"/>
      <c r="I275" s="46"/>
    </row>
    <row r="276" spans="1:9" ht="30">
      <c r="A276" s="24">
        <v>26</v>
      </c>
      <c r="B276" s="93" t="s">
        <v>275</v>
      </c>
      <c r="C276" s="73" t="s">
        <v>276</v>
      </c>
      <c r="D276" s="24" t="s">
        <v>277</v>
      </c>
      <c r="E276" s="74">
        <v>2</v>
      </c>
      <c r="F276" s="74"/>
      <c r="G276" s="17">
        <f t="shared" si="6"/>
        <v>0</v>
      </c>
      <c r="H276" s="46"/>
      <c r="I276" s="46"/>
    </row>
    <row r="277" spans="1:9" ht="45">
      <c r="A277" s="24">
        <v>27</v>
      </c>
      <c r="B277" s="93" t="s">
        <v>537</v>
      </c>
      <c r="C277" s="73" t="s">
        <v>538</v>
      </c>
      <c r="D277" s="24" t="s">
        <v>463</v>
      </c>
      <c r="E277" s="74">
        <v>2</v>
      </c>
      <c r="F277" s="74"/>
      <c r="G277" s="17">
        <f t="shared" si="6"/>
        <v>0</v>
      </c>
      <c r="H277" s="46"/>
      <c r="I277" s="46"/>
    </row>
    <row r="278" spans="1:9" ht="42.75">
      <c r="A278" s="35">
        <v>28</v>
      </c>
      <c r="B278" s="94" t="s">
        <v>468</v>
      </c>
      <c r="C278" s="32" t="s">
        <v>469</v>
      </c>
      <c r="D278" s="35" t="s">
        <v>470</v>
      </c>
      <c r="E278" s="35">
        <v>2</v>
      </c>
      <c r="F278" s="34"/>
      <c r="G278" s="17">
        <f t="shared" si="6"/>
        <v>0</v>
      </c>
      <c r="H278" s="46"/>
      <c r="I278" s="46"/>
    </row>
    <row r="279" spans="1:9" ht="30">
      <c r="A279" s="38">
        <v>4</v>
      </c>
      <c r="B279" s="95"/>
      <c r="C279" s="37" t="s">
        <v>539</v>
      </c>
      <c r="D279" s="38"/>
      <c r="E279" s="38"/>
      <c r="F279" s="39"/>
      <c r="G279" s="40">
        <f t="shared" si="6"/>
        <v>0</v>
      </c>
      <c r="H279" s="46"/>
      <c r="I279" s="46"/>
    </row>
    <row r="280" spans="1:9" ht="28.5">
      <c r="A280" s="35">
        <v>29</v>
      </c>
      <c r="B280" s="94" t="s">
        <v>521</v>
      </c>
      <c r="C280" s="32" t="s">
        <v>404</v>
      </c>
      <c r="D280" s="35" t="s">
        <v>16</v>
      </c>
      <c r="E280" s="35">
        <v>1.1519999999999999</v>
      </c>
      <c r="F280" s="34"/>
      <c r="G280" s="17">
        <f t="shared" si="6"/>
        <v>0</v>
      </c>
      <c r="H280" s="46"/>
      <c r="I280" s="46"/>
    </row>
    <row r="281" spans="1:9" ht="28.5">
      <c r="A281" s="35">
        <v>30</v>
      </c>
      <c r="B281" s="94" t="s">
        <v>522</v>
      </c>
      <c r="C281" s="32" t="s">
        <v>523</v>
      </c>
      <c r="D281" s="35" t="s">
        <v>16</v>
      </c>
      <c r="E281" s="35">
        <v>4.6079999999999997</v>
      </c>
      <c r="F281" s="34"/>
      <c r="G281" s="17">
        <f t="shared" si="6"/>
        <v>0</v>
      </c>
      <c r="H281" s="46"/>
      <c r="I281" s="46"/>
    </row>
    <row r="282" spans="1:9" ht="42.75">
      <c r="A282" s="35">
        <v>31</v>
      </c>
      <c r="B282" s="94" t="s">
        <v>524</v>
      </c>
      <c r="C282" s="32" t="s">
        <v>525</v>
      </c>
      <c r="D282" s="35" t="s">
        <v>19</v>
      </c>
      <c r="E282" s="35">
        <v>12</v>
      </c>
      <c r="F282" s="34"/>
      <c r="G282" s="17">
        <f t="shared" si="6"/>
        <v>0</v>
      </c>
      <c r="H282" s="46"/>
      <c r="I282" s="46"/>
    </row>
    <row r="283" spans="1:9" ht="28.5">
      <c r="A283" s="35">
        <v>32</v>
      </c>
      <c r="B283" s="94" t="s">
        <v>526</v>
      </c>
      <c r="C283" s="32" t="s">
        <v>527</v>
      </c>
      <c r="D283" s="35" t="s">
        <v>19</v>
      </c>
      <c r="E283" s="35">
        <v>2.5</v>
      </c>
      <c r="F283" s="41"/>
      <c r="G283" s="17">
        <f t="shared" si="6"/>
        <v>0</v>
      </c>
      <c r="H283" s="46"/>
      <c r="I283" s="46"/>
    </row>
    <row r="284" spans="1:9" ht="28.5">
      <c r="A284" s="35">
        <v>33</v>
      </c>
      <c r="B284" s="94" t="s">
        <v>530</v>
      </c>
      <c r="C284" s="32" t="s">
        <v>531</v>
      </c>
      <c r="D284" s="35" t="s">
        <v>19</v>
      </c>
      <c r="E284" s="35">
        <v>9.5</v>
      </c>
      <c r="F284" s="41"/>
      <c r="G284" s="17">
        <f t="shared" si="6"/>
        <v>0</v>
      </c>
      <c r="H284" s="46"/>
      <c r="I284" s="46"/>
    </row>
    <row r="285" spans="1:9" ht="42.75">
      <c r="A285" s="35">
        <v>34</v>
      </c>
      <c r="B285" s="94" t="s">
        <v>532</v>
      </c>
      <c r="C285" s="32" t="s">
        <v>533</v>
      </c>
      <c r="D285" s="35" t="s">
        <v>19</v>
      </c>
      <c r="E285" s="35">
        <v>2.5</v>
      </c>
      <c r="F285" s="41"/>
      <c r="G285" s="17">
        <f t="shared" si="6"/>
        <v>0</v>
      </c>
      <c r="H285" s="46"/>
      <c r="I285" s="46"/>
    </row>
    <row r="286" spans="1:9" ht="42.75">
      <c r="A286" s="35">
        <v>35</v>
      </c>
      <c r="B286" s="94" t="s">
        <v>534</v>
      </c>
      <c r="C286" s="32" t="s">
        <v>535</v>
      </c>
      <c r="D286" s="35" t="s">
        <v>19</v>
      </c>
      <c r="E286" s="35">
        <v>3.5</v>
      </c>
      <c r="F286" s="41"/>
      <c r="G286" s="17">
        <f t="shared" si="6"/>
        <v>0</v>
      </c>
      <c r="H286" s="46"/>
      <c r="I286" s="46"/>
    </row>
    <row r="287" spans="1:9" ht="28.5">
      <c r="A287" s="35">
        <v>36</v>
      </c>
      <c r="B287" s="94" t="s">
        <v>540</v>
      </c>
      <c r="C287" s="32" t="s">
        <v>541</v>
      </c>
      <c r="D287" s="35" t="s">
        <v>19</v>
      </c>
      <c r="E287" s="35">
        <v>6.5</v>
      </c>
      <c r="F287" s="41"/>
      <c r="G287" s="17">
        <f t="shared" si="6"/>
        <v>0</v>
      </c>
      <c r="H287" s="46"/>
      <c r="I287" s="46"/>
    </row>
    <row r="288" spans="1:9" ht="57">
      <c r="A288" s="35">
        <v>37</v>
      </c>
      <c r="B288" s="94" t="s">
        <v>230</v>
      </c>
      <c r="C288" s="32" t="s">
        <v>542</v>
      </c>
      <c r="D288" s="35" t="s">
        <v>85</v>
      </c>
      <c r="E288" s="35">
        <v>1</v>
      </c>
      <c r="F288" s="34"/>
      <c r="G288" s="17">
        <f t="shared" si="6"/>
        <v>0</v>
      </c>
      <c r="H288" s="46"/>
      <c r="I288" s="46"/>
    </row>
    <row r="289" spans="1:9" ht="28.5">
      <c r="A289" s="35">
        <v>38</v>
      </c>
      <c r="B289" s="94" t="s">
        <v>275</v>
      </c>
      <c r="C289" s="32" t="s">
        <v>276</v>
      </c>
      <c r="D289" s="35" t="s">
        <v>277</v>
      </c>
      <c r="E289" s="35">
        <v>1</v>
      </c>
      <c r="F289" s="34"/>
      <c r="G289" s="17">
        <f t="shared" si="6"/>
        <v>0</v>
      </c>
      <c r="H289" s="46"/>
      <c r="I289" s="46"/>
    </row>
    <row r="290" spans="1:9" ht="42.75">
      <c r="A290" s="35">
        <v>39</v>
      </c>
      <c r="B290" s="94" t="s">
        <v>537</v>
      </c>
      <c r="C290" s="32" t="s">
        <v>538</v>
      </c>
      <c r="D290" s="35" t="s">
        <v>463</v>
      </c>
      <c r="E290" s="35">
        <v>1</v>
      </c>
      <c r="F290" s="34"/>
      <c r="G290" s="17">
        <f t="shared" si="6"/>
        <v>0</v>
      </c>
      <c r="H290" s="46"/>
      <c r="I290" s="46"/>
    </row>
    <row r="291" spans="1:9" ht="42.75">
      <c r="A291" s="35">
        <v>40</v>
      </c>
      <c r="B291" s="94" t="s">
        <v>468</v>
      </c>
      <c r="C291" s="32" t="s">
        <v>469</v>
      </c>
      <c r="D291" s="35" t="s">
        <v>470</v>
      </c>
      <c r="E291" s="35">
        <v>1</v>
      </c>
      <c r="F291" s="41"/>
      <c r="G291" s="17">
        <f t="shared" si="6"/>
        <v>0</v>
      </c>
      <c r="H291" s="46"/>
      <c r="I291" s="46"/>
    </row>
    <row r="292" spans="1:9" ht="42.75">
      <c r="A292" s="35">
        <v>41</v>
      </c>
      <c r="B292" s="94" t="s">
        <v>201</v>
      </c>
      <c r="C292" s="32" t="s">
        <v>536</v>
      </c>
      <c r="D292" s="35" t="s">
        <v>16</v>
      </c>
      <c r="E292" s="35">
        <v>3.84</v>
      </c>
      <c r="F292" s="34"/>
      <c r="G292" s="17">
        <f>ROUND(E292*F292,2)</f>
        <v>0</v>
      </c>
      <c r="H292" s="46"/>
      <c r="I292" s="46"/>
    </row>
    <row r="293" spans="1:9" ht="15.75">
      <c r="A293" s="3" t="s">
        <v>485</v>
      </c>
      <c r="B293" s="134" t="s">
        <v>657</v>
      </c>
      <c r="C293" s="135"/>
      <c r="D293" s="5"/>
      <c r="E293" s="3"/>
      <c r="F293" s="5"/>
      <c r="G293" s="112">
        <f t="shared" ref="G293:G356" si="7">ROUND(E293*F293,2)</f>
        <v>0</v>
      </c>
      <c r="H293" s="7">
        <f>SUM(G295)</f>
        <v>0</v>
      </c>
      <c r="I293" s="7">
        <f>SUM(H293)*1.23</f>
        <v>0</v>
      </c>
    </row>
    <row r="294" spans="1:9">
      <c r="A294" s="35">
        <v>1</v>
      </c>
      <c r="B294" s="94"/>
      <c r="C294" s="110" t="s">
        <v>658</v>
      </c>
      <c r="D294" s="35"/>
      <c r="E294" s="35"/>
      <c r="F294" s="34"/>
      <c r="G294" s="17">
        <f t="shared" si="7"/>
        <v>0</v>
      </c>
      <c r="H294" s="46"/>
      <c r="I294" s="46"/>
    </row>
    <row r="295" spans="1:9" ht="70.5" customHeight="1">
      <c r="A295" s="35">
        <v>1</v>
      </c>
      <c r="B295" s="94" t="s">
        <v>659</v>
      </c>
      <c r="C295" s="32" t="s">
        <v>660</v>
      </c>
      <c r="D295" s="35" t="s">
        <v>19</v>
      </c>
      <c r="E295" s="35">
        <v>227</v>
      </c>
      <c r="F295" s="34"/>
      <c r="G295" s="17">
        <f t="shared" si="7"/>
        <v>0</v>
      </c>
      <c r="H295" s="46"/>
      <c r="I295" s="46"/>
    </row>
    <row r="296" spans="1:9" ht="22.5" customHeight="1">
      <c r="A296" s="3" t="s">
        <v>543</v>
      </c>
      <c r="B296" s="4" t="s">
        <v>544</v>
      </c>
      <c r="C296" s="3"/>
      <c r="D296" s="5"/>
      <c r="E296" s="3"/>
      <c r="F296" s="5"/>
      <c r="G296" s="112">
        <f t="shared" si="7"/>
        <v>0</v>
      </c>
      <c r="H296" s="7">
        <f>SUM(G298:G344)</f>
        <v>0</v>
      </c>
      <c r="I296" s="7">
        <f>SUM(H296)*1.23</f>
        <v>0</v>
      </c>
    </row>
    <row r="297" spans="1:9">
      <c r="A297" s="96" t="s">
        <v>562</v>
      </c>
      <c r="B297" s="96" t="s">
        <v>10</v>
      </c>
      <c r="C297" s="96"/>
      <c r="D297" s="96"/>
      <c r="E297" s="97">
        <v>48332.43</v>
      </c>
      <c r="F297" s="96"/>
      <c r="G297" s="113">
        <f t="shared" si="7"/>
        <v>0</v>
      </c>
      <c r="H297" s="98"/>
      <c r="I297" s="98"/>
    </row>
    <row r="298" spans="1:9" ht="60">
      <c r="A298" s="14">
        <v>1</v>
      </c>
      <c r="B298" s="15" t="s">
        <v>11</v>
      </c>
      <c r="C298" s="15" t="s">
        <v>546</v>
      </c>
      <c r="D298" s="14" t="s">
        <v>13</v>
      </c>
      <c r="E298" s="14">
        <v>636</v>
      </c>
      <c r="F298" s="14"/>
      <c r="G298" s="17">
        <f t="shared" si="7"/>
        <v>0</v>
      </c>
    </row>
    <row r="299" spans="1:9" ht="90">
      <c r="A299" s="14">
        <v>2</v>
      </c>
      <c r="B299" s="15" t="s">
        <v>14</v>
      </c>
      <c r="C299" s="15" t="s">
        <v>15</v>
      </c>
      <c r="D299" s="14" t="s">
        <v>16</v>
      </c>
      <c r="E299" s="14">
        <v>89.04</v>
      </c>
      <c r="F299" s="14"/>
      <c r="G299" s="17">
        <f t="shared" si="7"/>
        <v>0</v>
      </c>
    </row>
    <row r="300" spans="1:9" ht="45">
      <c r="A300" s="14">
        <v>3</v>
      </c>
      <c r="B300" s="15" t="s">
        <v>17</v>
      </c>
      <c r="C300" s="15" t="s">
        <v>18</v>
      </c>
      <c r="D300" s="14" t="s">
        <v>19</v>
      </c>
      <c r="E300" s="14">
        <v>6</v>
      </c>
      <c r="F300" s="14"/>
      <c r="G300" s="17">
        <f t="shared" si="7"/>
        <v>0</v>
      </c>
    </row>
    <row r="301" spans="1:9" ht="60">
      <c r="A301" s="14">
        <v>4</v>
      </c>
      <c r="B301" s="15" t="s">
        <v>20</v>
      </c>
      <c r="C301" s="15" t="s">
        <v>547</v>
      </c>
      <c r="D301" s="14" t="s">
        <v>13</v>
      </c>
      <c r="E301" s="14">
        <v>256</v>
      </c>
      <c r="F301" s="14"/>
      <c r="G301" s="17">
        <f t="shared" si="7"/>
        <v>0</v>
      </c>
    </row>
    <row r="302" spans="1:9" ht="45">
      <c r="A302" s="14">
        <v>5</v>
      </c>
      <c r="B302" s="15" t="s">
        <v>22</v>
      </c>
      <c r="C302" s="15" t="s">
        <v>548</v>
      </c>
      <c r="D302" s="14" t="s">
        <v>13</v>
      </c>
      <c r="E302" s="14">
        <v>156</v>
      </c>
      <c r="F302" s="14"/>
      <c r="G302" s="17">
        <f t="shared" si="7"/>
        <v>0</v>
      </c>
    </row>
    <row r="303" spans="1:9" ht="30">
      <c r="A303" s="14">
        <v>6</v>
      </c>
      <c r="B303" s="15" t="s">
        <v>24</v>
      </c>
      <c r="C303" s="15" t="s">
        <v>25</v>
      </c>
      <c r="D303" s="14" t="s">
        <v>19</v>
      </c>
      <c r="E303" s="14">
        <v>108</v>
      </c>
      <c r="F303" s="14"/>
      <c r="G303" s="17">
        <f t="shared" si="7"/>
        <v>0</v>
      </c>
    </row>
    <row r="304" spans="1:9" ht="45">
      <c r="A304" s="14">
        <v>7</v>
      </c>
      <c r="B304" s="15" t="s">
        <v>549</v>
      </c>
      <c r="C304" s="15" t="s">
        <v>550</v>
      </c>
      <c r="D304" s="14" t="s">
        <v>19</v>
      </c>
      <c r="E304" s="14">
        <v>246</v>
      </c>
      <c r="F304" s="14"/>
      <c r="G304" s="17">
        <f t="shared" si="7"/>
        <v>0</v>
      </c>
    </row>
    <row r="305" spans="1:7" ht="30">
      <c r="A305" s="14">
        <v>8</v>
      </c>
      <c r="B305" s="15" t="s">
        <v>551</v>
      </c>
      <c r="C305" s="15" t="s">
        <v>552</v>
      </c>
      <c r="D305" s="14" t="s">
        <v>16</v>
      </c>
      <c r="E305" s="14">
        <v>14.76</v>
      </c>
      <c r="F305" s="14"/>
      <c r="G305" s="17">
        <f t="shared" si="7"/>
        <v>0</v>
      </c>
    </row>
    <row r="306" spans="1:7" ht="45">
      <c r="A306" s="14">
        <v>9</v>
      </c>
      <c r="B306" s="15" t="s">
        <v>26</v>
      </c>
      <c r="C306" s="15" t="s">
        <v>27</v>
      </c>
      <c r="D306" s="14" t="s">
        <v>16</v>
      </c>
      <c r="E306" s="14">
        <v>61.05</v>
      </c>
      <c r="F306" s="14"/>
      <c r="G306" s="17">
        <f t="shared" si="7"/>
        <v>0</v>
      </c>
    </row>
    <row r="307" spans="1:7" ht="75">
      <c r="A307" s="14">
        <v>10</v>
      </c>
      <c r="B307" s="15" t="s">
        <v>28</v>
      </c>
      <c r="C307" s="15" t="s">
        <v>29</v>
      </c>
      <c r="D307" s="14" t="s">
        <v>16</v>
      </c>
      <c r="E307" s="14">
        <v>61.05</v>
      </c>
      <c r="F307" s="14"/>
      <c r="G307" s="17">
        <f t="shared" si="7"/>
        <v>0</v>
      </c>
    </row>
    <row r="308" spans="1:7">
      <c r="A308" s="96">
        <v>2</v>
      </c>
      <c r="B308" s="107"/>
      <c r="C308" s="109" t="s">
        <v>33</v>
      </c>
      <c r="D308" s="96"/>
      <c r="E308" s="96"/>
      <c r="F308" s="96"/>
      <c r="G308" s="113">
        <f t="shared" si="7"/>
        <v>0</v>
      </c>
    </row>
    <row r="309" spans="1:7" ht="90">
      <c r="A309" s="14">
        <v>11</v>
      </c>
      <c r="B309" s="15" t="s">
        <v>34</v>
      </c>
      <c r="C309" s="15" t="s">
        <v>35</v>
      </c>
      <c r="D309" s="14" t="s">
        <v>16</v>
      </c>
      <c r="E309" s="14">
        <v>416.77</v>
      </c>
      <c r="F309" s="14"/>
      <c r="G309" s="17">
        <f t="shared" si="7"/>
        <v>0</v>
      </c>
    </row>
    <row r="310" spans="1:7" ht="45">
      <c r="A310" s="14">
        <v>12</v>
      </c>
      <c r="B310" s="15" t="s">
        <v>36</v>
      </c>
      <c r="C310" s="15" t="s">
        <v>37</v>
      </c>
      <c r="D310" s="14" t="s">
        <v>16</v>
      </c>
      <c r="E310" s="14">
        <v>46.31</v>
      </c>
      <c r="F310" s="14"/>
      <c r="G310" s="17">
        <f t="shared" si="7"/>
        <v>0</v>
      </c>
    </row>
    <row r="311" spans="1:7" ht="75">
      <c r="A311" s="14">
        <v>13</v>
      </c>
      <c r="B311" s="15" t="s">
        <v>38</v>
      </c>
      <c r="C311" s="15" t="s">
        <v>39</v>
      </c>
      <c r="D311" s="14" t="s">
        <v>16</v>
      </c>
      <c r="E311" s="14">
        <v>463.08</v>
      </c>
      <c r="F311" s="14"/>
      <c r="G311" s="17">
        <f t="shared" si="7"/>
        <v>0</v>
      </c>
    </row>
    <row r="312" spans="1:7">
      <c r="A312" s="96">
        <v>3</v>
      </c>
      <c r="B312" s="129" t="s">
        <v>40</v>
      </c>
      <c r="C312" s="130"/>
      <c r="D312" s="96"/>
      <c r="E312" s="96"/>
      <c r="F312" s="96"/>
      <c r="G312" s="113">
        <f t="shared" si="7"/>
        <v>0</v>
      </c>
    </row>
    <row r="313" spans="1:7" ht="45">
      <c r="A313" s="14">
        <v>14</v>
      </c>
      <c r="B313" s="15" t="s">
        <v>41</v>
      </c>
      <c r="C313" s="15" t="s">
        <v>42</v>
      </c>
      <c r="D313" s="14" t="s">
        <v>19</v>
      </c>
      <c r="E313" s="14">
        <v>218</v>
      </c>
      <c r="F313" s="14"/>
      <c r="G313" s="17">
        <f t="shared" si="7"/>
        <v>0</v>
      </c>
    </row>
    <row r="314" spans="1:7" ht="45">
      <c r="A314" s="14">
        <v>15</v>
      </c>
      <c r="B314" s="15" t="s">
        <v>41</v>
      </c>
      <c r="C314" s="15" t="s">
        <v>43</v>
      </c>
      <c r="D314" s="14" t="s">
        <v>19</v>
      </c>
      <c r="E314" s="14">
        <v>28</v>
      </c>
      <c r="F314" s="14"/>
      <c r="G314" s="17">
        <f t="shared" si="7"/>
        <v>0</v>
      </c>
    </row>
    <row r="315" spans="1:7" ht="30">
      <c r="A315" s="14">
        <v>16</v>
      </c>
      <c r="B315" s="15" t="s">
        <v>44</v>
      </c>
      <c r="C315" s="15" t="s">
        <v>45</v>
      </c>
      <c r="D315" s="14" t="s">
        <v>16</v>
      </c>
      <c r="E315" s="14">
        <v>14.16</v>
      </c>
      <c r="F315" s="14"/>
      <c r="G315" s="17">
        <f t="shared" si="7"/>
        <v>0</v>
      </c>
    </row>
    <row r="316" spans="1:7" ht="30">
      <c r="A316" s="14">
        <v>17</v>
      </c>
      <c r="B316" s="15" t="s">
        <v>46</v>
      </c>
      <c r="C316" s="15" t="s">
        <v>47</v>
      </c>
      <c r="D316" s="14" t="s">
        <v>19</v>
      </c>
      <c r="E316" s="14">
        <v>108</v>
      </c>
      <c r="F316" s="14"/>
      <c r="G316" s="17">
        <f t="shared" si="7"/>
        <v>0</v>
      </c>
    </row>
    <row r="317" spans="1:7" ht="60">
      <c r="A317" s="14">
        <v>18</v>
      </c>
      <c r="B317" s="15" t="s">
        <v>48</v>
      </c>
      <c r="C317" s="15" t="s">
        <v>49</v>
      </c>
      <c r="D317" s="14" t="s">
        <v>13</v>
      </c>
      <c r="E317" s="16">
        <v>1048</v>
      </c>
      <c r="F317" s="14"/>
      <c r="G317" s="17">
        <f t="shared" si="7"/>
        <v>0</v>
      </c>
    </row>
    <row r="318" spans="1:7" ht="45">
      <c r="A318" s="14">
        <v>19</v>
      </c>
      <c r="B318" s="15" t="s">
        <v>50</v>
      </c>
      <c r="C318" s="15" t="s">
        <v>51</v>
      </c>
      <c r="D318" s="14" t="s">
        <v>13</v>
      </c>
      <c r="E318" s="14">
        <v>636</v>
      </c>
      <c r="F318" s="14"/>
      <c r="G318" s="17">
        <f t="shared" si="7"/>
        <v>0</v>
      </c>
    </row>
    <row r="319" spans="1:7" ht="60">
      <c r="A319" s="14">
        <v>20</v>
      </c>
      <c r="B319" s="15" t="s">
        <v>52</v>
      </c>
      <c r="C319" s="15" t="s">
        <v>53</v>
      </c>
      <c r="D319" s="14" t="s">
        <v>13</v>
      </c>
      <c r="E319" s="14">
        <v>636</v>
      </c>
      <c r="F319" s="14"/>
      <c r="G319" s="17">
        <f t="shared" si="7"/>
        <v>0</v>
      </c>
    </row>
    <row r="320" spans="1:7" ht="45">
      <c r="A320" s="14">
        <v>21</v>
      </c>
      <c r="B320" s="15" t="s">
        <v>54</v>
      </c>
      <c r="C320" s="15" t="s">
        <v>55</v>
      </c>
      <c r="D320" s="14" t="s">
        <v>13</v>
      </c>
      <c r="E320" s="14">
        <v>636</v>
      </c>
      <c r="F320" s="14"/>
      <c r="G320" s="17">
        <f t="shared" si="7"/>
        <v>0</v>
      </c>
    </row>
    <row r="321" spans="1:7" ht="30">
      <c r="A321" s="14">
        <v>22</v>
      </c>
      <c r="B321" s="15" t="s">
        <v>56</v>
      </c>
      <c r="C321" s="15" t="s">
        <v>57</v>
      </c>
      <c r="D321" s="14" t="s">
        <v>13</v>
      </c>
      <c r="E321" s="14">
        <v>636</v>
      </c>
      <c r="F321" s="14"/>
      <c r="G321" s="17">
        <f t="shared" si="7"/>
        <v>0</v>
      </c>
    </row>
    <row r="322" spans="1:7" ht="45">
      <c r="A322" s="14">
        <v>23</v>
      </c>
      <c r="B322" s="15" t="s">
        <v>58</v>
      </c>
      <c r="C322" s="15" t="s">
        <v>59</v>
      </c>
      <c r="D322" s="14" t="s">
        <v>13</v>
      </c>
      <c r="E322" s="14">
        <v>636</v>
      </c>
      <c r="F322" s="14"/>
      <c r="G322" s="17">
        <f t="shared" si="7"/>
        <v>0</v>
      </c>
    </row>
    <row r="323" spans="1:7" ht="45">
      <c r="A323" s="14">
        <v>24</v>
      </c>
      <c r="B323" s="15" t="s">
        <v>50</v>
      </c>
      <c r="C323" s="15" t="s">
        <v>60</v>
      </c>
      <c r="D323" s="14" t="s">
        <v>13</v>
      </c>
      <c r="E323" s="14">
        <v>206</v>
      </c>
      <c r="F323" s="14"/>
      <c r="G323" s="17">
        <f t="shared" si="7"/>
        <v>0</v>
      </c>
    </row>
    <row r="324" spans="1:7" ht="45">
      <c r="A324" s="14">
        <v>25</v>
      </c>
      <c r="B324" s="15" t="s">
        <v>50</v>
      </c>
      <c r="C324" s="15" t="s">
        <v>61</v>
      </c>
      <c r="D324" s="14" t="s">
        <v>13</v>
      </c>
      <c r="E324" s="14">
        <v>50</v>
      </c>
      <c r="F324" s="14"/>
      <c r="G324" s="17">
        <f t="shared" si="7"/>
        <v>0</v>
      </c>
    </row>
    <row r="325" spans="1:7" ht="60">
      <c r="A325" s="14">
        <v>26</v>
      </c>
      <c r="B325" s="15" t="s">
        <v>52</v>
      </c>
      <c r="C325" s="15" t="s">
        <v>62</v>
      </c>
      <c r="D325" s="14" t="s">
        <v>13</v>
      </c>
      <c r="E325" s="14">
        <v>206</v>
      </c>
      <c r="F325" s="14"/>
      <c r="G325" s="17">
        <f t="shared" si="7"/>
        <v>0</v>
      </c>
    </row>
    <row r="326" spans="1:7" ht="60">
      <c r="A326" s="14">
        <v>27</v>
      </c>
      <c r="B326" s="15" t="s">
        <v>52</v>
      </c>
      <c r="C326" s="15" t="s">
        <v>64</v>
      </c>
      <c r="D326" s="14" t="s">
        <v>13</v>
      </c>
      <c r="E326" s="14">
        <v>50</v>
      </c>
      <c r="F326" s="14"/>
      <c r="G326" s="17">
        <f t="shared" si="7"/>
        <v>0</v>
      </c>
    </row>
    <row r="327" spans="1:7" ht="60">
      <c r="A327" s="14">
        <v>28</v>
      </c>
      <c r="B327" s="15" t="s">
        <v>553</v>
      </c>
      <c r="C327" s="15" t="s">
        <v>554</v>
      </c>
      <c r="D327" s="14" t="s">
        <v>13</v>
      </c>
      <c r="E327" s="14">
        <v>171.6</v>
      </c>
      <c r="F327" s="14"/>
      <c r="G327" s="17">
        <f t="shared" si="7"/>
        <v>0</v>
      </c>
    </row>
    <row r="328" spans="1:7" ht="60">
      <c r="A328" s="14">
        <v>29</v>
      </c>
      <c r="B328" s="15" t="s">
        <v>52</v>
      </c>
      <c r="C328" s="15" t="s">
        <v>555</v>
      </c>
      <c r="D328" s="14" t="s">
        <v>13</v>
      </c>
      <c r="E328" s="14">
        <v>156</v>
      </c>
      <c r="F328" s="14"/>
      <c r="G328" s="17">
        <f t="shared" si="7"/>
        <v>0</v>
      </c>
    </row>
    <row r="329" spans="1:7">
      <c r="A329" s="108">
        <v>4</v>
      </c>
      <c r="B329" s="131" t="s">
        <v>65</v>
      </c>
      <c r="C329" s="132"/>
      <c r="D329" s="108"/>
      <c r="E329" s="108"/>
      <c r="F329" s="108"/>
      <c r="G329" s="126">
        <f t="shared" si="7"/>
        <v>0</v>
      </c>
    </row>
    <row r="330" spans="1:7" ht="45">
      <c r="A330" s="14">
        <v>30</v>
      </c>
      <c r="B330" s="15" t="s">
        <v>66</v>
      </c>
      <c r="C330" s="15" t="s">
        <v>67</v>
      </c>
      <c r="D330" s="14" t="s">
        <v>13</v>
      </c>
      <c r="E330" s="14">
        <v>636</v>
      </c>
      <c r="F330" s="14"/>
      <c r="G330" s="17">
        <f t="shared" si="7"/>
        <v>0</v>
      </c>
    </row>
    <row r="331" spans="1:7" ht="30">
      <c r="A331" s="14">
        <v>31</v>
      </c>
      <c r="B331" s="15" t="s">
        <v>56</v>
      </c>
      <c r="C331" s="15" t="s">
        <v>68</v>
      </c>
      <c r="D331" s="14" t="s">
        <v>13</v>
      </c>
      <c r="E331" s="14">
        <v>636</v>
      </c>
      <c r="F331" s="14"/>
      <c r="G331" s="17">
        <f t="shared" si="7"/>
        <v>0</v>
      </c>
    </row>
    <row r="332" spans="1:7" ht="45">
      <c r="A332" s="14">
        <v>32</v>
      </c>
      <c r="B332" s="15" t="s">
        <v>69</v>
      </c>
      <c r="C332" s="15" t="s">
        <v>70</v>
      </c>
      <c r="D332" s="14" t="s">
        <v>13</v>
      </c>
      <c r="E332" s="14">
        <v>636</v>
      </c>
      <c r="F332" s="14"/>
      <c r="G332" s="17">
        <f t="shared" si="7"/>
        <v>0</v>
      </c>
    </row>
    <row r="333" spans="1:7" ht="45">
      <c r="A333" s="14">
        <v>33</v>
      </c>
      <c r="B333" s="15" t="s">
        <v>66</v>
      </c>
      <c r="C333" s="15" t="s">
        <v>71</v>
      </c>
      <c r="D333" s="14" t="s">
        <v>13</v>
      </c>
      <c r="E333" s="14">
        <v>636</v>
      </c>
      <c r="F333" s="14"/>
      <c r="G333" s="17">
        <f t="shared" si="7"/>
        <v>0</v>
      </c>
    </row>
    <row r="334" spans="1:7" ht="30">
      <c r="A334" s="14">
        <v>34</v>
      </c>
      <c r="B334" s="15" t="s">
        <v>56</v>
      </c>
      <c r="C334" s="15" t="s">
        <v>72</v>
      </c>
      <c r="D334" s="14" t="s">
        <v>13</v>
      </c>
      <c r="E334" s="14">
        <v>636</v>
      </c>
      <c r="F334" s="14"/>
      <c r="G334" s="17">
        <f t="shared" si="7"/>
        <v>0</v>
      </c>
    </row>
    <row r="335" spans="1:7" ht="45">
      <c r="A335" s="14">
        <v>35</v>
      </c>
      <c r="B335" s="15" t="s">
        <v>73</v>
      </c>
      <c r="C335" s="15" t="s">
        <v>74</v>
      </c>
      <c r="D335" s="14" t="s">
        <v>13</v>
      </c>
      <c r="E335" s="14">
        <v>636</v>
      </c>
      <c r="F335" s="14"/>
      <c r="G335" s="17">
        <f t="shared" si="7"/>
        <v>0</v>
      </c>
    </row>
    <row r="336" spans="1:7" ht="75">
      <c r="A336" s="14">
        <v>36</v>
      </c>
      <c r="B336" s="15" t="s">
        <v>75</v>
      </c>
      <c r="C336" s="15" t="s">
        <v>556</v>
      </c>
      <c r="D336" s="14" t="s">
        <v>13</v>
      </c>
      <c r="E336" s="14">
        <v>103</v>
      </c>
      <c r="F336" s="14"/>
      <c r="G336" s="17">
        <f t="shared" si="7"/>
        <v>0</v>
      </c>
    </row>
    <row r="337" spans="1:9" ht="75">
      <c r="A337" s="14">
        <v>37</v>
      </c>
      <c r="B337" s="15" t="s">
        <v>75</v>
      </c>
      <c r="C337" s="15" t="s">
        <v>557</v>
      </c>
      <c r="D337" s="14" t="s">
        <v>13</v>
      </c>
      <c r="E337" s="14">
        <v>103</v>
      </c>
      <c r="F337" s="14"/>
      <c r="G337" s="17">
        <f t="shared" si="7"/>
        <v>0</v>
      </c>
    </row>
    <row r="338" spans="1:9" ht="60">
      <c r="A338" s="14">
        <v>38</v>
      </c>
      <c r="B338" s="15" t="s">
        <v>75</v>
      </c>
      <c r="C338" s="15" t="s">
        <v>558</v>
      </c>
      <c r="D338" s="14" t="s">
        <v>13</v>
      </c>
      <c r="E338" s="14">
        <v>25</v>
      </c>
      <c r="F338" s="14"/>
      <c r="G338" s="17">
        <f t="shared" si="7"/>
        <v>0</v>
      </c>
    </row>
    <row r="339" spans="1:9" ht="60">
      <c r="A339" s="14">
        <v>39</v>
      </c>
      <c r="B339" s="15" t="s">
        <v>75</v>
      </c>
      <c r="C339" s="15" t="s">
        <v>559</v>
      </c>
      <c r="D339" s="14" t="s">
        <v>13</v>
      </c>
      <c r="E339" s="14">
        <v>25</v>
      </c>
      <c r="F339" s="14"/>
      <c r="G339" s="17">
        <f t="shared" si="7"/>
        <v>0</v>
      </c>
    </row>
    <row r="340" spans="1:9" ht="60">
      <c r="A340" s="14">
        <v>40</v>
      </c>
      <c r="B340" s="15" t="s">
        <v>560</v>
      </c>
      <c r="C340" s="15" t="s">
        <v>561</v>
      </c>
      <c r="D340" s="14" t="s">
        <v>13</v>
      </c>
      <c r="E340" s="14">
        <v>156</v>
      </c>
      <c r="F340" s="14"/>
      <c r="G340" s="17">
        <f t="shared" si="7"/>
        <v>0</v>
      </c>
    </row>
    <row r="341" spans="1:9">
      <c r="A341" s="108">
        <v>5</v>
      </c>
      <c r="B341" s="109"/>
      <c r="C341" s="109" t="s">
        <v>93</v>
      </c>
      <c r="D341" s="108"/>
      <c r="E341" s="108"/>
      <c r="F341" s="108"/>
      <c r="G341" s="126">
        <f t="shared" si="7"/>
        <v>0</v>
      </c>
    </row>
    <row r="342" spans="1:9" ht="30">
      <c r="A342" s="14">
        <v>41</v>
      </c>
      <c r="B342" s="15" t="s">
        <v>105</v>
      </c>
      <c r="C342" s="15" t="s">
        <v>106</v>
      </c>
      <c r="D342" s="14" t="s">
        <v>85</v>
      </c>
      <c r="E342" s="14">
        <v>3</v>
      </c>
      <c r="F342" s="14"/>
      <c r="G342" s="17">
        <f t="shared" si="7"/>
        <v>0</v>
      </c>
    </row>
    <row r="343" spans="1:9" ht="60">
      <c r="A343" s="14">
        <v>42</v>
      </c>
      <c r="B343" s="15" t="s">
        <v>107</v>
      </c>
      <c r="C343" s="15" t="s">
        <v>108</v>
      </c>
      <c r="D343" s="14" t="s">
        <v>13</v>
      </c>
      <c r="E343" s="14">
        <v>10</v>
      </c>
      <c r="F343" s="14"/>
      <c r="G343" s="17">
        <f t="shared" si="7"/>
        <v>0</v>
      </c>
    </row>
    <row r="344" spans="1:9" ht="30">
      <c r="A344" s="14">
        <v>43</v>
      </c>
      <c r="B344" s="15" t="s">
        <v>109</v>
      </c>
      <c r="C344" s="15" t="s">
        <v>110</v>
      </c>
      <c r="D344" s="14" t="s">
        <v>13</v>
      </c>
      <c r="E344" s="14">
        <v>200</v>
      </c>
      <c r="F344" s="14"/>
      <c r="G344" s="17">
        <f t="shared" si="7"/>
        <v>0</v>
      </c>
    </row>
    <row r="345" spans="1:9" ht="23.25" customHeight="1">
      <c r="A345" s="3" t="s">
        <v>564</v>
      </c>
      <c r="B345" s="4" t="s">
        <v>565</v>
      </c>
      <c r="C345" s="3"/>
      <c r="D345" s="5"/>
      <c r="E345" s="3"/>
      <c r="F345" s="5"/>
      <c r="G345" s="112">
        <f t="shared" si="7"/>
        <v>0</v>
      </c>
      <c r="H345" s="7">
        <f>SUM(G347:G395)</f>
        <v>0</v>
      </c>
      <c r="I345" s="7">
        <f>SUM(H345)*1.23</f>
        <v>0</v>
      </c>
    </row>
    <row r="346" spans="1:9">
      <c r="A346" s="105" t="s">
        <v>562</v>
      </c>
      <c r="B346" s="105" t="s">
        <v>566</v>
      </c>
      <c r="C346" s="105"/>
      <c r="D346" s="105"/>
      <c r="E346" s="105"/>
      <c r="F346" s="106"/>
      <c r="G346" s="113">
        <f t="shared" si="7"/>
        <v>0</v>
      </c>
    </row>
    <row r="347" spans="1:9" ht="45">
      <c r="A347" s="14">
        <v>1</v>
      </c>
      <c r="B347" s="15" t="s">
        <v>567</v>
      </c>
      <c r="C347" s="15" t="s">
        <v>568</v>
      </c>
      <c r="D347" s="14" t="s">
        <v>116</v>
      </c>
      <c r="E347" s="14">
        <v>1.2</v>
      </c>
      <c r="F347" s="16"/>
      <c r="G347" s="17">
        <f t="shared" si="7"/>
        <v>0</v>
      </c>
    </row>
    <row r="348" spans="1:9" ht="120">
      <c r="A348" s="14">
        <v>2</v>
      </c>
      <c r="B348" s="15" t="s">
        <v>569</v>
      </c>
      <c r="C348" s="15" t="s">
        <v>570</v>
      </c>
      <c r="D348" s="14" t="s">
        <v>16</v>
      </c>
      <c r="E348" s="16">
        <v>4571.55</v>
      </c>
      <c r="F348" s="14"/>
      <c r="G348" s="17">
        <f t="shared" si="7"/>
        <v>0</v>
      </c>
    </row>
    <row r="349" spans="1:9" ht="75">
      <c r="A349" s="14">
        <v>3</v>
      </c>
      <c r="B349" s="15" t="s">
        <v>571</v>
      </c>
      <c r="C349" s="15" t="s">
        <v>572</v>
      </c>
      <c r="D349" s="14" t="s">
        <v>16</v>
      </c>
      <c r="E349" s="16">
        <v>1142.8900000000001</v>
      </c>
      <c r="F349" s="14"/>
      <c r="G349" s="17">
        <f t="shared" si="7"/>
        <v>0</v>
      </c>
    </row>
    <row r="350" spans="1:9" ht="75">
      <c r="A350" s="14">
        <v>4</v>
      </c>
      <c r="B350" s="15" t="s">
        <v>573</v>
      </c>
      <c r="C350" s="15" t="s">
        <v>574</v>
      </c>
      <c r="D350" s="14" t="s">
        <v>13</v>
      </c>
      <c r="E350" s="16">
        <v>8099.8</v>
      </c>
      <c r="F350" s="14"/>
      <c r="G350" s="17">
        <f t="shared" si="7"/>
        <v>0</v>
      </c>
    </row>
    <row r="351" spans="1:9" ht="45">
      <c r="A351" s="14">
        <v>5</v>
      </c>
      <c r="B351" s="15" t="s">
        <v>575</v>
      </c>
      <c r="C351" s="15" t="s">
        <v>576</v>
      </c>
      <c r="D351" s="14" t="s">
        <v>85</v>
      </c>
      <c r="E351" s="14">
        <v>500</v>
      </c>
      <c r="F351" s="14"/>
      <c r="G351" s="17">
        <f t="shared" si="7"/>
        <v>0</v>
      </c>
    </row>
    <row r="352" spans="1:9" ht="45">
      <c r="A352" s="14">
        <v>6</v>
      </c>
      <c r="B352" s="15" t="s">
        <v>577</v>
      </c>
      <c r="C352" s="15" t="s">
        <v>578</v>
      </c>
      <c r="D352" s="14" t="s">
        <v>178</v>
      </c>
      <c r="E352" s="14">
        <v>37</v>
      </c>
      <c r="F352" s="14"/>
      <c r="G352" s="17">
        <f t="shared" si="7"/>
        <v>0</v>
      </c>
    </row>
    <row r="353" spans="1:7" ht="45">
      <c r="A353" s="14">
        <v>7</v>
      </c>
      <c r="B353" s="15" t="s">
        <v>579</v>
      </c>
      <c r="C353" s="15" t="s">
        <v>580</v>
      </c>
      <c r="D353" s="14" t="s">
        <v>178</v>
      </c>
      <c r="E353" s="14">
        <v>37</v>
      </c>
      <c r="F353" s="14"/>
      <c r="G353" s="17">
        <f t="shared" si="7"/>
        <v>0</v>
      </c>
    </row>
    <row r="354" spans="1:7" ht="45">
      <c r="A354" s="14">
        <v>8</v>
      </c>
      <c r="B354" s="15" t="s">
        <v>581</v>
      </c>
      <c r="C354" s="15" t="s">
        <v>582</v>
      </c>
      <c r="D354" s="14" t="s">
        <v>178</v>
      </c>
      <c r="E354" s="14">
        <v>30</v>
      </c>
      <c r="F354" s="14"/>
      <c r="G354" s="17">
        <f t="shared" si="7"/>
        <v>0</v>
      </c>
    </row>
    <row r="355" spans="1:7" ht="45">
      <c r="A355" s="14">
        <v>9</v>
      </c>
      <c r="B355" s="15" t="s">
        <v>583</v>
      </c>
      <c r="C355" s="15" t="s">
        <v>584</v>
      </c>
      <c r="D355" s="14" t="s">
        <v>178</v>
      </c>
      <c r="E355" s="14">
        <v>30</v>
      </c>
      <c r="F355" s="14"/>
      <c r="G355" s="17">
        <f t="shared" si="7"/>
        <v>0</v>
      </c>
    </row>
    <row r="356" spans="1:7" ht="60">
      <c r="A356" s="14">
        <v>10</v>
      </c>
      <c r="B356" s="15" t="s">
        <v>585</v>
      </c>
      <c r="C356" s="15" t="s">
        <v>586</v>
      </c>
      <c r="D356" s="14" t="s">
        <v>19</v>
      </c>
      <c r="E356" s="14">
        <v>121</v>
      </c>
      <c r="F356" s="14"/>
      <c r="G356" s="17">
        <f t="shared" si="7"/>
        <v>0</v>
      </c>
    </row>
    <row r="357" spans="1:7" ht="30">
      <c r="A357" s="14">
        <v>11</v>
      </c>
      <c r="B357" s="15" t="s">
        <v>587</v>
      </c>
      <c r="C357" s="15" t="s">
        <v>588</v>
      </c>
      <c r="D357" s="14" t="s">
        <v>414</v>
      </c>
      <c r="E357" s="14">
        <v>3</v>
      </c>
      <c r="F357" s="16"/>
      <c r="G357" s="17">
        <f t="shared" ref="G357:G411" si="8">ROUND(E357*F357,2)</f>
        <v>0</v>
      </c>
    </row>
    <row r="358" spans="1:7" ht="24" customHeight="1">
      <c r="A358" s="14">
        <v>12</v>
      </c>
      <c r="B358" s="15" t="s">
        <v>589</v>
      </c>
      <c r="C358" s="15" t="s">
        <v>590</v>
      </c>
      <c r="D358" s="14" t="s">
        <v>85</v>
      </c>
      <c r="E358" s="14">
        <v>3</v>
      </c>
      <c r="F358" s="14"/>
      <c r="G358" s="17">
        <f t="shared" si="8"/>
        <v>0</v>
      </c>
    </row>
    <row r="359" spans="1:7" ht="90">
      <c r="A359" s="14">
        <v>13</v>
      </c>
      <c r="B359" s="15" t="s">
        <v>591</v>
      </c>
      <c r="C359" s="15" t="s">
        <v>592</v>
      </c>
      <c r="D359" s="14" t="s">
        <v>16</v>
      </c>
      <c r="E359" s="14">
        <v>168.6</v>
      </c>
      <c r="F359" s="14"/>
      <c r="G359" s="17">
        <f t="shared" si="8"/>
        <v>0</v>
      </c>
    </row>
    <row r="360" spans="1:7" ht="90">
      <c r="A360" s="14">
        <v>14</v>
      </c>
      <c r="B360" s="15" t="s">
        <v>593</v>
      </c>
      <c r="C360" s="15" t="s">
        <v>594</v>
      </c>
      <c r="D360" s="14" t="s">
        <v>16</v>
      </c>
      <c r="E360" s="14">
        <v>417</v>
      </c>
      <c r="F360" s="14"/>
      <c r="G360" s="17">
        <f t="shared" si="8"/>
        <v>0</v>
      </c>
    </row>
    <row r="361" spans="1:7" ht="90">
      <c r="A361" s="14">
        <v>15</v>
      </c>
      <c r="B361" s="15" t="s">
        <v>595</v>
      </c>
      <c r="C361" s="15" t="s">
        <v>596</v>
      </c>
      <c r="D361" s="14" t="s">
        <v>16</v>
      </c>
      <c r="E361" s="16">
        <v>4498.24</v>
      </c>
      <c r="F361" s="14"/>
      <c r="G361" s="17">
        <f t="shared" si="8"/>
        <v>0</v>
      </c>
    </row>
    <row r="362" spans="1:7" ht="30">
      <c r="A362" s="14">
        <v>16</v>
      </c>
      <c r="B362" s="15" t="s">
        <v>597</v>
      </c>
      <c r="C362" s="15" t="s">
        <v>598</v>
      </c>
      <c r="D362" s="14" t="s">
        <v>19</v>
      </c>
      <c r="E362" s="14">
        <v>109</v>
      </c>
      <c r="F362" s="14"/>
      <c r="G362" s="17">
        <f t="shared" si="8"/>
        <v>0</v>
      </c>
    </row>
    <row r="363" spans="1:7" ht="30">
      <c r="A363" s="14">
        <v>17</v>
      </c>
      <c r="B363" s="15" t="s">
        <v>599</v>
      </c>
      <c r="C363" s="15" t="s">
        <v>600</v>
      </c>
      <c r="D363" s="14" t="s">
        <v>19</v>
      </c>
      <c r="E363" s="14">
        <v>51</v>
      </c>
      <c r="F363" s="14"/>
      <c r="G363" s="17">
        <f t="shared" si="8"/>
        <v>0</v>
      </c>
    </row>
    <row r="364" spans="1:7" ht="30">
      <c r="A364" s="14">
        <v>18</v>
      </c>
      <c r="B364" s="15" t="s">
        <v>601</v>
      </c>
      <c r="C364" s="15" t="s">
        <v>602</v>
      </c>
      <c r="D364" s="14" t="s">
        <v>19</v>
      </c>
      <c r="E364" s="14">
        <v>132</v>
      </c>
      <c r="F364" s="14"/>
      <c r="G364" s="17">
        <f t="shared" si="8"/>
        <v>0</v>
      </c>
    </row>
    <row r="365" spans="1:7" ht="30">
      <c r="A365" s="14">
        <v>19</v>
      </c>
      <c r="B365" s="15" t="s">
        <v>603</v>
      </c>
      <c r="C365" s="15" t="s">
        <v>604</v>
      </c>
      <c r="D365" s="14" t="s">
        <v>19</v>
      </c>
      <c r="E365" s="14">
        <v>159</v>
      </c>
      <c r="F365" s="14"/>
      <c r="G365" s="17">
        <f t="shared" si="8"/>
        <v>0</v>
      </c>
    </row>
    <row r="366" spans="1:7" ht="30">
      <c r="A366" s="14">
        <v>20</v>
      </c>
      <c r="B366" s="15" t="s">
        <v>605</v>
      </c>
      <c r="C366" s="15" t="s">
        <v>606</v>
      </c>
      <c r="D366" s="14" t="s">
        <v>19</v>
      </c>
      <c r="E366" s="14">
        <v>32</v>
      </c>
      <c r="F366" s="14"/>
      <c r="G366" s="17">
        <f t="shared" si="8"/>
        <v>0</v>
      </c>
    </row>
    <row r="367" spans="1:7" ht="30">
      <c r="A367" s="14">
        <v>21</v>
      </c>
      <c r="B367" s="15" t="s">
        <v>607</v>
      </c>
      <c r="C367" s="15" t="s">
        <v>608</v>
      </c>
      <c r="D367" s="14" t="s">
        <v>19</v>
      </c>
      <c r="E367" s="14">
        <v>194</v>
      </c>
      <c r="F367" s="16"/>
      <c r="G367" s="17">
        <f t="shared" si="8"/>
        <v>0</v>
      </c>
    </row>
    <row r="368" spans="1:7" ht="30">
      <c r="A368" s="14">
        <v>22</v>
      </c>
      <c r="B368" s="15" t="s">
        <v>609</v>
      </c>
      <c r="C368" s="15" t="s">
        <v>610</v>
      </c>
      <c r="D368" s="14" t="s">
        <v>19</v>
      </c>
      <c r="E368" s="14">
        <v>454</v>
      </c>
      <c r="F368" s="16"/>
      <c r="G368" s="17">
        <f t="shared" si="8"/>
        <v>0</v>
      </c>
    </row>
    <row r="369" spans="1:7" ht="45">
      <c r="A369" s="14">
        <v>23</v>
      </c>
      <c r="B369" s="15" t="s">
        <v>611</v>
      </c>
      <c r="C369" s="15" t="s">
        <v>612</v>
      </c>
      <c r="D369" s="14" t="s">
        <v>414</v>
      </c>
      <c r="E369" s="14">
        <v>8</v>
      </c>
      <c r="F369" s="16"/>
      <c r="G369" s="17">
        <f t="shared" si="8"/>
        <v>0</v>
      </c>
    </row>
    <row r="370" spans="1:7" ht="60">
      <c r="A370" s="14">
        <v>24</v>
      </c>
      <c r="B370" s="15" t="s">
        <v>613</v>
      </c>
      <c r="C370" s="15" t="s">
        <v>614</v>
      </c>
      <c r="D370" s="14" t="s">
        <v>615</v>
      </c>
      <c r="E370" s="14">
        <v>-1</v>
      </c>
      <c r="F370" s="14"/>
      <c r="G370" s="17">
        <f t="shared" si="8"/>
        <v>0</v>
      </c>
    </row>
    <row r="371" spans="1:7" ht="45">
      <c r="A371" s="14">
        <v>25</v>
      </c>
      <c r="B371" s="15" t="s">
        <v>616</v>
      </c>
      <c r="C371" s="15" t="s">
        <v>617</v>
      </c>
      <c r="D371" s="14" t="s">
        <v>414</v>
      </c>
      <c r="E371" s="14">
        <v>29</v>
      </c>
      <c r="F371" s="16"/>
      <c r="G371" s="17">
        <f t="shared" si="8"/>
        <v>0</v>
      </c>
    </row>
    <row r="372" spans="1:7" ht="60">
      <c r="A372" s="14">
        <v>26</v>
      </c>
      <c r="B372" s="15" t="s">
        <v>618</v>
      </c>
      <c r="C372" s="15" t="s">
        <v>619</v>
      </c>
      <c r="D372" s="14" t="s">
        <v>615</v>
      </c>
      <c r="E372" s="14">
        <v>20</v>
      </c>
      <c r="F372" s="16"/>
      <c r="G372" s="17">
        <f t="shared" si="8"/>
        <v>0</v>
      </c>
    </row>
    <row r="373" spans="1:7" ht="45">
      <c r="A373" s="14">
        <v>27</v>
      </c>
      <c r="B373" s="15" t="s">
        <v>616</v>
      </c>
      <c r="C373" s="15" t="s">
        <v>620</v>
      </c>
      <c r="D373" s="14" t="s">
        <v>182</v>
      </c>
      <c r="E373" s="14">
        <v>1</v>
      </c>
      <c r="F373" s="16"/>
      <c r="G373" s="17">
        <f t="shared" si="8"/>
        <v>0</v>
      </c>
    </row>
    <row r="374" spans="1:7" ht="30">
      <c r="A374" s="14">
        <v>28</v>
      </c>
      <c r="B374" s="15" t="s">
        <v>616</v>
      </c>
      <c r="C374" s="15" t="s">
        <v>621</v>
      </c>
      <c r="D374" s="14" t="s">
        <v>182</v>
      </c>
      <c r="E374" s="14">
        <v>1</v>
      </c>
      <c r="F374" s="16"/>
      <c r="G374" s="17">
        <f t="shared" si="8"/>
        <v>0</v>
      </c>
    </row>
    <row r="375" spans="1:7" ht="30">
      <c r="A375" s="14">
        <v>29</v>
      </c>
      <c r="B375" s="15" t="s">
        <v>622</v>
      </c>
      <c r="C375" s="15" t="s">
        <v>623</v>
      </c>
      <c r="D375" s="14" t="s">
        <v>85</v>
      </c>
      <c r="E375" s="14">
        <v>29</v>
      </c>
      <c r="F375" s="16"/>
      <c r="G375" s="17">
        <f t="shared" si="8"/>
        <v>0</v>
      </c>
    </row>
    <row r="376" spans="1:7" ht="45">
      <c r="A376" s="14">
        <v>30</v>
      </c>
      <c r="B376" s="15" t="s">
        <v>624</v>
      </c>
      <c r="C376" s="15" t="s">
        <v>625</v>
      </c>
      <c r="D376" s="14" t="s">
        <v>178</v>
      </c>
      <c r="E376" s="14">
        <v>1</v>
      </c>
      <c r="F376" s="16"/>
      <c r="G376" s="17">
        <f t="shared" si="8"/>
        <v>0</v>
      </c>
    </row>
    <row r="377" spans="1:7" ht="60">
      <c r="A377" s="14">
        <v>31</v>
      </c>
      <c r="B377" s="15" t="s">
        <v>624</v>
      </c>
      <c r="C377" s="15" t="s">
        <v>626</v>
      </c>
      <c r="D377" s="14" t="s">
        <v>178</v>
      </c>
      <c r="E377" s="14">
        <v>1</v>
      </c>
      <c r="F377" s="16"/>
      <c r="G377" s="17">
        <f t="shared" si="8"/>
        <v>0</v>
      </c>
    </row>
    <row r="378" spans="1:7" ht="45">
      <c r="A378" s="14">
        <v>32</v>
      </c>
      <c r="B378" s="15" t="s">
        <v>624</v>
      </c>
      <c r="C378" s="15" t="s">
        <v>627</v>
      </c>
      <c r="D378" s="14" t="s">
        <v>13</v>
      </c>
      <c r="E378" s="14">
        <v>100</v>
      </c>
      <c r="F378" s="14"/>
      <c r="G378" s="17">
        <f t="shared" si="8"/>
        <v>0</v>
      </c>
    </row>
    <row r="379" spans="1:7" ht="30">
      <c r="A379" s="14">
        <v>33</v>
      </c>
      <c r="B379" s="15" t="s">
        <v>628</v>
      </c>
      <c r="C379" s="15" t="s">
        <v>629</v>
      </c>
      <c r="D379" s="14" t="s">
        <v>630</v>
      </c>
      <c r="E379" s="14">
        <v>6</v>
      </c>
      <c r="F379" s="16"/>
      <c r="G379" s="17">
        <f t="shared" si="8"/>
        <v>0</v>
      </c>
    </row>
    <row r="380" spans="1:7" ht="45">
      <c r="A380" s="14">
        <v>34</v>
      </c>
      <c r="B380" s="15" t="s">
        <v>631</v>
      </c>
      <c r="C380" s="15" t="s">
        <v>632</v>
      </c>
      <c r="D380" s="14" t="s">
        <v>19</v>
      </c>
      <c r="E380" s="16">
        <v>1131</v>
      </c>
      <c r="F380" s="14"/>
      <c r="G380" s="17">
        <f t="shared" si="8"/>
        <v>0</v>
      </c>
    </row>
    <row r="381" spans="1:7" ht="30">
      <c r="A381" s="14">
        <v>35</v>
      </c>
      <c r="B381" s="15" t="s">
        <v>624</v>
      </c>
      <c r="C381" s="15" t="s">
        <v>633</v>
      </c>
      <c r="D381" s="14" t="s">
        <v>634</v>
      </c>
      <c r="E381" s="16">
        <v>1131</v>
      </c>
      <c r="F381" s="14"/>
      <c r="G381" s="17">
        <f t="shared" si="8"/>
        <v>0</v>
      </c>
    </row>
    <row r="382" spans="1:7" ht="30">
      <c r="A382" s="14">
        <v>36</v>
      </c>
      <c r="B382" s="15" t="s">
        <v>624</v>
      </c>
      <c r="C382" s="15" t="s">
        <v>635</v>
      </c>
      <c r="D382" s="14" t="s">
        <v>634</v>
      </c>
      <c r="E382" s="16">
        <v>1131</v>
      </c>
      <c r="F382" s="14"/>
      <c r="G382" s="17">
        <f t="shared" si="8"/>
        <v>0</v>
      </c>
    </row>
    <row r="383" spans="1:7">
      <c r="A383" s="14">
        <v>37</v>
      </c>
      <c r="B383" s="15" t="s">
        <v>624</v>
      </c>
      <c r="C383" s="15" t="s">
        <v>636</v>
      </c>
      <c r="D383" s="14" t="s">
        <v>178</v>
      </c>
      <c r="E383" s="14">
        <v>1</v>
      </c>
      <c r="F383" s="16"/>
      <c r="G383" s="17">
        <f t="shared" si="8"/>
        <v>0</v>
      </c>
    </row>
    <row r="384" spans="1:7">
      <c r="A384" s="108">
        <v>2</v>
      </c>
      <c r="B384" s="109"/>
      <c r="C384" s="109" t="s">
        <v>637</v>
      </c>
      <c r="D384" s="108"/>
      <c r="E384" s="108"/>
      <c r="F384" s="108"/>
      <c r="G384" s="113">
        <f t="shared" si="8"/>
        <v>0</v>
      </c>
    </row>
    <row r="385" spans="1:9" ht="30">
      <c r="A385" s="14">
        <v>38</v>
      </c>
      <c r="B385" s="15" t="s">
        <v>638</v>
      </c>
      <c r="C385" s="15" t="s">
        <v>639</v>
      </c>
      <c r="D385" s="14" t="s">
        <v>178</v>
      </c>
      <c r="E385" s="14">
        <v>6</v>
      </c>
      <c r="F385" s="14"/>
      <c r="G385" s="17">
        <f t="shared" si="8"/>
        <v>0</v>
      </c>
    </row>
    <row r="386" spans="1:9" ht="90">
      <c r="A386" s="14">
        <v>39</v>
      </c>
      <c r="B386" s="15" t="s">
        <v>640</v>
      </c>
      <c r="C386" s="15" t="s">
        <v>641</v>
      </c>
      <c r="D386" s="14" t="s">
        <v>16</v>
      </c>
      <c r="E386" s="14">
        <v>48</v>
      </c>
      <c r="F386" s="14"/>
      <c r="G386" s="17">
        <f t="shared" si="8"/>
        <v>0</v>
      </c>
    </row>
    <row r="387" spans="1:9" ht="90">
      <c r="A387" s="14">
        <v>40</v>
      </c>
      <c r="B387" s="15" t="s">
        <v>642</v>
      </c>
      <c r="C387" s="15" t="s">
        <v>643</v>
      </c>
      <c r="D387" s="14" t="s">
        <v>178</v>
      </c>
      <c r="E387" s="14">
        <v>6</v>
      </c>
      <c r="F387" s="14"/>
      <c r="G387" s="17">
        <f t="shared" si="8"/>
        <v>0</v>
      </c>
    </row>
    <row r="388" spans="1:9" ht="30">
      <c r="A388" s="14">
        <v>41</v>
      </c>
      <c r="B388" s="15" t="s">
        <v>638</v>
      </c>
      <c r="C388" s="15" t="s">
        <v>644</v>
      </c>
      <c r="D388" s="14" t="s">
        <v>178</v>
      </c>
      <c r="E388" s="14">
        <v>6</v>
      </c>
      <c r="F388" s="16"/>
      <c r="G388" s="17">
        <f t="shared" si="8"/>
        <v>0</v>
      </c>
    </row>
    <row r="389" spans="1:9" ht="90">
      <c r="A389" s="14">
        <v>42</v>
      </c>
      <c r="B389" s="15" t="s">
        <v>595</v>
      </c>
      <c r="C389" s="15" t="s">
        <v>596</v>
      </c>
      <c r="D389" s="14" t="s">
        <v>16</v>
      </c>
      <c r="E389" s="14">
        <v>48</v>
      </c>
      <c r="F389" s="14"/>
      <c r="G389" s="17">
        <f t="shared" si="8"/>
        <v>0</v>
      </c>
    </row>
    <row r="390" spans="1:9" ht="45">
      <c r="A390" s="14">
        <v>43</v>
      </c>
      <c r="B390" s="15" t="s">
        <v>645</v>
      </c>
      <c r="C390" s="15" t="s">
        <v>646</v>
      </c>
      <c r="D390" s="14" t="s">
        <v>16</v>
      </c>
      <c r="E390" s="14">
        <v>3</v>
      </c>
      <c r="F390" s="14"/>
      <c r="G390" s="17">
        <f t="shared" si="8"/>
        <v>0</v>
      </c>
    </row>
    <row r="391" spans="1:9" ht="60">
      <c r="A391" s="14">
        <v>44</v>
      </c>
      <c r="B391" s="15" t="s">
        <v>647</v>
      </c>
      <c r="C391" s="15" t="s">
        <v>648</v>
      </c>
      <c r="D391" s="14" t="s">
        <v>13</v>
      </c>
      <c r="E391" s="14">
        <v>4</v>
      </c>
      <c r="F391" s="14"/>
      <c r="G391" s="17">
        <f t="shared" si="8"/>
        <v>0</v>
      </c>
    </row>
    <row r="392" spans="1:9" ht="30">
      <c r="A392" s="14">
        <v>45</v>
      </c>
      <c r="B392" s="15" t="s">
        <v>649</v>
      </c>
      <c r="C392" s="15" t="s">
        <v>650</v>
      </c>
      <c r="D392" s="14" t="s">
        <v>13</v>
      </c>
      <c r="E392" s="14">
        <v>3</v>
      </c>
      <c r="F392" s="14"/>
      <c r="G392" s="17">
        <f t="shared" si="8"/>
        <v>0</v>
      </c>
    </row>
    <row r="393" spans="1:9">
      <c r="A393" s="14">
        <v>46</v>
      </c>
      <c r="B393" s="15" t="s">
        <v>651</v>
      </c>
      <c r="C393" s="15" t="s">
        <v>652</v>
      </c>
      <c r="D393" s="14" t="s">
        <v>13</v>
      </c>
      <c r="E393" s="14">
        <v>3</v>
      </c>
      <c r="F393" s="14"/>
      <c r="G393" s="17">
        <f t="shared" si="8"/>
        <v>0</v>
      </c>
    </row>
    <row r="394" spans="1:9" ht="30">
      <c r="A394" s="14">
        <v>47</v>
      </c>
      <c r="B394" s="15" t="s">
        <v>653</v>
      </c>
      <c r="C394" s="15" t="s">
        <v>654</v>
      </c>
      <c r="D394" s="14" t="s">
        <v>178</v>
      </c>
      <c r="E394" s="14">
        <v>6</v>
      </c>
      <c r="F394" s="14"/>
      <c r="G394" s="17">
        <f t="shared" si="8"/>
        <v>0</v>
      </c>
    </row>
    <row r="395" spans="1:9">
      <c r="A395" s="14">
        <v>48</v>
      </c>
      <c r="B395" s="15" t="s">
        <v>655</v>
      </c>
      <c r="C395" s="15" t="s">
        <v>656</v>
      </c>
      <c r="D395" s="14" t="s">
        <v>85</v>
      </c>
      <c r="E395" s="14">
        <v>1</v>
      </c>
      <c r="F395" s="16"/>
      <c r="G395" s="17">
        <f t="shared" si="8"/>
        <v>0</v>
      </c>
    </row>
    <row r="396" spans="1:9" ht="15.75">
      <c r="A396" s="3" t="s">
        <v>661</v>
      </c>
      <c r="B396" s="134" t="s">
        <v>719</v>
      </c>
      <c r="C396" s="135"/>
      <c r="D396" s="5"/>
      <c r="E396" s="3"/>
      <c r="F396" s="5"/>
      <c r="G396" s="112">
        <f t="shared" si="8"/>
        <v>0</v>
      </c>
      <c r="H396" s="7">
        <f>SUM(G400:G448)</f>
        <v>0</v>
      </c>
      <c r="I396" s="7">
        <f>SUM(H396)*1.23</f>
        <v>0</v>
      </c>
    </row>
    <row r="397" spans="1:9">
      <c r="A397" s="108">
        <v>1</v>
      </c>
      <c r="B397" s="108"/>
      <c r="C397" s="108" t="s">
        <v>662</v>
      </c>
      <c r="D397" s="108"/>
      <c r="E397" s="108"/>
      <c r="F397" s="96"/>
      <c r="G397" s="113">
        <f t="shared" si="8"/>
        <v>0</v>
      </c>
    </row>
    <row r="398" spans="1:9">
      <c r="A398" s="108" t="s">
        <v>175</v>
      </c>
      <c r="B398" s="108"/>
      <c r="C398" s="108" t="s">
        <v>663</v>
      </c>
      <c r="D398" s="108"/>
      <c r="E398" s="108"/>
      <c r="F398" s="96"/>
      <c r="G398" s="113">
        <f t="shared" si="8"/>
        <v>0</v>
      </c>
    </row>
    <row r="399" spans="1:9">
      <c r="A399" s="14" t="s">
        <v>664</v>
      </c>
      <c r="B399" s="15"/>
      <c r="C399" s="15" t="s">
        <v>755</v>
      </c>
      <c r="D399" s="14"/>
      <c r="E399" s="14"/>
      <c r="F399" s="14"/>
      <c r="G399" s="17">
        <f t="shared" si="8"/>
        <v>0</v>
      </c>
    </row>
    <row r="400" spans="1:9" ht="45">
      <c r="A400" s="14">
        <v>1</v>
      </c>
      <c r="B400" s="15" t="s">
        <v>666</v>
      </c>
      <c r="C400" s="15" t="s">
        <v>667</v>
      </c>
      <c r="D400" s="14" t="s">
        <v>116</v>
      </c>
      <c r="E400" s="14">
        <v>1.02</v>
      </c>
      <c r="F400" s="16"/>
      <c r="G400" s="17">
        <f t="shared" si="8"/>
        <v>0</v>
      </c>
    </row>
    <row r="401" spans="1:7">
      <c r="A401" s="96" t="s">
        <v>668</v>
      </c>
      <c r="B401" s="107"/>
      <c r="C401" s="107" t="s">
        <v>669</v>
      </c>
      <c r="D401" s="96"/>
      <c r="E401" s="96"/>
      <c r="F401" s="96"/>
      <c r="G401" s="113">
        <f t="shared" si="8"/>
        <v>0</v>
      </c>
    </row>
    <row r="402" spans="1:7" ht="240">
      <c r="A402" s="14">
        <v>2</v>
      </c>
      <c r="B402" s="15" t="s">
        <v>670</v>
      </c>
      <c r="C402" s="15" t="s">
        <v>671</v>
      </c>
      <c r="D402" s="14" t="s">
        <v>16</v>
      </c>
      <c r="E402" s="16">
        <v>4102.7700000000004</v>
      </c>
      <c r="F402" s="14"/>
      <c r="G402" s="17">
        <f t="shared" si="8"/>
        <v>0</v>
      </c>
    </row>
    <row r="403" spans="1:7" ht="120">
      <c r="A403" s="14">
        <v>3</v>
      </c>
      <c r="B403" s="111"/>
      <c r="C403" s="15" t="s">
        <v>672</v>
      </c>
      <c r="D403" s="14" t="s">
        <v>16</v>
      </c>
      <c r="E403" s="16">
        <v>1020.76</v>
      </c>
      <c r="F403" s="14"/>
      <c r="G403" s="17">
        <f t="shared" si="8"/>
        <v>0</v>
      </c>
    </row>
    <row r="404" spans="1:7" ht="60">
      <c r="A404" s="14">
        <v>4</v>
      </c>
      <c r="B404" s="15" t="s">
        <v>673</v>
      </c>
      <c r="C404" s="15" t="s">
        <v>674</v>
      </c>
      <c r="D404" s="14" t="s">
        <v>16</v>
      </c>
      <c r="E404" s="16">
        <v>2759.6</v>
      </c>
      <c r="F404" s="14"/>
      <c r="G404" s="17">
        <f t="shared" si="8"/>
        <v>0</v>
      </c>
    </row>
    <row r="405" spans="1:7">
      <c r="A405" s="96" t="s">
        <v>675</v>
      </c>
      <c r="B405" s="107"/>
      <c r="C405" s="107" t="s">
        <v>676</v>
      </c>
      <c r="D405" s="96"/>
      <c r="E405" s="96"/>
      <c r="F405" s="96"/>
      <c r="G405" s="113">
        <f t="shared" si="8"/>
        <v>0</v>
      </c>
    </row>
    <row r="406" spans="1:7" ht="75">
      <c r="A406" s="14">
        <v>5</v>
      </c>
      <c r="B406" s="111">
        <v>5</v>
      </c>
      <c r="C406" s="15" t="s">
        <v>677</v>
      </c>
      <c r="D406" s="14" t="s">
        <v>19</v>
      </c>
      <c r="E406" s="16">
        <v>1010</v>
      </c>
      <c r="F406" s="14"/>
      <c r="G406" s="17">
        <f t="shared" si="8"/>
        <v>0</v>
      </c>
    </row>
    <row r="407" spans="1:7" ht="195">
      <c r="A407" s="14">
        <v>6</v>
      </c>
      <c r="B407" s="111"/>
      <c r="C407" s="15" t="s">
        <v>678</v>
      </c>
      <c r="D407" s="14" t="s">
        <v>85</v>
      </c>
      <c r="E407" s="14">
        <v>35</v>
      </c>
      <c r="F407" s="16"/>
      <c r="G407" s="17">
        <f t="shared" si="8"/>
        <v>0</v>
      </c>
    </row>
    <row r="408" spans="1:7" ht="90">
      <c r="A408" s="14">
        <v>7</v>
      </c>
      <c r="B408" s="111"/>
      <c r="C408" s="15" t="s">
        <v>679</v>
      </c>
      <c r="D408" s="14" t="s">
        <v>182</v>
      </c>
      <c r="E408" s="14">
        <v>1</v>
      </c>
      <c r="F408" s="16"/>
      <c r="G408" s="17">
        <f t="shared" si="8"/>
        <v>0</v>
      </c>
    </row>
    <row r="409" spans="1:7" ht="45">
      <c r="A409" s="14">
        <v>8</v>
      </c>
      <c r="B409" s="15" t="s">
        <v>680</v>
      </c>
      <c r="C409" s="15" t="s">
        <v>681</v>
      </c>
      <c r="D409" s="14" t="s">
        <v>19</v>
      </c>
      <c r="E409" s="16">
        <v>1020</v>
      </c>
      <c r="F409" s="14"/>
      <c r="G409" s="17">
        <f t="shared" si="8"/>
        <v>0</v>
      </c>
    </row>
    <row r="410" spans="1:7">
      <c r="A410" s="96" t="s">
        <v>179</v>
      </c>
      <c r="B410" s="107"/>
      <c r="C410" s="107" t="s">
        <v>684</v>
      </c>
      <c r="D410" s="96"/>
      <c r="E410" s="96"/>
      <c r="F410" s="96"/>
      <c r="G410" s="113">
        <f t="shared" si="8"/>
        <v>0</v>
      </c>
    </row>
    <row r="411" spans="1:7">
      <c r="A411" s="96" t="s">
        <v>685</v>
      </c>
      <c r="B411" s="129" t="s">
        <v>665</v>
      </c>
      <c r="C411" s="130"/>
      <c r="D411" s="96"/>
      <c r="E411" s="96"/>
      <c r="F411" s="96"/>
      <c r="G411" s="113">
        <f t="shared" si="8"/>
        <v>0</v>
      </c>
    </row>
    <row r="412" spans="1:7" ht="45">
      <c r="A412" s="14">
        <v>9</v>
      </c>
      <c r="B412" s="15" t="s">
        <v>666</v>
      </c>
      <c r="C412" s="15" t="s">
        <v>667</v>
      </c>
      <c r="D412" s="14" t="s">
        <v>116</v>
      </c>
      <c r="E412" s="14">
        <v>0.51</v>
      </c>
      <c r="F412" s="16"/>
      <c r="G412" s="17">
        <f t="shared" ref="G412:G448" si="9">ROUND(E412*F412,2)</f>
        <v>0</v>
      </c>
    </row>
    <row r="413" spans="1:7" ht="45">
      <c r="A413" s="14">
        <v>10</v>
      </c>
      <c r="B413" s="15" t="s">
        <v>686</v>
      </c>
      <c r="C413" s="15" t="s">
        <v>687</v>
      </c>
      <c r="D413" s="14" t="s">
        <v>13</v>
      </c>
      <c r="E413" s="14">
        <v>246.87</v>
      </c>
      <c r="F413" s="14"/>
      <c r="G413" s="17">
        <f t="shared" si="9"/>
        <v>0</v>
      </c>
    </row>
    <row r="414" spans="1:7" ht="30">
      <c r="A414" s="14">
        <v>11</v>
      </c>
      <c r="B414" s="111"/>
      <c r="C414" s="15" t="s">
        <v>688</v>
      </c>
      <c r="D414" s="14" t="s">
        <v>13</v>
      </c>
      <c r="E414" s="14">
        <v>81</v>
      </c>
      <c r="F414" s="14"/>
      <c r="G414" s="17">
        <f t="shared" si="9"/>
        <v>0</v>
      </c>
    </row>
    <row r="415" spans="1:7" ht="75">
      <c r="A415" s="14">
        <v>12</v>
      </c>
      <c r="B415" s="15"/>
      <c r="C415" s="15" t="s">
        <v>689</v>
      </c>
      <c r="D415" s="14" t="s">
        <v>13</v>
      </c>
      <c r="E415" s="14">
        <v>25.38</v>
      </c>
      <c r="F415" s="14"/>
      <c r="G415" s="17">
        <f t="shared" si="9"/>
        <v>0</v>
      </c>
    </row>
    <row r="416" spans="1:7" ht="45">
      <c r="A416" s="14">
        <v>13</v>
      </c>
      <c r="B416" s="111"/>
      <c r="C416" s="15" t="s">
        <v>690</v>
      </c>
      <c r="D416" s="14" t="s">
        <v>13</v>
      </c>
      <c r="E416" s="14">
        <v>40</v>
      </c>
      <c r="F416" s="14"/>
      <c r="G416" s="17">
        <f t="shared" si="9"/>
        <v>0</v>
      </c>
    </row>
    <row r="417" spans="1:7">
      <c r="A417" s="96" t="s">
        <v>691</v>
      </c>
      <c r="B417" s="107"/>
      <c r="C417" s="107" t="s">
        <v>669</v>
      </c>
      <c r="D417" s="96"/>
      <c r="E417" s="96"/>
      <c r="F417" s="96"/>
      <c r="G417" s="113">
        <f t="shared" si="9"/>
        <v>0</v>
      </c>
    </row>
    <row r="418" spans="1:7" ht="240">
      <c r="A418" s="14">
        <v>14</v>
      </c>
      <c r="B418" s="15" t="s">
        <v>670</v>
      </c>
      <c r="C418" s="15" t="s">
        <v>671</v>
      </c>
      <c r="D418" s="14" t="s">
        <v>16</v>
      </c>
      <c r="E418" s="14">
        <v>356.94</v>
      </c>
      <c r="F418" s="14"/>
      <c r="G418" s="17">
        <f t="shared" si="9"/>
        <v>0</v>
      </c>
    </row>
    <row r="419" spans="1:7" ht="120">
      <c r="A419" s="14">
        <v>15</v>
      </c>
      <c r="B419" s="111"/>
      <c r="C419" s="15" t="s">
        <v>672</v>
      </c>
      <c r="D419" s="14" t="s">
        <v>16</v>
      </c>
      <c r="E419" s="14">
        <v>118.03</v>
      </c>
      <c r="F419" s="14"/>
      <c r="G419" s="17">
        <f t="shared" si="9"/>
        <v>0</v>
      </c>
    </row>
    <row r="420" spans="1:7" ht="60">
      <c r="A420" s="14">
        <v>16</v>
      </c>
      <c r="B420" s="15" t="s">
        <v>673</v>
      </c>
      <c r="C420" s="15" t="s">
        <v>674</v>
      </c>
      <c r="D420" s="14" t="s">
        <v>16</v>
      </c>
      <c r="E420" s="14">
        <v>224.38</v>
      </c>
      <c r="F420" s="14"/>
      <c r="G420" s="17">
        <f t="shared" si="9"/>
        <v>0</v>
      </c>
    </row>
    <row r="421" spans="1:7">
      <c r="A421" s="96" t="s">
        <v>692</v>
      </c>
      <c r="B421" s="107"/>
      <c r="C421" s="107" t="s">
        <v>693</v>
      </c>
      <c r="D421" s="96"/>
      <c r="E421" s="96"/>
      <c r="F421" s="96"/>
      <c r="G421" s="113">
        <f t="shared" si="9"/>
        <v>0</v>
      </c>
    </row>
    <row r="422" spans="1:7" ht="90">
      <c r="A422" s="14">
        <v>17</v>
      </c>
      <c r="B422" s="111"/>
      <c r="C422" s="15" t="s">
        <v>694</v>
      </c>
      <c r="D422" s="14" t="s">
        <v>19</v>
      </c>
      <c r="E422" s="14">
        <v>511</v>
      </c>
      <c r="F422" s="14"/>
      <c r="G422" s="17">
        <f t="shared" si="9"/>
        <v>0</v>
      </c>
    </row>
    <row r="423" spans="1:7" ht="120">
      <c r="A423" s="14">
        <v>18</v>
      </c>
      <c r="B423" s="111"/>
      <c r="C423" s="15" t="s">
        <v>695</v>
      </c>
      <c r="D423" s="14" t="s">
        <v>19</v>
      </c>
      <c r="E423" s="14">
        <v>34.799999999999997</v>
      </c>
      <c r="F423" s="14"/>
      <c r="G423" s="17">
        <f t="shared" si="9"/>
        <v>0</v>
      </c>
    </row>
    <row r="424" spans="1:7" ht="45">
      <c r="A424" s="14">
        <v>19</v>
      </c>
      <c r="B424" s="111"/>
      <c r="C424" s="15" t="s">
        <v>696</v>
      </c>
      <c r="D424" s="14" t="s">
        <v>19</v>
      </c>
      <c r="E424" s="14">
        <v>238.4</v>
      </c>
      <c r="F424" s="14"/>
      <c r="G424" s="17">
        <f t="shared" si="9"/>
        <v>0</v>
      </c>
    </row>
    <row r="425" spans="1:7" ht="45">
      <c r="A425" s="14">
        <v>20</v>
      </c>
      <c r="B425" s="15" t="s">
        <v>697</v>
      </c>
      <c r="C425" s="15" t="s">
        <v>698</v>
      </c>
      <c r="D425" s="14" t="s">
        <v>699</v>
      </c>
      <c r="E425" s="14">
        <v>3</v>
      </c>
      <c r="F425" s="16"/>
      <c r="G425" s="17">
        <f t="shared" si="9"/>
        <v>0</v>
      </c>
    </row>
    <row r="426" spans="1:7" ht="105">
      <c r="A426" s="14">
        <v>21</v>
      </c>
      <c r="B426" s="111"/>
      <c r="C426" s="15" t="s">
        <v>700</v>
      </c>
      <c r="D426" s="14" t="s">
        <v>182</v>
      </c>
      <c r="E426" s="14">
        <v>1</v>
      </c>
      <c r="F426" s="16"/>
      <c r="G426" s="17">
        <f t="shared" si="9"/>
        <v>0</v>
      </c>
    </row>
    <row r="427" spans="1:7" ht="90">
      <c r="A427" s="14">
        <v>22</v>
      </c>
      <c r="B427" s="111"/>
      <c r="C427" s="15" t="s">
        <v>701</v>
      </c>
      <c r="D427" s="14" t="s">
        <v>182</v>
      </c>
      <c r="E427" s="14">
        <v>1</v>
      </c>
      <c r="F427" s="16"/>
      <c r="G427" s="17">
        <f t="shared" si="9"/>
        <v>0</v>
      </c>
    </row>
    <row r="428" spans="1:7">
      <c r="A428" s="96" t="s">
        <v>702</v>
      </c>
      <c r="B428" s="107"/>
      <c r="C428" s="107" t="s">
        <v>682</v>
      </c>
      <c r="D428" s="96"/>
      <c r="E428" s="96"/>
      <c r="F428" s="96"/>
      <c r="G428" s="113">
        <f t="shared" si="9"/>
        <v>0</v>
      </c>
    </row>
    <row r="429" spans="1:7">
      <c r="A429" s="14">
        <v>22</v>
      </c>
      <c r="B429" s="111"/>
      <c r="C429" s="15" t="s">
        <v>703</v>
      </c>
      <c r="D429" s="14" t="s">
        <v>13</v>
      </c>
      <c r="E429" s="14">
        <v>246.87</v>
      </c>
      <c r="F429" s="14"/>
      <c r="G429" s="17">
        <f t="shared" si="9"/>
        <v>0</v>
      </c>
    </row>
    <row r="430" spans="1:7" ht="60">
      <c r="A430" s="14">
        <v>23</v>
      </c>
      <c r="B430" s="111"/>
      <c r="C430" s="15" t="s">
        <v>704</v>
      </c>
      <c r="D430" s="14" t="s">
        <v>13</v>
      </c>
      <c r="E430" s="14">
        <v>81</v>
      </c>
      <c r="F430" s="14"/>
      <c r="G430" s="17">
        <f t="shared" si="9"/>
        <v>0</v>
      </c>
    </row>
    <row r="431" spans="1:7" ht="30">
      <c r="A431" s="14">
        <v>24</v>
      </c>
      <c r="B431" s="15"/>
      <c r="C431" s="15" t="s">
        <v>683</v>
      </c>
      <c r="D431" s="14" t="s">
        <v>13</v>
      </c>
      <c r="E431" s="14">
        <v>25.38</v>
      </c>
      <c r="F431" s="14"/>
      <c r="G431" s="17">
        <f t="shared" si="9"/>
        <v>0</v>
      </c>
    </row>
    <row r="432" spans="1:7" ht="75">
      <c r="A432" s="14">
        <v>25</v>
      </c>
      <c r="B432" s="111"/>
      <c r="C432" s="15" t="s">
        <v>705</v>
      </c>
      <c r="D432" s="14" t="s">
        <v>13</v>
      </c>
      <c r="E432" s="14">
        <v>40</v>
      </c>
      <c r="F432" s="14"/>
      <c r="G432" s="17">
        <f t="shared" si="9"/>
        <v>0</v>
      </c>
    </row>
    <row r="433" spans="1:7">
      <c r="A433" s="96" t="s">
        <v>183</v>
      </c>
      <c r="B433" s="107"/>
      <c r="C433" s="107" t="s">
        <v>706</v>
      </c>
      <c r="D433" s="96"/>
      <c r="E433" s="96"/>
      <c r="F433" s="96"/>
      <c r="G433" s="113">
        <f t="shared" si="9"/>
        <v>0</v>
      </c>
    </row>
    <row r="434" spans="1:7">
      <c r="A434" s="96" t="s">
        <v>707</v>
      </c>
      <c r="B434" s="107"/>
      <c r="C434" s="107" t="s">
        <v>669</v>
      </c>
      <c r="D434" s="96"/>
      <c r="E434" s="96"/>
      <c r="F434" s="96"/>
      <c r="G434" s="113">
        <f t="shared" si="9"/>
        <v>0</v>
      </c>
    </row>
    <row r="435" spans="1:7" ht="105">
      <c r="A435" s="14">
        <v>26</v>
      </c>
      <c r="B435" s="111"/>
      <c r="C435" s="15" t="s">
        <v>708</v>
      </c>
      <c r="D435" s="14" t="s">
        <v>16</v>
      </c>
      <c r="E435" s="14">
        <v>62.07</v>
      </c>
      <c r="F435" s="14"/>
      <c r="G435" s="17">
        <f t="shared" si="9"/>
        <v>0</v>
      </c>
    </row>
    <row r="436" spans="1:7" ht="30">
      <c r="A436" s="14">
        <v>27</v>
      </c>
      <c r="B436" s="111"/>
      <c r="C436" s="15" t="s">
        <v>709</v>
      </c>
      <c r="D436" s="14" t="s">
        <v>16</v>
      </c>
      <c r="E436" s="14">
        <v>49.2</v>
      </c>
      <c r="F436" s="14"/>
      <c r="G436" s="17">
        <f t="shared" si="9"/>
        <v>0</v>
      </c>
    </row>
    <row r="437" spans="1:7" ht="75">
      <c r="A437" s="14">
        <v>28</v>
      </c>
      <c r="B437" s="111"/>
      <c r="C437" s="15" t="s">
        <v>710</v>
      </c>
      <c r="D437" s="14" t="s">
        <v>16</v>
      </c>
      <c r="E437" s="14">
        <v>12.87</v>
      </c>
      <c r="F437" s="14"/>
      <c r="G437" s="17">
        <f t="shared" si="9"/>
        <v>0</v>
      </c>
    </row>
    <row r="438" spans="1:7" ht="30">
      <c r="A438" s="14">
        <v>29</v>
      </c>
      <c r="B438" s="15"/>
      <c r="C438" s="15" t="s">
        <v>711</v>
      </c>
      <c r="D438" s="14"/>
      <c r="E438" s="14"/>
      <c r="F438" s="14"/>
      <c r="G438" s="17">
        <f t="shared" si="9"/>
        <v>0</v>
      </c>
    </row>
    <row r="439" spans="1:7" ht="60">
      <c r="A439" s="14">
        <v>30</v>
      </c>
      <c r="B439" s="111"/>
      <c r="C439" s="15" t="s">
        <v>712</v>
      </c>
      <c r="D439" s="14" t="s">
        <v>16</v>
      </c>
      <c r="E439" s="14">
        <v>2.1800000000000002</v>
      </c>
      <c r="F439" s="14"/>
      <c r="G439" s="17">
        <f t="shared" si="9"/>
        <v>0</v>
      </c>
    </row>
    <row r="440" spans="1:7" ht="195">
      <c r="A440" s="14">
        <v>31</v>
      </c>
      <c r="B440" s="15" t="s">
        <v>713</v>
      </c>
      <c r="C440" s="15" t="s">
        <v>714</v>
      </c>
      <c r="D440" s="14" t="s">
        <v>178</v>
      </c>
      <c r="E440" s="14">
        <v>1</v>
      </c>
      <c r="F440" s="16"/>
      <c r="G440" s="17">
        <f t="shared" si="9"/>
        <v>0</v>
      </c>
    </row>
    <row r="441" spans="1:7" ht="135">
      <c r="A441" s="14">
        <v>32</v>
      </c>
      <c r="B441" s="15"/>
      <c r="C441" s="15" t="s">
        <v>715</v>
      </c>
      <c r="D441" s="14" t="s">
        <v>484</v>
      </c>
      <c r="E441" s="14">
        <v>1</v>
      </c>
      <c r="F441" s="16"/>
      <c r="G441" s="17">
        <f t="shared" si="9"/>
        <v>0</v>
      </c>
    </row>
    <row r="442" spans="1:7">
      <c r="A442" s="14">
        <v>33</v>
      </c>
      <c r="B442" s="111"/>
      <c r="C442" s="15" t="s">
        <v>716</v>
      </c>
      <c r="D442" s="14" t="s">
        <v>16</v>
      </c>
      <c r="E442" s="14">
        <v>1.7</v>
      </c>
      <c r="F442" s="16"/>
      <c r="G442" s="17">
        <f t="shared" si="9"/>
        <v>0</v>
      </c>
    </row>
    <row r="443" spans="1:7">
      <c r="A443" s="96" t="s">
        <v>186</v>
      </c>
      <c r="B443" s="107"/>
      <c r="C443" s="107" t="s">
        <v>717</v>
      </c>
      <c r="D443" s="96"/>
      <c r="E443" s="96"/>
      <c r="F443" s="96"/>
      <c r="G443" s="113">
        <f t="shared" si="9"/>
        <v>0</v>
      </c>
    </row>
    <row r="444" spans="1:7">
      <c r="A444" s="96" t="s">
        <v>718</v>
      </c>
      <c r="B444" s="107"/>
      <c r="C444" s="107" t="s">
        <v>669</v>
      </c>
      <c r="D444" s="96"/>
      <c r="E444" s="96"/>
      <c r="F444" s="96"/>
      <c r="G444" s="113">
        <f t="shared" si="9"/>
        <v>0</v>
      </c>
    </row>
    <row r="445" spans="1:7" ht="240">
      <c r="A445" s="14">
        <v>34</v>
      </c>
      <c r="B445" s="15" t="s">
        <v>670</v>
      </c>
      <c r="C445" s="15" t="s">
        <v>671</v>
      </c>
      <c r="D445" s="14" t="s">
        <v>16</v>
      </c>
      <c r="E445" s="14">
        <v>114.08</v>
      </c>
      <c r="F445" s="14"/>
      <c r="G445" s="17">
        <f t="shared" si="9"/>
        <v>0</v>
      </c>
    </row>
    <row r="446" spans="1:7" ht="120">
      <c r="A446" s="14">
        <v>35</v>
      </c>
      <c r="B446" s="111"/>
      <c r="C446" s="15" t="s">
        <v>672</v>
      </c>
      <c r="D446" s="14" t="s">
        <v>16</v>
      </c>
      <c r="E446" s="14">
        <v>30.29</v>
      </c>
      <c r="F446" s="14"/>
      <c r="G446" s="17">
        <f t="shared" si="9"/>
        <v>0</v>
      </c>
    </row>
    <row r="447" spans="1:7" ht="60">
      <c r="A447" s="14">
        <v>36</v>
      </c>
      <c r="B447" s="15" t="s">
        <v>673</v>
      </c>
      <c r="C447" s="15" t="s">
        <v>674</v>
      </c>
      <c r="D447" s="14" t="s">
        <v>16</v>
      </c>
      <c r="E447" s="14">
        <v>81.319999999999993</v>
      </c>
      <c r="F447" s="14"/>
      <c r="G447" s="17">
        <f t="shared" si="9"/>
        <v>0</v>
      </c>
    </row>
    <row r="448" spans="1:7" ht="45">
      <c r="A448" s="14">
        <v>37</v>
      </c>
      <c r="B448" s="15" t="s">
        <v>697</v>
      </c>
      <c r="C448" s="15" t="s">
        <v>698</v>
      </c>
      <c r="D448" s="14" t="s">
        <v>699</v>
      </c>
      <c r="E448" s="14">
        <v>1</v>
      </c>
      <c r="F448" s="16"/>
      <c r="G448" s="17">
        <f t="shared" si="9"/>
        <v>0</v>
      </c>
    </row>
    <row r="449" spans="4:7">
      <c r="D449" s="133" t="s">
        <v>752</v>
      </c>
      <c r="E449" s="133"/>
      <c r="F449" s="133"/>
      <c r="G449" s="121">
        <f>SUM(G7:G448)</f>
        <v>0</v>
      </c>
    </row>
    <row r="450" spans="4:7">
      <c r="D450" s="133" t="s">
        <v>753</v>
      </c>
      <c r="E450" s="133"/>
      <c r="F450" s="133"/>
      <c r="G450" s="122">
        <f>SUM(G449)*0.23</f>
        <v>0</v>
      </c>
    </row>
    <row r="451" spans="4:7">
      <c r="D451" s="133" t="s">
        <v>754</v>
      </c>
      <c r="E451" s="133"/>
      <c r="F451" s="133"/>
      <c r="G451" s="121">
        <f>SUM(G449:G450)</f>
        <v>0</v>
      </c>
    </row>
  </sheetData>
  <mergeCells count="21">
    <mergeCell ref="D450:F450"/>
    <mergeCell ref="D451:F451"/>
    <mergeCell ref="B66:C66"/>
    <mergeCell ref="B72:C72"/>
    <mergeCell ref="B185:C185"/>
    <mergeCell ref="B247:C247"/>
    <mergeCell ref="B396:C396"/>
    <mergeCell ref="B293:C293"/>
    <mergeCell ref="B176:C176"/>
    <mergeCell ref="B181:C181"/>
    <mergeCell ref="B67:C67"/>
    <mergeCell ref="B98:C98"/>
    <mergeCell ref="B103:C103"/>
    <mergeCell ref="B138:C138"/>
    <mergeCell ref="B163:C163"/>
    <mergeCell ref="B170:C170"/>
    <mergeCell ref="B50:C50"/>
    <mergeCell ref="B312:C312"/>
    <mergeCell ref="B329:C329"/>
    <mergeCell ref="B411:C411"/>
    <mergeCell ref="D449:F449"/>
  </mergeCells>
  <phoneticPr fontId="19" type="noConversion"/>
  <pageMargins left="0.7" right="0.7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Arkusz1!_Hlk149901844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Cijarska</dc:creator>
  <cp:lastModifiedBy>Izabela Cijarska</cp:lastModifiedBy>
  <cp:lastPrinted>2024-07-04T11:53:13Z</cp:lastPrinted>
  <dcterms:created xsi:type="dcterms:W3CDTF">2024-07-04T08:22:53Z</dcterms:created>
  <dcterms:modified xsi:type="dcterms:W3CDTF">2024-07-04T12:20:30Z</dcterms:modified>
</cp:coreProperties>
</file>