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15240" windowHeight="12450" activeTab="0"/>
  </bookViews>
  <sheets>
    <sheet name="ZADANIE NR 1" sheetId="1" r:id="rId1"/>
  </sheets>
  <definedNames/>
  <calcPr fullCalcOnLoad="1"/>
</workbook>
</file>

<file path=xl/sharedStrings.xml><?xml version="1.0" encoding="utf-8"?>
<sst xmlns="http://schemas.openxmlformats.org/spreadsheetml/2006/main" count="108" uniqueCount="57">
  <si>
    <t>Nazwa i adres Wykonawcy……………………………..</t>
  </si>
  <si>
    <t>FORMULARZ CENOWY</t>
  </si>
  <si>
    <t>……………………………………………………………………
(data i podpis Wykonawcy)</t>
  </si>
  <si>
    <t>Internet mobilny</t>
  </si>
  <si>
    <t>modem</t>
  </si>
  <si>
    <t>Wirtualna Centrala</t>
  </si>
  <si>
    <t>Załącznik nr 3 do SWZ</t>
  </si>
  <si>
    <t>Proponowany model</t>
  </si>
  <si>
    <t>Szt.</t>
  </si>
  <si>
    <t>Cena jedn. Netto</t>
  </si>
  <si>
    <t>Cena jedn. Brutto</t>
  </si>
  <si>
    <t>Wartość brutto</t>
  </si>
  <si>
    <t>Wartość ogółem:</t>
  </si>
  <si>
    <t>X</t>
  </si>
  <si>
    <t>Abonamenty</t>
  </si>
  <si>
    <t>Wartość netto</t>
  </si>
  <si>
    <t>Wartość netto (w okresie trwania umowy -24 m-ce)</t>
  </si>
  <si>
    <t>Wartość brutto (w okresie trwania umowy -24 m-ce)</t>
  </si>
  <si>
    <t>l.p.</t>
  </si>
  <si>
    <t>l.p</t>
  </si>
  <si>
    <t>Tabela nr 3</t>
  </si>
  <si>
    <t>Tabela nr 2</t>
  </si>
  <si>
    <t>Tabela nr 1</t>
  </si>
  <si>
    <t>%VAT</t>
  </si>
  <si>
    <t>Oświadczamy, że w cenie oferty uwzględniliśmy wszystkie elementy cenotwórcze wynikajace z zakresu i sposobu realizacji przedmiotu zamówienia.</t>
  </si>
  <si>
    <t>Wartość netto ogółem:</t>
  </si>
  <si>
    <t xml:space="preserve">Wartość brutto ogółem: </t>
  </si>
  <si>
    <t>Cena jedn. Netto miesięcznie</t>
  </si>
  <si>
    <t>Cena jedn. Brutto miesięcznie</t>
  </si>
  <si>
    <t>Grupa B - Internet min. 30GB</t>
  </si>
  <si>
    <t>Grupa C - Internet min. 10GB</t>
  </si>
  <si>
    <t>Grupa A - nielimitowany Internet (min. 50GB)</t>
  </si>
  <si>
    <t>Internet mobilny (karty SIM)</t>
  </si>
  <si>
    <t>iPhone 13 128GB</t>
  </si>
  <si>
    <t>Opłata aktywacyjna</t>
  </si>
  <si>
    <t>Samsung Galaxy S22 Ultra - 256GB</t>
  </si>
  <si>
    <t>iPhone 11 128GB</t>
  </si>
  <si>
    <t xml:space="preserve"> myPhone Hammer 3+ lub równoważny</t>
  </si>
  <si>
    <t xml:space="preserve">Samsung Galaxy A52s 5G </t>
  </si>
  <si>
    <t>Xiaomi Redmi 9A</t>
  </si>
  <si>
    <t>Abonament stacjonarny</t>
  </si>
  <si>
    <t>Ubezpieczenie od uszkodzeń mechanicznych oraz usunięcia skutków zalania wodą dla telefonów typu iPhone 13, 13 PRO oraz Samasung Galaxy A52s 5G</t>
  </si>
  <si>
    <t>ilość miesięcy</t>
  </si>
  <si>
    <t>kol. 1</t>
  </si>
  <si>
    <t>kol. 2</t>
  </si>
  <si>
    <t>kol. 3</t>
  </si>
  <si>
    <t>kol. 4</t>
  </si>
  <si>
    <t>kol. 5</t>
  </si>
  <si>
    <t>kol.6</t>
  </si>
  <si>
    <t xml:space="preserve">kol. 7 </t>
  </si>
  <si>
    <t>kol 8 = kol. 3 x kol. 4</t>
  </si>
  <si>
    <t>kol. 9 = kol. 3 x kol. 7</t>
  </si>
  <si>
    <t>kol. 8 = kol. 3 x kol. 4 x kol.5</t>
  </si>
  <si>
    <t>kol. 9 = kol. 3 x kol. 5 x kol.7</t>
  </si>
  <si>
    <t>Nr sprawy: 6/UTEL/DCZP/2022/P</t>
  </si>
  <si>
    <t>iPhone 13 MAX Pro 128GB</t>
  </si>
  <si>
    <t>iPhone 13 PRO 128GB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</si>
</sst>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44" fontId="19" fillId="0" borderId="11" xfId="58" applyFont="1" applyBorder="1" applyAlignment="1">
      <alignment horizontal="center" vertical="center" wrapText="1"/>
    </xf>
    <xf numFmtId="168" fontId="1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9" fontId="40" fillId="0" borderId="11" xfId="58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9" fontId="40" fillId="0" borderId="14" xfId="58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8" fontId="19" fillId="0" borderId="15" xfId="0" applyNumberFormat="1" applyFont="1" applyBorder="1" applyAlignment="1">
      <alignment horizontal="center" vertical="center" wrapText="1"/>
    </xf>
    <xf numFmtId="44" fontId="19" fillId="0" borderId="12" xfId="58" applyFont="1" applyBorder="1" applyAlignment="1">
      <alignment horizontal="center" vertical="center" wrapText="1"/>
    </xf>
    <xf numFmtId="168" fontId="19" fillId="0" borderId="12" xfId="0" applyNumberFormat="1" applyFont="1" applyBorder="1" applyAlignment="1">
      <alignment horizontal="center" vertical="center" wrapText="1"/>
    </xf>
    <xf numFmtId="168" fontId="19" fillId="0" borderId="16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4" fontId="19" fillId="0" borderId="10" xfId="58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8" xfId="0" applyNumberFormat="1" applyFont="1" applyBorder="1" applyAlignment="1">
      <alignment horizontal="center" vertical="center" wrapText="1"/>
    </xf>
    <xf numFmtId="168" fontId="41" fillId="0" borderId="13" xfId="0" applyNumberFormat="1" applyFont="1" applyBorder="1" applyAlignment="1">
      <alignment horizontal="center" vertical="center" wrapText="1"/>
    </xf>
    <xf numFmtId="168" fontId="21" fillId="0" borderId="17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69" fontId="40" fillId="0" borderId="11" xfId="0" applyNumberFormat="1" applyFont="1" applyBorder="1" applyAlignment="1">
      <alignment horizontal="right" vertical="center" wrapText="1"/>
    </xf>
    <xf numFmtId="169" fontId="19" fillId="0" borderId="11" xfId="0" applyNumberFormat="1" applyFont="1" applyBorder="1" applyAlignment="1">
      <alignment horizontal="right" vertical="center" wrapText="1"/>
    </xf>
    <xf numFmtId="169" fontId="19" fillId="0" borderId="15" xfId="0" applyNumberFormat="1" applyFont="1" applyBorder="1" applyAlignment="1">
      <alignment horizontal="right" vertical="center" wrapText="1"/>
    </xf>
    <xf numFmtId="169" fontId="40" fillId="0" borderId="14" xfId="0" applyNumberFormat="1" applyFont="1" applyBorder="1" applyAlignment="1">
      <alignment horizontal="right" vertical="center" wrapText="1"/>
    </xf>
    <xf numFmtId="169" fontId="19" fillId="0" borderId="14" xfId="0" applyNumberFormat="1" applyFont="1" applyBorder="1" applyAlignment="1">
      <alignment horizontal="right" vertical="center" wrapText="1"/>
    </xf>
    <xf numFmtId="169" fontId="19" fillId="0" borderId="27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43" fontId="40" fillId="0" borderId="11" xfId="42" applyFont="1" applyBorder="1" applyAlignment="1">
      <alignment horizontal="center" wrapText="1"/>
    </xf>
    <xf numFmtId="0" fontId="41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168" fontId="21" fillId="0" borderId="29" xfId="0" applyNumberFormat="1" applyFont="1" applyBorder="1" applyAlignment="1">
      <alignment horizontal="right" vertical="center" wrapText="1"/>
    </xf>
    <xf numFmtId="168" fontId="21" fillId="0" borderId="30" xfId="0" applyNumberFormat="1" applyFont="1" applyBorder="1" applyAlignment="1">
      <alignment horizontal="right" vertical="center" wrapText="1"/>
    </xf>
    <xf numFmtId="43" fontId="40" fillId="0" borderId="14" xfId="42" applyFont="1" applyBorder="1" applyAlignment="1">
      <alignment horizont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43" fontId="40" fillId="0" borderId="12" xfId="42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168" fontId="21" fillId="0" borderId="13" xfId="0" applyNumberFormat="1" applyFont="1" applyBorder="1" applyAlignment="1">
      <alignment horizontal="center" vertical="center" wrapText="1"/>
    </xf>
    <xf numFmtId="43" fontId="40" fillId="0" borderId="12" xfId="42" applyFont="1" applyBorder="1" applyAlignment="1">
      <alignment horizontal="center" wrapText="1"/>
    </xf>
    <xf numFmtId="43" fontId="0" fillId="0" borderId="11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9" fontId="40" fillId="0" borderId="24" xfId="0" applyNumberFormat="1" applyFont="1" applyBorder="1" applyAlignment="1">
      <alignment horizontal="center" vertical="center" wrapText="1"/>
    </xf>
    <xf numFmtId="43" fontId="40" fillId="0" borderId="16" xfId="42" applyFont="1" applyBorder="1" applyAlignment="1">
      <alignment vertical="center" wrapText="1"/>
    </xf>
    <xf numFmtId="43" fontId="0" fillId="0" borderId="15" xfId="42" applyFont="1" applyBorder="1" applyAlignment="1">
      <alignment/>
    </xf>
    <xf numFmtId="43" fontId="0" fillId="0" borderId="18" xfId="42" applyFont="1" applyBorder="1" applyAlignment="1">
      <alignment/>
    </xf>
    <xf numFmtId="9" fontId="19" fillId="0" borderId="11" xfId="58" applyNumberFormat="1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9" fontId="40" fillId="0" borderId="12" xfId="58" applyNumberFormat="1" applyFont="1" applyBorder="1" applyAlignment="1">
      <alignment horizontal="right" vertical="center" wrapText="1"/>
    </xf>
    <xf numFmtId="169" fontId="40" fillId="0" borderId="12" xfId="0" applyNumberFormat="1" applyFont="1" applyBorder="1" applyAlignment="1">
      <alignment horizontal="right" vertical="center" wrapText="1"/>
    </xf>
    <xf numFmtId="169" fontId="19" fillId="0" borderId="12" xfId="0" applyNumberFormat="1" applyFont="1" applyBorder="1" applyAlignment="1">
      <alignment horizontal="right" vertical="center" wrapText="1"/>
    </xf>
    <xf numFmtId="169" fontId="19" fillId="0" borderId="16" xfId="0" applyNumberFormat="1" applyFont="1" applyBorder="1" applyAlignment="1">
      <alignment horizontal="right" vertical="center" wrapText="1"/>
    </xf>
    <xf numFmtId="0" fontId="40" fillId="0" borderId="3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9" fillId="0" borderId="12" xfId="42" applyNumberFormat="1" applyFont="1" applyBorder="1" applyAlignment="1">
      <alignment horizontal="center" vertical="center" wrapText="1"/>
    </xf>
    <xf numFmtId="172" fontId="19" fillId="0" borderId="11" xfId="42" applyNumberFormat="1" applyFont="1" applyBorder="1" applyAlignment="1">
      <alignment horizontal="center" vertical="center" wrapText="1"/>
    </xf>
    <xf numFmtId="172" fontId="19" fillId="0" borderId="10" xfId="42" applyNumberFormat="1" applyFont="1" applyBorder="1" applyAlignment="1">
      <alignment horizontal="center" vertical="center" wrapText="1"/>
    </xf>
    <xf numFmtId="172" fontId="41" fillId="0" borderId="13" xfId="42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wrapText="1"/>
    </xf>
    <xf numFmtId="172" fontId="0" fillId="0" borderId="11" xfId="42" applyNumberFormat="1" applyFont="1" applyBorder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9" fontId="19" fillId="0" borderId="10" xfId="58" applyNumberFormat="1" applyFont="1" applyBorder="1" applyAlignment="1">
      <alignment horizontal="center" vertical="center" wrapText="1"/>
    </xf>
    <xf numFmtId="43" fontId="0" fillId="0" borderId="11" xfId="42" applyFont="1" applyBorder="1" applyAlignment="1">
      <alignment/>
    </xf>
    <xf numFmtId="9" fontId="40" fillId="0" borderId="12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0" fillId="0" borderId="4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="60" zoomScalePageLayoutView="0" workbookViewId="0" topLeftCell="A1">
      <selection activeCell="T33" sqref="T33"/>
    </sheetView>
  </sheetViews>
  <sheetFormatPr defaultColWidth="9.140625" defaultRowHeight="15"/>
  <cols>
    <col min="1" max="1" width="6.57421875" style="6" customWidth="1"/>
    <col min="2" max="2" width="46.7109375" style="6" customWidth="1"/>
    <col min="3" max="3" width="13.140625" style="10" customWidth="1"/>
    <col min="4" max="4" width="12.57421875" style="10" customWidth="1"/>
    <col min="5" max="5" width="8.8515625" style="10" customWidth="1"/>
    <col min="6" max="6" width="6.00390625" style="6" customWidth="1"/>
    <col min="7" max="7" width="13.140625" style="6" customWidth="1"/>
    <col min="8" max="9" width="19.57421875" style="6" customWidth="1"/>
    <col min="10" max="10" width="15.8515625" style="6" customWidth="1"/>
    <col min="11" max="11" width="13.57421875" style="6" customWidth="1"/>
    <col min="12" max="12" width="16.57421875" style="6" customWidth="1"/>
    <col min="13" max="13" width="15.28125" style="6" customWidth="1"/>
    <col min="14" max="14" width="9.140625" style="6" customWidth="1"/>
    <col min="15" max="15" width="14.140625" style="6" customWidth="1"/>
    <col min="16" max="16" width="9.140625" style="6" customWidth="1"/>
    <col min="17" max="17" width="12.421875" style="6" customWidth="1"/>
    <col min="18" max="16384" width="9.140625" style="6" customWidth="1"/>
  </cols>
  <sheetData>
    <row r="1" spans="1:13" ht="15">
      <c r="A1" s="1"/>
      <c r="B1" s="2" t="s">
        <v>0</v>
      </c>
      <c r="C1" s="3"/>
      <c r="D1" s="23"/>
      <c r="E1" s="23"/>
      <c r="F1" s="4"/>
      <c r="G1" s="4"/>
      <c r="H1" s="127" t="s">
        <v>6</v>
      </c>
      <c r="I1" s="127"/>
      <c r="J1" s="4"/>
      <c r="K1" s="5"/>
      <c r="L1" s="5"/>
      <c r="M1" s="5"/>
    </row>
    <row r="2" spans="1:17" ht="15">
      <c r="A2" s="1"/>
      <c r="B2" s="2"/>
      <c r="C2" s="3"/>
      <c r="D2" s="23"/>
      <c r="E2" s="23"/>
      <c r="F2" s="4"/>
      <c r="G2" s="4"/>
      <c r="H2" s="4"/>
      <c r="I2" s="1"/>
      <c r="J2" s="1"/>
      <c r="K2" s="1"/>
      <c r="L2" s="1"/>
      <c r="M2" s="4"/>
      <c r="N2" s="4"/>
      <c r="O2" s="5"/>
      <c r="P2" s="5"/>
      <c r="Q2" s="5"/>
    </row>
    <row r="3" spans="1:17" ht="15">
      <c r="A3" s="1"/>
      <c r="B3" s="7" t="s">
        <v>54</v>
      </c>
      <c r="C3" s="8"/>
      <c r="D3" s="23"/>
      <c r="E3" s="23"/>
      <c r="F3" s="4"/>
      <c r="G3" s="4"/>
      <c r="H3" s="4"/>
      <c r="I3" s="1"/>
      <c r="J3" s="4"/>
      <c r="K3" s="4"/>
      <c r="L3" s="9"/>
      <c r="M3" s="4"/>
      <c r="N3" s="4"/>
      <c r="O3" s="5"/>
      <c r="P3" s="5"/>
      <c r="Q3" s="5"/>
    </row>
    <row r="4" spans="1:17" ht="15">
      <c r="A4" s="1"/>
      <c r="B4" s="2"/>
      <c r="C4" s="3"/>
      <c r="D4" s="23"/>
      <c r="E4" s="23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4"/>
    </row>
    <row r="5" spans="1:17" ht="24" customHeight="1">
      <c r="A5" s="1"/>
      <c r="B5" s="132" t="s">
        <v>1</v>
      </c>
      <c r="C5" s="132"/>
      <c r="D5" s="132"/>
      <c r="E5" s="132"/>
      <c r="F5" s="132"/>
      <c r="G5" s="132"/>
      <c r="H5" s="132"/>
      <c r="I5" s="132"/>
      <c r="J5" s="4"/>
      <c r="K5" s="4"/>
      <c r="L5" s="4"/>
      <c r="M5" s="4"/>
      <c r="N5" s="4"/>
      <c r="O5" s="4"/>
      <c r="P5" s="4"/>
      <c r="Q5" s="4"/>
    </row>
    <row r="6" ht="15.75" thickBot="1">
      <c r="B6" s="29" t="s">
        <v>22</v>
      </c>
    </row>
    <row r="7" spans="1:12" ht="15" customHeight="1">
      <c r="A7" s="119" t="s">
        <v>19</v>
      </c>
      <c r="B7" s="128" t="s">
        <v>7</v>
      </c>
      <c r="C7" s="130" t="s">
        <v>8</v>
      </c>
      <c r="D7" s="130" t="s">
        <v>9</v>
      </c>
      <c r="E7" s="115" t="s">
        <v>13</v>
      </c>
      <c r="F7" s="115" t="s">
        <v>23</v>
      </c>
      <c r="G7" s="130" t="s">
        <v>10</v>
      </c>
      <c r="H7" s="125" t="s">
        <v>15</v>
      </c>
      <c r="I7" s="121" t="s">
        <v>11</v>
      </c>
      <c r="L7" s="14"/>
    </row>
    <row r="8" spans="1:9" ht="15.75" thickBot="1">
      <c r="A8" s="120"/>
      <c r="B8" s="129"/>
      <c r="C8" s="131"/>
      <c r="D8" s="131"/>
      <c r="E8" s="116"/>
      <c r="F8" s="116"/>
      <c r="G8" s="131"/>
      <c r="H8" s="126"/>
      <c r="I8" s="122"/>
    </row>
    <row r="9" spans="1:9" ht="15.75" thickBot="1">
      <c r="A9" s="94" t="s">
        <v>43</v>
      </c>
      <c r="B9" s="100" t="s">
        <v>44</v>
      </c>
      <c r="C9" s="34" t="s">
        <v>45</v>
      </c>
      <c r="D9" s="34" t="s">
        <v>46</v>
      </c>
      <c r="E9" s="34" t="s">
        <v>47</v>
      </c>
      <c r="F9" s="34" t="s">
        <v>48</v>
      </c>
      <c r="G9" s="34" t="s">
        <v>49</v>
      </c>
      <c r="H9" s="95" t="s">
        <v>50</v>
      </c>
      <c r="I9" s="96" t="s">
        <v>51</v>
      </c>
    </row>
    <row r="10" spans="1:9" ht="15">
      <c r="A10" s="88">
        <v>1</v>
      </c>
      <c r="B10" s="89" t="s">
        <v>33</v>
      </c>
      <c r="C10" s="22">
        <v>6</v>
      </c>
      <c r="D10" s="80"/>
      <c r="E10" s="80" t="s">
        <v>13</v>
      </c>
      <c r="F10" s="90"/>
      <c r="G10" s="91">
        <f>D10*(1+F10)</f>
        <v>0</v>
      </c>
      <c r="H10" s="92">
        <f>C10*D10</f>
        <v>0</v>
      </c>
      <c r="I10" s="93">
        <f>G10*C10</f>
        <v>0</v>
      </c>
    </row>
    <row r="11" spans="1:9" ht="15">
      <c r="A11" s="70">
        <v>2</v>
      </c>
      <c r="B11" s="72" t="s">
        <v>56</v>
      </c>
      <c r="C11" s="20">
        <v>2</v>
      </c>
      <c r="D11" s="64"/>
      <c r="E11" s="64" t="s">
        <v>13</v>
      </c>
      <c r="F11" s="24"/>
      <c r="G11" s="53">
        <f aca="true" t="shared" si="0" ref="G11:G17">D11*(1+F11)</f>
        <v>0</v>
      </c>
      <c r="H11" s="54">
        <f aca="true" t="shared" si="1" ref="H11:H17">C11*D11</f>
        <v>0</v>
      </c>
      <c r="I11" s="55">
        <f>C11*G11</f>
        <v>0</v>
      </c>
    </row>
    <row r="12" spans="1:9" ht="15">
      <c r="A12" s="70">
        <v>3</v>
      </c>
      <c r="B12" s="72" t="s">
        <v>55</v>
      </c>
      <c r="C12" s="20">
        <v>1</v>
      </c>
      <c r="D12" s="64"/>
      <c r="E12" s="64" t="s">
        <v>13</v>
      </c>
      <c r="F12" s="24"/>
      <c r="G12" s="53">
        <f t="shared" si="0"/>
        <v>0</v>
      </c>
      <c r="H12" s="54">
        <f t="shared" si="1"/>
        <v>0</v>
      </c>
      <c r="I12" s="55">
        <f>G12*C12</f>
        <v>0</v>
      </c>
    </row>
    <row r="13" spans="1:9" ht="15">
      <c r="A13" s="70">
        <v>4</v>
      </c>
      <c r="B13" s="72" t="s">
        <v>35</v>
      </c>
      <c r="C13" s="20">
        <v>1</v>
      </c>
      <c r="D13" s="64"/>
      <c r="E13" s="64" t="s">
        <v>13</v>
      </c>
      <c r="F13" s="24"/>
      <c r="G13" s="53">
        <f t="shared" si="0"/>
        <v>0</v>
      </c>
      <c r="H13" s="54">
        <f t="shared" si="1"/>
        <v>0</v>
      </c>
      <c r="I13" s="55">
        <f>C13*G13</f>
        <v>0</v>
      </c>
    </row>
    <row r="14" spans="1:9" ht="15">
      <c r="A14" s="70">
        <v>5</v>
      </c>
      <c r="B14" s="72" t="s">
        <v>36</v>
      </c>
      <c r="C14" s="20">
        <v>5</v>
      </c>
      <c r="D14" s="64"/>
      <c r="E14" s="64" t="s">
        <v>13</v>
      </c>
      <c r="F14" s="24"/>
      <c r="G14" s="53">
        <f t="shared" si="0"/>
        <v>0</v>
      </c>
      <c r="H14" s="54">
        <f t="shared" si="1"/>
        <v>0</v>
      </c>
      <c r="I14" s="55">
        <f>G14*C14</f>
        <v>0</v>
      </c>
    </row>
    <row r="15" spans="1:9" ht="15">
      <c r="A15" s="70">
        <v>6</v>
      </c>
      <c r="B15" s="72" t="s">
        <v>37</v>
      </c>
      <c r="C15" s="20">
        <v>70</v>
      </c>
      <c r="D15" s="64"/>
      <c r="E15" s="64" t="s">
        <v>13</v>
      </c>
      <c r="F15" s="24"/>
      <c r="G15" s="53">
        <f t="shared" si="0"/>
        <v>0</v>
      </c>
      <c r="H15" s="54">
        <f t="shared" si="1"/>
        <v>0</v>
      </c>
      <c r="I15" s="55">
        <f>C15*G15</f>
        <v>0</v>
      </c>
    </row>
    <row r="16" spans="1:9" ht="15">
      <c r="A16" s="70">
        <v>7</v>
      </c>
      <c r="B16" s="72" t="s">
        <v>38</v>
      </c>
      <c r="C16" s="20">
        <v>15</v>
      </c>
      <c r="D16" s="64"/>
      <c r="E16" s="64" t="s">
        <v>13</v>
      </c>
      <c r="F16" s="24"/>
      <c r="G16" s="53">
        <f t="shared" si="0"/>
        <v>0</v>
      </c>
      <c r="H16" s="54">
        <f t="shared" si="1"/>
        <v>0</v>
      </c>
      <c r="I16" s="55">
        <f>G16*C16</f>
        <v>0</v>
      </c>
    </row>
    <row r="17" spans="1:9" ht="15.75" thickBot="1">
      <c r="A17" s="71">
        <v>8</v>
      </c>
      <c r="B17" s="73" t="s">
        <v>39</v>
      </c>
      <c r="C17" s="27">
        <v>25</v>
      </c>
      <c r="D17" s="69"/>
      <c r="E17" s="69" t="s">
        <v>13</v>
      </c>
      <c r="F17" s="28"/>
      <c r="G17" s="56">
        <f t="shared" si="0"/>
        <v>0</v>
      </c>
      <c r="H17" s="57">
        <f t="shared" si="1"/>
        <v>0</v>
      </c>
      <c r="I17" s="58">
        <f>C17*G17</f>
        <v>0</v>
      </c>
    </row>
    <row r="18" spans="1:9" ht="15.75" thickBot="1">
      <c r="A18" s="123" t="s">
        <v>12</v>
      </c>
      <c r="B18" s="124"/>
      <c r="C18" s="66">
        <f>SUM(C10:C17)</f>
        <v>125</v>
      </c>
      <c r="D18" s="63" t="s">
        <v>13</v>
      </c>
      <c r="E18" s="65" t="s">
        <v>13</v>
      </c>
      <c r="F18" s="63" t="s">
        <v>13</v>
      </c>
      <c r="G18" s="63" t="s">
        <v>13</v>
      </c>
      <c r="H18" s="67">
        <f>SUM(H10:H17)</f>
        <v>0</v>
      </c>
      <c r="I18" s="68">
        <f>SUM(I10:I17)</f>
        <v>0</v>
      </c>
    </row>
    <row r="20" ht="15.75" thickBot="1">
      <c r="B20" s="29" t="s">
        <v>21</v>
      </c>
    </row>
    <row r="21" spans="1:9" ht="45.75" thickBot="1">
      <c r="A21" s="97" t="s">
        <v>18</v>
      </c>
      <c r="B21" s="98" t="s">
        <v>14</v>
      </c>
      <c r="C21" s="60" t="s">
        <v>8</v>
      </c>
      <c r="D21" s="60" t="s">
        <v>27</v>
      </c>
      <c r="E21" s="60" t="s">
        <v>42</v>
      </c>
      <c r="F21" s="60" t="s">
        <v>23</v>
      </c>
      <c r="G21" s="60" t="s">
        <v>28</v>
      </c>
      <c r="H21" s="60" t="s">
        <v>16</v>
      </c>
      <c r="I21" s="99" t="s">
        <v>17</v>
      </c>
    </row>
    <row r="22" spans="1:9" ht="30.75" thickBot="1">
      <c r="A22" s="94" t="s">
        <v>43</v>
      </c>
      <c r="B22" s="100" t="s">
        <v>44</v>
      </c>
      <c r="C22" s="34" t="s">
        <v>45</v>
      </c>
      <c r="D22" s="34" t="s">
        <v>46</v>
      </c>
      <c r="E22" s="34" t="s">
        <v>47</v>
      </c>
      <c r="F22" s="34" t="s">
        <v>48</v>
      </c>
      <c r="G22" s="34" t="s">
        <v>49</v>
      </c>
      <c r="H22" s="34" t="s">
        <v>52</v>
      </c>
      <c r="I22" s="35" t="s">
        <v>53</v>
      </c>
    </row>
    <row r="23" spans="1:9" ht="15.75" customHeight="1">
      <c r="A23" s="43">
        <v>1</v>
      </c>
      <c r="B23" s="41" t="s">
        <v>31</v>
      </c>
      <c r="C23" s="22">
        <v>5</v>
      </c>
      <c r="D23" s="31"/>
      <c r="E23" s="101">
        <v>24</v>
      </c>
      <c r="F23" s="110"/>
      <c r="G23" s="32">
        <f aca="true" t="shared" si="2" ref="G23:G29">D23*(1+F23)</f>
        <v>0</v>
      </c>
      <c r="H23" s="32">
        <f>C23*D23*E23</f>
        <v>0</v>
      </c>
      <c r="I23" s="33">
        <f>C23*E23*G23</f>
        <v>0</v>
      </c>
    </row>
    <row r="24" spans="1:9" ht="15.75" customHeight="1">
      <c r="A24" s="44">
        <v>2</v>
      </c>
      <c r="B24" s="42" t="s">
        <v>29</v>
      </c>
      <c r="C24" s="20">
        <v>68</v>
      </c>
      <c r="D24" s="16"/>
      <c r="E24" s="102">
        <v>24</v>
      </c>
      <c r="F24" s="87"/>
      <c r="G24" s="17">
        <f t="shared" si="2"/>
        <v>0</v>
      </c>
      <c r="H24" s="17">
        <f>C24*D24*E24</f>
        <v>0</v>
      </c>
      <c r="I24" s="30">
        <f>C24*E24*G24</f>
        <v>0</v>
      </c>
    </row>
    <row r="25" spans="1:9" ht="15.75" customHeight="1">
      <c r="A25" s="44">
        <v>3</v>
      </c>
      <c r="B25" s="42" t="s">
        <v>30</v>
      </c>
      <c r="C25" s="20">
        <v>118</v>
      </c>
      <c r="D25" s="16"/>
      <c r="E25" s="102">
        <v>24</v>
      </c>
      <c r="F25" s="87"/>
      <c r="G25" s="17">
        <f t="shared" si="2"/>
        <v>0</v>
      </c>
      <c r="H25" s="17">
        <f>C25*D25*E25</f>
        <v>0</v>
      </c>
      <c r="I25" s="30">
        <f>C25*E25*G25</f>
        <v>0</v>
      </c>
    </row>
    <row r="26" spans="1:9" ht="15.75" customHeight="1">
      <c r="A26" s="44"/>
      <c r="B26" s="42" t="s">
        <v>40</v>
      </c>
      <c r="C26" s="20">
        <v>2</v>
      </c>
      <c r="D26" s="16"/>
      <c r="E26" s="102">
        <v>24</v>
      </c>
      <c r="F26" s="87"/>
      <c r="G26" s="17">
        <f t="shared" si="2"/>
        <v>0</v>
      </c>
      <c r="H26" s="17">
        <f>C26*D26*E26</f>
        <v>0</v>
      </c>
      <c r="I26" s="30">
        <f>C26*E26*G26</f>
        <v>0</v>
      </c>
    </row>
    <row r="27" spans="1:9" ht="15.75" customHeight="1">
      <c r="A27" s="44">
        <v>4</v>
      </c>
      <c r="B27" s="42" t="s">
        <v>34</v>
      </c>
      <c r="C27" s="20">
        <v>193</v>
      </c>
      <c r="D27" s="16"/>
      <c r="E27" s="102">
        <v>1</v>
      </c>
      <c r="F27" s="87"/>
      <c r="G27" s="32">
        <f t="shared" si="2"/>
        <v>0</v>
      </c>
      <c r="H27" s="17">
        <f>C27*D27</f>
        <v>0</v>
      </c>
      <c r="I27" s="30">
        <f>C27*G27</f>
        <v>0</v>
      </c>
    </row>
    <row r="28" spans="1:9" ht="15">
      <c r="A28" s="44">
        <v>5</v>
      </c>
      <c r="B28" s="42" t="s">
        <v>5</v>
      </c>
      <c r="C28" s="20">
        <v>1</v>
      </c>
      <c r="D28" s="16"/>
      <c r="E28" s="102">
        <v>24</v>
      </c>
      <c r="F28" s="87"/>
      <c r="G28" s="17">
        <f t="shared" si="2"/>
        <v>0</v>
      </c>
      <c r="H28" s="17">
        <f>C28*D28*E28</f>
        <v>0</v>
      </c>
      <c r="I28" s="30">
        <f>C28*E28*G28</f>
        <v>0</v>
      </c>
    </row>
    <row r="29" spans="1:9" ht="57" customHeight="1" thickBot="1">
      <c r="A29" s="45">
        <v>6</v>
      </c>
      <c r="B29" s="62" t="s">
        <v>41</v>
      </c>
      <c r="C29" s="21">
        <v>10</v>
      </c>
      <c r="D29" s="36"/>
      <c r="E29" s="103">
        <v>24</v>
      </c>
      <c r="F29" s="108"/>
      <c r="G29" s="37">
        <f t="shared" si="2"/>
        <v>0</v>
      </c>
      <c r="H29" s="37">
        <f>C29*D29*E29</f>
        <v>0</v>
      </c>
      <c r="I29" s="38">
        <f>C29*E29*G29</f>
        <v>0</v>
      </c>
    </row>
    <row r="30" spans="1:9" ht="15.75" customHeight="1" thickBot="1">
      <c r="A30" s="111" t="s">
        <v>12</v>
      </c>
      <c r="B30" s="112"/>
      <c r="C30" s="25" t="s">
        <v>13</v>
      </c>
      <c r="D30" s="26" t="s">
        <v>13</v>
      </c>
      <c r="E30" s="104" t="s">
        <v>13</v>
      </c>
      <c r="F30" s="39" t="s">
        <v>13</v>
      </c>
      <c r="G30" s="39" t="s">
        <v>13</v>
      </c>
      <c r="H30" s="39">
        <f>SUM(H23:H29)</f>
        <v>0</v>
      </c>
      <c r="I30" s="40">
        <f>SUM(I23:I29)</f>
        <v>0</v>
      </c>
    </row>
    <row r="32" ht="15.75" thickBot="1">
      <c r="B32" s="46" t="s">
        <v>20</v>
      </c>
    </row>
    <row r="33" spans="1:9" ht="45.75" thickBot="1">
      <c r="A33" s="97" t="s">
        <v>18</v>
      </c>
      <c r="B33" s="98" t="s">
        <v>3</v>
      </c>
      <c r="C33" s="60" t="s">
        <v>8</v>
      </c>
      <c r="D33" s="60" t="s">
        <v>27</v>
      </c>
      <c r="E33" s="60" t="s">
        <v>42</v>
      </c>
      <c r="F33" s="60" t="s">
        <v>23</v>
      </c>
      <c r="G33" s="60" t="s">
        <v>28</v>
      </c>
      <c r="H33" s="60" t="s">
        <v>16</v>
      </c>
      <c r="I33" s="99" t="s">
        <v>17</v>
      </c>
    </row>
    <row r="34" spans="1:9" ht="30.75" thickBot="1">
      <c r="A34" s="94" t="s">
        <v>43</v>
      </c>
      <c r="B34" s="100" t="s">
        <v>44</v>
      </c>
      <c r="C34" s="34" t="s">
        <v>45</v>
      </c>
      <c r="D34" s="34" t="s">
        <v>46</v>
      </c>
      <c r="E34" s="34" t="s">
        <v>47</v>
      </c>
      <c r="F34" s="34" t="s">
        <v>48</v>
      </c>
      <c r="G34" s="34" t="s">
        <v>49</v>
      </c>
      <c r="H34" s="34" t="s">
        <v>52</v>
      </c>
      <c r="I34" s="35" t="s">
        <v>53</v>
      </c>
    </row>
    <row r="35" spans="1:9" ht="15">
      <c r="A35" s="43">
        <v>1</v>
      </c>
      <c r="B35" s="48" t="s">
        <v>34</v>
      </c>
      <c r="C35" s="47">
        <v>6</v>
      </c>
      <c r="D35" s="76"/>
      <c r="E35" s="105">
        <v>1</v>
      </c>
      <c r="F35" s="83">
        <v>0.23</v>
      </c>
      <c r="G35" s="76">
        <f>D35*(1+F35)</f>
        <v>0</v>
      </c>
      <c r="H35" s="76">
        <f>C35*D35*E35</f>
        <v>0</v>
      </c>
      <c r="I35" s="84">
        <f>C35*E35*G35</f>
        <v>0</v>
      </c>
    </row>
    <row r="36" spans="1:9" ht="15">
      <c r="A36" s="50">
        <v>2</v>
      </c>
      <c r="B36" s="49" t="s">
        <v>32</v>
      </c>
      <c r="C36" s="15">
        <v>6</v>
      </c>
      <c r="D36" s="75"/>
      <c r="E36" s="106">
        <v>24</v>
      </c>
      <c r="F36" s="77">
        <v>0.23</v>
      </c>
      <c r="G36" s="109">
        <f>D36*(1+F36)</f>
        <v>0</v>
      </c>
      <c r="H36" s="81">
        <f>C36*D36*E36</f>
        <v>0</v>
      </c>
      <c r="I36" s="85">
        <f>C36*E36*G36</f>
        <v>0</v>
      </c>
    </row>
    <row r="37" spans="1:9" ht="15.75" thickBot="1">
      <c r="A37" s="51">
        <v>3</v>
      </c>
      <c r="B37" s="49" t="s">
        <v>4</v>
      </c>
      <c r="C37" s="15">
        <v>6</v>
      </c>
      <c r="D37" s="74"/>
      <c r="E37" s="107">
        <v>1</v>
      </c>
      <c r="F37" s="78">
        <v>0.23</v>
      </c>
      <c r="G37" s="109">
        <f>D37*(1+F37)</f>
        <v>0</v>
      </c>
      <c r="H37" s="82">
        <f>C37*D37*E37</f>
        <v>0</v>
      </c>
      <c r="I37" s="86">
        <f>C37*E37*G37</f>
        <v>0</v>
      </c>
    </row>
    <row r="38" spans="1:9" ht="15.75" thickBot="1">
      <c r="A38" s="113" t="s">
        <v>12</v>
      </c>
      <c r="B38" s="114"/>
      <c r="C38" s="25" t="s">
        <v>13</v>
      </c>
      <c r="D38" s="26" t="s">
        <v>13</v>
      </c>
      <c r="E38" s="59" t="s">
        <v>13</v>
      </c>
      <c r="F38" s="39" t="s">
        <v>13</v>
      </c>
      <c r="G38" s="26" t="s">
        <v>13</v>
      </c>
      <c r="H38" s="79">
        <f>SUM(H35:H37)</f>
        <v>0</v>
      </c>
      <c r="I38" s="79">
        <f>SUM(I35:I37)</f>
        <v>0</v>
      </c>
    </row>
    <row r="41" spans="2:3" ht="15">
      <c r="B41" s="18" t="s">
        <v>25</v>
      </c>
      <c r="C41" s="52">
        <f>SUM(H18+H30+H38)</f>
        <v>0</v>
      </c>
    </row>
    <row r="42" spans="2:3" ht="15">
      <c r="B42" s="18" t="s">
        <v>26</v>
      </c>
      <c r="C42" s="52">
        <f>SUM(I18+I30+I38)</f>
        <v>0</v>
      </c>
    </row>
    <row r="44" spans="1:13" ht="15">
      <c r="A44" s="117" t="s">
        <v>24</v>
      </c>
      <c r="B44" s="117"/>
      <c r="C44" s="117"/>
      <c r="D44" s="117"/>
      <c r="E44" s="117"/>
      <c r="F44" s="117"/>
      <c r="G44" s="117"/>
      <c r="H44" s="117"/>
      <c r="I44" s="117"/>
      <c r="J44" s="11"/>
      <c r="K44" s="11"/>
      <c r="L44" s="11"/>
      <c r="M44" s="11"/>
    </row>
    <row r="45" spans="1:13" ht="15">
      <c r="A45" s="1"/>
      <c r="B45" s="12"/>
      <c r="C45" s="12"/>
      <c r="D45" s="19"/>
      <c r="E45" s="61"/>
      <c r="F45" s="12"/>
      <c r="G45" s="12"/>
      <c r="H45" s="12"/>
      <c r="I45" s="12"/>
      <c r="J45" s="12"/>
      <c r="K45" s="12"/>
      <c r="L45" s="12"/>
      <c r="M45" s="12"/>
    </row>
    <row r="46" spans="1:13" ht="38.25" customHeight="1">
      <c r="A46" s="118" t="s">
        <v>2</v>
      </c>
      <c r="B46" s="118"/>
      <c r="C46" s="118"/>
      <c r="D46" s="118"/>
      <c r="E46" s="118"/>
      <c r="F46" s="118"/>
      <c r="G46" s="118"/>
      <c r="H46" s="118"/>
      <c r="I46" s="118"/>
      <c r="J46" s="13"/>
      <c r="K46" s="13"/>
      <c r="L46" s="13"/>
      <c r="M46" s="13"/>
    </row>
  </sheetData>
  <sheetProtection/>
  <mergeCells count="16">
    <mergeCell ref="H1:I1"/>
    <mergeCell ref="B7:B8"/>
    <mergeCell ref="C7:C8"/>
    <mergeCell ref="D7:D8"/>
    <mergeCell ref="G7:G8"/>
    <mergeCell ref="B5:I5"/>
    <mergeCell ref="A30:B30"/>
    <mergeCell ref="A38:B38"/>
    <mergeCell ref="F7:F8"/>
    <mergeCell ref="A44:I44"/>
    <mergeCell ref="A46:I46"/>
    <mergeCell ref="A7:A8"/>
    <mergeCell ref="I7:I8"/>
    <mergeCell ref="A18:B18"/>
    <mergeCell ref="H7:H8"/>
    <mergeCell ref="E7:E8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2022-02-25T06:22:44Z</dcterms:modified>
  <cp:category/>
  <cp:version/>
  <cp:contentType/>
  <cp:contentStatus/>
</cp:coreProperties>
</file>