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320" activeTab="1"/>
  </bookViews>
  <sheets>
    <sheet name="Informacje ogólne" sheetId="1" r:id="rId1"/>
    <sheet name="formularz_oferty" sheetId="2" r:id="rId2"/>
    <sheet name="część_(1)" sheetId="3" r:id="rId3"/>
    <sheet name="część_(2)" sheetId="4" r:id="rId4"/>
    <sheet name="część_(3)" sheetId="5" r:id="rId5"/>
    <sheet name="część_(4)" sheetId="6" r:id="rId6"/>
    <sheet name="część_(5)" sheetId="7" r:id="rId7"/>
    <sheet name="część_(6)" sheetId="8" r:id="rId8"/>
    <sheet name="część_(7)" sheetId="9" r:id="rId9"/>
    <sheet name="część_(8)" sheetId="10" r:id="rId10"/>
    <sheet name="część_(9)" sheetId="11" r:id="rId11"/>
    <sheet name="część_(10)" sheetId="12" r:id="rId12"/>
    <sheet name="część_(11)" sheetId="13" r:id="rId13"/>
    <sheet name="część_(12)" sheetId="14" r:id="rId14"/>
    <sheet name="część_(13)" sheetId="15" r:id="rId15"/>
  </sheets>
  <definedNames>
    <definedName name="_xlnm.Print_Area" localSheetId="2">'część_(1)'!$A$1:$H$13</definedName>
    <definedName name="_xlnm.Print_Area" localSheetId="12">'część_(11)'!$A$1:$H$19</definedName>
    <definedName name="_xlnm.Print_Area" localSheetId="13">'część_(12)'!$A$1:$H$10</definedName>
    <definedName name="_xlnm.Print_Area" localSheetId="14">'część_(13)'!$A$1:$H$10</definedName>
    <definedName name="_xlnm.Print_Area" localSheetId="3">'część_(2)'!$A$1:$H$12</definedName>
    <definedName name="_xlnm.Print_Area" localSheetId="5">'część_(4)'!$A$1:$H$16</definedName>
    <definedName name="_xlnm.Print_Area" localSheetId="6">'część_(5)'!$A$1:$H$20</definedName>
    <definedName name="_xlnm.Print_Area" localSheetId="9">'część_(8)'!$A$1:$H$39</definedName>
    <definedName name="_xlnm.Print_Area" localSheetId="1">'formularz_oferty'!$A$1:$D$63</definedName>
    <definedName name="_xlnm.Print_Area" localSheetId="0">'Informacje ogólne'!$A$1:$B$6</definedName>
  </definedNames>
  <calcPr fullCalcOnLoad="1"/>
</workbook>
</file>

<file path=xl/sharedStrings.xml><?xml version="1.0" encoding="utf-8"?>
<sst xmlns="http://schemas.openxmlformats.org/spreadsheetml/2006/main" count="508" uniqueCount="206">
  <si>
    <t>Załącznik nr 1 do SWZ</t>
  </si>
  <si>
    <t>FORMULARZ OFERTY</t>
  </si>
  <si>
    <t>Numer sprawy</t>
  </si>
  <si>
    <t>Nazwa zamówienia</t>
  </si>
  <si>
    <t>nazwa Wykonawcy:</t>
  </si>
  <si>
    <t>adres (siedziba) Wykonawcy:</t>
  </si>
  <si>
    <t>województwo:</t>
  </si>
  <si>
    <t>NIP</t>
  </si>
  <si>
    <t>REGON</t>
  </si>
  <si>
    <t>osoba do kontaktu</t>
  </si>
  <si>
    <t>telefon</t>
  </si>
  <si>
    <t>faks</t>
  </si>
  <si>
    <t>email</t>
  </si>
  <si>
    <t>1.</t>
  </si>
  <si>
    <t>Oferujemy wykonanie całego przedmiotu zamówienia (w danej części) za cenę:</t>
  </si>
  <si>
    <t>Numer części</t>
  </si>
  <si>
    <t>2.</t>
  </si>
  <si>
    <t>3.</t>
  </si>
  <si>
    <t>4.</t>
  </si>
  <si>
    <t>5.</t>
  </si>
  <si>
    <t>Oświadczamy, że oferujemy realizację przedmiotu zamówienia zgodnie z zasadami określonymi w SWZ wraz z załącznikami.</t>
  </si>
  <si>
    <t>6.</t>
  </si>
  <si>
    <t>7.</t>
  </si>
  <si>
    <t>Oświadczamy, że zapoznaliśmy się z SWZ wraz z jej załącznikami i nie wnosimy do niej zastrzeżeń oraz, że zdobyliśmy konieczne informacje do przygotowania oferty.</t>
  </si>
  <si>
    <t>8.</t>
  </si>
  <si>
    <t>Oświadczamy, że jesteśmy związani niniejszą ofertą przez okres podany w SWZ.</t>
  </si>
  <si>
    <t>9.</t>
  </si>
  <si>
    <t>Oświadczamy, ze zapoznaliśmy się z treścią załączonego do SWZ wzoru umowy i w przypadku wyboru naszej oferty zawrzemy z zamawiającym  umowę sporządzoną na podstawie tego wzoru.</t>
  </si>
  <si>
    <t>10.</t>
  </si>
  <si>
    <t>Oświadczamy, że zamierzamy powierzyć następujące części zamówienia podwykonawcom i jednocześnie podajemy nazwy (firmy) podwykonawców*:</t>
  </si>
  <si>
    <t>11.</t>
  </si>
  <si>
    <t>12.</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</si>
  <si>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</si>
  <si>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</si>
  <si>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</si>
  <si>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</si>
  <si>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</si>
  <si>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</si>
  <si>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</si>
  <si>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</si>
  <si>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</si>
  <si>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Załącznik nr 1a do SWZ
Załącznik nr ….. do umowy</t>
  </si>
  <si>
    <t>Część nr:</t>
  </si>
  <si>
    <t>ARKUSZ CENOWY</t>
  </si>
  <si>
    <t>Poz.</t>
  </si>
  <si>
    <t>Przedmiot zamówienia
Parametry wymagane</t>
  </si>
  <si>
    <t xml:space="preserve">Ilość </t>
  </si>
  <si>
    <t>jm</t>
  </si>
  <si>
    <t>Nazwa handlowa
Producent</t>
  </si>
  <si>
    <t xml:space="preserve">1. </t>
  </si>
  <si>
    <t xml:space="preserve">Załącznik nr 1a do SWZ 
Załącznik nr … do umowy </t>
  </si>
  <si>
    <t xml:space="preserve"> Ilość  </t>
  </si>
  <si>
    <t>Ilość</t>
  </si>
  <si>
    <t>Oświadczamy, że termin płatności wynosi do 60 dni.</t>
  </si>
  <si>
    <r>
      <t>Cena brutto</t>
    </r>
    <r>
      <rPr>
        <b/>
        <sz val="11"/>
        <color indexed="30"/>
        <rFont val="Garamond"/>
        <family val="1"/>
      </rPr>
      <t>*</t>
    </r>
    <r>
      <rPr>
        <b/>
        <sz val="11"/>
        <color indexed="8"/>
        <rFont val="Garamond"/>
        <family val="1"/>
      </rPr>
      <t>:</t>
    </r>
  </si>
  <si>
    <t>Cena brutto*:</t>
  </si>
  <si>
    <t>*jeżeli wybór oferty będzie prowadził do powstania u Zamawiającego obowiązku podatkowego, zgodnie z przepisami o podatku od towarów i usług, należy podać cenę netto.</t>
  </si>
  <si>
    <t>Cena jednostkowa brutto*</t>
  </si>
  <si>
    <t>Wartość brutto pozycji*</t>
  </si>
  <si>
    <t xml:space="preserve">Cena jednostkowa brutto* </t>
  </si>
  <si>
    <t>Część zamówienia: ....................................................................................................................................................................................................
Nazwa (firma) podwykonawcy: ...........................................................................................................................................................................</t>
  </si>
  <si>
    <t xml:space="preserve">2. </t>
  </si>
  <si>
    <t xml:space="preserve">4. </t>
  </si>
  <si>
    <t xml:space="preserve">5. </t>
  </si>
  <si>
    <t xml:space="preserve">6. </t>
  </si>
  <si>
    <r>
      <t>Oświadczamy, że jesteśmy</t>
    </r>
    <r>
      <rPr>
        <sz val="11"/>
        <color indexed="10"/>
        <rFont val="Garamond"/>
        <family val="1"/>
      </rPr>
      <t xml:space="preserve"> </t>
    </r>
    <r>
      <rPr>
        <sz val="11"/>
        <color indexed="30"/>
        <rFont val="Garamond"/>
        <family val="1"/>
      </rPr>
      <t>(zaznaczyć właściwe)</t>
    </r>
    <r>
      <rPr>
        <sz val="11"/>
        <color indexed="8"/>
        <rFont val="Garamond"/>
        <family val="1"/>
      </rPr>
      <t xml:space="preserve">:
11.1. mikroprzedsiębiorstwem,
11.2. małym przedsiębiorstwem,
11.3. średnim przedsiębiorstwem,
11.4. jednoosobową działalnością gospodarczą,
11.5. osobą fizyczną nieprowadzącą działalności gospodarczej,
11.6. inny rodzaj (w tym duże przedsiebiorstwo).
</t>
    </r>
  </si>
  <si>
    <t>szt</t>
  </si>
  <si>
    <t>DFP.271.57.2022.ADB</t>
  </si>
  <si>
    <t>Dostawa środków czystości oraz materiałów gospodarczych.</t>
  </si>
  <si>
    <t xml:space="preserve">Oświadczamy, że zamówienie będziemy wykonywać do czasu wyczerpania kwoty wynagrodzenia umownego jednak nie dłużej niż przez 12 miesięcy od daty zawarcia umowy.
</t>
  </si>
  <si>
    <t>Pojemnik plastikowy okrągły o pojemności 40 - 50 l. wyposażony w pokrywę i uchwyty boczne.</t>
  </si>
  <si>
    <t>op.</t>
  </si>
  <si>
    <t>Szczotka do WC z pojemnikiem</t>
  </si>
  <si>
    <t>Zagęszczony płyn czyszcząco-dezynfekujący. Składniki: &lt;5% związki wybielające na bazie chloru, niejonowe środki powierzchniowo czynne, mydło, kompozycja zapachowa. Zawiera substancję czynną: podchloryn sodu: 4,5 g / 100 g (aktywny chlor 4,28%). Opakowanie 750 ml typu WC kaczka</t>
  </si>
  <si>
    <t>Worki foliowe - wkłady do kubłów na śmieci pojemność 20 l, wymiar 45x50,  pakowane po 50 szt., z folii LDPE o grubości  20 mikronów, waga rolki nie mniej niż 400 g,  kolor czarny, rolka=50 szt.</t>
  </si>
  <si>
    <t>rolek</t>
  </si>
  <si>
    <t>Worki foliowe - wkłady do kubłów na śmieci  pojemność 160 l, wymiar  90x110,  pakowane po 25 szt., z folii LDPE o grubości  35 mikronów, waga rolki nie mniej niż 1420g, kolor czarny. rolka=25 szt.</t>
  </si>
  <si>
    <t>Worki foliowe - wkłady do kubłów na śmieci pojemność 120 l, wymiar 70x110, pakowane po 25 szt., z folii LDPE o grubości 32 mikronów, waga rolki nie mniej niż 1000g, kolor niebieski, zielony, czerwony i żółty.   rolka=25 szt.</t>
  </si>
  <si>
    <t>Worki foliowe - wkłady do kubłów na śmieci pojemność 120 l, wymiar 70x110, pakowane po 25 szt., z folii LDPE o grubości 32 mikronów, waga rolki nie mniej niż 1000g, kolor biały. rolka=25 szt.</t>
  </si>
  <si>
    <t>Worki foliowe - wkłady do kubłów na śmieci pojemność 20 l, wymiar 45x50, pakowane po 50 szt., z folii LDPE, o grubości 20 mikronów, waga rolki nie mniej niż 400 g, kolor niebieski, zielony, czerwony i żółty. rolka=50 szt.</t>
  </si>
  <si>
    <t xml:space="preserve">Uniwersalny koncentrat myjąco - czyszczący.  Nadaje się do ręcznego i maszynowego mycia podłóg. Przeznaczony do wszystkich dających się zmywać powierzchni, w szczególności z połyskiem; pH: 5,3 - 6,7 (100%), gęstość  0,99 - 1,00g/cm³; Produkt o składzie zawierającym:   &gt;15 &lt; 40 % niejonowe związki powierzchniowo czynne, 1-5 % anionowe związki powierzchniowo czynne, 10-25 % alkohol izopropylowy, &lt; 5% alkiloeterosiarczany, substancje zapachowe.  Produkt  nie zawiera EDTA i jego soli oraz związków fosforu.  Produkt nie jest sklasyfikowany jako drażniący na skórę w rozumieniu rozporządzenia WE nr 1272/2008. Zalecane stężenie robocze 0,1 - 0,15 %.  Opakowanie 1 l. Na każdym opakowaniu jednostkowym musi być etykieta w języku polskim. Etykieta musi zawierać następujące informacje: - nazwa wyrobu, - nazwa producenta wyrobu, data przydatności do użycia lub data produkcji z okresem przydatności do użycia, skład chemiczny i symbole ostrzegawcze o kategorii niebezpieczeństwa. 
**Zamawiający wymaga aby wskazane produkty w danej części były jednego producenta. </t>
  </si>
  <si>
    <t>opakowań</t>
  </si>
  <si>
    <t xml:space="preserve">Uniwersalny koncentrat myjąco - czyszczący.  Nadaje się do ręcznego i maszynowego mycia podłóg. Przeznaczony do wszystkich dających się zmywać powierzchni, w szczególności z połyskiem; pH: 5,3 - 6,7 (100%), gęstość  0,99 - 1,00g/cm³; Produkt o składzie zawierającym:   &gt;15 &lt; 40 % niejonowe związki powierzchniowo czynne, 1-5 % anionowe związki powierzchniowo czynne, 10-25 % alkohol izopropylowy, &lt; 5% alkiloeterosiarczany, substancje zapachowe.  Produkt  nie zawiera EDTA i jego soli oraz związków fosforu.  Produkt nie jest sklasyfikowany jako drażniący na skórę w rozumieniu rozporządzenia WE nr 1272/2008. Zalecane stężenie robocze 0,1 - 0,15 %.  Opakowanie: butelka 1 l z wbudowanym zintegrowanym dozownikiem do koncentratu,  wyposażona w dozownik 10 ml oraz drugi wlew celem uzupełniania jej koncentratem, wyposażona w oryginalną etykietę produktu oraz wygodne ucho umożliwiające precyzyjne dozowanie.. Na każdym opakowaniu jednostkowym musi być etykieta w języku polskim. Etykieta musi zawierać następujące informacje: - nazwa wyrobu, - nazwa producenta wyrobu, data przydatności do użycia lub data produkcji z okresem przydatności do użycia, skład chemiczny i symbole ostrzegawcze o kategorii niebezpieczeństwa. 
**Zamawiający wymaga aby wskazane produkty w danej części były jednego producenta. </t>
  </si>
  <si>
    <t xml:space="preserve">Koncentrat czyszczący do sanitariatów usuwający osady kamienne z wody i moczu. Przeznaczony do wszystkich powierzchni i przedmiotów znajdujących się w pomieszczeniach sanitarnych. Pozostawia świeży zapach i połysk. pH w zakresie 0,8 - 1,1 (100%); gęstość koncentratu 1,0 - 1,4 g/cm3; kolor czerwony lub różowy. Produkt o składzie zawierającym: 5 - 20% niejonowe związki powierzchniowo - czynne, 15 - 25% kwas amidosiarkowy, 1-2,5% kwas cytrynowy, 10-20% etoksylowany alkohol tłuszczowy. Zalecane stężenie robocze 0,1 - 0,15 %. Opakowanie 1 l. Na każdym opakowaniu jednostkowym musi być etykieta w języku polskim. Etykieta musi zawierać następujące informacje: - nazwa wyrobu, - nazwa producenta wyrobu, data przydatności do użycia lub data produkcji z okresem przydatności do użycia, skład chemiczny i symbole ostrzegawcze o kategorii niebezpieczeństwa. 
**Zamawiający wymaga aby wskazane produkty w danej części były jednego producenta. </t>
  </si>
  <si>
    <t xml:space="preserve">Koncentrat czyszczący do sanitariatów usuwający osady kamienne z wody i moczu. Przeznaczony do wszystkich powierzchni i przedmiotów znajdujących się w pomieszczeniach sanitarnych. Pozostawia świeży zapach i połysk. pH w zakresie 0,8 - 1,1 (100%); gęstość koncentratu 1,0 - 1,4 g/cm3; kolor czerwony lub różowy. Produkt o składzie zawierającym: 5 - 20% niejonowe związki powierzchniowo - czynne, 15 - 25% kwas amidosiarkowy, 1-2,5% kwas cytrynowy, 10-20% etoksylowany alkohol tłuszczowy. Zalecane stężenie robocze 0,1 - 0,15 %. Opakowanie: butelka 1 l z wbudowanym zintegrowanym dozownikiem do koncentratu,  wyposażona w dozownik 10 ml oraz drugi wlew celem uzupełniania jej koncentratem, wyposażona w oryginalną etykietę produktu oraz wygodne ucho umożliwiające precyzyjne dozowanie. Na każdym opakowaniu jednostkowym musi być etykieta w języku polskim. Etykieta musi zawierać następujące informacje: - nazwa wyrobu, - nazwa producenta wyrobu, data przydatności do użycia lub data produkcji z okresem przydatności do użycia, skład chemiczny i symbole ostrzegawcze o kategorii niebezpieczeństwa. 
**Zamawiający wymaga aby wskazane produkty w danej części były jednego producenta. </t>
  </si>
  <si>
    <t xml:space="preserve">Uniwersalny koncentrat pielęgnacyjno - czyszczący.  Nadaje się do ręcznego i maszynowego mycia podłóg. Przeznaczony do wszystkich podłóg wodoodpornych, w szczególności z połyskiem, niezabezpieczonych oraz pokrytych dyspersją polimerową; pH: 8,3 - 8.9 (100%), gęstość  1,02 - 1,03 g/cm³; Produkt o składzie zawierającym:   1 - 5 % niejonowe związki powierzchniowo czynne, 5 - 20 % anionowe związki powierzchniowo czynne, 1 - 5 % etoksylowany alkohol tłuszczowy,5 - 15% laurylosiarczan sodu.  Zalecane stężenie robocze 0,1 - 0,15 %.  Opakowanie: butelka 1 l z wbudowanym zintegrowanym dozownikiem do koncentratu,  wyposażona w dozownik 10 ml oraz drugi wlew celem uzupełniania jej koncentratem, wyposażona w oryginalną etykietę produktu oraz wygodne ucho umożliwiające precyzyjne dozowanie. Na każdym opakowaniu jednostkowym musi być etykieta w języku polskim. Etykieta musi zawierać następujące informacje: - nazwa wyrobu, - nazwa producenta wyrobu, data przydatności do użycia lub data produkcji z okresem przydatności do użycia, skład chemiczny i symbole ostrzegawcze o kategorii niebezpieczeństwa. 
**Zamawiający wymaga aby wskazane produkty w danej części były jednego producenta. </t>
  </si>
  <si>
    <t xml:space="preserve">Uniwersalny koncentrat pielęgnacyjno - czyszczący.  Nadaje się do ręcznego i maszynowego mycia podłóg. Przeznaczony do wszystkich podłóg wodoodpornych, w szczególności z połyskiem, niezabezpieczonych oraz pokrytych dyspersją polimerową; pH: 8,3 - 8.9 (100%), gęstość  1,02 - 1,03 g/cm³; Produkt o składzie zawierającym:   1 - 5 % niejonowe związki powierzchniowo czynne, 5 - 20 % anionowe związki powierzchniowo czynne, 1 - 5 % etoksylowany alkohol tłuszczowy,5 - 15% laurylosiarczan sodu.  Zalecane stężenie robocze 0,1 - 0,15 %.  Opakowanie: butelka 1 l. Na każdym opakowaniu jednostkowym musi być etykieta w języku polskim. Etykieta musi zawierać następujące informacje: nazwa wyrobu,  nazwa producenta wyrobu, data przydatności do użycia lub data produkcji z okresem przydatności do użycia, skład chemiczny i symbole ostrzegawcze o kategorii niebezpieczeństwa. 
**Zamawiający wymaga aby wskazane produkty w danej części były jednego producenta. </t>
  </si>
  <si>
    <t>Kwasowy środek do mycia powierzchni sanitarnych przeznaczony zarówno do codziennego utrzymania czystości jak i gruntownego mycia powierzchni. Skutecznie usuwa kamień, ślady moczu, pozostałości mydła, tłuszcz i brud. Posiada żelową konsystencję umożliwiającą mycie powierzchni pionowych oraz zapewniającą dłuższe działanie środka. Posiada nakrętkę otwieraną pod kątem ok. 45° umożliwiającą bezpośrednie użycie skoncentrowanego środka w toaletach i pisuarach. Pozostawia przyjemny zapach, nie niszczy czyszczonych powierzchni. pH koncentratu wynosi 0,2 - 0,6; gęstość 1,059 - 1,069 g/cm3. Produkt o składzie zawierającym kwas amidosiarkowy 10 - 20%, etoksylowana alkilo-amina 1-2,5%, poniżej 5% niejonowych środków powierzchniowo czynnych, kompozycje zapachowe d-Limonene. Opakowanie 1 l.                                                                  **Zamawiający wymaga aby wskazane produkty w danej części były jednego producenta.</t>
  </si>
  <si>
    <r>
      <rPr>
        <b/>
        <sz val="9"/>
        <color indexed="8"/>
        <rFont val="Garamond"/>
        <family val="1"/>
      </rPr>
      <t xml:space="preserve">DODATKOWE WYMAGANIA: </t>
    </r>
    <r>
      <rPr>
        <sz val="9"/>
        <color indexed="8"/>
        <rFont val="Garamond"/>
        <family val="1"/>
      </rPr>
      <t xml:space="preserve">                                                                                                                                                                                    Wykonawca zobowiązany jest do przekazania Zamawiającemu w zakresie cześci 6:
1. Na czas realizacji umowy (w cenie oferty) - udostępnienie i montaż w wyznaczonych lokalizacjach na terenie Szpitala naściennych systemów dozowania w ilości max. 90 szt (systemy te po zakończeniu umowy będą podlegały zwrotowi). Opis systemu dozującego: Stacjonarne, naścienne urządzenie przepływowe podłączane do instalacji wodnej umożliwiające automatyczne i precyzyjne dozowanie produktów chemicznych w stężeniach od 0,1% do min. 2%. Urządzenie musi być przystosowane do dozowania czterech różnych produktów i wyposażone w mechanizm umożliwiający łatwy i szybki wybór jednego z produktów. Dozownik musi być wyposażony w zawory zwrotne zabezpieczające instalację wodną przed dostaniem się do niej środka chemicznego lub jego roztworu. Obudowa powinna być wykonana z materiałów odpornych na działanie środków chemicznych;
2. W cenie oferty w zakresie cześci 6 - przekazanie (bezzwrotnie) Zamawiającemu 500 szt. butelek o następujących wymaganiach i parametrach: butelka ze spryskiwaczem o pojemności 650 ml. na produkt do mycia powierzchni szklanych wyposażona w nadruk lub wodoodporną naklejkę zawierającą nazwę produktu, jego przeznaczenie oraz symbole ostrzegawcze o kategorii niebezpieczeństwa.                                                                                                          </t>
    </r>
  </si>
  <si>
    <t>Kosz na śmieci plastikowy, pedałowy poj. 50l, koloru białego z pojemnikiem wewnątrz kosza.</t>
  </si>
  <si>
    <t xml:space="preserve">Koszyczek plastikowy ażurowy w różnych kolorach o wymiarach długość 95 x szerokość 95 x głębokość 49 mm. Zamawiający dopuszcza koszyczki o innych wymiarach  -/+ 10% </t>
  </si>
  <si>
    <t xml:space="preserve">Koszyczek plastikowy ażurowy w różnych kolorach o wymiarach długość 300 x szerokość 200 x głębokość 110 mm. Zamawiający dopuszcza koszyczki o innych wymiarach  -/+ 10%  </t>
  </si>
  <si>
    <t xml:space="preserve">Koszyczek plastikowy ażurowy w różnych kolorach o wymiarach długość 250 x szerokość 150 x głębokość 80 mm. Zamawiający dopuszcza koszyczki o innych wymiarach  -/+ 10% </t>
  </si>
  <si>
    <t>Koszyczek plastikowy ażurowy w różnych kolorach o wymiarach długość 200 x szerokość 150 x głębokość 70 mm. Zamawiający dopuszcza koszyczki o innych wymiarach  -/+ 10% 
Zamawiający dopuszcza koszyczek o wymiarach 250x150x80 mm (+/-10%)</t>
  </si>
  <si>
    <t>Pojemnik typu optima 15 l. Wielofunkcyjny pojemnik posiadający po obu stronach zamknięcie. Pojemnik musi posiadać przykrywę z rączką.</t>
  </si>
  <si>
    <t>Pojemnik typu optima 30 l. Wielofunkcyjny pojemnik posiadający po obu stronach zamknięcie. Pojemnik musi posiadać przykrywę z rączką.</t>
  </si>
  <si>
    <t>Pojemnik plastikowy z pokrywą, pojemność 25-35 litrów</t>
  </si>
  <si>
    <t xml:space="preserve">Koszyczek ażurowy prostokątny z tworzywa sztucznego w kolorze transparentnym o wymiarach  312x181x106 mm . Zamawiający dopuszcza koszyki w różnych kolorach </t>
  </si>
  <si>
    <t xml:space="preserve">Koszyczek ażurowy prostokątny z tworzywa sztucznego w kolorze transparentnym  o wymiarach 351x251x156 mm.  Zamawiający dopuszcza koszyki w różnych kolorach </t>
  </si>
  <si>
    <t>13.</t>
  </si>
  <si>
    <t>14.</t>
  </si>
  <si>
    <t>15.</t>
  </si>
  <si>
    <t>16.</t>
  </si>
  <si>
    <t>17.</t>
  </si>
  <si>
    <t>18.</t>
  </si>
  <si>
    <t>19.</t>
  </si>
  <si>
    <t>20.</t>
  </si>
  <si>
    <t>21.</t>
  </si>
  <si>
    <t>22.</t>
  </si>
  <si>
    <t>23.</t>
  </si>
  <si>
    <t>24.</t>
  </si>
  <si>
    <t>25.</t>
  </si>
  <si>
    <t>26.</t>
  </si>
  <si>
    <t>27.</t>
  </si>
  <si>
    <t>28.</t>
  </si>
  <si>
    <t>29.</t>
  </si>
  <si>
    <t>Płyn do ręcznego mycia naczyń - koncentrat usuwający tłuszcz, łagodny dla dłoni i testowany dermatologicznie, ulegający biodegradacji. Opakowanie 5 litrów.
Sposób użycia 1 łyżeczka na 5 l wody.</t>
  </si>
  <si>
    <t>opak.</t>
  </si>
  <si>
    <t>Preparat w postaci tabletek do mycia naczyń w zmywarkach na bazie metakrzemianu disodu, ndboranu sodu, węglanu sodu oraz środka powierzchniowo czynnego. Tabletka w saszetce w całości rozpuszczalna. Wzbogacona  w minerały ochronne. Chroniąca strukturę powierzchni szkła. Pozostawiająca  lśniące naczynia. Wykazująca większą wydajność i skuteczność mycia naczyń bez konieczności ich wstępnego płukania, nie zawierająca fosforanów. Ilość tabletek w opakowaniu 120 szt.
Zamawiający wyraża zgodę na zaoferowanie tabletek na bazie węglanu disodu, węglanu sodu, kwasu krzemowego, kwasu cytrynowego.</t>
  </si>
  <si>
    <t>szt.</t>
  </si>
  <si>
    <t>Tasiemka bawełniana, szerokość 1 cm</t>
  </si>
  <si>
    <t>mb</t>
  </si>
  <si>
    <t xml:space="preserve">Gruboziarnista sól w formie sypkiej, granulek lub tabletek do zmywarek, chroniąca zmywarkę oraz naczynia, zapobiegająca osadom kamienia, gwarantująca połysk. Środek nadający się do wszystkich zmywarek, całkowicie rozpuszczalny w wodzie. 
Opak. max do 2 kg. </t>
  </si>
  <si>
    <t>kg</t>
  </si>
  <si>
    <t>Plastikowe szczotki do rąk nylonowe</t>
  </si>
  <si>
    <t>Folia do kuchenki mikrofalowej szer. 29-30 cm (1 rolka=10-20 mb)</t>
  </si>
  <si>
    <t>Folia aluminiowa w rolce szer. 30 cm (1 rolka=10 mb)
Zamawiający wyraża zgodę na zaoferowanie folii o szer. 28 cm.</t>
  </si>
  <si>
    <t>Łyżka jednorazowego użytku dł. 168mm
Zamawiający wyraża zgodę na zaoferowanie łyżki o dł. 170mm.</t>
  </si>
  <si>
    <t>Nóż jednorazowego użytku</t>
  </si>
  <si>
    <t>Widelec jednorazowego użytku</t>
  </si>
  <si>
    <t xml:space="preserve">Talerz płytki jednorazowego użytku  styropianowy od 180-225mm </t>
  </si>
  <si>
    <t xml:space="preserve">Kubek na zupę styropianowy z plastikową przykrywką </t>
  </si>
  <si>
    <t>Kubek jednorazowy plastikowy 500 ml</t>
  </si>
  <si>
    <t>Kubek jednorazowy plastikowy 200 ml</t>
  </si>
  <si>
    <t xml:space="preserve">Rurka do picia, opakowanie 250 szt. </t>
  </si>
  <si>
    <t xml:space="preserve">
Ręczniki papierowe rolkowe bezpyłowe, białe, gram 2x20G/m² +/- 2g, dwuwarstwowe, listkowane, wchłaniające, nie pozostawiające resztek papieru, bezpyłowe, bezzapachowe. Rolka min. 65 m.</t>
  </si>
  <si>
    <t>rol</t>
  </si>
  <si>
    <t>Sól warzona tabletkowana</t>
  </si>
  <si>
    <t>Folia spożywcza do kuchenki mikrofalowej szer. 29-30 cm (1 rolka=10-20 mb)</t>
  </si>
  <si>
    <t>Centymetr krawiecki o długości 150 cm</t>
  </si>
  <si>
    <t>Termometr lodówkowy o zakresie temp. - 40 st. C. Zamawiający dopuszcza termonetr o zakresie temperatury -50 st. C do + 40 st. C.</t>
  </si>
  <si>
    <t>Termometr elektroniczny pokojowy. Parametry: zegar kwarcowy, zewnętrzny czujnik pogody przewodowy,  zasilane bateriami. Termometr musi mieć możliwości zawieszenia na ścianie oraz możliwość postawienia na powierzchni płaskiej.</t>
  </si>
  <si>
    <t xml:space="preserve">Minutnik do odmierzania czasu </t>
  </si>
  <si>
    <t xml:space="preserve">Przenośna lodówka turystyczna, posiadająca efektywną obudowę termoizolacyjną, która z pomocą zmrożonych wkładów, pozwoli utrzymać chłodną temperaturę wewnątrz lodówki, wykonana z tworzywa wysokiej jakości, posiada praktyczny uchwyt do przenoszenia, blokada w uchwycie zabezpiecza przed przypadkowym otworzeniem się lodówki, wkłady utrzymują odpowiednią temperaturę w lodówkach przez ok. 12h, Wymiary produktu(+/-10%): długość 43 cm, szerokość 26 cm, wysokość 23 cm, pojemność 10 l. Dostępna w różnych kolorach. Zamawiający dopuszcza lodówke w kolorze biało - niebieskim. Zamawiający dopuszcza lodówke w kolorze niebieskim. </t>
  </si>
  <si>
    <t xml:space="preserve">Miska do mycia, wykonana z tworzywa sztucznego o objętości 6-9 litrów. </t>
  </si>
  <si>
    <t>Plastikowa prostokątna taca, dostępna w różnych kolorach. Wymiary: szerokość 40 cm długość 30 cm,  wysokość co najmniej  2 cm, waga do 0,25kg. Taca musi mieć gładką powierzchnie łatwą do dezynfekcji i mycia. Wymiary +/-10%. Zamawiający dopuszcza tacę wysoką na 2,5- 2,8 cm</t>
  </si>
  <si>
    <t xml:space="preserve">
Zasłonki prysznicowe o poniższych cechach:  wykonane z lekkiej tkaniny poliestrowej wodoodpornej, można prać w pralce, w kilku wariantach kolorystycznych,  w zestawie 12 trwałych uchwytów do mocowania na drążku  wymiar 180 na 180 cm
</t>
  </si>
  <si>
    <t>Przedłużacz 3 m z czterema gniazdami, z przewodem o przekroju jednej żyły wynoszącym 0,75 mm2. Obudowa przedłużacza jest nierozbieralna. Prąd maksymalny jaki można pobierać z przedłużacza nie może być większy niż 10A. Gniazdka przedłużacza posiadają uziemienie. Zamawiający dopuszcza przedłużacz o przekroju żyły 1 mm2.</t>
  </si>
  <si>
    <t>Przedłużacz 5 m z czterema gniazdami, z przewodem o przekroju jednej żyły wynoszącym 0,75 mm2. Obudowa przedłużacza jest nierozbieralna. Prąd maksymalny jaki można pobierać z przedłużacza nie może być większy niż 10A. Gniazdka przedłużacza posiadają uziemienie.  Zamawiający dopuszcza przedłużacz o przekroju żyły 1 mm2.</t>
  </si>
  <si>
    <t>Przedłużacz 3 m z pięcioma gniazdami, z przewodem o przekroju jednej żyły wynoszącym 0,75 mm2. Obudowa przedłużacza jest nierozbieralna. Prąd maksymalny jaki można pobierać z przedłużacza nie może być większy niż 10A. Gniazdka przedłużacza posiadają uziemienie.  Zamawiający dopuszcza przedłużacz o przekroju żyły 1 mm2.</t>
  </si>
  <si>
    <t>Przedłużacz 5 m z pięcioma gniazdami, z przewodem o przekroju jednej żyły wynoszącym 0,75 mm2. Obudowa przedłużacza jest nierozbieralna. Prąd maksymalny jaki można pobierać z przedłużacza nie może być większy niż 10A. Gniazdka przedłużacza posiadają uziemienie.  Zamawiający dopuszcza przedłużacz o przekroju żyły 1 mm2.</t>
  </si>
  <si>
    <t>Czajnik elektryczny o pojemności 1,5-1,7 l, ze wskaźnikiem poziomu wody, filtrem antywapniowym, ukrytą grzałką, obrotową podstawą, z automatycznym wyłączeniem po zagotowaniu, zabezpieczenie przed włączeniem bez wody,  przycisk otwierający pokrywę, podświetlany włącznik/wyłącznik, przycisk otwierający pokrywę. Moc grzałki [W] 
2000-2200</t>
  </si>
  <si>
    <t>Krem do rąk, hipoalergiczny, glicerynowo - cytrynowy, Opakowanie 100 ml.
Zamawiający dopuszcza krem glicerynowo - cytrynowy przetestowany dermatologicznie.</t>
  </si>
  <si>
    <t>Mydło toaletowe kostkowe. Opakowania 100G</t>
  </si>
  <si>
    <t>Oliwka do masażu - wielowitaminowa A,E,F, wydajna, niebrudząca ubrań, szybko wchłanialna, testowana klinicznie i alergologicznie. Opak. 500 ml</t>
  </si>
  <si>
    <t>opak</t>
  </si>
  <si>
    <t>Płyn do kąpieli posiadający właściwości myjące, łagodny dla oczu, nie naruszający warstwy ochronnej naskórka, nawilżający, hipoalergiczny, nie powodujący podrażnień, nie zawierający barwników i środków konserwujących; posiadający pozytywną opinię Instytutu Matki i Dziecka lub Centrum Zdrowia Dziecka. opak.  400-500 ml</t>
  </si>
  <si>
    <t xml:space="preserve">Oliwka dla noworodka do stosowania od pierwszego dnia życia, do pielęgnacji i masażu skóry oraz oczyszczania okolic okołopieluszkowych, bez barwników, substancji konserwujących i zapachowych, dobrze tolerowana przez skórę, tworzy na skórze płaszcz ochronny, hipoalergiczna, posiadająca pozytywną opinię Instytutu Matki i Dziecka lub Centrum Zdrowia Dziecka. opak. 270 - 300 ml </t>
  </si>
  <si>
    <t>sztuk</t>
  </si>
  <si>
    <r>
      <t>Oświadczam, że wybór niniejszej oferty będzie prowadził do powstania u Zamawiającego obowiązku podatkowego zgodnie z przepisami o podatku od towarów i usług w zakresie**: 
nazwa (rodzaj) towaru lub usługi:........................................................................................................................................................
wartość bez kwoty podatku: .................................................................................................................................................................
stawka podatku, która będzie miała zastosowanie: ...........................................................................................................................
**</t>
    </r>
    <r>
      <rPr>
        <i/>
        <sz val="9"/>
        <color indexed="8"/>
        <rFont val="Garamond"/>
        <family val="1"/>
      </rPr>
      <t xml:space="preserve">Należy podać informacje o których mowa w pkt. 10.9 SWZ. Jeżeli wykonawca nie poda powyższej informacji to Zamawiający przyjmie, że wybór oferty nie będzie prowadził do powstania u Zamawiającego obowiązku podatkowego zgodnie z przepisami o podatku od towarów i usług.                                                                      </t>
    </r>
  </si>
  <si>
    <t>*Jeżeli wykonawca nie poda tych informacji to Zamawiający przyjmie, że wykonawca nie zamierza powierzać żadnej części zamówienia podwykonawcy.                            ^W przypadku wskazania podwykonawcy, zastosowanie ma ogólnounijny zakaz udziału rosyjskich wykonawców w zamówieniach publicznych i koncesjach udzielanych w państwach członkowskich Unii Europejskiej ustanowiony na mocy art. 1 pkt 23 rozporządzenia 2022/576 z dnia 8 kwietnia 2022 r. do rozporządzenia Rady (UE) 833/2014 dotyczącego środków ograniczających w związku z działaniami Rosji destabilizującymi sytuację na Ukrainie.</t>
  </si>
  <si>
    <t xml:space="preserve">Kosz na śmieci z polipropylenu,  biały, prostokątny, o pojemności 60 l,  otwierany za pomocą przycisku nożnego, z możliwością demontażu każdej części kosza w celu dezynfekcji w kąpieli wodnej.  Kosz dostosowany jest do worków jednorazowych o wymiarach 70 x 110 cm i pojemności 120l. Posiada ramkę przytrzymującą krawędzie worka na śmieci aby nie  wyślizgiwał się przy otwieraniu pokrywy kosza. 
</t>
  </si>
  <si>
    <t>Worki foliowe - wkłady do kubłów na śmieci pojemność 35 l, wymiar  50x55, pakowane po 50 szt., z folii LDPE o grubości 25 mikronów,  waga rolki nie mniej niż 620 g,  kolor czarny. rolka=50 szt.</t>
  </si>
  <si>
    <t>Worki foliowe - wkłady do kubłów na śmieci pojemność 120 l, wymiar 70x110,  pakowane po 25 szt., z folii LDPE o grubości 32 mikronów, waga rolki nie mniej niż 1000g, kolor czarny. rolka=25 szt.</t>
  </si>
  <si>
    <t>Worki foliowe - wkłady do kubłów na śmieci pojemność 160 l, wymiar 90x110, pakowane po 25 szt., z folii LDPE o grubości 35 mikronów, waga rolki nie mniej niż 1420g, kolor niebieski, zielony, czerwony i żółty. rolka=25 szt.</t>
  </si>
  <si>
    <t>Worki foliowe - wkłady do kubłów na śmieci pojemność 60 l, wymiar 60x72, pakowane po 50 szt., z folii LDPE o grubości 30 mikronów, waga rolki nie mniej niż 1116 g, kolor  niebieski, zielony, czerwony i żółty.   rolka=50 szt.</t>
  </si>
  <si>
    <t>Worki foliowe - wkłady do kubłów na śmieci pojemność 60 l, wymiar 60x72,  pakowane po 50 szt., z folii LDPE o grubości 30 mikronów, waga rolki nie mniej niż 1116 g, kolor  czarny  rolka=50 szt.</t>
  </si>
  <si>
    <t>Worki foliowe - wkłady do kubłów na śmieci pojemność 35 l, wymiar 50x55, pakowane po 50 szt., z folii LDPE o grubości 25 mikronów, waga rolki nie mniej niż 620 g, kolor  niebieski, zielony, czerwony i żółty. rolka=50 szt.</t>
  </si>
  <si>
    <r>
      <rPr>
        <b/>
        <sz val="9"/>
        <color indexed="8"/>
        <rFont val="Garamond"/>
        <family val="1"/>
      </rPr>
      <t>**</t>
    </r>
    <r>
      <rPr>
        <sz val="9"/>
        <color indexed="8"/>
        <rFont val="Garamond"/>
        <family val="1"/>
      </rPr>
      <t>Zamawiający wymaga aby w części 6 wszystkie produkty oferowane w poz.1-10 oraz określone w dodatkowych wymaganiach były od jednego producenta.</t>
    </r>
  </si>
  <si>
    <t xml:space="preserve">Lampka biurkowa. Lampka E27, klasyczna lampa kreślarska, trzy przeguby zapewniają dużą możliwość regulacji kąta padania światła
Napięcie znamionowe: 230V~
Częstotliwość znamionowa (Hz): 50Hz
Obciążenie: Max 40W
Źródła światła: Żarówki halogenowe, Świetlówki fluorescencyjne, Źródła światła LED
Typ wtyczki: CEE 7/17 (C)
Typ oprawki: E27
Przewód przyłączeniowy min 160 cm                                                                                  
Odległość od oświetlanego przedmiotu: 0,2m
Wyłącznik: Zewnętrzny (na przewodzie przyłączeniowym)
Klasa ochrony przed porażeniem prądem elektrycznym: II
Zakres regulacji: Pionowy: 180°,  Poziomy: 300°
Klasa IP: IP20
</t>
  </si>
  <si>
    <t xml:space="preserve">Krem zawierający składniki aktywne o działaniu pielęgnującym i chroniącym skórę dziecka w miejscu kontaktu z pieluchą, stosowany w profilaktyce pieluszkowego zapalenia skóry; bez środków konserwujących, nie zatyka porów; zapobiega podrażnieniom, wspomaga procesy gojenia, posiada właściwości przeciwzapalne i regenerujące; przebadany dermatologicznie; posiadający pozytywną opinię Instytutu Matki i Dziecka lub Centrum Zdrowia Dziecka.        opak. = 60 g </t>
  </si>
  <si>
    <t xml:space="preserve">Maszynki do golenia jednorazowego użytku, dwuostrzowe, zwykłe, z aloesowym paskiem nawilżającym i antypoślizgową rączką.
Zamawiający dopuszcza maszynki do golenia jednorazowego użytku, dwuostrzowe bez paska nawilżającego, pozostałe parametry zgodne z SIWZ.
</t>
  </si>
  <si>
    <t>INFORMACJE OGÓLNE</t>
  </si>
  <si>
    <t>Zamawiający zwraca się z uprzejmą prośbą do Wykonawców o wypełnianie w trakcie przygotowywania oferty formularzy przygotowanych i udostępnionych przez Zamawiającego.
Zamawiający prosi o wypełnienie pliku przygotowanego przez Zamawiającego (załącznik 1, 1a - formularz oferty, arkusz cenowy) i nie składanie ofert na podstawie dokumentów przekształconych przez Wykonawców.</t>
  </si>
  <si>
    <t>Zamawiający stara się przygotować formularz ofery przetargowej oraz arkusze cenowe w takiej formie aby maksymalnie ułatwiać Wykonawcom wypełnianie właściwych informacji oraz zminimalizować ryzyko błędów w złożonych ofertach.
Przygotowane i udostępnione przez Zamawiającego arkusze posiadają formuły i łącza, których celem jest ułatwnienie Wykonawcom złożenie poprawnej oferty.</t>
  </si>
  <si>
    <t xml:space="preserve">Formularz oferty oraz arkusze cenowe przygotowane przez Zamawiającego są dokumentami wygenerowanymi w programie MS EXCEL.
Zamawiający prosi o wypełnienie udostępnionego przez Zamawiającego pliku w programie EXCEL lub równoważnym a następnie Zamawiający zaleca przekonwertowanie wypełnionego dokumentu na format .pdf i złożenie podpisu. </t>
  </si>
  <si>
    <t xml:space="preserve">Mop kieszeniowy, mikrofaza, kompatybilny ze stelażami dla mopów kieszeniowych o szerokości roboczej 40cm.                                                                                                                                                  • Waga:  min. 100g
• Kolor: biały
• Sposób mocowania:kieszenie
• Podstawa mopa: poliester , microfibra
• Kieszenie mopa: włókno poliester , microfibra
• Włókno: poliester tkany
• Kurczliwość: 2,5%
• Chłonność: 300%
• System kolorów: tak
• Temp. prania: do 95 stopni C 
• Wymiary kieszeni: długość: 6 - 7 cm., szerokość: 12 cm. 
</t>
  </si>
  <si>
    <t xml:space="preserve">Mop jednorazowy przeznaczony do mycia i dezynfekcji powierzchni o wymiarach 410x120 mm, wadze min. 30g i wchłanialności wody min. 150ml. Warstwa wierzchnia używana do sprzątania z 5% domieszką  mikrowółkien nietkanych rozszczepionych na 32 kapilary, grubości włókna 0,075 dtex i następującym składzie: 70% poliester, 30% wiskoza w kolorze białym oraz obszyciem w kolorze niebieskim lub czerwonym wykonanym w 100% z polipropylenu dla wyróżnienia stref sprzątania. Mop posaida kieszenie wykonane w 100% z polipropylenu do montażu na standardowym uchwycie 40 cm. na mopa kieszeniowego. </t>
  </si>
  <si>
    <t xml:space="preserve">Stelaż systemowy do mopów kieszeniowych:                                                                                                                          Uchwyt wykonany z polipropylenu w kolorze niebieskim, posiada automatyczny mechanizm zamykający dzięki zastosowaniu stałego magnesu, wyposażony w przegub, który pozwala na łatwą pracę w każdym kierunku. Spłaszczone końce uchwytu umożliwiające łatwe mocowanie nakładki gdy kieszenie nie są rozchylone. Wymiary 39,0 cm x 10,0 cm. Możliwość dezynfekcji chemicznej.
Kij wykonany z aluminium anodowanego  o długości 140 cm. (+/-3%) ; kompatybilny z uchwytem opisanym powyżej, zakończony z jednej strony rękojeścią z tworzywa sztucznego.  </t>
  </si>
  <si>
    <t>kpl</t>
  </si>
  <si>
    <r>
      <t xml:space="preserve">Numer katalogowy </t>
    </r>
    <r>
      <rPr>
        <b/>
        <i/>
        <sz val="10"/>
        <color indexed="8"/>
        <rFont val="Garamond"/>
        <family val="1"/>
      </rPr>
      <t xml:space="preserve">(jeżeli istnieje) </t>
    </r>
    <r>
      <rPr>
        <b/>
        <sz val="10"/>
        <color indexed="8"/>
        <rFont val="Garamond"/>
        <family val="1"/>
      </rPr>
      <t xml:space="preserve">
</t>
    </r>
  </si>
  <si>
    <r>
      <t xml:space="preserve">Numer katalogowy </t>
    </r>
    <r>
      <rPr>
        <b/>
        <i/>
        <sz val="10"/>
        <color indexed="8"/>
        <rFont val="Garamond"/>
        <family val="1"/>
      </rPr>
      <t>(jeżeli istnieje)</t>
    </r>
    <r>
      <rPr>
        <b/>
        <sz val="10"/>
        <color indexed="8"/>
        <rFont val="Garamond"/>
        <family val="1"/>
      </rPr>
      <t xml:space="preserve"> 
</t>
    </r>
  </si>
  <si>
    <r>
      <t xml:space="preserve">Numer katalogowy
</t>
    </r>
    <r>
      <rPr>
        <b/>
        <i/>
        <sz val="10"/>
        <color indexed="8"/>
        <rFont val="Garamond"/>
        <family val="1"/>
      </rPr>
      <t>(jeżeli istnieje)</t>
    </r>
  </si>
  <si>
    <r>
      <t xml:space="preserve">Numer katalogowy </t>
    </r>
    <r>
      <rPr>
        <b/>
        <i/>
        <sz val="10"/>
        <color indexed="8"/>
        <rFont val="Garamond"/>
        <family val="1"/>
      </rPr>
      <t xml:space="preserve">(jeżeli istnieje) </t>
    </r>
    <r>
      <rPr>
        <b/>
        <sz val="10"/>
        <color indexed="8"/>
        <rFont val="Garamond"/>
        <family val="1"/>
      </rPr>
      <t xml:space="preserve">
</t>
    </r>
  </si>
  <si>
    <r>
      <t xml:space="preserve">Numer katalogowy </t>
    </r>
    <r>
      <rPr>
        <b/>
        <i/>
        <sz val="10"/>
        <color indexed="8"/>
        <rFont val="Garamond"/>
        <family val="1"/>
      </rPr>
      <t>(jeżeli istnieje)</t>
    </r>
    <r>
      <rPr>
        <b/>
        <sz val="10"/>
        <color indexed="8"/>
        <rFont val="Garamond"/>
        <family val="1"/>
      </rPr>
      <t xml:space="preserve"> 
</t>
    </r>
  </si>
  <si>
    <t xml:space="preserve">Skoncentrowany środek do mycia powierzchni szklanych o właściwościach zwilżających. Możliwy do stosowania na wszystkich powierzchniach zmywalnych. pH w zakresie 6,3 - 7,5 (100%); gęstość koncentratu 0,95 - 1 g/cm3; Nie pozostawia smyg. Środek nie jest sklasyfikowany jako niebezpieczny w myśl rozporządzenia (WE)1272/2008. Zalecane stężenie roztworu roboczego 0,25 - 0,5 %.  Produkt o składzie zawierającym: max. 5% anionowe związki powierzchniowo - czynne, 5 - 15% alkohol etylowy, 1-5% alkilosulfobursztyniany. Certyfikat potwierdzający właściwości ekologiczne produktu-Ecolabel lub równoważny.  Opakowanie: butelka 1 l. Na każdym opakowaniu jednostkowym musi być etykieta w języku polskim. Etykieta musi zawierać następujące informacje: - nazwa wyrobu, - nazwa producenta wyrobu, data przydatności do użycia lub data produkcji z okresem przydatności do użycia, skład chemiczny i symbole ostrzegawcze o kategorii niebezpieczeństwa. 
**Zamawiający wymaga aby wskazane produkty w danej części były jednego producenta. </t>
  </si>
  <si>
    <t>Pojemnik zbiorczy do bezpiecznego przechowywania i transportowania odpadów medycznych w kolorze  czerwonym, wykonany z lekkiego, wytrzymałego polipropylenu. Tworzywo jest odporne na pęknięcia, uderzenia oraz działanie chemikaliów.
Pojemność 60 litrów, hermetycznie zamykany, pokrywa pełna, zakres temperatur użytkowania od - 40 °C do 40 °C
Posiada certyfikat UN lub równoważny</t>
  </si>
  <si>
    <r>
      <t xml:space="preserve">Numer katalogowy
</t>
    </r>
    <r>
      <rPr>
        <b/>
        <i/>
        <sz val="10"/>
        <color indexed="8"/>
        <rFont val="Garamond"/>
        <family val="1"/>
      </rPr>
      <t>(jeżeli istnieje)</t>
    </r>
  </si>
  <si>
    <t xml:space="preserve">Środek czyszczący do toalet o właściwościach dezynfekujących. Gotowy do użycia, w postaci żelu, usuwa osady wapienne, brud i nieprzyjemne zapachy. Nadaje się do użycia na wszystkich powierzchniach odpornych na działanie kwasów. Ma działanie bakteriobójcze zgodne z normami PN-EN 1276 i PN-EN 13697 (lub równoważnymi) potwierdzone pozwoleniem wydanym przez Ministra Zdrowia.  pH w zakresie 2,0 - 2,5; gęstość względna 1,02 - 1,05 g/ml. Produkt o składzie zawierającym: 5 - 20% niejonowe związki powierzchniowo - czynne, 3-10% kwas glikolowy, 5-15% alkohole etoksylowane rozgałęzione. Opakowanie: butelka 750 m l. typu WC kaczka.                                      
  **Zamawiający wymaga aby wskazane produkty w danej części były jednego producenta.
</t>
  </si>
  <si>
    <t xml:space="preserve"> Środek myjący o silnych właściwościach zwilżających powierzchnię, nie wymagający spłukiwania, do mycia zarówno ręcznego jak i maszynowego. Skutecznie usuwa brud zapewniając mytym powierzchniom wyjątkową czystość, w tym także powierzchniom porowatym. Posiada certyfikat DIN 18032 lub równoważny. Produkt posiada przyjemny zapach. Przeznaczony do codziennego i okresowego mycia wszystkich powierzchni wodoodpornych.  Idealny do błyszczących i matowych płytek ceramicznych miejscach o zwiększonym natężeniu ruchu; pH: 10,1 do 10,6 (100%), gęstość względna: 1,004 do 1,014 g/cm3 (20oC), Produkt o składzie zawierającym:5-15 % niejonowe związki powierzchniowo czynne, &lt;5 % anionowe związki powierzchniowo czynne, alcohol ethoxylate   3-5%, alkilosulfobursztyniany 3-5%, alkohol etylowy  1-2,5%. Kolor zielony, opakowanie 5l. Zalecane przez producenta stężenie robocze 0,25-0,5%.                                                                                                                          **Zamawiający wymaga aby wskazane produkty w danej części były jednego producenta. 
</t>
  </si>
  <si>
    <t xml:space="preserve">Prezerwatywy bez zbiorniczka pudrowane.                                                                                       </t>
  </si>
  <si>
    <r>
      <t xml:space="preserve">Preparat do pielęgnacji rąk do skóry wrażliwej, zawierający witaminę E, działający regenerująco na skórę, regulujący wilgotność i elastyczność skóry, przebadany dermatologicznie i nie powodujący uczuleń, wchłaniany. </t>
    </r>
    <r>
      <rPr>
        <sz val="10"/>
        <color indexed="30"/>
        <rFont val="Garamond"/>
        <family val="1"/>
      </rPr>
      <t>Zamawiający wymaga pompki oraz ma zawierać wosk pszczeli. Opakowania 500 ml. Kosmetyk</t>
    </r>
    <r>
      <rPr>
        <sz val="10"/>
        <rFont val="Garamond"/>
        <family val="1"/>
      </rPr>
      <t xml:space="preserve">
</t>
    </r>
    <r>
      <rPr>
        <strike/>
        <sz val="10"/>
        <rFont val="Garamond"/>
        <family val="1"/>
      </rPr>
      <t>Zamawiający wyraża zgodę na zaoferowanie emulsji</t>
    </r>
    <r>
      <rPr>
        <sz val="10"/>
        <rFont val="Garamond"/>
        <family val="1"/>
      </rPr>
      <t xml:space="preserve"> </t>
    </r>
    <r>
      <rPr>
        <sz val="10"/>
        <color indexed="30"/>
        <rFont val="Garamond"/>
        <family val="1"/>
      </rPr>
      <t>Preparat może mieć postać emulsji,</t>
    </r>
    <r>
      <rPr>
        <sz val="10"/>
        <rFont val="Garamond"/>
        <family val="1"/>
      </rPr>
      <t xml:space="preserve"> która jest przeznaczona do pielęgnacji i ochrony podrażnionej i suchej skóry rąk, nawilża skórę oraz reguluje poziom lipidów skóry, nie osłabia efektu działania środków do dezynfekcji rak, szybko wchłania się przez skórę,  zwiększa nawilżenie i elastyczność skóry, nie zawiera barwników i substancji zapachowych, zawiera parafinę ciekłą, glicerynę, trigliceryd kaprylowo-kaprynowy. </t>
    </r>
    <r>
      <rPr>
        <strike/>
        <sz val="10"/>
        <rFont val="Garamond"/>
        <family val="1"/>
      </rPr>
      <t>Opakowania 500ml. Kosmetyk</t>
    </r>
  </si>
  <si>
    <r>
      <t xml:space="preserve">Dozownik w kolorze białym na ręczniki papierowe typu ZZ. Do montażu na ścianie, wykonany z tworzywa ABS, posiada zamknięcie otwierane za pomocą kluczyka, posiada okienko do kontroli stanu napełnienia. Przystosowany do załadowania ręcznikami o wymiarach 230 x 250 mm. </t>
    </r>
    <r>
      <rPr>
        <sz val="10"/>
        <color indexed="30"/>
        <rFont val="Garamond"/>
        <family val="1"/>
      </rPr>
      <t>Zamawiający dopuszcza dozownik do ręczników składanych typu ZZ, wykonany z tworzywa ABS w kolorze białym. Posiada wizjer umożliwiający kontrolę ilości papieru. Zamykany na plastikowy kluczyk, montowany do ściany. Jednorazowo można zapakować trzy opakowania ręczników. Wysokość 27 cm, szerokość 27 cm, głębokość 11 cm, waga 750g, materiał ABS - pozostałe wymagania zgodne z SWZ.</t>
    </r>
  </si>
  <si>
    <r>
      <t xml:space="preserve">Wiadro plastikowe o pojemności 4 l. o wymiarach: szerokość 23-24 cm., wysokość 19-21 cm, głębokość 15,5-16 cm.; pokrywką; kompatybilne z wózkiem serwisowym TTS Magic 700S posiadanym przez Zamawiajacego; dostępne w kolorze czerwonym, niebieskim, żółtym i zielonym. </t>
    </r>
    <r>
      <rPr>
        <sz val="10"/>
        <color indexed="30"/>
        <rFont val="Garamond"/>
        <family val="1"/>
      </rPr>
      <t>Zamawiający dopuszcza wiaderko w wymiarach podstawy 12 x 20 cm - pozostałe wymagania zgodne z SWZ.</t>
    </r>
  </si>
  <si>
    <r>
      <t xml:space="preserve">Środek do udrażniania i dezynfekcji rur, samoczynnie usuwający wszelkie zanieczyszczenia kanalizacyjne, z aktywatorem w żelu. Opakowanie 500ml                                                             </t>
    </r>
    <r>
      <rPr>
        <sz val="10"/>
        <color indexed="30"/>
        <rFont val="Garamond"/>
        <family val="1"/>
      </rPr>
      <t>Zamawiający dopuszcza zaoferowanie żelu do udrożniania w opakowaniu 500 g.</t>
    </r>
  </si>
  <si>
    <r>
      <t xml:space="preserve">Płyn do ręcznego mycia naczyń, wzbogacony kompleksem witamin i wyciągiem z zielonej herbaty lub trawy cytrynowej lub papai mających działanie zarówno ochronne, jak i odżywcze dla skóry rąk. Pozostałe cechy płynu to: nie pozostawia zacieków, nadaje połysk naczyniom bez konieczności wycierania do sucha, ulega biodegradacji, lepkość 1000 - 1800 cP, pH 5,3 - 5,9, 5-15% anionowych środków powierzchniowo czynnych, &lt; 5% niejonowych środków powierzchniowo czynnych, &lt; 5% amfoterycznych środków powierzchniowo czynnych, dozowanie: 1 łyżeczka na 5l wody, gęstość względna 1,025, dobra rozpuszczalność w ciepłej i zimnej wodzie, atest PZH. Opakowanie 5 litrów                                                                    </t>
    </r>
    <r>
      <rPr>
        <sz val="10"/>
        <color indexed="30"/>
        <rFont val="Garamond"/>
        <family val="1"/>
      </rPr>
      <t>Zamawiający dopuszcza zaoferowanie produktu w opakowaniach 5 kg.</t>
    </r>
  </si>
  <si>
    <r>
      <t xml:space="preserve">Pojemnik typu optima 5 l. Wielofunkcyjny pojemnik posiadający po obu stronach zamknięcie. Pojemnik musi posiadać przykrywę z rączką. </t>
    </r>
    <r>
      <rPr>
        <sz val="10"/>
        <color indexed="30"/>
        <rFont val="Garamond"/>
        <family val="1"/>
      </rPr>
      <t>Zamawiający dopuszcza zaoferowanie pojemnika   8 l, z rączką w pokrywie przy zachowaniu wszystkich pozostałych zapisów SWZ.</t>
    </r>
  </si>
  <si>
    <r>
      <t xml:space="preserve">Dozownik mydła, obudowa z tworzywa ABS, z ramieniem, zamykany na kluczyk lub niezamykany na kluczyk, z wkładem o pojemności 1L lub 500 ml, biały, regulowana wielkość porcji mydła, z wziernikiem płynometrycznym. </t>
    </r>
    <r>
      <rPr>
        <sz val="10"/>
        <color indexed="30"/>
        <rFont val="Garamond"/>
        <family val="1"/>
      </rPr>
      <t>Zamawiający dopuszcza dozownik z kontrolą ilości mydła widoczną w butelce/wkładzie przy zachowaniu wszystkich pozostałych zapisów SWZ.</t>
    </r>
  </si>
  <si>
    <r>
      <t xml:space="preserve">Nakładki papierowe higieniczne na sedes.
</t>
    </r>
    <r>
      <rPr>
        <sz val="10"/>
        <color indexed="30"/>
        <rFont val="Garamond"/>
        <family val="1"/>
      </rPr>
      <t>Zamawiający dopuszcza podanie ceny za 11 opakowań nakładek konfekcjonowanych po 100 szt., z odpowiednim przeliczeniem zamawianych ilości.</t>
    </r>
  </si>
  <si>
    <r>
      <t xml:space="preserve">Podkład w rolce, 2-warstwowy, celulozowy, wymiary listka (szer. 59cm +/- 10% x 37,8cm +/-10%), długość rolki 50m +/- 10%, średnica rolki 13,1cm +/-10%, 34g/m² +/-10% </t>
    </r>
    <r>
      <rPr>
        <sz val="10"/>
        <color indexed="30"/>
        <rFont val="Garamond"/>
        <family val="1"/>
      </rPr>
      <t>Zamawiający dopuszcza zaoferowanie podkładów z perforacją co 43,7cm - 44,3 cm. Zamawiający dopuszcza zaoferowanie podkładów w rozmiarze 60cm x 80m z odpowiednim przeliczeniem ilości rolek.</t>
    </r>
  </si>
  <si>
    <r>
      <t xml:space="preserve">Podkład w rolce, 2-warstwowy, celulozowy, wymiary listka (szer. 50cm +/-10% x dł. 37,8cm +/-10%), długość rolki 50m +/-10%, średnica rolki 13,1cm +/-10%, 34g/m² +/-10% </t>
    </r>
    <r>
      <rPr>
        <sz val="10"/>
        <color indexed="30"/>
        <rFont val="Garamond"/>
        <family val="1"/>
      </rPr>
      <t>Zamawiający dopuszcza zaoferowanie podkładów z perforacją co 43,7cm - 44,3 cm.</t>
    </r>
  </si>
  <si>
    <r>
      <t xml:space="preserve">Podkład w rolce, 2-warstwowy, celulozowy, wymiary listka (szer. 38 cm +/-10% x dł. 37,8cm +/-10%), długość rolki 50m +/-10%, średnica rolki 13,1cm +/-10%, 34g/m² +/-10% </t>
    </r>
    <r>
      <rPr>
        <sz val="10"/>
        <color indexed="30"/>
        <rFont val="Garamond"/>
        <family val="1"/>
      </rPr>
      <t>Zamawiający dopuszcza zaoferowanie podkładów z perforacją co 43,7cm - 44,3 cm. Zamawiający dopuszcza zaoferowanie podkładów w rozmiarze 50cm x 50m.</t>
    </r>
  </si>
  <si>
    <r>
      <t xml:space="preserve">Chusteczki nasączone delikatnym balsamem, mleczkiem mającym działanie kojące i nawilżające; gwarantujące bezpieczną pielęgnację i ochronę skóry, nie zawierające substancji zapachowych,  konserwantów, alkoholu, miękkie, dobrze nawilżone,  doskonale czyszczące ciało, łagodne dla oczu, hipoalergiczne,  zastosowanie dla wrażliwej skóry; posiadające pozytywną opinię Instytutu Matki i Dziecka lub Centrum Zdrowia Dziecka. opak. 60 szt. </t>
    </r>
    <r>
      <rPr>
        <sz val="10"/>
        <color indexed="30"/>
        <rFont val="Garamond"/>
        <family val="1"/>
      </rPr>
      <t>Zamawiający dopuszcza aby opakowanie zamykane było klipsem, chroniącym chusteczki przed wysychaniem.</t>
    </r>
  </si>
  <si>
    <r>
      <t xml:space="preserve">Worki do transportu zwłok, czarne lub białe, zapinane na zamek błyskawiczny. Worek wykonany z mocnej folii poletylenowej o grubości min. 0,16mm, z podwójnym dnem. Worek musi posiadać 4 uchwyty ułatwiające przenoszenie ciała. Worek wytrzumujący obciążenie min 160kg. Min. wymiary worka 200 x 90cm  </t>
    </r>
    <r>
      <rPr>
        <sz val="11"/>
        <color indexed="30"/>
        <rFont val="Garamond"/>
        <family val="1"/>
      </rPr>
      <t>Zamawiający dopuszcza worek do transportu zwłok wykonany z folii o grubości 0,15mm i wymiarach 220x90, pozostałe parametry zgodne z SWZ.</t>
    </r>
  </si>
  <si>
    <r>
      <t xml:space="preserve">stopery-zatyczki do ucha.                                                                       </t>
    </r>
    <r>
      <rPr>
        <sz val="11"/>
        <color indexed="30"/>
        <rFont val="Garamond"/>
        <family val="1"/>
      </rPr>
      <t xml:space="preserve">                                                                    Zamawiający dopuszcza certyfikowane stopery jednorazowego użytku w formie naturalnej masy parafinowo-woskowej na osnowie bawełny.  </t>
    </r>
    <r>
      <rPr>
        <sz val="11"/>
        <color indexed="60"/>
        <rFont val="Garamond"/>
        <family val="1"/>
      </rPr>
      <t xml:space="preserve"> </t>
    </r>
    <r>
      <rPr>
        <sz val="11"/>
        <color indexed="30"/>
        <rFont val="Garamond"/>
        <family val="1"/>
      </rPr>
      <t xml:space="preserve">Zamawiający dopuszcza aby stopery posiadały deklarację zgodności WE, wydaną przez Centralny Instytut Ochrony Pracy-Państwowy Instytut Badawczy oraz certyfikat.  </t>
    </r>
  </si>
  <si>
    <t>Płyn do ręcznego mycia naczyń, wzbogacony kompleksem witamin i wyciągiem z zielonej herbaty lub trawy cytrynowej lub papai mających działanie zarówno ochronne, jak i odżywcze dla skóry rąk. Pozostałe cechy płynu to: nie pozostawia zacieków, nadaje połysk naczyniom bez konieczności wycierania do sucha, ulega biodegradacji, lepkość 1000 - 1800 cP, pH 5,3 - 5,9, 5-15% anionowych środków powierzchniowo czynnych, &lt; 5% niejonowych środków powierzchniowo czynnych, &lt; 5% amfoterycznych środków powierzchniowo czynnych, dozowanie: 1 łyżeczka na 5l wody, gęstość względna 1,025, dobra rozpuszczalność w ciepłej i zimnej wodzie, atest PZH. Opakowanie 1 litr.</t>
  </si>
</sst>
</file>

<file path=xl/styles.xml><?xml version="1.0" encoding="utf-8"?>
<styleSheet xmlns="http://schemas.openxmlformats.org/spreadsheetml/2006/main">
  <numFmts count="2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415]0"/>
    <numFmt numFmtId="167" formatCode="&quot; &quot;#,##0.00&quot; &quot;[$zł]&quot; &quot;;&quot;-&quot;#,##0.00&quot; &quot;[$zł]&quot; &quot;;&quot; -&quot;00&quot; &quot;[$zł]&quot; &quot;;&quot; &quot;@&quot; &quot;"/>
    <numFmt numFmtId="168" formatCode="[$-415]General"/>
    <numFmt numFmtId="169" formatCode="&quot; &quot;#,##0&quot;    &quot;;&quot;-&quot;#,##0&quot;    &quot;;&quot; -&quot;00&quot;    &quot;;&quot; &quot;@&quot; &quot;"/>
    <numFmt numFmtId="170" formatCode="#,##0.00&quot; &quot;[$zł]"/>
    <numFmt numFmtId="171" formatCode="&quot; &quot;#,##0.00&quot;    &quot;;&quot;-&quot;#,##0.00&quot;    &quot;;&quot; -&quot;00&quot;    &quot;;&quot; &quot;@&quot; &quot;"/>
    <numFmt numFmtId="172" formatCode="&quot; &quot;#,##0.00&quot;      &quot;;&quot;-&quot;#,##0.00&quot;      &quot;;&quot; -&quot;#&quot;      &quot;;@&quot; &quot;"/>
    <numFmt numFmtId="173" formatCode="#,##0.00&quot; &quot;[$zł-415];[Red]&quot;-&quot;#,##0.00&quot; &quot;[$zł-415]"/>
    <numFmt numFmtId="174" formatCode="#,##0.00\ &quot;zł&quot;"/>
    <numFmt numFmtId="175" formatCode="#,##0.00\ [$zł-415]"/>
    <numFmt numFmtId="176" formatCode="_-* #,##0\ _z_ł_-;\-* #,##0\ _z_ł_-;_-* &quot;-&quot;??\ _z_ł_-;_-@_-"/>
    <numFmt numFmtId="177" formatCode="&quot;Tak&quot;;&quot;Tak&quot;;&quot;Nie&quot;"/>
    <numFmt numFmtId="178" formatCode="&quot;Prawda&quot;;&quot;Prawda&quot;;&quot;Fałsz&quot;"/>
    <numFmt numFmtId="179" formatCode="&quot;Włączone&quot;;&quot;Włączone&quot;;&quot;Wyłączone&quot;"/>
    <numFmt numFmtId="180" formatCode="[$€-2]\ #,##0.00_);[Red]\([$€-2]\ #,##0.00\)"/>
    <numFmt numFmtId="181" formatCode="#,##0.0000"/>
  </numFmts>
  <fonts count="92">
    <font>
      <sz val="11"/>
      <color rgb="FF000000"/>
      <name val="Arial"/>
      <family val="2"/>
    </font>
    <font>
      <sz val="11"/>
      <color indexed="8"/>
      <name val="Calibri"/>
      <family val="2"/>
    </font>
    <font>
      <sz val="11"/>
      <color indexed="8"/>
      <name val="Garamond"/>
      <family val="1"/>
    </font>
    <font>
      <i/>
      <sz val="9"/>
      <color indexed="8"/>
      <name val="Garamond"/>
      <family val="1"/>
    </font>
    <font>
      <sz val="11"/>
      <color indexed="10"/>
      <name val="Garamond"/>
      <family val="1"/>
    </font>
    <font>
      <sz val="11"/>
      <color indexed="30"/>
      <name val="Garamond"/>
      <family val="1"/>
    </font>
    <font>
      <sz val="10"/>
      <name val="Arial CE"/>
      <family val="0"/>
    </font>
    <font>
      <b/>
      <sz val="11"/>
      <color indexed="8"/>
      <name val="Garamond"/>
      <family val="1"/>
    </font>
    <font>
      <b/>
      <sz val="11"/>
      <color indexed="30"/>
      <name val="Garamond"/>
      <family val="1"/>
    </font>
    <font>
      <sz val="10"/>
      <name val="Garamond"/>
      <family val="1"/>
    </font>
    <font>
      <sz val="9"/>
      <name val="Calibri"/>
      <family val="2"/>
    </font>
    <font>
      <sz val="9"/>
      <color indexed="8"/>
      <name val="Garamond"/>
      <family val="1"/>
    </font>
    <font>
      <sz val="11"/>
      <name val="Garamond"/>
      <family val="1"/>
    </font>
    <font>
      <b/>
      <sz val="9"/>
      <color indexed="8"/>
      <name val="Garamond"/>
      <family val="1"/>
    </font>
    <font>
      <b/>
      <sz val="14"/>
      <name val="Times New Roman"/>
      <family val="1"/>
    </font>
    <font>
      <sz val="14"/>
      <name val="Times New Roman"/>
      <family val="1"/>
    </font>
    <font>
      <b/>
      <sz val="10"/>
      <color indexed="8"/>
      <name val="Garamond"/>
      <family val="1"/>
    </font>
    <font>
      <b/>
      <i/>
      <sz val="10"/>
      <color indexed="8"/>
      <name val="Garamond"/>
      <family val="1"/>
    </font>
    <font>
      <sz val="11"/>
      <color indexed="60"/>
      <name val="Garamond"/>
      <family val="1"/>
    </font>
    <font>
      <sz val="10"/>
      <color indexed="30"/>
      <name val="Garamond"/>
      <family val="1"/>
    </font>
    <font>
      <strike/>
      <sz val="10"/>
      <name val="Garamond"/>
      <family val="1"/>
    </font>
    <font>
      <sz val="11"/>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0"/>
      <color indexed="8"/>
      <name val="Arial CE"/>
      <family val="0"/>
    </font>
    <font>
      <b/>
      <i/>
      <sz val="16"/>
      <color indexed="8"/>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0"/>
      <color indexed="8"/>
      <name val="Arial"/>
      <family val="2"/>
    </font>
    <font>
      <sz val="10"/>
      <color indexed="8"/>
      <name val="Arial CE1"/>
      <family val="0"/>
    </font>
    <font>
      <b/>
      <sz val="11"/>
      <color indexed="52"/>
      <name val="Calibri"/>
      <family val="2"/>
    </font>
    <font>
      <b/>
      <i/>
      <u val="single"/>
      <sz val="11"/>
      <color indexed="8"/>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indexed="8"/>
      <name val="Times New Roman"/>
      <family val="1"/>
    </font>
    <font>
      <sz val="9"/>
      <color indexed="8"/>
      <name val="Calibri"/>
      <family val="2"/>
    </font>
    <font>
      <sz val="10"/>
      <color indexed="8"/>
      <name val="Garamond"/>
      <family val="1"/>
    </font>
    <font>
      <b/>
      <sz val="10"/>
      <color indexed="10"/>
      <name val="Garamond"/>
      <family val="1"/>
    </font>
    <font>
      <b/>
      <sz val="9"/>
      <color indexed="8"/>
      <name val="Calibri"/>
      <family val="2"/>
    </font>
    <font>
      <sz val="9"/>
      <color indexed="8"/>
      <name val="Times New Roman"/>
      <family val="1"/>
    </font>
    <font>
      <sz val="8"/>
      <color indexed="8"/>
      <name val="Garamond"/>
      <family val="1"/>
    </font>
    <font>
      <i/>
      <sz val="9"/>
      <color indexed="30"/>
      <name val="Garamond"/>
      <family val="1"/>
    </font>
    <font>
      <i/>
      <sz val="10"/>
      <color indexed="8"/>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rgb="FF000000"/>
      <name val="Arial CE"/>
      <family val="0"/>
    </font>
    <font>
      <b/>
      <i/>
      <sz val="16"/>
      <color rgb="FF00000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sz val="10"/>
      <color rgb="FF000000"/>
      <name val="Arial"/>
      <family val="2"/>
    </font>
    <font>
      <sz val="10"/>
      <color rgb="FF000000"/>
      <name val="Arial CE1"/>
      <family val="0"/>
    </font>
    <font>
      <b/>
      <sz val="11"/>
      <color rgb="FFFA7D00"/>
      <name val="Calibri"/>
      <family val="2"/>
    </font>
    <font>
      <b/>
      <i/>
      <u val="single"/>
      <sz val="11"/>
      <color rgb="FF000000"/>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1"/>
      <color rgb="FF000000"/>
      <name val="Garamond"/>
      <family val="1"/>
    </font>
    <font>
      <sz val="11"/>
      <color rgb="FF000000"/>
      <name val="Times New Roman"/>
      <family val="1"/>
    </font>
    <font>
      <b/>
      <sz val="11"/>
      <color rgb="FF000000"/>
      <name val="Garamond"/>
      <family val="1"/>
    </font>
    <font>
      <sz val="9"/>
      <color rgb="FF000000"/>
      <name val="Calibri"/>
      <family val="2"/>
    </font>
    <font>
      <b/>
      <sz val="10"/>
      <color rgb="FF000000"/>
      <name val="Garamond"/>
      <family val="1"/>
    </font>
    <font>
      <sz val="10"/>
      <color rgb="FF000000"/>
      <name val="Garamond"/>
      <family val="1"/>
    </font>
    <font>
      <b/>
      <sz val="10"/>
      <color rgb="FFFF0000"/>
      <name val="Garamond"/>
      <family val="1"/>
    </font>
    <font>
      <b/>
      <sz val="9"/>
      <color rgb="FF000000"/>
      <name val="Calibri"/>
      <family val="2"/>
    </font>
    <font>
      <sz val="9"/>
      <color rgb="FF000000"/>
      <name val="Garamond"/>
      <family val="1"/>
    </font>
    <font>
      <sz val="10"/>
      <color theme="1"/>
      <name val="Garamond"/>
      <family val="1"/>
    </font>
    <font>
      <sz val="9"/>
      <color theme="1"/>
      <name val="Times New Roman"/>
      <family val="1"/>
    </font>
    <font>
      <sz val="11"/>
      <color theme="1"/>
      <name val="Garamond"/>
      <family val="1"/>
    </font>
    <font>
      <b/>
      <sz val="10"/>
      <color theme="1"/>
      <name val="Garamond"/>
      <family val="1"/>
    </font>
    <font>
      <sz val="8"/>
      <color theme="1"/>
      <name val="Garamond"/>
      <family val="1"/>
    </font>
    <font>
      <i/>
      <sz val="9"/>
      <color rgb="FF0070C0"/>
      <name val="Garamond"/>
      <family val="1"/>
    </font>
    <font>
      <i/>
      <sz val="9"/>
      <color rgb="FF000000"/>
      <name val="Garamond"/>
      <family val="1"/>
    </font>
    <font>
      <i/>
      <sz val="10"/>
      <color theme="1"/>
      <name val="Garamond"/>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rgb="FFF2F2F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rgb="FF00B05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style="thin"/>
    </border>
    <border>
      <left style="thin">
        <color rgb="FF000000"/>
      </left>
      <right style="thin">
        <color rgb="FF000000"/>
      </right>
      <top>
        <color indexed="63"/>
      </top>
      <bottom style="thin">
        <color rgb="FF000000"/>
      </bottom>
    </border>
    <border>
      <left style="thin">
        <color rgb="FF000000"/>
      </left>
      <right/>
      <top style="thin">
        <color rgb="FF000000"/>
      </top>
      <bottom>
        <color indexed="63"/>
      </bottom>
    </border>
    <border>
      <left>
        <color indexed="63"/>
      </left>
      <right style="thin">
        <color rgb="FF000000"/>
      </right>
      <top style="thin">
        <color rgb="FF000000"/>
      </top>
      <bottom/>
    </border>
    <border>
      <left style="thin"/>
      <right style="thin"/>
      <top style="thin"/>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style="thin"/>
      <right>
        <color indexed="63"/>
      </right>
      <top style="thin"/>
      <bottom style="thin"/>
    </border>
    <border>
      <left style="thin"/>
      <right style="thin">
        <color rgb="FF000000"/>
      </right>
      <top style="thin"/>
      <bottom style="thin"/>
    </border>
    <border>
      <left style="thin"/>
      <right style="thin">
        <color rgb="FF000000"/>
      </right>
      <top style="thin">
        <color rgb="FF000000"/>
      </top>
      <bottom style="thin"/>
    </border>
    <border>
      <left style="thin">
        <color rgb="FF000000"/>
      </left>
      <right style="thin">
        <color rgb="FF000000"/>
      </right>
      <top style="thin">
        <color rgb="FF000000"/>
      </top>
      <bottom style="thin"/>
    </border>
    <border>
      <left style="thin"/>
      <right>
        <color indexed="63"/>
      </right>
      <top>
        <color indexed="63"/>
      </top>
      <bottom>
        <color indexed="63"/>
      </bottom>
    </border>
    <border>
      <left style="thin"/>
      <right style="thin"/>
      <top style="thin">
        <color rgb="FF000000"/>
      </top>
      <bottom style="thin"/>
    </border>
    <border>
      <left style="thin">
        <color rgb="FF000000"/>
      </left>
      <right style="thin">
        <color rgb="FF000000"/>
      </right>
      <top style="thin"/>
      <bottom style="thin"/>
    </border>
    <border>
      <left/>
      <right style="thin"/>
      <top style="thin"/>
      <bottom style="thin"/>
    </border>
    <border>
      <left style="medium"/>
      <right style="medium"/>
      <top style="thin"/>
      <bottom style="thin"/>
    </border>
    <border>
      <left style="medium"/>
      <right style="medium"/>
      <top style="thin"/>
      <bottom style="medium"/>
    </border>
    <border>
      <left style="medium"/>
      <right style="medium"/>
      <top style="medium"/>
      <bottom style="thin"/>
    </border>
  </borders>
  <cellStyleXfs count="92">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8" borderId="0" applyNumberFormat="0" applyBorder="0" applyAlignment="0" applyProtection="0"/>
    <xf numFmtId="171" fontId="0" fillId="0" borderId="0" applyFont="0" applyFill="0" applyBorder="0" applyAlignment="0" applyProtection="0"/>
    <xf numFmtId="41" fontId="52" fillId="0" borderId="0" applyFont="0" applyFill="0" applyBorder="0" applyAlignment="0" applyProtection="0"/>
    <xf numFmtId="171" fontId="0" fillId="0" borderId="0" applyFont="0" applyFill="0" applyBorder="0" applyAlignment="0" applyProtection="0"/>
    <xf numFmtId="172" fontId="0" fillId="0" borderId="0" applyFont="0" applyBorder="0" applyProtection="0">
      <alignment/>
    </xf>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6"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2" fontId="0" fillId="0" borderId="0" applyFont="0" applyBorder="0" applyProtection="0">
      <alignment/>
    </xf>
    <xf numFmtId="0" fontId="57" fillId="0" borderId="0" applyNumberFormat="0" applyBorder="0" applyProtection="0">
      <alignment/>
    </xf>
    <xf numFmtId="0" fontId="58" fillId="0" borderId="0" applyNumberFormat="0" applyBorder="0" applyProtection="0">
      <alignment horizontal="center"/>
    </xf>
    <xf numFmtId="0" fontId="58" fillId="0" borderId="0" applyNumberFormat="0" applyBorder="0" applyProtection="0">
      <alignment horizontal="center" textRotation="90"/>
    </xf>
    <xf numFmtId="0" fontId="59" fillId="0" borderId="3" applyNumberFormat="0" applyFill="0" applyAlignment="0" applyProtection="0"/>
    <xf numFmtId="0" fontId="60" fillId="29" borderId="4" applyNumberFormat="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30" borderId="0" applyNumberFormat="0" applyBorder="0" applyAlignment="0" applyProtection="0"/>
    <xf numFmtId="0" fontId="6" fillId="0" borderId="0">
      <alignment/>
      <protection/>
    </xf>
    <xf numFmtId="0" fontId="65" fillId="0" borderId="0" applyNumberFormat="0" applyBorder="0" applyProtection="0">
      <alignment/>
    </xf>
    <xf numFmtId="0" fontId="52" fillId="0" borderId="0">
      <alignment/>
      <protection/>
    </xf>
    <xf numFmtId="0" fontId="65" fillId="0" borderId="0" applyNumberFormat="0" applyBorder="0" applyProtection="0">
      <alignment/>
    </xf>
    <xf numFmtId="0" fontId="6" fillId="0" borderId="0">
      <alignment/>
      <protection/>
    </xf>
    <xf numFmtId="0" fontId="6" fillId="0" borderId="0">
      <alignment/>
      <protection/>
    </xf>
    <xf numFmtId="0" fontId="66" fillId="0" borderId="0" applyNumberFormat="0" applyBorder="0" applyProtection="0">
      <alignment/>
    </xf>
    <xf numFmtId="0" fontId="57" fillId="0" borderId="0" applyNumberFormat="0" applyBorder="0" applyProtection="0">
      <alignment/>
    </xf>
    <xf numFmtId="0" fontId="65" fillId="0" borderId="0" applyNumberFormat="0" applyBorder="0" applyProtection="0">
      <alignment/>
    </xf>
    <xf numFmtId="0" fontId="65" fillId="0" borderId="0" applyNumberFormat="0" applyBorder="0" applyProtection="0">
      <alignment/>
    </xf>
    <xf numFmtId="0" fontId="65" fillId="0" borderId="0" applyNumberFormat="0" applyBorder="0" applyProtection="0">
      <alignment/>
    </xf>
    <xf numFmtId="0" fontId="65" fillId="0" borderId="0" applyNumberFormat="0" applyBorder="0" applyProtection="0">
      <alignment/>
    </xf>
    <xf numFmtId="0" fontId="57" fillId="0" borderId="0" applyNumberFormat="0" applyBorder="0" applyProtection="0">
      <alignment/>
    </xf>
    <xf numFmtId="0" fontId="65" fillId="0" borderId="0" applyNumberFormat="0" applyBorder="0" applyProtection="0">
      <alignment/>
    </xf>
    <xf numFmtId="0" fontId="67" fillId="0" borderId="0" applyNumberFormat="0" applyBorder="0" applyProtection="0">
      <alignment/>
    </xf>
    <xf numFmtId="0" fontId="68" fillId="27" borderId="1" applyNumberFormat="0" applyAlignment="0" applyProtection="0"/>
    <xf numFmtId="9" fontId="52" fillId="0" borderId="0" applyFont="0" applyFill="0" applyBorder="0" applyAlignment="0" applyProtection="0"/>
    <xf numFmtId="0" fontId="69" fillId="0" borderId="0" applyNumberFormat="0" applyBorder="0" applyProtection="0">
      <alignment/>
    </xf>
    <xf numFmtId="173" fontId="69" fillId="0" borderId="0" applyBorder="0" applyProtection="0">
      <alignment/>
    </xf>
    <xf numFmtId="0" fontId="70" fillId="0" borderId="8"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52" fillId="31" borderId="9" applyNumberFormat="0" applyFont="0" applyAlignment="0" applyProtection="0"/>
    <xf numFmtId="44" fontId="52" fillId="0" borderId="0" applyFont="0" applyFill="0" applyBorder="0" applyAlignment="0" applyProtection="0"/>
    <xf numFmtId="42" fontId="52" fillId="0" borderId="0" applyFont="0" applyFill="0" applyBorder="0" applyAlignment="0" applyProtection="0"/>
    <xf numFmtId="167" fontId="0" fillId="0" borderId="0" applyFont="0" applyFill="0" applyBorder="0" applyAlignment="0" applyProtection="0"/>
    <xf numFmtId="44" fontId="6" fillId="0" borderId="0" applyFont="0" applyFill="0" applyBorder="0" applyAlignment="0" applyProtection="0"/>
    <xf numFmtId="0" fontId="74" fillId="32" borderId="0" applyNumberFormat="0" applyBorder="0" applyAlignment="0" applyProtection="0"/>
  </cellStyleXfs>
  <cellXfs count="197">
    <xf numFmtId="0" fontId="0" fillId="0" borderId="0" xfId="0" applyAlignment="1">
      <alignment/>
    </xf>
    <xf numFmtId="0" fontId="75" fillId="0" borderId="0" xfId="70" applyFont="1" applyFill="1" applyAlignment="1" applyProtection="1">
      <alignment horizontal="left" vertical="top" wrapText="1"/>
      <protection locked="0"/>
    </xf>
    <xf numFmtId="3" fontId="75" fillId="0" borderId="0" xfId="70" applyNumberFormat="1" applyFont="1" applyFill="1" applyAlignment="1" applyProtection="1">
      <alignment horizontal="right" vertical="top" wrapText="1"/>
      <protection locked="0"/>
    </xf>
    <xf numFmtId="0" fontId="76" fillId="0" borderId="0" xfId="70" applyFont="1" applyFill="1" applyAlignment="1" applyProtection="1">
      <alignment horizontal="left" vertical="top" wrapText="1"/>
      <protection locked="0"/>
    </xf>
    <xf numFmtId="0" fontId="77" fillId="0" borderId="0" xfId="70" applyFont="1" applyFill="1" applyAlignment="1" applyProtection="1">
      <alignment horizontal="center" vertical="top"/>
      <protection locked="0"/>
    </xf>
    <xf numFmtId="3" fontId="75" fillId="0" borderId="0" xfId="70" applyNumberFormat="1" applyFont="1" applyFill="1" applyAlignment="1" applyProtection="1">
      <alignment horizontal="left" vertical="top" wrapText="1"/>
      <protection locked="0"/>
    </xf>
    <xf numFmtId="0" fontId="75" fillId="0" borderId="10" xfId="70" applyFont="1" applyFill="1" applyBorder="1" applyAlignment="1" applyProtection="1">
      <alignment horizontal="left" vertical="top" wrapText="1"/>
      <protection locked="0"/>
    </xf>
    <xf numFmtId="0" fontId="77" fillId="0" borderId="0" xfId="70" applyFont="1" applyFill="1" applyAlignment="1" applyProtection="1">
      <alignment horizontal="left" vertical="top" wrapText="1"/>
      <protection locked="0"/>
    </xf>
    <xf numFmtId="3" fontId="77" fillId="0" borderId="0" xfId="70" applyNumberFormat="1" applyFont="1" applyFill="1" applyAlignment="1" applyProtection="1">
      <alignment horizontal="left" vertical="top" wrapText="1"/>
      <protection locked="0"/>
    </xf>
    <xf numFmtId="167" fontId="75" fillId="0" borderId="10" xfId="89" applyFont="1" applyFill="1" applyBorder="1" applyAlignment="1" applyProtection="1">
      <alignment horizontal="right" vertical="top" wrapText="1"/>
      <protection locked="0"/>
    </xf>
    <xf numFmtId="167" fontId="75" fillId="0" borderId="0" xfId="70" applyNumberFormat="1" applyFont="1" applyFill="1" applyAlignment="1" applyProtection="1">
      <alignment horizontal="right" vertical="top" wrapText="1"/>
      <protection locked="0"/>
    </xf>
    <xf numFmtId="0" fontId="75" fillId="33" borderId="0" xfId="70" applyFont="1" applyFill="1" applyAlignment="1" applyProtection="1">
      <alignment horizontal="left" vertical="top" wrapText="1"/>
      <protection locked="0"/>
    </xf>
    <xf numFmtId="49" fontId="75" fillId="0" borderId="0" xfId="70" applyNumberFormat="1" applyFont="1" applyFill="1" applyAlignment="1" applyProtection="1">
      <alignment horizontal="left" vertical="top" wrapText="1"/>
      <protection locked="0"/>
    </xf>
    <xf numFmtId="49" fontId="75" fillId="0" borderId="11" xfId="70" applyNumberFormat="1" applyFont="1" applyFill="1" applyBorder="1" applyAlignment="1" applyProtection="1">
      <alignment horizontal="left" vertical="top" wrapText="1"/>
      <protection locked="0"/>
    </xf>
    <xf numFmtId="49" fontId="77" fillId="0" borderId="10" xfId="70" applyNumberFormat="1" applyFont="1" applyFill="1" applyBorder="1" applyAlignment="1" applyProtection="1">
      <alignment horizontal="left" vertical="top" wrapText="1"/>
      <protection locked="0"/>
    </xf>
    <xf numFmtId="3" fontId="77" fillId="0" borderId="10" xfId="70" applyNumberFormat="1" applyFont="1" applyFill="1" applyBorder="1" applyAlignment="1" applyProtection="1">
      <alignment horizontal="right" vertical="top" wrapText="1"/>
      <protection locked="0"/>
    </xf>
    <xf numFmtId="0" fontId="76" fillId="0" borderId="0" xfId="70" applyFont="1" applyFill="1" applyAlignment="1" applyProtection="1">
      <alignment horizontal="justify" vertical="top" wrapText="1"/>
      <protection locked="0"/>
    </xf>
    <xf numFmtId="3" fontId="76" fillId="0" borderId="0" xfId="70" applyNumberFormat="1" applyFont="1" applyFill="1" applyAlignment="1" applyProtection="1">
      <alignment horizontal="left" vertical="top" wrapText="1"/>
      <protection locked="0"/>
    </xf>
    <xf numFmtId="0" fontId="78" fillId="33" borderId="0" xfId="0" applyFont="1" applyFill="1" applyAlignment="1" applyProtection="1">
      <alignment horizontal="left" vertical="center" wrapText="1"/>
      <protection locked="0"/>
    </xf>
    <xf numFmtId="0" fontId="79" fillId="34" borderId="10" xfId="0" applyFont="1" applyFill="1" applyBorder="1" applyAlignment="1" applyProtection="1">
      <alignment horizontal="center" vertical="center" wrapText="1"/>
      <protection locked="0"/>
    </xf>
    <xf numFmtId="0" fontId="80" fillId="33" borderId="0" xfId="0" applyFont="1" applyFill="1" applyAlignment="1" applyProtection="1">
      <alignment horizontal="center" vertical="center" wrapText="1"/>
      <protection locked="0"/>
    </xf>
    <xf numFmtId="0" fontId="79" fillId="33" borderId="0" xfId="0" applyFont="1" applyFill="1" applyAlignment="1" applyProtection="1">
      <alignment horizontal="left" vertical="center" wrapText="1"/>
      <protection locked="0"/>
    </xf>
    <xf numFmtId="166" fontId="80" fillId="33" borderId="0" xfId="0" applyNumberFormat="1" applyFont="1" applyFill="1" applyAlignment="1" applyProtection="1">
      <alignment horizontal="left" vertical="center" wrapText="1"/>
      <protection locked="0"/>
    </xf>
    <xf numFmtId="0" fontId="78" fillId="33" borderId="0" xfId="0" applyFont="1" applyFill="1" applyAlignment="1" applyProtection="1">
      <alignment horizontal="center" vertical="center" wrapText="1"/>
      <protection locked="0"/>
    </xf>
    <xf numFmtId="166" fontId="78" fillId="33" borderId="0" xfId="0" applyNumberFormat="1" applyFont="1" applyFill="1" applyAlignment="1" applyProtection="1">
      <alignment horizontal="left" vertical="center" wrapText="1"/>
      <protection locked="0"/>
    </xf>
    <xf numFmtId="166" fontId="80" fillId="0" borderId="0" xfId="0" applyNumberFormat="1" applyFont="1" applyFill="1" applyAlignment="1" applyProtection="1">
      <alignment horizontal="left" vertical="top" wrapText="1"/>
      <protection locked="0"/>
    </xf>
    <xf numFmtId="0" fontId="80" fillId="0" borderId="0" xfId="0" applyFont="1" applyFill="1" applyAlignment="1" applyProtection="1">
      <alignment horizontal="center" vertical="top" wrapText="1"/>
      <protection locked="0"/>
    </xf>
    <xf numFmtId="0" fontId="78" fillId="0" borderId="0" xfId="0" applyFont="1" applyFill="1" applyAlignment="1" applyProtection="1">
      <alignment horizontal="left" vertical="top" wrapText="1"/>
      <protection locked="0"/>
    </xf>
    <xf numFmtId="0" fontId="80" fillId="0" borderId="0" xfId="0" applyFont="1" applyFill="1" applyAlignment="1" applyProtection="1">
      <alignment horizontal="center" vertical="center" wrapText="1"/>
      <protection locked="0"/>
    </xf>
    <xf numFmtId="0" fontId="79" fillId="0" borderId="0" xfId="0" applyFont="1" applyFill="1" applyAlignment="1" applyProtection="1">
      <alignment horizontal="left" vertical="top" wrapText="1"/>
      <protection locked="0"/>
    </xf>
    <xf numFmtId="166" fontId="79" fillId="0" borderId="10" xfId="0" applyNumberFormat="1" applyFont="1" applyFill="1" applyBorder="1" applyAlignment="1" applyProtection="1">
      <alignment horizontal="right" vertical="top" wrapText="1"/>
      <protection locked="0"/>
    </xf>
    <xf numFmtId="0" fontId="79" fillId="0" borderId="0" xfId="0" applyFont="1" applyFill="1" applyAlignment="1" applyProtection="1">
      <alignment horizontal="left" vertical="top"/>
      <protection locked="0"/>
    </xf>
    <xf numFmtId="0" fontId="79" fillId="0" borderId="0" xfId="0" applyFont="1" applyFill="1" applyAlignment="1" applyProtection="1">
      <alignment horizontal="center" vertical="center" wrapText="1"/>
      <protection locked="0"/>
    </xf>
    <xf numFmtId="0" fontId="81" fillId="33" borderId="0" xfId="0" applyFont="1" applyFill="1" applyAlignment="1" applyProtection="1">
      <alignment horizontal="left" vertical="center" wrapText="1"/>
      <protection locked="0"/>
    </xf>
    <xf numFmtId="0" fontId="80" fillId="0" borderId="0" xfId="0" applyFont="1" applyFill="1" applyAlignment="1" applyProtection="1">
      <alignment horizontal="left" vertical="top" wrapText="1"/>
      <protection locked="0"/>
    </xf>
    <xf numFmtId="0" fontId="79" fillId="33" borderId="0" xfId="0" applyFont="1" applyFill="1" applyAlignment="1" applyProtection="1">
      <alignment horizontal="center" vertical="center" wrapText="1"/>
      <protection locked="0"/>
    </xf>
    <xf numFmtId="0" fontId="79" fillId="33" borderId="0" xfId="0" applyFont="1" applyFill="1" applyAlignment="1" applyProtection="1">
      <alignment horizontal="left" vertical="top" wrapText="1"/>
      <protection locked="0"/>
    </xf>
    <xf numFmtId="166" fontId="80" fillId="33" borderId="0" xfId="0" applyNumberFormat="1" applyFont="1" applyFill="1" applyAlignment="1" applyProtection="1">
      <alignment horizontal="left" vertical="top" wrapText="1"/>
      <protection locked="0"/>
    </xf>
    <xf numFmtId="0" fontId="80" fillId="33" borderId="0" xfId="0" applyFont="1" applyFill="1" applyAlignment="1" applyProtection="1">
      <alignment horizontal="center" vertical="top" wrapText="1"/>
      <protection locked="0"/>
    </xf>
    <xf numFmtId="0" fontId="79" fillId="34" borderId="10" xfId="0" applyFont="1" applyFill="1" applyBorder="1" applyAlignment="1" applyProtection="1">
      <alignment horizontal="left" vertical="top" wrapText="1"/>
      <protection locked="0"/>
    </xf>
    <xf numFmtId="167" fontId="79" fillId="33" borderId="12" xfId="0" applyNumberFormat="1" applyFont="1" applyFill="1" applyBorder="1" applyAlignment="1" applyProtection="1">
      <alignment horizontal="right" vertical="top" wrapText="1"/>
      <protection locked="0"/>
    </xf>
    <xf numFmtId="0" fontId="80" fillId="33" borderId="0" xfId="0" applyFont="1" applyFill="1" applyAlignment="1" applyProtection="1">
      <alignment horizontal="left" vertical="top" wrapText="1"/>
      <protection locked="0"/>
    </xf>
    <xf numFmtId="0" fontId="78" fillId="0" borderId="0" xfId="0" applyFont="1" applyFill="1" applyAlignment="1" applyProtection="1">
      <alignment horizontal="center" vertical="center" wrapText="1"/>
      <protection locked="0"/>
    </xf>
    <xf numFmtId="166" fontId="78" fillId="0" borderId="0" xfId="0" applyNumberFormat="1" applyFont="1" applyFill="1" applyAlignment="1" applyProtection="1">
      <alignment horizontal="left" vertical="top" wrapText="1"/>
      <protection locked="0"/>
    </xf>
    <xf numFmtId="0" fontId="78" fillId="0" borderId="0" xfId="0" applyFont="1" applyFill="1" applyAlignment="1" applyProtection="1">
      <alignment horizontal="center" vertical="top" wrapText="1"/>
      <protection locked="0"/>
    </xf>
    <xf numFmtId="166" fontId="80" fillId="0" borderId="0" xfId="0" applyNumberFormat="1" applyFont="1" applyFill="1" applyAlignment="1" applyProtection="1">
      <alignment horizontal="left" vertical="center" wrapText="1"/>
      <protection locked="0"/>
    </xf>
    <xf numFmtId="0" fontId="78" fillId="0" borderId="0" xfId="0" applyFont="1" applyFill="1" applyAlignment="1" applyProtection="1">
      <alignment horizontal="left" vertical="center" wrapText="1"/>
      <protection locked="0"/>
    </xf>
    <xf numFmtId="0" fontId="78" fillId="0" borderId="0" xfId="0" applyFont="1" applyFill="1" applyAlignment="1" applyProtection="1">
      <alignment vertical="center" wrapText="1"/>
      <protection locked="0"/>
    </xf>
    <xf numFmtId="0" fontId="79" fillId="0" borderId="0" xfId="0" applyFont="1" applyFill="1" applyAlignment="1" applyProtection="1">
      <alignment horizontal="left" vertical="center" wrapText="1"/>
      <protection locked="0"/>
    </xf>
    <xf numFmtId="166" fontId="79" fillId="0" borderId="10" xfId="0" applyNumberFormat="1" applyFont="1" applyFill="1" applyBorder="1" applyAlignment="1" applyProtection="1">
      <alignment horizontal="right" vertical="center" wrapText="1"/>
      <protection locked="0"/>
    </xf>
    <xf numFmtId="0" fontId="79" fillId="34" borderId="10" xfId="0" applyFont="1" applyFill="1" applyBorder="1" applyAlignment="1" applyProtection="1">
      <alignment horizontal="left" vertical="center" wrapText="1"/>
      <protection locked="0"/>
    </xf>
    <xf numFmtId="167" fontId="79" fillId="33" borderId="12" xfId="0" applyNumberFormat="1" applyFont="1" applyFill="1" applyBorder="1" applyAlignment="1" applyProtection="1">
      <alignment horizontal="right" vertical="center" wrapText="1"/>
      <protection locked="0"/>
    </xf>
    <xf numFmtId="166" fontId="79" fillId="34" borderId="10" xfId="77" applyNumberFormat="1" applyFont="1" applyFill="1" applyBorder="1" applyAlignment="1">
      <alignment horizontal="center" vertical="center" wrapText="1"/>
    </xf>
    <xf numFmtId="168" fontId="79" fillId="34" borderId="10" xfId="77" applyNumberFormat="1" applyFont="1" applyFill="1" applyBorder="1" applyAlignment="1">
      <alignment horizontal="center" vertical="center" wrapText="1"/>
    </xf>
    <xf numFmtId="0" fontId="82" fillId="0" borderId="0" xfId="0" applyFont="1" applyFill="1" applyAlignment="1" applyProtection="1">
      <alignment horizontal="center" vertical="center" wrapText="1"/>
      <protection locked="0"/>
    </xf>
    <xf numFmtId="166" fontId="78" fillId="0" borderId="0" xfId="0" applyNumberFormat="1" applyFont="1" applyFill="1" applyAlignment="1" applyProtection="1">
      <alignment horizontal="left" vertical="center" wrapText="1"/>
      <protection locked="0"/>
    </xf>
    <xf numFmtId="166" fontId="79" fillId="33" borderId="10" xfId="0" applyNumberFormat="1" applyFont="1" applyFill="1" applyBorder="1" applyAlignment="1" applyProtection="1">
      <alignment horizontal="right" vertical="center" wrapText="1"/>
      <protection locked="0"/>
    </xf>
    <xf numFmtId="0" fontId="83" fillId="33" borderId="0" xfId="0" applyFont="1" applyFill="1" applyAlignment="1" applyProtection="1">
      <alignment horizontal="left" vertical="center" wrapText="1"/>
      <protection locked="0"/>
    </xf>
    <xf numFmtId="170" fontId="80" fillId="33" borderId="0" xfId="0" applyNumberFormat="1" applyFont="1" applyFill="1" applyAlignment="1" applyProtection="1">
      <alignment horizontal="right" vertical="center" wrapText="1"/>
      <protection locked="0"/>
    </xf>
    <xf numFmtId="0" fontId="80" fillId="33" borderId="0" xfId="0" applyFont="1" applyFill="1" applyAlignment="1" applyProtection="1">
      <alignment horizontal="left" vertical="center" wrapText="1"/>
      <protection locked="0"/>
    </xf>
    <xf numFmtId="0" fontId="80" fillId="0" borderId="0" xfId="0" applyFont="1" applyFill="1" applyAlignment="1" applyProtection="1">
      <alignment horizontal="left" vertical="center" wrapText="1"/>
      <protection locked="0"/>
    </xf>
    <xf numFmtId="0" fontId="83" fillId="0" borderId="0" xfId="0" applyFont="1" applyFill="1" applyAlignment="1" applyProtection="1">
      <alignment horizontal="left" vertical="top" wrapText="1"/>
      <protection locked="0"/>
    </xf>
    <xf numFmtId="0" fontId="75" fillId="35" borderId="10" xfId="70" applyFont="1" applyFill="1" applyBorder="1" applyAlignment="1" applyProtection="1">
      <alignment horizontal="left" vertical="top" wrapText="1"/>
      <protection locked="0"/>
    </xf>
    <xf numFmtId="0" fontId="79" fillId="34" borderId="13" xfId="0" applyFont="1" applyFill="1" applyBorder="1" applyAlignment="1" applyProtection="1">
      <alignment horizontal="center" vertical="center" wrapText="1"/>
      <protection locked="0"/>
    </xf>
    <xf numFmtId="0" fontId="79" fillId="34" borderId="13" xfId="0" applyFont="1" applyFill="1" applyBorder="1" applyAlignment="1">
      <alignment horizontal="center" vertical="center" wrapText="1"/>
    </xf>
    <xf numFmtId="0" fontId="79" fillId="0" borderId="14" xfId="0" applyFont="1" applyFill="1" applyBorder="1" applyAlignment="1">
      <alignment horizontal="center" vertical="center" wrapText="1"/>
    </xf>
    <xf numFmtId="0" fontId="80" fillId="0" borderId="14" xfId="0" applyFont="1" applyFill="1" applyBorder="1" applyAlignment="1" applyProtection="1">
      <alignment horizontal="center" vertical="center" wrapText="1"/>
      <protection locked="0"/>
    </xf>
    <xf numFmtId="168" fontId="79" fillId="0" borderId="10" xfId="77" applyNumberFormat="1" applyFont="1" applyFill="1" applyBorder="1" applyAlignment="1">
      <alignment horizontal="center" vertical="center" wrapText="1"/>
    </xf>
    <xf numFmtId="0" fontId="80" fillId="0" borderId="10" xfId="77" applyFont="1" applyFill="1" applyBorder="1" applyAlignment="1">
      <alignment horizontal="center" vertical="center" wrapText="1"/>
    </xf>
    <xf numFmtId="3" fontId="9" fillId="36" borderId="14" xfId="0" applyNumberFormat="1" applyFont="1" applyFill="1" applyBorder="1" applyAlignment="1" applyProtection="1">
      <alignment horizontal="center" vertical="center" wrapText="1"/>
      <protection/>
    </xf>
    <xf numFmtId="167" fontId="80" fillId="0" borderId="10" xfId="77" applyNumberFormat="1" applyFont="1" applyFill="1" applyBorder="1" applyAlignment="1">
      <alignment horizontal="right" vertical="center" wrapText="1"/>
    </xf>
    <xf numFmtId="167" fontId="80" fillId="0" borderId="10" xfId="0" applyNumberFormat="1" applyFont="1" applyFill="1" applyBorder="1" applyAlignment="1" applyProtection="1">
      <alignment horizontal="right" vertical="center" wrapText="1"/>
      <protection locked="0"/>
    </xf>
    <xf numFmtId="167" fontId="80" fillId="33" borderId="14" xfId="0" applyNumberFormat="1" applyFont="1" applyFill="1" applyBorder="1" applyAlignment="1" applyProtection="1">
      <alignment horizontal="right" vertical="center" wrapText="1"/>
      <protection locked="0"/>
    </xf>
    <xf numFmtId="0" fontId="80" fillId="0" borderId="15" xfId="0" applyFont="1" applyFill="1" applyBorder="1" applyAlignment="1" applyProtection="1">
      <alignment horizontal="center" vertical="center" wrapText="1"/>
      <protection locked="0"/>
    </xf>
    <xf numFmtId="0" fontId="79" fillId="0" borderId="15" xfId="0" applyFont="1" applyFill="1" applyBorder="1" applyAlignment="1">
      <alignment horizontal="center" vertical="center" wrapText="1"/>
    </xf>
    <xf numFmtId="167" fontId="80" fillId="33" borderId="15" xfId="0" applyNumberFormat="1" applyFont="1" applyFill="1" applyBorder="1" applyAlignment="1" applyProtection="1">
      <alignment horizontal="right" vertical="center" wrapText="1"/>
      <protection locked="0"/>
    </xf>
    <xf numFmtId="0" fontId="79" fillId="0" borderId="14" xfId="0" applyFont="1" applyFill="1" applyBorder="1" applyAlignment="1">
      <alignment horizontal="left" vertical="center" wrapText="1"/>
    </xf>
    <xf numFmtId="167" fontId="80" fillId="0" borderId="14" xfId="77" applyNumberFormat="1" applyFont="1" applyFill="1" applyBorder="1" applyAlignment="1">
      <alignment horizontal="right" vertical="center" wrapText="1"/>
    </xf>
    <xf numFmtId="0" fontId="75" fillId="0" borderId="10" xfId="70" applyFont="1" applyFill="1" applyBorder="1" applyAlignment="1" applyProtection="1">
      <alignment horizontal="center" vertical="top" wrapText="1"/>
      <protection locked="0"/>
    </xf>
    <xf numFmtId="0" fontId="77" fillId="34" borderId="10" xfId="70" applyFont="1" applyFill="1" applyBorder="1" applyAlignment="1" applyProtection="1">
      <alignment horizontal="center" vertical="top" wrapText="1"/>
      <protection locked="0"/>
    </xf>
    <xf numFmtId="3" fontId="77" fillId="34" borderId="10" xfId="70" applyNumberFormat="1" applyFont="1" applyFill="1" applyBorder="1" applyAlignment="1" applyProtection="1">
      <alignment horizontal="center" vertical="top" wrapText="1"/>
      <protection locked="0"/>
    </xf>
    <xf numFmtId="49" fontId="75" fillId="35" borderId="10" xfId="70" applyNumberFormat="1" applyFont="1" applyFill="1" applyBorder="1" applyAlignment="1" applyProtection="1">
      <alignment horizontal="left" vertical="top" wrapText="1"/>
      <protection locked="0"/>
    </xf>
    <xf numFmtId="49" fontId="75" fillId="35" borderId="11" xfId="70" applyNumberFormat="1" applyFont="1" applyFill="1" applyBorder="1" applyAlignment="1" applyProtection="1">
      <alignment horizontal="left" vertical="top" wrapText="1"/>
      <protection locked="0"/>
    </xf>
    <xf numFmtId="3" fontId="75" fillId="35" borderId="10" xfId="70" applyNumberFormat="1" applyFont="1" applyFill="1" applyBorder="1" applyAlignment="1" applyProtection="1">
      <alignment horizontal="right" vertical="top" wrapText="1"/>
      <protection locked="0"/>
    </xf>
    <xf numFmtId="0" fontId="75" fillId="0" borderId="0" xfId="70" applyFont="1" applyFill="1" applyAlignment="1" applyProtection="1">
      <alignment horizontal="left" vertical="top" wrapText="1"/>
      <protection locked="0"/>
    </xf>
    <xf numFmtId="0" fontId="80" fillId="33" borderId="0" xfId="0" applyFont="1" applyFill="1" applyAlignment="1" applyProtection="1">
      <alignment horizontal="left" vertical="center" wrapText="1"/>
      <protection locked="0"/>
    </xf>
    <xf numFmtId="0" fontId="80" fillId="0" borderId="0" xfId="0" applyFont="1" applyFill="1" applyAlignment="1" applyProtection="1">
      <alignment horizontal="left" vertical="center" wrapText="1"/>
      <protection locked="0"/>
    </xf>
    <xf numFmtId="0" fontId="75" fillId="0" borderId="0" xfId="70" applyFont="1" applyFill="1" applyAlignment="1" applyProtection="1">
      <alignment horizontal="left" vertical="top" wrapText="1"/>
      <protection locked="0"/>
    </xf>
    <xf numFmtId="169" fontId="79" fillId="34" borderId="16" xfId="42" applyNumberFormat="1" applyFont="1" applyFill="1" applyBorder="1" applyAlignment="1" applyProtection="1">
      <alignment horizontal="center" vertical="center" wrapText="1"/>
      <protection locked="0"/>
    </xf>
    <xf numFmtId="0" fontId="9" fillId="0" borderId="14" xfId="0" applyFont="1" applyFill="1" applyBorder="1" applyAlignment="1">
      <alignment horizontal="left" vertical="center" wrapText="1"/>
    </xf>
    <xf numFmtId="0" fontId="80" fillId="0" borderId="0" xfId="0" applyFont="1" applyFill="1" applyBorder="1" applyAlignment="1" applyProtection="1">
      <alignment horizontal="center" vertical="center" wrapText="1"/>
      <protection locked="0"/>
    </xf>
    <xf numFmtId="0" fontId="9" fillId="0" borderId="0" xfId="0" applyFont="1" applyFill="1" applyBorder="1" applyAlignment="1">
      <alignment horizontal="left" vertical="center" wrapText="1"/>
    </xf>
    <xf numFmtId="3" fontId="9" fillId="36" borderId="0" xfId="0" applyNumberFormat="1" applyFont="1" applyFill="1" applyBorder="1" applyAlignment="1">
      <alignment horizontal="center" vertical="center" wrapText="1"/>
    </xf>
    <xf numFmtId="3" fontId="9" fillId="36" borderId="0" xfId="0" applyNumberFormat="1" applyFont="1" applyFill="1" applyBorder="1" applyAlignment="1" applyProtection="1">
      <alignment horizontal="center" vertical="center" wrapText="1"/>
      <protection/>
    </xf>
    <xf numFmtId="0" fontId="79" fillId="0" borderId="0" xfId="0" applyFont="1" applyFill="1" applyBorder="1" applyAlignment="1">
      <alignment horizontal="left" vertical="center" wrapText="1"/>
    </xf>
    <xf numFmtId="167" fontId="80" fillId="0" borderId="0" xfId="77" applyNumberFormat="1" applyFont="1" applyFill="1" applyBorder="1" applyAlignment="1">
      <alignment horizontal="right" vertical="center" wrapText="1"/>
    </xf>
    <xf numFmtId="0" fontId="84" fillId="0" borderId="14" xfId="0" applyFont="1" applyBorder="1" applyAlignment="1">
      <alignment horizontal="center" vertical="center" wrapText="1"/>
    </xf>
    <xf numFmtId="0" fontId="84" fillId="0" borderId="14" xfId="0" applyFont="1" applyBorder="1" applyAlignment="1">
      <alignment horizontal="left" vertical="center" wrapText="1"/>
    </xf>
    <xf numFmtId="0" fontId="79" fillId="34" borderId="17" xfId="0" applyFont="1" applyFill="1" applyBorder="1" applyAlignment="1">
      <alignment horizontal="center" vertical="center" wrapText="1"/>
    </xf>
    <xf numFmtId="0" fontId="79" fillId="34" borderId="14" xfId="0" applyFont="1" applyFill="1" applyBorder="1" applyAlignment="1">
      <alignment horizontal="center" vertical="center" wrapText="1"/>
    </xf>
    <xf numFmtId="0" fontId="85" fillId="0" borderId="14" xfId="70" applyFont="1" applyFill="1" applyBorder="1" applyAlignment="1">
      <alignment horizontal="center" vertical="center" wrapText="1"/>
    </xf>
    <xf numFmtId="0" fontId="84" fillId="0" borderId="14" xfId="0" applyFont="1" applyBorder="1" applyAlignment="1">
      <alignment horizontal="center" vertical="center"/>
    </xf>
    <xf numFmtId="0" fontId="84" fillId="0" borderId="14" xfId="0" applyFont="1" applyFill="1" applyBorder="1" applyAlignment="1">
      <alignment horizontal="center" vertical="center"/>
    </xf>
    <xf numFmtId="0" fontId="84" fillId="0" borderId="14" xfId="70" applyFont="1" applyFill="1" applyBorder="1" applyAlignment="1">
      <alignment horizontal="center" vertical="center" wrapText="1"/>
    </xf>
    <xf numFmtId="0" fontId="75" fillId="0" borderId="0" xfId="70" applyFont="1" applyFill="1" applyBorder="1" applyAlignment="1" applyProtection="1">
      <alignment horizontal="center" vertical="top" wrapText="1"/>
      <protection locked="0"/>
    </xf>
    <xf numFmtId="167" fontId="75" fillId="0" borderId="0" xfId="89" applyFont="1" applyFill="1" applyBorder="1" applyAlignment="1" applyProtection="1">
      <alignment horizontal="right" vertical="top" wrapText="1"/>
      <protection locked="0"/>
    </xf>
    <xf numFmtId="0" fontId="9" fillId="0" borderId="14" xfId="70" applyFont="1" applyFill="1" applyBorder="1" applyAlignment="1">
      <alignment horizontal="center" vertical="center" wrapText="1"/>
    </xf>
    <xf numFmtId="0" fontId="9" fillId="0" borderId="14" xfId="0" applyFont="1" applyFill="1" applyBorder="1" applyAlignment="1">
      <alignment horizontal="center" vertical="center"/>
    </xf>
    <xf numFmtId="0" fontId="9" fillId="0" borderId="14" xfId="77" applyFont="1" applyFill="1" applyBorder="1" applyAlignment="1">
      <alignment horizontal="left" vertical="center" wrapText="1"/>
    </xf>
    <xf numFmtId="0" fontId="84" fillId="0" borderId="14" xfId="0" applyFont="1" applyFill="1" applyBorder="1" applyAlignment="1">
      <alignment horizontal="left" vertical="center" wrapText="1"/>
    </xf>
    <xf numFmtId="0" fontId="84" fillId="0" borderId="14" xfId="70" applyFont="1" applyBorder="1" applyAlignment="1">
      <alignment horizontal="center" vertical="center" wrapText="1"/>
    </xf>
    <xf numFmtId="0" fontId="9" fillId="0" borderId="14" xfId="0" applyFont="1" applyBorder="1" applyAlignment="1">
      <alignment horizontal="left" vertical="center" wrapText="1"/>
    </xf>
    <xf numFmtId="3" fontId="84" fillId="0" borderId="14" xfId="70" applyNumberFormat="1" applyFont="1" applyFill="1" applyBorder="1" applyAlignment="1">
      <alignment horizontal="center" vertical="center" wrapText="1"/>
    </xf>
    <xf numFmtId="0" fontId="9" fillId="0" borderId="14" xfId="0" applyFont="1" applyBorder="1" applyAlignment="1">
      <alignment horizontal="left" vertical="center"/>
    </xf>
    <xf numFmtId="0" fontId="10" fillId="0" borderId="0" xfId="0" applyFont="1" applyFill="1" applyAlignment="1" applyProtection="1">
      <alignment horizontal="left" vertical="center" wrapText="1"/>
      <protection locked="0"/>
    </xf>
    <xf numFmtId="0" fontId="9" fillId="36" borderId="14" xfId="0" applyFont="1" applyFill="1" applyBorder="1" applyAlignment="1">
      <alignment horizontal="left" vertical="center" wrapText="1"/>
    </xf>
    <xf numFmtId="0" fontId="75" fillId="0" borderId="0" xfId="70" applyFont="1" applyFill="1" applyAlignment="1" applyProtection="1">
      <alignment horizontal="left" vertical="top" wrapText="1"/>
      <protection locked="0"/>
    </xf>
    <xf numFmtId="0" fontId="80" fillId="33" borderId="0" xfId="0" applyFont="1" applyFill="1" applyAlignment="1" applyProtection="1">
      <alignment horizontal="left" vertical="center" wrapText="1"/>
      <protection locked="0"/>
    </xf>
    <xf numFmtId="0" fontId="80" fillId="0" borderId="18" xfId="0" applyFont="1" applyFill="1" applyBorder="1" applyAlignment="1" applyProtection="1">
      <alignment horizontal="center" vertical="center" wrapText="1"/>
      <protection locked="0"/>
    </xf>
    <xf numFmtId="0" fontId="84" fillId="0" borderId="18" xfId="0" applyFont="1" applyBorder="1" applyAlignment="1">
      <alignment horizontal="left" vertical="center" wrapText="1"/>
    </xf>
    <xf numFmtId="3" fontId="9" fillId="36" borderId="18" xfId="0" applyNumberFormat="1" applyFont="1" applyFill="1" applyBorder="1" applyAlignment="1" applyProtection="1">
      <alignment horizontal="center" vertical="center" wrapText="1"/>
      <protection/>
    </xf>
    <xf numFmtId="3" fontId="84" fillId="0" borderId="14" xfId="0" applyNumberFormat="1" applyFont="1" applyFill="1" applyBorder="1" applyAlignment="1">
      <alignment horizontal="center" vertical="center" wrapText="1"/>
    </xf>
    <xf numFmtId="3" fontId="9" fillId="0" borderId="14" xfId="0" applyNumberFormat="1" applyFont="1" applyFill="1" applyBorder="1" applyAlignment="1" applyProtection="1">
      <alignment horizontal="center" vertical="center" wrapText="1"/>
      <protection/>
    </xf>
    <xf numFmtId="0" fontId="86" fillId="36" borderId="14" xfId="0" applyFont="1" applyFill="1" applyBorder="1" applyAlignment="1">
      <alignment horizontal="left" vertical="center" wrapText="1"/>
    </xf>
    <xf numFmtId="3" fontId="86" fillId="0" borderId="14" xfId="0" applyNumberFormat="1" applyFont="1" applyFill="1" applyBorder="1" applyAlignment="1">
      <alignment horizontal="center" vertical="center" wrapText="1"/>
    </xf>
    <xf numFmtId="3" fontId="12" fillId="0" borderId="14" xfId="0" applyNumberFormat="1" applyFont="1" applyFill="1" applyBorder="1" applyAlignment="1" applyProtection="1">
      <alignment horizontal="center" vertical="center" wrapText="1"/>
      <protection/>
    </xf>
    <xf numFmtId="0" fontId="80" fillId="0" borderId="19" xfId="0" applyFont="1" applyFill="1" applyBorder="1" applyAlignment="1" applyProtection="1">
      <alignment horizontal="center" vertical="center" wrapText="1"/>
      <protection locked="0"/>
    </xf>
    <xf numFmtId="0" fontId="9" fillId="0" borderId="18" xfId="0" applyFont="1" applyFill="1" applyBorder="1" applyAlignment="1">
      <alignment horizontal="left" vertical="center" wrapText="1"/>
    </xf>
    <xf numFmtId="0" fontId="9" fillId="0" borderId="18" xfId="0" applyFont="1" applyFill="1" applyBorder="1" applyAlignment="1">
      <alignment horizontal="center" vertical="center"/>
    </xf>
    <xf numFmtId="0" fontId="79" fillId="0" borderId="19" xfId="0" applyFont="1" applyFill="1" applyBorder="1" applyAlignment="1">
      <alignment horizontal="center" vertical="center" wrapText="1"/>
    </xf>
    <xf numFmtId="0" fontId="79" fillId="0" borderId="20" xfId="0" applyFont="1" applyFill="1" applyBorder="1" applyAlignment="1">
      <alignment horizontal="center" vertical="center" wrapText="1"/>
    </xf>
    <xf numFmtId="0" fontId="79" fillId="0" borderId="21" xfId="0" applyFont="1" applyFill="1" applyBorder="1" applyAlignment="1">
      <alignment horizontal="center" vertical="center" wrapText="1"/>
    </xf>
    <xf numFmtId="167" fontId="80" fillId="33" borderId="22" xfId="0" applyNumberFormat="1" applyFont="1" applyFill="1" applyBorder="1" applyAlignment="1" applyProtection="1">
      <alignment horizontal="right" vertical="center" wrapText="1"/>
      <protection locked="0"/>
    </xf>
    <xf numFmtId="0" fontId="80" fillId="0" borderId="13" xfId="77" applyFont="1" applyFill="1" applyBorder="1" applyAlignment="1">
      <alignment horizontal="center" vertical="center" wrapText="1"/>
    </xf>
    <xf numFmtId="0" fontId="9" fillId="36" borderId="18" xfId="0" applyFont="1" applyFill="1" applyBorder="1" applyAlignment="1">
      <alignment horizontal="left" vertical="center" wrapText="1"/>
    </xf>
    <xf numFmtId="168" fontId="79" fillId="0" borderId="13" xfId="77" applyNumberFormat="1" applyFont="1" applyFill="1" applyBorder="1" applyAlignment="1">
      <alignment horizontal="center" vertical="center" wrapText="1"/>
    </xf>
    <xf numFmtId="167" fontId="80" fillId="0" borderId="13" xfId="77" applyNumberFormat="1" applyFont="1" applyFill="1" applyBorder="1" applyAlignment="1">
      <alignment horizontal="right" vertical="center" wrapText="1"/>
    </xf>
    <xf numFmtId="167" fontId="80" fillId="0" borderId="13" xfId="0" applyNumberFormat="1" applyFont="1" applyFill="1" applyBorder="1" applyAlignment="1" applyProtection="1">
      <alignment horizontal="right" vertical="center" wrapText="1"/>
      <protection locked="0"/>
    </xf>
    <xf numFmtId="0" fontId="80" fillId="0" borderId="14" xfId="77" applyFont="1" applyFill="1" applyBorder="1" applyAlignment="1">
      <alignment horizontal="center" vertical="center" wrapText="1"/>
    </xf>
    <xf numFmtId="168" fontId="79" fillId="0" borderId="14" xfId="77" applyNumberFormat="1" applyFont="1" applyFill="1" applyBorder="1" applyAlignment="1">
      <alignment horizontal="center" vertical="center" wrapText="1"/>
    </xf>
    <xf numFmtId="167" fontId="80" fillId="0" borderId="23" xfId="77" applyNumberFormat="1" applyFont="1" applyFill="1" applyBorder="1" applyAlignment="1">
      <alignment horizontal="right" vertical="center" wrapText="1"/>
    </xf>
    <xf numFmtId="167" fontId="80" fillId="0" borderId="24" xfId="0" applyNumberFormat="1" applyFont="1" applyFill="1" applyBorder="1" applyAlignment="1" applyProtection="1">
      <alignment horizontal="right" vertical="center" wrapText="1"/>
      <protection locked="0"/>
    </xf>
    <xf numFmtId="0" fontId="83" fillId="0" borderId="14" xfId="0" applyFont="1" applyFill="1" applyBorder="1" applyAlignment="1" applyProtection="1">
      <alignment horizontal="left" vertical="center" wrapText="1"/>
      <protection locked="0"/>
    </xf>
    <xf numFmtId="0" fontId="84" fillId="0" borderId="18" xfId="0" applyFont="1" applyBorder="1" applyAlignment="1">
      <alignment horizontal="center" vertical="center"/>
    </xf>
    <xf numFmtId="0" fontId="82" fillId="0" borderId="25" xfId="0" applyFont="1" applyFill="1" applyBorder="1" applyAlignment="1" applyProtection="1">
      <alignment horizontal="center" vertical="center" wrapText="1"/>
      <protection locked="0"/>
    </xf>
    <xf numFmtId="167" fontId="80" fillId="0" borderId="26" xfId="77" applyNumberFormat="1" applyFont="1" applyFill="1" applyBorder="1" applyAlignment="1">
      <alignment horizontal="right" vertical="center" wrapText="1"/>
    </xf>
    <xf numFmtId="167" fontId="80" fillId="0" borderId="26" xfId="0" applyNumberFormat="1" applyFont="1" applyFill="1" applyBorder="1" applyAlignment="1" applyProtection="1">
      <alignment horizontal="right" vertical="center" wrapText="1"/>
      <protection locked="0"/>
    </xf>
    <xf numFmtId="0" fontId="9" fillId="0" borderId="18" xfId="0" applyFont="1" applyBorder="1" applyAlignment="1">
      <alignment horizontal="left" vertical="center" wrapText="1"/>
    </xf>
    <xf numFmtId="3" fontId="84" fillId="0" borderId="18" xfId="70" applyNumberFormat="1" applyFont="1" applyFill="1" applyBorder="1" applyAlignment="1">
      <alignment horizontal="center" vertical="center" wrapText="1"/>
    </xf>
    <xf numFmtId="167" fontId="80" fillId="33" borderId="27" xfId="0" applyNumberFormat="1" applyFont="1" applyFill="1" applyBorder="1" applyAlignment="1" applyProtection="1">
      <alignment horizontal="right" vertical="center" wrapText="1"/>
      <protection locked="0"/>
    </xf>
    <xf numFmtId="0" fontId="9" fillId="0" borderId="21" xfId="0" applyFont="1" applyFill="1" applyBorder="1" applyAlignment="1">
      <alignment horizontal="left" vertical="center" wrapText="1"/>
    </xf>
    <xf numFmtId="0" fontId="12" fillId="0" borderId="14" xfId="77" applyFont="1" applyFill="1" applyBorder="1" applyAlignment="1">
      <alignment horizontal="left" vertical="center" wrapText="1"/>
    </xf>
    <xf numFmtId="3" fontId="12" fillId="0" borderId="14" xfId="77" applyNumberFormat="1" applyFont="1" applyFill="1" applyBorder="1" applyAlignment="1" applyProtection="1">
      <alignment horizontal="center" vertical="center" wrapText="1"/>
      <protection/>
    </xf>
    <xf numFmtId="3" fontId="9" fillId="0" borderId="14" xfId="0" applyNumberFormat="1" applyFont="1" applyFill="1" applyBorder="1" applyAlignment="1">
      <alignment horizontal="center" vertical="center"/>
    </xf>
    <xf numFmtId="3" fontId="84" fillId="0" borderId="14" xfId="0" applyNumberFormat="1" applyFont="1" applyBorder="1" applyAlignment="1">
      <alignment horizontal="center" vertical="center"/>
    </xf>
    <xf numFmtId="3" fontId="84" fillId="0" borderId="18" xfId="70" applyNumberFormat="1" applyFont="1" applyBorder="1" applyAlignment="1">
      <alignment horizontal="center" vertical="center" wrapText="1"/>
    </xf>
    <xf numFmtId="3" fontId="84" fillId="0" borderId="14" xfId="70" applyNumberFormat="1" applyFont="1" applyBorder="1" applyAlignment="1">
      <alignment horizontal="center" vertical="center" wrapText="1"/>
    </xf>
    <xf numFmtId="0" fontId="12" fillId="37" borderId="28" xfId="0" applyFont="1" applyFill="1" applyBorder="1" applyAlignment="1" applyProtection="1">
      <alignment horizontal="center" vertical="center" wrapText="1"/>
      <protection locked="0"/>
    </xf>
    <xf numFmtId="0" fontId="14" fillId="0" borderId="0" xfId="0" applyFont="1" applyAlignment="1">
      <alignment/>
    </xf>
    <xf numFmtId="0" fontId="15" fillId="0" borderId="29" xfId="0" applyFont="1" applyBorder="1" applyAlignment="1">
      <alignment horizontal="justify" vertical="top" wrapText="1"/>
    </xf>
    <xf numFmtId="0" fontId="15" fillId="0" borderId="30" xfId="0" applyFont="1" applyBorder="1" applyAlignment="1">
      <alignment horizontal="justify" vertical="top" wrapText="1"/>
    </xf>
    <xf numFmtId="0" fontId="14" fillId="38" borderId="31" xfId="0" applyFont="1" applyFill="1" applyBorder="1" applyAlignment="1">
      <alignment horizontal="justify" vertical="top" wrapText="1"/>
    </xf>
    <xf numFmtId="3" fontId="85" fillId="0" borderId="14" xfId="70" applyNumberFormat="1" applyFont="1" applyFill="1" applyBorder="1" applyAlignment="1">
      <alignment horizontal="center" vertical="center" wrapText="1"/>
    </xf>
    <xf numFmtId="0" fontId="87" fillId="34" borderId="10" xfId="0" applyFont="1" applyFill="1" applyBorder="1" applyAlignment="1" applyProtection="1">
      <alignment horizontal="center" vertical="center" wrapText="1"/>
      <protection locked="0"/>
    </xf>
    <xf numFmtId="166" fontId="87" fillId="34" borderId="10" xfId="77" applyNumberFormat="1" applyFont="1" applyFill="1" applyBorder="1" applyAlignment="1">
      <alignment horizontal="center" vertical="center" wrapText="1"/>
    </xf>
    <xf numFmtId="168" fontId="87" fillId="34" borderId="10" xfId="77" applyNumberFormat="1" applyFont="1" applyFill="1" applyBorder="1" applyAlignment="1">
      <alignment horizontal="center" vertical="center" wrapText="1"/>
    </xf>
    <xf numFmtId="0" fontId="84" fillId="0" borderId="13" xfId="77" applyFont="1" applyFill="1" applyBorder="1" applyAlignment="1">
      <alignment horizontal="center" vertical="center" wrapText="1"/>
    </xf>
    <xf numFmtId="0" fontId="88" fillId="36" borderId="18" xfId="0" applyFont="1" applyFill="1" applyBorder="1" applyAlignment="1">
      <alignment horizontal="left" vertical="center" wrapText="1"/>
    </xf>
    <xf numFmtId="3" fontId="88" fillId="0" borderId="18" xfId="0" applyNumberFormat="1" applyFont="1" applyFill="1" applyBorder="1" applyAlignment="1">
      <alignment horizontal="center" vertical="center"/>
    </xf>
    <xf numFmtId="3" fontId="88" fillId="36" borderId="18" xfId="0" applyNumberFormat="1" applyFont="1" applyFill="1" applyBorder="1" applyAlignment="1" applyProtection="1">
      <alignment horizontal="center" vertical="center" wrapText="1"/>
      <protection/>
    </xf>
    <xf numFmtId="168" fontId="87" fillId="0" borderId="13" xfId="77" applyNumberFormat="1" applyFont="1" applyFill="1" applyBorder="1" applyAlignment="1">
      <alignment horizontal="center" vertical="center" wrapText="1"/>
    </xf>
    <xf numFmtId="167" fontId="84" fillId="0" borderId="13" xfId="77" applyNumberFormat="1" applyFont="1" applyFill="1" applyBorder="1" applyAlignment="1">
      <alignment horizontal="right" vertical="center" wrapText="1"/>
    </xf>
    <xf numFmtId="167" fontId="84" fillId="0" borderId="13" xfId="0" applyNumberFormat="1" applyFont="1" applyFill="1" applyBorder="1" applyAlignment="1" applyProtection="1">
      <alignment horizontal="right" vertical="center" wrapText="1"/>
      <protection locked="0"/>
    </xf>
    <xf numFmtId="0" fontId="84" fillId="0" borderId="14" xfId="77" applyFont="1" applyFill="1" applyBorder="1" applyAlignment="1">
      <alignment horizontal="center" vertical="center" wrapText="1"/>
    </xf>
    <xf numFmtId="0" fontId="88" fillId="36" borderId="14" xfId="0" applyFont="1" applyFill="1" applyBorder="1" applyAlignment="1">
      <alignment horizontal="left" vertical="center" wrapText="1"/>
    </xf>
    <xf numFmtId="0" fontId="88" fillId="0" borderId="14" xfId="0" applyFont="1" applyFill="1" applyBorder="1" applyAlignment="1">
      <alignment horizontal="center" vertical="center"/>
    </xf>
    <xf numFmtId="3" fontId="88" fillId="36" borderId="14" xfId="0" applyNumberFormat="1" applyFont="1" applyFill="1" applyBorder="1" applyAlignment="1" applyProtection="1">
      <alignment horizontal="center" vertical="center" wrapText="1"/>
      <protection/>
    </xf>
    <xf numFmtId="168" fontId="87" fillId="0" borderId="14" xfId="77" applyNumberFormat="1" applyFont="1" applyFill="1" applyBorder="1" applyAlignment="1">
      <alignment horizontal="center" vertical="center" wrapText="1"/>
    </xf>
    <xf numFmtId="3" fontId="88" fillId="0" borderId="14" xfId="0" applyNumberFormat="1" applyFont="1" applyFill="1" applyBorder="1" applyAlignment="1">
      <alignment horizontal="center" vertical="center"/>
    </xf>
    <xf numFmtId="167" fontId="84" fillId="0" borderId="23" xfId="77" applyNumberFormat="1" applyFont="1" applyFill="1" applyBorder="1" applyAlignment="1">
      <alignment horizontal="right" vertical="center" wrapText="1"/>
    </xf>
    <xf numFmtId="167" fontId="84" fillId="0" borderId="24" xfId="0" applyNumberFormat="1" applyFont="1" applyFill="1" applyBorder="1" applyAlignment="1" applyProtection="1">
      <alignment horizontal="right" vertical="center" wrapText="1"/>
      <protection locked="0"/>
    </xf>
    <xf numFmtId="0" fontId="86" fillId="0" borderId="0" xfId="70" applyFont="1" applyFill="1" applyAlignment="1" applyProtection="1">
      <alignment horizontal="left" vertical="top" wrapText="1"/>
      <protection locked="0"/>
    </xf>
    <xf numFmtId="0" fontId="89" fillId="0" borderId="0" xfId="70" applyFont="1" applyFill="1" applyAlignment="1" applyProtection="1">
      <alignment horizontal="left" vertical="top" wrapText="1"/>
      <protection locked="0"/>
    </xf>
    <xf numFmtId="49" fontId="75" fillId="35" borderId="10" xfId="70" applyNumberFormat="1" applyFont="1" applyFill="1" applyBorder="1" applyAlignment="1" applyProtection="1">
      <alignment horizontal="left" vertical="top" wrapText="1"/>
      <protection locked="0"/>
    </xf>
    <xf numFmtId="0" fontId="0" fillId="0" borderId="10" xfId="0" applyFill="1" applyBorder="1" applyAlignment="1">
      <alignment/>
    </xf>
    <xf numFmtId="0" fontId="75" fillId="0" borderId="0" xfId="70" applyFont="1" applyFill="1" applyAlignment="1" applyProtection="1">
      <alignment horizontal="left" vertical="top" wrapText="1"/>
      <protection locked="0"/>
    </xf>
    <xf numFmtId="0" fontId="75" fillId="0" borderId="0" xfId="70" applyFont="1" applyFill="1" applyAlignment="1" applyProtection="1">
      <alignment horizontal="justify" vertical="top" wrapText="1"/>
      <protection locked="0"/>
    </xf>
    <xf numFmtId="0" fontId="90" fillId="0" borderId="0" xfId="70" applyFont="1" applyFill="1" applyAlignment="1" applyProtection="1">
      <alignment horizontal="justify" vertical="top" wrapText="1"/>
      <protection locked="0"/>
    </xf>
    <xf numFmtId="0" fontId="86" fillId="0" borderId="0" xfId="70" applyFont="1" applyFill="1" applyAlignment="1" applyProtection="1">
      <alignment horizontal="left" vertical="top" wrapText="1"/>
      <protection locked="0"/>
    </xf>
    <xf numFmtId="0" fontId="0" fillId="0" borderId="0" xfId="0" applyFill="1" applyAlignment="1">
      <alignment/>
    </xf>
    <xf numFmtId="0" fontId="80" fillId="0" borderId="0" xfId="0" applyFont="1" applyFill="1" applyAlignment="1" applyProtection="1">
      <alignment horizontal="left" vertical="center" wrapText="1"/>
      <protection locked="0"/>
    </xf>
    <xf numFmtId="0" fontId="80" fillId="0" borderId="0" xfId="0" applyFont="1" applyFill="1" applyAlignment="1" applyProtection="1">
      <alignment horizontal="right" vertical="top" wrapText="1"/>
      <protection locked="0"/>
    </xf>
    <xf numFmtId="0" fontId="91" fillId="0" borderId="0" xfId="70" applyFont="1" applyFill="1" applyAlignment="1" applyProtection="1">
      <alignment horizontal="left" vertical="top" wrapText="1"/>
      <protection locked="0"/>
    </xf>
    <xf numFmtId="0" fontId="75" fillId="0" borderId="0" xfId="0" applyFont="1" applyFill="1" applyAlignment="1">
      <alignment/>
    </xf>
    <xf numFmtId="0" fontId="80" fillId="0" borderId="0" xfId="0" applyFont="1" applyFill="1" applyAlignment="1" applyProtection="1">
      <alignment horizontal="right" vertical="center" wrapText="1"/>
      <protection locked="0"/>
    </xf>
    <xf numFmtId="0" fontId="80" fillId="33" borderId="0" xfId="0" applyFont="1" applyFill="1" applyAlignment="1" applyProtection="1">
      <alignment horizontal="left" vertical="center" wrapText="1"/>
      <protection locked="0"/>
    </xf>
    <xf numFmtId="0" fontId="80" fillId="33" borderId="0" xfId="0" applyFont="1" applyFill="1" applyAlignment="1" applyProtection="1">
      <alignment horizontal="right" vertical="top" wrapText="1"/>
      <protection locked="0"/>
    </xf>
  </cellXfs>
  <cellStyles count="7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3 2" xfId="46"/>
    <cellStyle name="Dziesiętny 3 2 2" xfId="47"/>
    <cellStyle name="Dziesiętny 3 3" xfId="48"/>
    <cellStyle name="Dziesiętny 3 4" xfId="49"/>
    <cellStyle name="Dziesiętny 4" xfId="50"/>
    <cellStyle name="Dziesiętny 5" xfId="51"/>
    <cellStyle name="Excel Built-in Comma" xfId="52"/>
    <cellStyle name="Excel Built-in Normal 1" xfId="53"/>
    <cellStyle name="Heading" xfId="54"/>
    <cellStyle name="Heading1" xfId="55"/>
    <cellStyle name="Komórka połączona" xfId="56"/>
    <cellStyle name="Komórka zaznaczona" xfId="57"/>
    <cellStyle name="Nagłówek 1" xfId="58"/>
    <cellStyle name="Nagłówek 2" xfId="59"/>
    <cellStyle name="Nagłówek 3" xfId="60"/>
    <cellStyle name="Nagłówek 4" xfId="61"/>
    <cellStyle name="Neutralny" xfId="62"/>
    <cellStyle name="Normalny 10" xfId="63"/>
    <cellStyle name="Normalny 10 2" xfId="64"/>
    <cellStyle name="Normalny 12 3" xfId="65"/>
    <cellStyle name="Normalny 2" xfId="66"/>
    <cellStyle name="Normalny 2 2 2" xfId="67"/>
    <cellStyle name="Normalny 24" xfId="68"/>
    <cellStyle name="Normalny 3" xfId="69"/>
    <cellStyle name="Normalny 4" xfId="70"/>
    <cellStyle name="Normalny 4 2" xfId="71"/>
    <cellStyle name="Normalny 4 3" xfId="72"/>
    <cellStyle name="Normalny 4 4" xfId="73"/>
    <cellStyle name="Normalny 5" xfId="74"/>
    <cellStyle name="Normalny 6" xfId="75"/>
    <cellStyle name="Normalny 7" xfId="76"/>
    <cellStyle name="Normalny 8" xfId="77"/>
    <cellStyle name="Obliczenia" xfId="78"/>
    <cellStyle name="Percent" xfId="79"/>
    <cellStyle name="Result" xfId="80"/>
    <cellStyle name="Result2" xfId="81"/>
    <cellStyle name="Suma" xfId="82"/>
    <cellStyle name="Tekst objaśnienia" xfId="83"/>
    <cellStyle name="Tekst ostrzeżenia" xfId="84"/>
    <cellStyle name="Tytuł" xfId="85"/>
    <cellStyle name="Uwaga" xfId="86"/>
    <cellStyle name="Currency" xfId="87"/>
    <cellStyle name="Currency [0]" xfId="88"/>
    <cellStyle name="Walutowy 2" xfId="89"/>
    <cellStyle name="Walutowy 3" xfId="90"/>
    <cellStyle name="Zły"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F11"/>
  <sheetViews>
    <sheetView zoomScale="120" zoomScaleNormal="120" zoomScalePageLayoutView="0" workbookViewId="0" topLeftCell="A1">
      <selection activeCell="A1" sqref="A1:B6"/>
    </sheetView>
  </sheetViews>
  <sheetFormatPr defaultColWidth="9.625" defaultRowHeight="14.25"/>
  <cols>
    <col min="1" max="1" width="5.75390625" style="23" customWidth="1"/>
    <col min="2" max="2" width="91.375" style="18" customWidth="1"/>
    <col min="3" max="3" width="6.875" style="24" customWidth="1"/>
    <col min="4" max="4" width="6.75390625" style="23" customWidth="1"/>
    <col min="5" max="5" width="17.125" style="23" customWidth="1"/>
    <col min="6" max="6" width="13.375" style="23" customWidth="1"/>
    <col min="7" max="7" width="13.00390625" style="18" customWidth="1"/>
    <col min="8" max="8" width="12.375" style="18" customWidth="1"/>
    <col min="9" max="10" width="15.125" style="18" customWidth="1"/>
    <col min="11" max="16384" width="9.625" style="18" customWidth="1"/>
  </cols>
  <sheetData>
    <row r="1" spans="1:6" ht="27" customHeight="1">
      <c r="A1" s="18"/>
      <c r="C1" s="18"/>
      <c r="D1" s="18"/>
      <c r="E1" s="18"/>
      <c r="F1" s="18"/>
    </row>
    <row r="2" spans="1:6" ht="12">
      <c r="A2" s="18"/>
      <c r="C2" s="18"/>
      <c r="D2" s="18"/>
      <c r="E2" s="18"/>
      <c r="F2" s="18"/>
    </row>
    <row r="3" spans="1:6" ht="19.5" thickBot="1">
      <c r="A3" s="18"/>
      <c r="B3" s="158" t="s">
        <v>172</v>
      </c>
      <c r="C3" s="18"/>
      <c r="D3" s="18"/>
      <c r="E3" s="18"/>
      <c r="F3" s="18"/>
    </row>
    <row r="4" spans="1:6" ht="102.75" customHeight="1">
      <c r="A4" s="18"/>
      <c r="B4" s="161" t="s">
        <v>173</v>
      </c>
      <c r="C4" s="18"/>
      <c r="D4" s="18"/>
      <c r="E4" s="18"/>
      <c r="F4" s="18"/>
    </row>
    <row r="5" spans="1:6" ht="101.25" customHeight="1">
      <c r="A5" s="18"/>
      <c r="B5" s="159" t="s">
        <v>174</v>
      </c>
      <c r="C5" s="18"/>
      <c r="D5" s="18"/>
      <c r="E5" s="18"/>
      <c r="F5" s="18"/>
    </row>
    <row r="6" spans="1:6" ht="103.5" customHeight="1" thickBot="1">
      <c r="A6" s="18"/>
      <c r="B6" s="160" t="s">
        <v>175</v>
      </c>
      <c r="C6" s="18"/>
      <c r="D6" s="18"/>
      <c r="E6" s="18"/>
      <c r="F6" s="18"/>
    </row>
    <row r="7" spans="1:6" ht="207" customHeight="1">
      <c r="A7" s="18"/>
      <c r="C7" s="18"/>
      <c r="D7" s="18"/>
      <c r="E7" s="18"/>
      <c r="F7" s="18"/>
    </row>
    <row r="8" spans="1:6" ht="143.25" customHeight="1">
      <c r="A8" s="18"/>
      <c r="C8" s="18"/>
      <c r="D8" s="18"/>
      <c r="E8" s="18"/>
      <c r="F8" s="18"/>
    </row>
    <row r="9" spans="1:6" ht="164.25" customHeight="1">
      <c r="A9" s="18"/>
      <c r="C9" s="18"/>
      <c r="D9" s="18"/>
      <c r="E9" s="18"/>
      <c r="F9" s="18"/>
    </row>
    <row r="10" spans="1:6" ht="15" customHeight="1">
      <c r="A10" s="18"/>
      <c r="C10" s="18"/>
      <c r="D10" s="18"/>
      <c r="E10" s="18"/>
      <c r="F10" s="18"/>
    </row>
    <row r="11" spans="1:6" ht="18" customHeight="1">
      <c r="A11" s="18"/>
      <c r="C11" s="18"/>
      <c r="D11" s="18"/>
      <c r="E11" s="18"/>
      <c r="F11" s="18"/>
    </row>
  </sheetData>
  <sheetProtection/>
  <printOptions/>
  <pageMargins left="0.25" right="0.25" top="0.75" bottom="0.75" header="0.30000000000000004" footer="0.30000000000000004"/>
  <pageSetup fitToHeight="0" fitToWidth="0"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rgb="FF0070C0"/>
    <pageSetUpPr fitToPage="1"/>
  </sheetPr>
  <dimension ref="A1:H38"/>
  <sheetViews>
    <sheetView zoomScale="120" zoomScaleNormal="120" zoomScalePageLayoutView="0" workbookViewId="0" topLeftCell="A1">
      <selection activeCell="C2" sqref="C2"/>
    </sheetView>
  </sheetViews>
  <sheetFormatPr defaultColWidth="9.625" defaultRowHeight="14.25"/>
  <cols>
    <col min="1" max="1" width="5.75390625" style="42" customWidth="1"/>
    <col min="2" max="2" width="63.875" style="27" customWidth="1"/>
    <col min="3" max="3" width="10.125" style="43" customWidth="1"/>
    <col min="4" max="4" width="7.625" style="44" customWidth="1"/>
    <col min="5" max="5" width="16.50390625" style="44" customWidth="1"/>
    <col min="6" max="6" width="15.50390625" style="44" customWidth="1"/>
    <col min="7" max="7" width="13.00390625" style="27" customWidth="1"/>
    <col min="8" max="8" width="14.875" style="27" customWidth="1"/>
    <col min="9" max="10" width="15.125" style="27" customWidth="1"/>
    <col min="11" max="16384" width="9.625" style="27" customWidth="1"/>
  </cols>
  <sheetData>
    <row r="1" spans="1:8" ht="14.25" customHeight="1">
      <c r="A1" s="190" t="str">
        <f>formularz_oferty!C4</f>
        <v>DFP.271.57.2022.ADB</v>
      </c>
      <c r="B1" s="190"/>
      <c r="C1" s="25"/>
      <c r="D1" s="26"/>
      <c r="E1" s="26"/>
      <c r="F1" s="26"/>
      <c r="G1" s="191" t="s">
        <v>50</v>
      </c>
      <c r="H1" s="191"/>
    </row>
    <row r="2" spans="1:8" ht="11.25" customHeight="1">
      <c r="A2" s="28"/>
      <c r="B2" s="29" t="s">
        <v>42</v>
      </c>
      <c r="C2" s="30">
        <v>8</v>
      </c>
      <c r="D2" s="26"/>
      <c r="E2" s="31" t="s">
        <v>43</v>
      </c>
      <c r="F2" s="26"/>
      <c r="G2" s="191"/>
      <c r="H2" s="191"/>
    </row>
    <row r="3" spans="1:8" ht="12.75">
      <c r="A3" s="28"/>
      <c r="B3" s="29"/>
      <c r="C3" s="25"/>
      <c r="D3" s="26"/>
      <c r="E3" s="26"/>
      <c r="F3" s="26"/>
      <c r="G3" s="31"/>
      <c r="H3" s="29"/>
    </row>
    <row r="4" spans="1:8" ht="12.75">
      <c r="A4" s="32"/>
      <c r="B4" s="33"/>
      <c r="C4" s="25"/>
      <c r="D4" s="26"/>
      <c r="E4" s="26"/>
      <c r="F4" s="26"/>
      <c r="G4" s="34"/>
      <c r="H4" s="34"/>
    </row>
    <row r="5" spans="1:8" ht="12.75">
      <c r="A5" s="35"/>
      <c r="B5" s="36"/>
      <c r="C5" s="37"/>
      <c r="D5" s="38"/>
      <c r="E5" s="39" t="s">
        <v>55</v>
      </c>
      <c r="F5" s="40">
        <f>SUM(H8:H36)</f>
        <v>0</v>
      </c>
      <c r="G5" s="61"/>
      <c r="H5" s="61"/>
    </row>
    <row r="6" spans="1:8" ht="12.75">
      <c r="A6" s="20"/>
      <c r="B6" s="36"/>
      <c r="C6" s="37"/>
      <c r="D6" s="38"/>
      <c r="E6" s="38"/>
      <c r="F6" s="38"/>
      <c r="G6" s="41"/>
      <c r="H6" s="41"/>
    </row>
    <row r="7" spans="1:8" ht="48" customHeight="1">
      <c r="A7" s="63" t="s">
        <v>44</v>
      </c>
      <c r="B7" s="63" t="s">
        <v>45</v>
      </c>
      <c r="C7" s="88" t="s">
        <v>51</v>
      </c>
      <c r="D7" s="99" t="s">
        <v>47</v>
      </c>
      <c r="E7" s="98" t="s">
        <v>48</v>
      </c>
      <c r="F7" s="64" t="s">
        <v>180</v>
      </c>
      <c r="G7" s="63" t="s">
        <v>57</v>
      </c>
      <c r="H7" s="63" t="s">
        <v>58</v>
      </c>
    </row>
    <row r="8" spans="1:8" ht="43.5" customHeight="1">
      <c r="A8" s="66" t="s">
        <v>49</v>
      </c>
      <c r="B8" s="108" t="s">
        <v>116</v>
      </c>
      <c r="C8" s="96">
        <v>570</v>
      </c>
      <c r="D8" s="69" t="s">
        <v>117</v>
      </c>
      <c r="E8" s="65"/>
      <c r="F8" s="65"/>
      <c r="G8" s="72">
        <v>0</v>
      </c>
      <c r="H8" s="72">
        <f>ROUND(ROUND(C8,2)*ROUND(G8,2),2)</f>
        <v>0</v>
      </c>
    </row>
    <row r="9" spans="1:8" ht="105.75" customHeight="1">
      <c r="A9" s="73" t="s">
        <v>61</v>
      </c>
      <c r="B9" s="109" t="s">
        <v>118</v>
      </c>
      <c r="C9" s="102">
        <v>10</v>
      </c>
      <c r="D9" s="69" t="s">
        <v>117</v>
      </c>
      <c r="E9" s="74"/>
      <c r="F9" s="74"/>
      <c r="G9" s="75">
        <v>0</v>
      </c>
      <c r="H9" s="75">
        <f>ROUND(ROUND(C9,2)*ROUND(G9,2),2)</f>
        <v>0</v>
      </c>
    </row>
    <row r="10" spans="1:8" ht="43.5" customHeight="1">
      <c r="A10" s="66" t="s">
        <v>17</v>
      </c>
      <c r="B10" s="97" t="s">
        <v>198</v>
      </c>
      <c r="C10" s="154">
        <v>1100</v>
      </c>
      <c r="D10" s="69" t="s">
        <v>119</v>
      </c>
      <c r="E10" s="65"/>
      <c r="F10" s="65"/>
      <c r="G10" s="72">
        <v>0</v>
      </c>
      <c r="H10" s="72">
        <f>ROUND(ROUND(C10,2)*ROUND(G10,2),2)</f>
        <v>0</v>
      </c>
    </row>
    <row r="11" spans="1:8" ht="28.5" customHeight="1">
      <c r="A11" s="66" t="s">
        <v>18</v>
      </c>
      <c r="B11" s="97" t="s">
        <v>120</v>
      </c>
      <c r="C11" s="154">
        <v>3800</v>
      </c>
      <c r="D11" s="69" t="s">
        <v>121</v>
      </c>
      <c r="E11" s="65"/>
      <c r="F11" s="65"/>
      <c r="G11" s="72">
        <v>0</v>
      </c>
      <c r="H11" s="72">
        <f aca="true" t="shared" si="0" ref="H11:H36">ROUND(ROUND(C11,2)*ROUND(G11,2),2)</f>
        <v>0</v>
      </c>
    </row>
    <row r="12" spans="1:8" ht="50.25" customHeight="1">
      <c r="A12" s="66" t="s">
        <v>19</v>
      </c>
      <c r="B12" s="97" t="s">
        <v>122</v>
      </c>
      <c r="C12" s="101">
        <v>10</v>
      </c>
      <c r="D12" s="69" t="s">
        <v>123</v>
      </c>
      <c r="E12" s="65"/>
      <c r="F12" s="65"/>
      <c r="G12" s="72">
        <v>0</v>
      </c>
      <c r="H12" s="72">
        <f t="shared" si="0"/>
        <v>0</v>
      </c>
    </row>
    <row r="13" spans="1:8" ht="28.5" customHeight="1">
      <c r="A13" s="66" t="s">
        <v>21</v>
      </c>
      <c r="B13" s="97" t="s">
        <v>124</v>
      </c>
      <c r="C13" s="101">
        <v>165</v>
      </c>
      <c r="D13" s="69" t="s">
        <v>119</v>
      </c>
      <c r="E13" s="65"/>
      <c r="F13" s="65"/>
      <c r="G13" s="72">
        <v>0</v>
      </c>
      <c r="H13" s="72">
        <f t="shared" si="0"/>
        <v>0</v>
      </c>
    </row>
    <row r="14" spans="1:8" ht="28.5" customHeight="1">
      <c r="A14" s="66" t="s">
        <v>22</v>
      </c>
      <c r="B14" s="97" t="s">
        <v>125</v>
      </c>
      <c r="C14" s="101">
        <v>200</v>
      </c>
      <c r="D14" s="69" t="s">
        <v>119</v>
      </c>
      <c r="E14" s="65"/>
      <c r="F14" s="65"/>
      <c r="G14" s="72">
        <v>0</v>
      </c>
      <c r="H14" s="72">
        <f t="shared" si="0"/>
        <v>0</v>
      </c>
    </row>
    <row r="15" spans="1:8" ht="30.75" customHeight="1">
      <c r="A15" s="66" t="s">
        <v>24</v>
      </c>
      <c r="B15" s="97" t="s">
        <v>126</v>
      </c>
      <c r="C15" s="101">
        <v>5</v>
      </c>
      <c r="D15" s="69" t="s">
        <v>119</v>
      </c>
      <c r="E15" s="65"/>
      <c r="F15" s="65"/>
      <c r="G15" s="72">
        <v>0</v>
      </c>
      <c r="H15" s="72">
        <f t="shared" si="0"/>
        <v>0</v>
      </c>
    </row>
    <row r="16" spans="1:8" ht="28.5" customHeight="1">
      <c r="A16" s="66" t="s">
        <v>26</v>
      </c>
      <c r="B16" s="97" t="s">
        <v>127</v>
      </c>
      <c r="C16" s="154">
        <v>3000</v>
      </c>
      <c r="D16" s="69" t="s">
        <v>66</v>
      </c>
      <c r="E16" s="65"/>
      <c r="F16" s="65"/>
      <c r="G16" s="72">
        <v>0</v>
      </c>
      <c r="H16" s="72">
        <f t="shared" si="0"/>
        <v>0</v>
      </c>
    </row>
    <row r="17" spans="1:8" ht="28.5" customHeight="1">
      <c r="A17" s="66" t="s">
        <v>28</v>
      </c>
      <c r="B17" s="97" t="s">
        <v>128</v>
      </c>
      <c r="C17" s="154">
        <v>1100</v>
      </c>
      <c r="D17" s="69" t="s">
        <v>66</v>
      </c>
      <c r="E17" s="65"/>
      <c r="F17" s="65"/>
      <c r="G17" s="72">
        <v>0</v>
      </c>
      <c r="H17" s="72">
        <f t="shared" si="0"/>
        <v>0</v>
      </c>
    </row>
    <row r="18" spans="1:8" ht="28.5" customHeight="1">
      <c r="A18" s="66" t="s">
        <v>30</v>
      </c>
      <c r="B18" s="97" t="s">
        <v>129</v>
      </c>
      <c r="C18" s="154">
        <v>2900</v>
      </c>
      <c r="D18" s="69" t="s">
        <v>66</v>
      </c>
      <c r="E18" s="65"/>
      <c r="F18" s="65"/>
      <c r="G18" s="72">
        <v>0</v>
      </c>
      <c r="H18" s="72">
        <f t="shared" si="0"/>
        <v>0</v>
      </c>
    </row>
    <row r="19" spans="1:8" ht="28.5" customHeight="1">
      <c r="A19" s="66" t="s">
        <v>31</v>
      </c>
      <c r="B19" s="97" t="s">
        <v>130</v>
      </c>
      <c r="C19" s="101">
        <v>450</v>
      </c>
      <c r="D19" s="69" t="s">
        <v>66</v>
      </c>
      <c r="E19" s="65"/>
      <c r="F19" s="65"/>
      <c r="G19" s="72">
        <v>0</v>
      </c>
      <c r="H19" s="72">
        <f t="shared" si="0"/>
        <v>0</v>
      </c>
    </row>
    <row r="20" spans="1:8" ht="28.5" customHeight="1">
      <c r="A20" s="66" t="s">
        <v>99</v>
      </c>
      <c r="B20" s="97" t="s">
        <v>131</v>
      </c>
      <c r="C20" s="101">
        <v>400</v>
      </c>
      <c r="D20" s="69" t="s">
        <v>66</v>
      </c>
      <c r="E20" s="65"/>
      <c r="F20" s="65"/>
      <c r="G20" s="72">
        <v>0</v>
      </c>
      <c r="H20" s="72">
        <f t="shared" si="0"/>
        <v>0</v>
      </c>
    </row>
    <row r="21" spans="1:8" ht="28.5" customHeight="1">
      <c r="A21" s="66" t="s">
        <v>100</v>
      </c>
      <c r="B21" s="97" t="s">
        <v>132</v>
      </c>
      <c r="C21" s="154">
        <v>4785</v>
      </c>
      <c r="D21" s="69" t="s">
        <v>66</v>
      </c>
      <c r="E21" s="65"/>
      <c r="F21" s="65"/>
      <c r="G21" s="72">
        <v>0</v>
      </c>
      <c r="H21" s="72">
        <f t="shared" si="0"/>
        <v>0</v>
      </c>
    </row>
    <row r="22" spans="1:8" ht="28.5" customHeight="1">
      <c r="A22" s="66" t="s">
        <v>101</v>
      </c>
      <c r="B22" s="97" t="s">
        <v>133</v>
      </c>
      <c r="C22" s="154">
        <v>42600</v>
      </c>
      <c r="D22" s="69" t="s">
        <v>66</v>
      </c>
      <c r="E22" s="65"/>
      <c r="F22" s="65"/>
      <c r="G22" s="72">
        <v>0</v>
      </c>
      <c r="H22" s="72">
        <f t="shared" si="0"/>
        <v>0</v>
      </c>
    </row>
    <row r="23" spans="1:8" ht="28.5" customHeight="1">
      <c r="A23" s="66" t="s">
        <v>102</v>
      </c>
      <c r="B23" s="97" t="s">
        <v>134</v>
      </c>
      <c r="C23" s="101">
        <v>15</v>
      </c>
      <c r="D23" s="69" t="s">
        <v>117</v>
      </c>
      <c r="E23" s="65"/>
      <c r="F23" s="65"/>
      <c r="G23" s="72">
        <v>0</v>
      </c>
      <c r="H23" s="72">
        <f t="shared" si="0"/>
        <v>0</v>
      </c>
    </row>
    <row r="24" spans="1:8" ht="51" customHeight="1">
      <c r="A24" s="66" t="s">
        <v>103</v>
      </c>
      <c r="B24" s="97" t="s">
        <v>135</v>
      </c>
      <c r="C24" s="154">
        <v>5660</v>
      </c>
      <c r="D24" s="69" t="s">
        <v>136</v>
      </c>
      <c r="E24" s="65"/>
      <c r="F24" s="65"/>
      <c r="G24" s="72">
        <v>0</v>
      </c>
      <c r="H24" s="72">
        <f t="shared" si="0"/>
        <v>0</v>
      </c>
    </row>
    <row r="25" spans="1:8" ht="66" customHeight="1">
      <c r="A25" s="66" t="s">
        <v>104</v>
      </c>
      <c r="B25" s="97" t="s">
        <v>171</v>
      </c>
      <c r="C25" s="154">
        <v>18300</v>
      </c>
      <c r="D25" s="69" t="s">
        <v>119</v>
      </c>
      <c r="E25" s="65"/>
      <c r="F25" s="65"/>
      <c r="G25" s="72">
        <v>0</v>
      </c>
      <c r="H25" s="72">
        <f t="shared" si="0"/>
        <v>0</v>
      </c>
    </row>
    <row r="26" spans="1:8" ht="28.5" customHeight="1">
      <c r="A26" s="66" t="s">
        <v>105</v>
      </c>
      <c r="B26" s="97" t="s">
        <v>137</v>
      </c>
      <c r="C26" s="154">
        <v>7630</v>
      </c>
      <c r="D26" s="69" t="s">
        <v>123</v>
      </c>
      <c r="E26" s="65"/>
      <c r="F26" s="65"/>
      <c r="G26" s="72">
        <v>0</v>
      </c>
      <c r="H26" s="72">
        <f t="shared" si="0"/>
        <v>0</v>
      </c>
    </row>
    <row r="27" spans="1:8" ht="28.5" customHeight="1">
      <c r="A27" s="66" t="s">
        <v>106</v>
      </c>
      <c r="B27" s="97" t="s">
        <v>138</v>
      </c>
      <c r="C27" s="101">
        <v>200</v>
      </c>
      <c r="D27" s="69" t="s">
        <v>136</v>
      </c>
      <c r="E27" s="65"/>
      <c r="F27" s="65"/>
      <c r="G27" s="72">
        <v>0</v>
      </c>
      <c r="H27" s="72">
        <f t="shared" si="0"/>
        <v>0</v>
      </c>
    </row>
    <row r="28" spans="1:8" ht="28.5" customHeight="1">
      <c r="A28" s="66" t="s">
        <v>107</v>
      </c>
      <c r="B28" s="97" t="s">
        <v>139</v>
      </c>
      <c r="C28" s="101">
        <v>80</v>
      </c>
      <c r="D28" s="69" t="s">
        <v>66</v>
      </c>
      <c r="E28" s="65"/>
      <c r="F28" s="65"/>
      <c r="G28" s="72">
        <v>0</v>
      </c>
      <c r="H28" s="72">
        <f t="shared" si="0"/>
        <v>0</v>
      </c>
    </row>
    <row r="29" spans="1:8" ht="41.25" customHeight="1">
      <c r="A29" s="66" t="s">
        <v>108</v>
      </c>
      <c r="B29" s="97" t="s">
        <v>140</v>
      </c>
      <c r="C29" s="101">
        <v>40</v>
      </c>
      <c r="D29" s="69" t="s">
        <v>66</v>
      </c>
      <c r="E29" s="65"/>
      <c r="F29" s="65"/>
      <c r="G29" s="72">
        <v>0</v>
      </c>
      <c r="H29" s="72">
        <f t="shared" si="0"/>
        <v>0</v>
      </c>
    </row>
    <row r="30" spans="1:8" ht="43.5" customHeight="1">
      <c r="A30" s="66" t="s">
        <v>109</v>
      </c>
      <c r="B30" s="97" t="s">
        <v>141</v>
      </c>
      <c r="C30" s="101">
        <v>50</v>
      </c>
      <c r="D30" s="69" t="s">
        <v>66</v>
      </c>
      <c r="E30" s="65"/>
      <c r="F30" s="65"/>
      <c r="G30" s="72">
        <v>0</v>
      </c>
      <c r="H30" s="72">
        <f t="shared" si="0"/>
        <v>0</v>
      </c>
    </row>
    <row r="31" spans="1:8" ht="28.5" customHeight="1">
      <c r="A31" s="66" t="s">
        <v>110</v>
      </c>
      <c r="B31" s="97" t="s">
        <v>142</v>
      </c>
      <c r="C31" s="101">
        <v>12</v>
      </c>
      <c r="D31" s="69" t="s">
        <v>66</v>
      </c>
      <c r="E31" s="65"/>
      <c r="F31" s="65"/>
      <c r="G31" s="72">
        <v>0</v>
      </c>
      <c r="H31" s="72">
        <f t="shared" si="0"/>
        <v>0</v>
      </c>
    </row>
    <row r="32" spans="1:8" ht="103.5" customHeight="1">
      <c r="A32" s="66" t="s">
        <v>111</v>
      </c>
      <c r="B32" s="97" t="s">
        <v>143</v>
      </c>
      <c r="C32" s="101">
        <v>30</v>
      </c>
      <c r="D32" s="69" t="s">
        <v>66</v>
      </c>
      <c r="E32" s="65"/>
      <c r="F32" s="65"/>
      <c r="G32" s="72">
        <v>0</v>
      </c>
      <c r="H32" s="72">
        <f t="shared" si="0"/>
        <v>0</v>
      </c>
    </row>
    <row r="33" spans="1:8" ht="28.5" customHeight="1">
      <c r="A33" s="66" t="s">
        <v>112</v>
      </c>
      <c r="B33" s="97" t="s">
        <v>144</v>
      </c>
      <c r="C33" s="101">
        <v>100</v>
      </c>
      <c r="D33" s="69" t="s">
        <v>66</v>
      </c>
      <c r="E33" s="65"/>
      <c r="F33" s="65"/>
      <c r="G33" s="72">
        <v>0</v>
      </c>
      <c r="H33" s="72">
        <f t="shared" si="0"/>
        <v>0</v>
      </c>
    </row>
    <row r="34" spans="1:8" ht="56.25" customHeight="1">
      <c r="A34" s="66" t="s">
        <v>113</v>
      </c>
      <c r="B34" s="97" t="s">
        <v>145</v>
      </c>
      <c r="C34" s="101">
        <v>45</v>
      </c>
      <c r="D34" s="69" t="s">
        <v>66</v>
      </c>
      <c r="E34" s="65"/>
      <c r="F34" s="65"/>
      <c r="G34" s="72">
        <v>0</v>
      </c>
      <c r="H34" s="72">
        <f t="shared" si="0"/>
        <v>0</v>
      </c>
    </row>
    <row r="35" spans="1:8" ht="57.75" customHeight="1">
      <c r="A35" s="66" t="s">
        <v>114</v>
      </c>
      <c r="B35" s="97" t="s">
        <v>146</v>
      </c>
      <c r="C35" s="101">
        <v>130</v>
      </c>
      <c r="D35" s="69" t="s">
        <v>66</v>
      </c>
      <c r="E35" s="65"/>
      <c r="F35" s="65"/>
      <c r="G35" s="72">
        <v>0</v>
      </c>
      <c r="H35" s="72">
        <f t="shared" si="0"/>
        <v>0</v>
      </c>
    </row>
    <row r="36" spans="1:8" ht="46.5" customHeight="1">
      <c r="A36" s="66" t="s">
        <v>115</v>
      </c>
      <c r="B36" s="97" t="s">
        <v>190</v>
      </c>
      <c r="C36" s="154">
        <v>31400</v>
      </c>
      <c r="D36" s="69" t="s">
        <v>66</v>
      </c>
      <c r="E36" s="65"/>
      <c r="F36" s="65"/>
      <c r="G36" s="72">
        <v>0</v>
      </c>
      <c r="H36" s="72">
        <f t="shared" si="0"/>
        <v>0</v>
      </c>
    </row>
    <row r="38" spans="1:8" ht="12.75">
      <c r="A38" s="192" t="s">
        <v>56</v>
      </c>
      <c r="B38" s="192"/>
      <c r="C38" s="192"/>
      <c r="D38" s="192"/>
      <c r="E38" s="192"/>
      <c r="F38" s="192"/>
      <c r="G38" s="192"/>
      <c r="H38" s="192"/>
    </row>
  </sheetData>
  <sheetProtection/>
  <mergeCells count="3">
    <mergeCell ref="A1:B1"/>
    <mergeCell ref="G1:H2"/>
    <mergeCell ref="A38:H38"/>
  </mergeCells>
  <printOptions/>
  <pageMargins left="0.7000000000000001" right="0.7000000000000001" top="1.1437007874015752" bottom="1.1437007874015752" header="0.7500000000000001" footer="0.7500000000000001"/>
  <pageSetup fitToHeight="0" fitToWidth="1" horizontalDpi="600" verticalDpi="600" orientation="landscape" paperSize="9" scale="82" r:id="rId1"/>
</worksheet>
</file>

<file path=xl/worksheets/sheet11.xml><?xml version="1.0" encoding="utf-8"?>
<worksheet xmlns="http://schemas.openxmlformats.org/spreadsheetml/2006/main" xmlns:r="http://schemas.openxmlformats.org/officeDocument/2006/relationships">
  <sheetPr>
    <tabColor rgb="FF0070C0"/>
  </sheetPr>
  <dimension ref="A1:J15"/>
  <sheetViews>
    <sheetView zoomScale="130" zoomScaleNormal="130" zoomScalePageLayoutView="0" workbookViewId="0" topLeftCell="A1">
      <selection activeCell="C3" sqref="C3"/>
    </sheetView>
  </sheetViews>
  <sheetFormatPr defaultColWidth="9.625" defaultRowHeight="14.25"/>
  <cols>
    <col min="1" max="1" width="5.75390625" style="42" customWidth="1"/>
    <col min="2" max="2" width="61.125" style="46" customWidth="1"/>
    <col min="3" max="3" width="8.25390625" style="55" customWidth="1"/>
    <col min="4" max="4" width="7.25390625" style="42" customWidth="1"/>
    <col min="5" max="5" width="17.625" style="46" customWidth="1"/>
    <col min="6" max="6" width="14.125" style="46" customWidth="1"/>
    <col min="7" max="7" width="13.625" style="46" customWidth="1"/>
    <col min="8" max="8" width="12.75390625" style="46" customWidth="1"/>
    <col min="9" max="10" width="15.125" style="46" customWidth="1"/>
    <col min="11" max="16384" width="9.625" style="46" customWidth="1"/>
  </cols>
  <sheetData>
    <row r="1" spans="1:10" s="47" customFormat="1" ht="12" customHeight="1">
      <c r="A1" s="190" t="str">
        <f>formularz_oferty!C4</f>
        <v>DFP.271.57.2022.ADB</v>
      </c>
      <c r="B1" s="190"/>
      <c r="C1" s="45"/>
      <c r="D1" s="28"/>
      <c r="E1" s="193"/>
      <c r="F1" s="193"/>
      <c r="G1" s="194" t="s">
        <v>41</v>
      </c>
      <c r="H1" s="194"/>
      <c r="I1" s="46"/>
      <c r="J1" s="46"/>
    </row>
    <row r="2" spans="1:10" s="47" customFormat="1" ht="12.75">
      <c r="A2" s="28"/>
      <c r="B2" s="86"/>
      <c r="C2" s="45"/>
      <c r="D2" s="28"/>
      <c r="E2" s="86"/>
      <c r="F2" s="86"/>
      <c r="G2" s="194"/>
      <c r="H2" s="194"/>
      <c r="I2" s="46"/>
      <c r="J2" s="46"/>
    </row>
    <row r="3" spans="1:10" s="47" customFormat="1" ht="14.25" customHeight="1">
      <c r="A3" s="28"/>
      <c r="B3" s="48" t="s">
        <v>42</v>
      </c>
      <c r="C3" s="49">
        <v>9</v>
      </c>
      <c r="D3" s="28"/>
      <c r="E3" s="48" t="s">
        <v>43</v>
      </c>
      <c r="F3" s="48"/>
      <c r="G3" s="86"/>
      <c r="H3" s="86"/>
      <c r="I3" s="46"/>
      <c r="J3" s="46"/>
    </row>
    <row r="4" spans="1:10" s="47" customFormat="1" ht="12.75">
      <c r="A4" s="28"/>
      <c r="B4" s="48"/>
      <c r="C4" s="45"/>
      <c r="D4" s="28"/>
      <c r="E4" s="48"/>
      <c r="F4" s="48"/>
      <c r="G4" s="86"/>
      <c r="H4" s="86"/>
      <c r="I4" s="46"/>
      <c r="J4" s="46"/>
    </row>
    <row r="5" spans="1:10" s="47" customFormat="1" ht="12.75">
      <c r="A5" s="35"/>
      <c r="B5" s="21"/>
      <c r="C5" s="22"/>
      <c r="D5" s="20"/>
      <c r="E5" s="50" t="s">
        <v>55</v>
      </c>
      <c r="F5" s="51">
        <f>SUM(H8:H10)</f>
        <v>0</v>
      </c>
      <c r="G5" s="85"/>
      <c r="H5" s="85"/>
      <c r="I5" s="46"/>
      <c r="J5" s="46"/>
    </row>
    <row r="6" spans="1:10" s="47" customFormat="1" ht="12.75">
      <c r="A6" s="20"/>
      <c r="B6" s="21"/>
      <c r="C6" s="22"/>
      <c r="D6" s="20"/>
      <c r="E6" s="85"/>
      <c r="F6" s="85"/>
      <c r="G6" s="85"/>
      <c r="H6" s="85"/>
      <c r="I6" s="46"/>
      <c r="J6" s="46"/>
    </row>
    <row r="7" spans="1:8" s="54" customFormat="1" ht="36.75" customHeight="1">
      <c r="A7" s="19" t="s">
        <v>44</v>
      </c>
      <c r="B7" s="19" t="s">
        <v>45</v>
      </c>
      <c r="C7" s="52" t="s">
        <v>52</v>
      </c>
      <c r="D7" s="53" t="s">
        <v>47</v>
      </c>
      <c r="E7" s="53" t="s">
        <v>48</v>
      </c>
      <c r="F7" s="53" t="s">
        <v>181</v>
      </c>
      <c r="G7" s="53" t="s">
        <v>59</v>
      </c>
      <c r="H7" s="53" t="s">
        <v>58</v>
      </c>
    </row>
    <row r="8" spans="1:8" s="54" customFormat="1" ht="66.75" customHeight="1">
      <c r="A8" s="133" t="s">
        <v>13</v>
      </c>
      <c r="B8" s="134" t="s">
        <v>199</v>
      </c>
      <c r="C8" s="155">
        <v>10000</v>
      </c>
      <c r="D8" s="120" t="s">
        <v>136</v>
      </c>
      <c r="E8" s="135"/>
      <c r="F8" s="135"/>
      <c r="G8" s="136">
        <v>0</v>
      </c>
      <c r="H8" s="137">
        <f>ROUND(C8,2)*ROUND(G8,2)</f>
        <v>0</v>
      </c>
    </row>
    <row r="9" spans="1:8" s="54" customFormat="1" ht="44.25" customHeight="1">
      <c r="A9" s="138" t="s">
        <v>16</v>
      </c>
      <c r="B9" s="115" t="s">
        <v>200</v>
      </c>
      <c r="C9" s="156">
        <v>12000</v>
      </c>
      <c r="D9" s="69" t="s">
        <v>136</v>
      </c>
      <c r="E9" s="139"/>
      <c r="F9" s="139"/>
      <c r="G9" s="136">
        <v>0</v>
      </c>
      <c r="H9" s="137">
        <f>ROUND(C9,2)*ROUND(G9,2)</f>
        <v>0</v>
      </c>
    </row>
    <row r="10" spans="1:8" s="54" customFormat="1" ht="57" customHeight="1">
      <c r="A10" s="138" t="s">
        <v>17</v>
      </c>
      <c r="B10" s="115" t="s">
        <v>201</v>
      </c>
      <c r="C10" s="110">
        <v>500</v>
      </c>
      <c r="D10" s="69" t="s">
        <v>136</v>
      </c>
      <c r="E10" s="139"/>
      <c r="F10" s="139"/>
      <c r="G10" s="140">
        <v>0</v>
      </c>
      <c r="H10" s="141">
        <f>ROUND(C10,2)*ROUND(G10,2)</f>
        <v>0</v>
      </c>
    </row>
    <row r="11" s="47" customFormat="1" ht="12.75" customHeight="1"/>
    <row r="12" spans="1:8" s="47" customFormat="1" ht="14.25" customHeight="1">
      <c r="A12" s="192" t="s">
        <v>56</v>
      </c>
      <c r="B12" s="192"/>
      <c r="C12" s="192"/>
      <c r="D12" s="192"/>
      <c r="E12" s="192"/>
      <c r="F12" s="192"/>
      <c r="G12" s="192"/>
      <c r="H12" s="192"/>
    </row>
    <row r="15" ht="12">
      <c r="G15" s="114"/>
    </row>
  </sheetData>
  <sheetProtection/>
  <mergeCells count="4">
    <mergeCell ref="A1:B1"/>
    <mergeCell ref="E1:F1"/>
    <mergeCell ref="G1:H2"/>
    <mergeCell ref="A12:H12"/>
  </mergeCells>
  <printOptions/>
  <pageMargins left="0.25" right="0.25" top="0.75" bottom="0.75" header="0.30000000000000004" footer="0.30000000000000004"/>
  <pageSetup fitToHeight="0" fitToWidth="0" horizontalDpi="600" verticalDpi="600" orientation="landscape" paperSize="9" scale="74" r:id="rId1"/>
</worksheet>
</file>

<file path=xl/worksheets/sheet12.xml><?xml version="1.0" encoding="utf-8"?>
<worksheet xmlns="http://schemas.openxmlformats.org/spreadsheetml/2006/main" xmlns:r="http://schemas.openxmlformats.org/officeDocument/2006/relationships">
  <dimension ref="A1:J15"/>
  <sheetViews>
    <sheetView zoomScale="130" zoomScaleNormal="130" zoomScalePageLayoutView="0" workbookViewId="0" topLeftCell="A1">
      <selection activeCell="C3" sqref="C3"/>
    </sheetView>
  </sheetViews>
  <sheetFormatPr defaultColWidth="9.625" defaultRowHeight="14.25"/>
  <cols>
    <col min="1" max="1" width="5.75390625" style="42" customWidth="1"/>
    <col min="2" max="2" width="61.125" style="46" customWidth="1"/>
    <col min="3" max="3" width="8.25390625" style="55" customWidth="1"/>
    <col min="4" max="4" width="7.25390625" style="42" customWidth="1"/>
    <col min="5" max="5" width="17.625" style="46" customWidth="1"/>
    <col min="6" max="6" width="14.125" style="46" customWidth="1"/>
    <col min="7" max="7" width="13.625" style="46" customWidth="1"/>
    <col min="8" max="8" width="12.75390625" style="46" customWidth="1"/>
    <col min="9" max="10" width="15.125" style="46" customWidth="1"/>
    <col min="11" max="16384" width="9.625" style="46" customWidth="1"/>
  </cols>
  <sheetData>
    <row r="1" spans="1:10" s="47" customFormat="1" ht="12" customHeight="1">
      <c r="A1" s="190" t="str">
        <f>formularz_oferty!C4</f>
        <v>DFP.271.57.2022.ADB</v>
      </c>
      <c r="B1" s="190"/>
      <c r="C1" s="45"/>
      <c r="D1" s="28"/>
      <c r="E1" s="193"/>
      <c r="F1" s="193"/>
      <c r="G1" s="194" t="s">
        <v>41</v>
      </c>
      <c r="H1" s="194"/>
      <c r="I1" s="46"/>
      <c r="J1" s="46"/>
    </row>
    <row r="2" spans="1:10" s="47" customFormat="1" ht="12.75">
      <c r="A2" s="28"/>
      <c r="B2" s="86"/>
      <c r="C2" s="45"/>
      <c r="D2" s="28"/>
      <c r="E2" s="86"/>
      <c r="F2" s="86"/>
      <c r="G2" s="194"/>
      <c r="H2" s="194"/>
      <c r="I2" s="46"/>
      <c r="J2" s="46"/>
    </row>
    <row r="3" spans="1:10" s="47" customFormat="1" ht="14.25" customHeight="1">
      <c r="A3" s="28"/>
      <c r="B3" s="48" t="s">
        <v>42</v>
      </c>
      <c r="C3" s="49">
        <v>10</v>
      </c>
      <c r="D3" s="28"/>
      <c r="E3" s="48" t="s">
        <v>43</v>
      </c>
      <c r="F3" s="48"/>
      <c r="G3" s="86"/>
      <c r="H3" s="86"/>
      <c r="I3" s="46"/>
      <c r="J3" s="46"/>
    </row>
    <row r="4" spans="1:10" s="47" customFormat="1" ht="12.75">
      <c r="A4" s="28"/>
      <c r="B4" s="48"/>
      <c r="C4" s="45"/>
      <c r="D4" s="28"/>
      <c r="E4" s="48"/>
      <c r="F4" s="48"/>
      <c r="G4" s="86"/>
      <c r="H4" s="86"/>
      <c r="I4" s="46"/>
      <c r="J4" s="46"/>
    </row>
    <row r="5" spans="1:10" s="47" customFormat="1" ht="12.75">
      <c r="A5" s="35"/>
      <c r="B5" s="21"/>
      <c r="C5" s="22"/>
      <c r="D5" s="20"/>
      <c r="E5" s="50" t="s">
        <v>55</v>
      </c>
      <c r="F5" s="51">
        <f>SUM(H8:H13)</f>
        <v>0</v>
      </c>
      <c r="G5" s="85"/>
      <c r="H5" s="85"/>
      <c r="I5" s="46"/>
      <c r="J5" s="46"/>
    </row>
    <row r="6" spans="1:10" s="47" customFormat="1" ht="12.75">
      <c r="A6" s="20"/>
      <c r="B6" s="21"/>
      <c r="C6" s="22"/>
      <c r="D6" s="20"/>
      <c r="E6" s="85"/>
      <c r="F6" s="85"/>
      <c r="G6" s="85"/>
      <c r="H6" s="85"/>
      <c r="I6" s="46"/>
      <c r="J6" s="46"/>
    </row>
    <row r="7" spans="1:8" s="54" customFormat="1" ht="36.75" customHeight="1">
      <c r="A7" s="19" t="s">
        <v>44</v>
      </c>
      <c r="B7" s="19" t="s">
        <v>45</v>
      </c>
      <c r="C7" s="52" t="s">
        <v>52</v>
      </c>
      <c r="D7" s="53" t="s">
        <v>47</v>
      </c>
      <c r="E7" s="53" t="s">
        <v>48</v>
      </c>
      <c r="F7" s="53" t="s">
        <v>180</v>
      </c>
      <c r="G7" s="53" t="s">
        <v>59</v>
      </c>
      <c r="H7" s="53" t="s">
        <v>58</v>
      </c>
    </row>
    <row r="8" spans="1:8" s="54" customFormat="1" ht="62.25" customHeight="1">
      <c r="A8" s="133" t="s">
        <v>13</v>
      </c>
      <c r="B8" s="147" t="s">
        <v>147</v>
      </c>
      <c r="C8" s="148">
        <v>50</v>
      </c>
      <c r="D8" s="120" t="s">
        <v>66</v>
      </c>
      <c r="E8" s="135"/>
      <c r="F8" s="135"/>
      <c r="G8" s="136">
        <v>0</v>
      </c>
      <c r="H8" s="137">
        <f aca="true" t="shared" si="0" ref="H8:H13">ROUND(C8,2)*ROUND(G8,2)</f>
        <v>0</v>
      </c>
    </row>
    <row r="9" spans="1:8" s="54" customFormat="1" ht="65.25" customHeight="1">
      <c r="A9" s="138" t="s">
        <v>16</v>
      </c>
      <c r="B9" s="111" t="s">
        <v>148</v>
      </c>
      <c r="C9" s="112">
        <v>50</v>
      </c>
      <c r="D9" s="69" t="s">
        <v>66</v>
      </c>
      <c r="E9" s="139"/>
      <c r="F9" s="139"/>
      <c r="G9" s="136">
        <v>0</v>
      </c>
      <c r="H9" s="137">
        <f t="shared" si="0"/>
        <v>0</v>
      </c>
    </row>
    <row r="10" spans="1:8" s="54" customFormat="1" ht="62.25" customHeight="1">
      <c r="A10" s="138" t="s">
        <v>17</v>
      </c>
      <c r="B10" s="111" t="s">
        <v>149</v>
      </c>
      <c r="C10" s="112">
        <v>25</v>
      </c>
      <c r="D10" s="69" t="s">
        <v>66</v>
      </c>
      <c r="E10" s="139"/>
      <c r="F10" s="139"/>
      <c r="G10" s="136">
        <v>0</v>
      </c>
      <c r="H10" s="137">
        <f t="shared" si="0"/>
        <v>0</v>
      </c>
    </row>
    <row r="11" spans="1:8" s="54" customFormat="1" ht="66" customHeight="1">
      <c r="A11" s="138" t="s">
        <v>18</v>
      </c>
      <c r="B11" s="111" t="s">
        <v>150</v>
      </c>
      <c r="C11" s="112">
        <v>75</v>
      </c>
      <c r="D11" s="69" t="s">
        <v>66</v>
      </c>
      <c r="E11" s="139"/>
      <c r="F11" s="139"/>
      <c r="G11" s="136">
        <v>0</v>
      </c>
      <c r="H11" s="137">
        <f t="shared" si="0"/>
        <v>0</v>
      </c>
    </row>
    <row r="12" spans="1:8" s="54" customFormat="1" ht="65.25" customHeight="1">
      <c r="A12" s="138" t="s">
        <v>19</v>
      </c>
      <c r="B12" s="111" t="s">
        <v>151</v>
      </c>
      <c r="C12" s="112">
        <v>310</v>
      </c>
      <c r="D12" s="69" t="s">
        <v>66</v>
      </c>
      <c r="E12" s="139"/>
      <c r="F12" s="139"/>
      <c r="G12" s="136">
        <v>0</v>
      </c>
      <c r="H12" s="137">
        <f t="shared" si="0"/>
        <v>0</v>
      </c>
    </row>
    <row r="13" spans="1:8" s="54" customFormat="1" ht="196.5" customHeight="1">
      <c r="A13" s="138" t="s">
        <v>21</v>
      </c>
      <c r="B13" s="111" t="s">
        <v>169</v>
      </c>
      <c r="C13" s="112">
        <v>65</v>
      </c>
      <c r="D13" s="69" t="s">
        <v>66</v>
      </c>
      <c r="E13" s="139"/>
      <c r="F13" s="139"/>
      <c r="G13" s="140">
        <v>0</v>
      </c>
      <c r="H13" s="141">
        <f t="shared" si="0"/>
        <v>0</v>
      </c>
    </row>
    <row r="14" s="47" customFormat="1" ht="12.75" customHeight="1"/>
    <row r="15" spans="1:8" s="47" customFormat="1" ht="14.25" customHeight="1">
      <c r="A15" s="192" t="s">
        <v>56</v>
      </c>
      <c r="B15" s="192"/>
      <c r="C15" s="192"/>
      <c r="D15" s="192"/>
      <c r="E15" s="192"/>
      <c r="F15" s="192"/>
      <c r="G15" s="192"/>
      <c r="H15" s="192"/>
    </row>
  </sheetData>
  <sheetProtection/>
  <mergeCells count="4">
    <mergeCell ref="A1:B1"/>
    <mergeCell ref="E1:F1"/>
    <mergeCell ref="G1:H2"/>
    <mergeCell ref="A15:H15"/>
  </mergeCells>
  <printOptions/>
  <pageMargins left="0.25" right="0.25" top="0.75" bottom="0.75" header="0.30000000000000004" footer="0.30000000000000004"/>
  <pageSetup fitToHeight="0" fitToWidth="0" horizontalDpi="600" verticalDpi="600" orientation="landscape" paperSize="9" scale="74" r:id="rId1"/>
</worksheet>
</file>

<file path=xl/worksheets/sheet13.xml><?xml version="1.0" encoding="utf-8"?>
<worksheet xmlns="http://schemas.openxmlformats.org/spreadsheetml/2006/main" xmlns:r="http://schemas.openxmlformats.org/officeDocument/2006/relationships">
  <sheetPr>
    <tabColor rgb="FF0070C0"/>
  </sheetPr>
  <dimension ref="A1:H17"/>
  <sheetViews>
    <sheetView zoomScale="120" zoomScaleNormal="120" zoomScalePageLayoutView="0" workbookViewId="0" topLeftCell="A1">
      <selection activeCell="C2" sqref="C2"/>
    </sheetView>
  </sheetViews>
  <sheetFormatPr defaultColWidth="9.625" defaultRowHeight="14.25"/>
  <cols>
    <col min="1" max="1" width="5.75390625" style="42" customWidth="1"/>
    <col min="2" max="2" width="63.875" style="27" customWidth="1"/>
    <col min="3" max="3" width="10.125" style="43" customWidth="1"/>
    <col min="4" max="4" width="7.625" style="44" customWidth="1"/>
    <col min="5" max="5" width="16.50390625" style="44" customWidth="1"/>
    <col min="6" max="6" width="15.50390625" style="44" customWidth="1"/>
    <col min="7" max="7" width="13.00390625" style="27" customWidth="1"/>
    <col min="8" max="8" width="14.875" style="27" customWidth="1"/>
    <col min="9" max="10" width="15.125" style="27" customWidth="1"/>
    <col min="11" max="16384" width="9.625" style="27" customWidth="1"/>
  </cols>
  <sheetData>
    <row r="1" spans="1:8" ht="14.25" customHeight="1">
      <c r="A1" s="190" t="str">
        <f>formularz_oferty!C4</f>
        <v>DFP.271.57.2022.ADB</v>
      </c>
      <c r="B1" s="190"/>
      <c r="C1" s="25"/>
      <c r="D1" s="26"/>
      <c r="E1" s="26"/>
      <c r="F1" s="26"/>
      <c r="G1" s="191" t="s">
        <v>50</v>
      </c>
      <c r="H1" s="191"/>
    </row>
    <row r="2" spans="1:8" ht="11.25" customHeight="1">
      <c r="A2" s="28"/>
      <c r="B2" s="29" t="s">
        <v>42</v>
      </c>
      <c r="C2" s="30">
        <v>11</v>
      </c>
      <c r="D2" s="26"/>
      <c r="E2" s="31" t="s">
        <v>43</v>
      </c>
      <c r="F2" s="26"/>
      <c r="G2" s="191"/>
      <c r="H2" s="191"/>
    </row>
    <row r="3" spans="1:8" ht="12.75">
      <c r="A3" s="28"/>
      <c r="B3" s="29"/>
      <c r="C3" s="25"/>
      <c r="D3" s="26"/>
      <c r="E3" s="26"/>
      <c r="F3" s="26"/>
      <c r="G3" s="31"/>
      <c r="H3" s="29"/>
    </row>
    <row r="4" spans="1:8" ht="12.75">
      <c r="A4" s="32"/>
      <c r="B4" s="33"/>
      <c r="C4" s="25"/>
      <c r="D4" s="26"/>
      <c r="E4" s="26"/>
      <c r="F4" s="26"/>
      <c r="G4" s="34"/>
      <c r="H4" s="34"/>
    </row>
    <row r="5" spans="1:8" ht="12.75">
      <c r="A5" s="35"/>
      <c r="B5" s="36"/>
      <c r="C5" s="37"/>
      <c r="D5" s="38"/>
      <c r="E5" s="39" t="s">
        <v>55</v>
      </c>
      <c r="F5" s="40">
        <f>SUM(H8:H15)</f>
        <v>0</v>
      </c>
      <c r="G5" s="61"/>
      <c r="H5" s="61"/>
    </row>
    <row r="6" spans="1:8" ht="12.75">
      <c r="A6" s="20"/>
      <c r="B6" s="36"/>
      <c r="C6" s="37"/>
      <c r="D6" s="38"/>
      <c r="E6" s="38"/>
      <c r="F6" s="38"/>
      <c r="G6" s="41"/>
      <c r="H6" s="41"/>
    </row>
    <row r="7" spans="1:8" ht="48" customHeight="1">
      <c r="A7" s="63" t="s">
        <v>44</v>
      </c>
      <c r="B7" s="63" t="s">
        <v>45</v>
      </c>
      <c r="C7" s="88" t="s">
        <v>51</v>
      </c>
      <c r="D7" s="99" t="s">
        <v>47</v>
      </c>
      <c r="E7" s="98" t="s">
        <v>48</v>
      </c>
      <c r="F7" s="64" t="s">
        <v>180</v>
      </c>
      <c r="G7" s="63" t="s">
        <v>57</v>
      </c>
      <c r="H7" s="63" t="s">
        <v>58</v>
      </c>
    </row>
    <row r="8" spans="1:8" ht="36" customHeight="1">
      <c r="A8" s="66" t="s">
        <v>49</v>
      </c>
      <c r="B8" s="150" t="s">
        <v>152</v>
      </c>
      <c r="C8" s="121">
        <v>130</v>
      </c>
      <c r="D8" s="122" t="s">
        <v>117</v>
      </c>
      <c r="E8" s="65"/>
      <c r="F8" s="65"/>
      <c r="G8" s="72">
        <v>0</v>
      </c>
      <c r="H8" s="72">
        <f aca="true" t="shared" si="0" ref="H8:H15">ROUND(ROUND(C8,2)*ROUND(G8,2),2)</f>
        <v>0</v>
      </c>
    </row>
    <row r="9" spans="1:8" ht="28.5" customHeight="1">
      <c r="A9" s="73" t="s">
        <v>61</v>
      </c>
      <c r="B9" s="150" t="s">
        <v>153</v>
      </c>
      <c r="C9" s="121">
        <v>180</v>
      </c>
      <c r="D9" s="122" t="s">
        <v>117</v>
      </c>
      <c r="E9" s="74"/>
      <c r="F9" s="74"/>
      <c r="G9" s="75">
        <v>0</v>
      </c>
      <c r="H9" s="75">
        <f t="shared" si="0"/>
        <v>0</v>
      </c>
    </row>
    <row r="10" spans="1:8" ht="32.25" customHeight="1">
      <c r="A10" s="66" t="s">
        <v>17</v>
      </c>
      <c r="B10" s="150" t="s">
        <v>154</v>
      </c>
      <c r="C10" s="121">
        <v>30</v>
      </c>
      <c r="D10" s="122" t="s">
        <v>155</v>
      </c>
      <c r="E10" s="65"/>
      <c r="F10" s="65"/>
      <c r="G10" s="72">
        <v>0</v>
      </c>
      <c r="H10" s="72">
        <f t="shared" si="0"/>
        <v>0</v>
      </c>
    </row>
    <row r="11" spans="1:8" ht="60.75" customHeight="1">
      <c r="A11" s="66" t="s">
        <v>62</v>
      </c>
      <c r="B11" s="150" t="s">
        <v>156</v>
      </c>
      <c r="C11" s="121">
        <v>600</v>
      </c>
      <c r="D11" s="122" t="s">
        <v>155</v>
      </c>
      <c r="E11" s="74"/>
      <c r="F11" s="74"/>
      <c r="G11" s="75">
        <v>0</v>
      </c>
      <c r="H11" s="75">
        <f t="shared" si="0"/>
        <v>0</v>
      </c>
    </row>
    <row r="12" spans="1:8" ht="81.75" customHeight="1">
      <c r="A12" s="73" t="s">
        <v>63</v>
      </c>
      <c r="B12" s="150" t="s">
        <v>170</v>
      </c>
      <c r="C12" s="121">
        <v>2200</v>
      </c>
      <c r="D12" s="122" t="s">
        <v>155</v>
      </c>
      <c r="E12" s="65"/>
      <c r="F12" s="65"/>
      <c r="G12" s="72">
        <v>0</v>
      </c>
      <c r="H12" s="72">
        <f t="shared" si="0"/>
        <v>0</v>
      </c>
    </row>
    <row r="13" spans="1:8" ht="91.5" customHeight="1">
      <c r="A13" s="118" t="s">
        <v>64</v>
      </c>
      <c r="B13" s="150" t="s">
        <v>202</v>
      </c>
      <c r="C13" s="121">
        <v>32150</v>
      </c>
      <c r="D13" s="122" t="s">
        <v>155</v>
      </c>
      <c r="E13" s="129"/>
      <c r="F13" s="130"/>
      <c r="G13" s="132">
        <v>0</v>
      </c>
      <c r="H13" s="149">
        <f t="shared" si="0"/>
        <v>0</v>
      </c>
    </row>
    <row r="14" spans="1:8" ht="72" customHeight="1">
      <c r="A14" s="66" t="s">
        <v>22</v>
      </c>
      <c r="B14" s="150" t="s">
        <v>157</v>
      </c>
      <c r="C14" s="121">
        <v>400</v>
      </c>
      <c r="D14" s="122" t="s">
        <v>155</v>
      </c>
      <c r="E14" s="65"/>
      <c r="F14" s="131"/>
      <c r="G14" s="132">
        <v>0</v>
      </c>
      <c r="H14" s="149">
        <f t="shared" si="0"/>
        <v>0</v>
      </c>
    </row>
    <row r="15" spans="1:8" ht="132" customHeight="1">
      <c r="A15" s="66" t="s">
        <v>24</v>
      </c>
      <c r="B15" s="150" t="s">
        <v>191</v>
      </c>
      <c r="C15" s="121">
        <v>2100</v>
      </c>
      <c r="D15" s="122" t="s">
        <v>155</v>
      </c>
      <c r="E15" s="65"/>
      <c r="F15" s="131"/>
      <c r="G15" s="132">
        <v>0</v>
      </c>
      <c r="H15" s="149">
        <f t="shared" si="0"/>
        <v>0</v>
      </c>
    </row>
    <row r="17" spans="1:8" ht="12.75">
      <c r="A17" s="192" t="s">
        <v>56</v>
      </c>
      <c r="B17" s="192"/>
      <c r="C17" s="192"/>
      <c r="D17" s="192"/>
      <c r="E17" s="192"/>
      <c r="F17" s="192"/>
      <c r="G17" s="192"/>
      <c r="H17" s="192"/>
    </row>
  </sheetData>
  <sheetProtection/>
  <mergeCells count="3">
    <mergeCell ref="A1:B1"/>
    <mergeCell ref="G1:H2"/>
    <mergeCell ref="A17:H17"/>
  </mergeCells>
  <printOptions/>
  <pageMargins left="0.7000000000000001" right="0.7000000000000001" top="1.1437007874015752" bottom="1.1437007874015752" header="0.7500000000000001" footer="0.7500000000000001"/>
  <pageSetup fitToHeight="0" fitToWidth="0" horizontalDpi="600" verticalDpi="600" orientation="landscape" paperSize="9" scale="72" r:id="rId1"/>
</worksheet>
</file>

<file path=xl/worksheets/sheet14.xml><?xml version="1.0" encoding="utf-8"?>
<worksheet xmlns="http://schemas.openxmlformats.org/spreadsheetml/2006/main" xmlns:r="http://schemas.openxmlformats.org/officeDocument/2006/relationships">
  <sheetPr>
    <tabColor rgb="FF0070C0"/>
  </sheetPr>
  <dimension ref="A1:H10"/>
  <sheetViews>
    <sheetView zoomScale="120" zoomScaleNormal="120" zoomScalePageLayoutView="0" workbookViewId="0" topLeftCell="A1">
      <selection activeCell="C2" sqref="C2"/>
    </sheetView>
  </sheetViews>
  <sheetFormatPr defaultColWidth="9.625" defaultRowHeight="14.25"/>
  <cols>
    <col min="1" max="1" width="5.75390625" style="23" customWidth="1"/>
    <col min="2" max="2" width="55.50390625" style="18" customWidth="1"/>
    <col min="3" max="3" width="6.875" style="24" customWidth="1"/>
    <col min="4" max="4" width="6.75390625" style="23" customWidth="1"/>
    <col min="5" max="5" width="17.125" style="23" customWidth="1"/>
    <col min="6" max="6" width="13.375" style="23" customWidth="1"/>
    <col min="7" max="7" width="13.00390625" style="18" customWidth="1"/>
    <col min="8" max="8" width="12.375" style="18" customWidth="1"/>
    <col min="9" max="10" width="15.125" style="18" customWidth="1"/>
    <col min="11" max="16384" width="9.625" style="18" customWidth="1"/>
  </cols>
  <sheetData>
    <row r="1" spans="1:8" ht="27" customHeight="1">
      <c r="A1" s="195" t="str">
        <f>formularz_oferty!C4</f>
        <v>DFP.271.57.2022.ADB</v>
      </c>
      <c r="B1" s="195"/>
      <c r="C1" s="22"/>
      <c r="D1" s="20"/>
      <c r="E1" s="20"/>
      <c r="F1" s="20"/>
      <c r="G1" s="196" t="s">
        <v>41</v>
      </c>
      <c r="H1" s="196"/>
    </row>
    <row r="2" spans="1:8" ht="14.25" customHeight="1">
      <c r="A2" s="20"/>
      <c r="B2" s="21" t="s">
        <v>42</v>
      </c>
      <c r="C2" s="56">
        <v>12</v>
      </c>
      <c r="D2" s="20"/>
      <c r="E2" s="35" t="s">
        <v>43</v>
      </c>
      <c r="F2" s="20"/>
      <c r="G2" s="21"/>
      <c r="H2" s="21"/>
    </row>
    <row r="3" spans="1:8" ht="12.75">
      <c r="A3" s="35"/>
      <c r="B3" s="117"/>
      <c r="C3" s="22"/>
      <c r="D3" s="20"/>
      <c r="E3" s="20"/>
      <c r="F3" s="20"/>
      <c r="G3" s="117"/>
      <c r="H3" s="117"/>
    </row>
    <row r="4" spans="1:8" ht="12.75">
      <c r="A4" s="35"/>
      <c r="B4" s="117"/>
      <c r="C4" s="22"/>
      <c r="D4" s="20"/>
      <c r="E4" s="20"/>
      <c r="F4" s="20"/>
      <c r="G4" s="117"/>
      <c r="H4" s="117"/>
    </row>
    <row r="5" spans="1:8" ht="13.5" customHeight="1">
      <c r="A5" s="35"/>
      <c r="B5" s="21"/>
      <c r="C5" s="22"/>
      <c r="D5" s="20"/>
      <c r="E5" s="50" t="s">
        <v>55</v>
      </c>
      <c r="F5" s="51">
        <f>SUM(H8:H8)</f>
        <v>0</v>
      </c>
      <c r="G5" s="57"/>
      <c r="H5" s="57"/>
    </row>
    <row r="6" spans="1:8" ht="12.75">
      <c r="A6" s="35"/>
      <c r="B6" s="21"/>
      <c r="C6" s="22"/>
      <c r="D6" s="20"/>
      <c r="E6" s="20"/>
      <c r="F6" s="20"/>
      <c r="G6" s="21"/>
      <c r="H6" s="58"/>
    </row>
    <row r="7" spans="1:8" ht="38.25">
      <c r="A7" s="63" t="s">
        <v>44</v>
      </c>
      <c r="B7" s="63" t="s">
        <v>45</v>
      </c>
      <c r="C7" s="88" t="s">
        <v>46</v>
      </c>
      <c r="D7" s="64" t="s">
        <v>47</v>
      </c>
      <c r="E7" s="64" t="s">
        <v>48</v>
      </c>
      <c r="F7" s="64" t="s">
        <v>182</v>
      </c>
      <c r="G7" s="63" t="s">
        <v>57</v>
      </c>
      <c r="H7" s="63" t="s">
        <v>58</v>
      </c>
    </row>
    <row r="8" spans="1:8" ht="108.75" customHeight="1">
      <c r="A8" s="66" t="s">
        <v>49</v>
      </c>
      <c r="B8" s="151" t="s">
        <v>203</v>
      </c>
      <c r="C8" s="152">
        <v>560</v>
      </c>
      <c r="D8" s="157" t="s">
        <v>158</v>
      </c>
      <c r="E8" s="76"/>
      <c r="F8" s="76"/>
      <c r="G8" s="77">
        <v>0</v>
      </c>
      <c r="H8" s="77">
        <f>ROUND(ROUND(C8,2)*ROUND(G8,2),2)</f>
        <v>0</v>
      </c>
    </row>
    <row r="9" spans="1:8" ht="15" customHeight="1">
      <c r="A9" s="90"/>
      <c r="B9" s="91"/>
      <c r="C9" s="92"/>
      <c r="D9" s="93"/>
      <c r="E9" s="94"/>
      <c r="F9" s="94"/>
      <c r="G9" s="95"/>
      <c r="H9" s="95"/>
    </row>
    <row r="10" spans="1:8" ht="18" customHeight="1">
      <c r="A10" s="192" t="s">
        <v>56</v>
      </c>
      <c r="B10" s="192"/>
      <c r="C10" s="192"/>
      <c r="D10" s="192"/>
      <c r="E10" s="192"/>
      <c r="F10" s="192"/>
      <c r="G10" s="192"/>
      <c r="H10" s="192"/>
    </row>
  </sheetData>
  <sheetProtection/>
  <mergeCells count="3">
    <mergeCell ref="A1:B1"/>
    <mergeCell ref="G1:H1"/>
    <mergeCell ref="A10:H10"/>
  </mergeCells>
  <printOptions/>
  <pageMargins left="0.25" right="0.25" top="0.75" bottom="0.75" header="0.30000000000000004" footer="0.30000000000000004"/>
  <pageSetup fitToHeight="0" fitToWidth="0"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rgb="FF0070C0"/>
  </sheetPr>
  <dimension ref="A1:H10"/>
  <sheetViews>
    <sheetView zoomScale="120" zoomScaleNormal="120" zoomScalePageLayoutView="0" workbookViewId="0" topLeftCell="A1">
      <selection activeCell="C2" sqref="C2"/>
    </sheetView>
  </sheetViews>
  <sheetFormatPr defaultColWidth="9.625" defaultRowHeight="14.25"/>
  <cols>
    <col min="1" max="1" width="5.75390625" style="23" customWidth="1"/>
    <col min="2" max="2" width="55.50390625" style="18" customWidth="1"/>
    <col min="3" max="3" width="6.875" style="24" customWidth="1"/>
    <col min="4" max="4" width="6.75390625" style="23" customWidth="1"/>
    <col min="5" max="5" width="17.125" style="23" customWidth="1"/>
    <col min="6" max="6" width="13.375" style="23" customWidth="1"/>
    <col min="7" max="7" width="13.00390625" style="18" customWidth="1"/>
    <col min="8" max="8" width="12.375" style="18" customWidth="1"/>
    <col min="9" max="10" width="15.125" style="18" customWidth="1"/>
    <col min="11" max="16384" width="9.625" style="18" customWidth="1"/>
  </cols>
  <sheetData>
    <row r="1" spans="1:8" ht="27" customHeight="1">
      <c r="A1" s="195" t="str">
        <f>formularz_oferty!C4</f>
        <v>DFP.271.57.2022.ADB</v>
      </c>
      <c r="B1" s="195"/>
      <c r="C1" s="22"/>
      <c r="D1" s="20"/>
      <c r="E1" s="20"/>
      <c r="F1" s="20"/>
      <c r="G1" s="196" t="s">
        <v>41</v>
      </c>
      <c r="H1" s="196"/>
    </row>
    <row r="2" spans="1:8" ht="14.25" customHeight="1">
      <c r="A2" s="20"/>
      <c r="B2" s="21" t="s">
        <v>42</v>
      </c>
      <c r="C2" s="56">
        <v>13</v>
      </c>
      <c r="D2" s="20"/>
      <c r="E2" s="35" t="s">
        <v>43</v>
      </c>
      <c r="F2" s="20"/>
      <c r="G2" s="21"/>
      <c r="H2" s="21"/>
    </row>
    <row r="3" spans="1:8" ht="12.75">
      <c r="A3" s="35"/>
      <c r="B3" s="117"/>
      <c r="C3" s="22"/>
      <c r="D3" s="20"/>
      <c r="E3" s="20"/>
      <c r="F3" s="20"/>
      <c r="G3" s="117"/>
      <c r="H3" s="117"/>
    </row>
    <row r="4" spans="1:8" ht="12.75">
      <c r="A4" s="35"/>
      <c r="B4" s="117"/>
      <c r="C4" s="22"/>
      <c r="D4" s="20"/>
      <c r="E4" s="20"/>
      <c r="F4" s="20"/>
      <c r="G4" s="117"/>
      <c r="H4" s="117"/>
    </row>
    <row r="5" spans="1:8" ht="13.5" customHeight="1">
      <c r="A5" s="35"/>
      <c r="B5" s="21"/>
      <c r="C5" s="22"/>
      <c r="D5" s="20"/>
      <c r="E5" s="50" t="s">
        <v>55</v>
      </c>
      <c r="F5" s="51">
        <f>SUM(H8:H8)</f>
        <v>0</v>
      </c>
      <c r="G5" s="57"/>
      <c r="H5" s="57"/>
    </row>
    <row r="6" spans="1:8" ht="12.75">
      <c r="A6" s="35"/>
      <c r="B6" s="21"/>
      <c r="C6" s="22"/>
      <c r="D6" s="20"/>
      <c r="E6" s="20"/>
      <c r="F6" s="20"/>
      <c r="G6" s="21"/>
      <c r="H6" s="58"/>
    </row>
    <row r="7" spans="1:8" ht="38.25">
      <c r="A7" s="63" t="s">
        <v>44</v>
      </c>
      <c r="B7" s="63" t="s">
        <v>45</v>
      </c>
      <c r="C7" s="88" t="s">
        <v>46</v>
      </c>
      <c r="D7" s="64" t="s">
        <v>47</v>
      </c>
      <c r="E7" s="64" t="s">
        <v>48</v>
      </c>
      <c r="F7" s="64" t="s">
        <v>182</v>
      </c>
      <c r="G7" s="63" t="s">
        <v>57</v>
      </c>
      <c r="H7" s="63" t="s">
        <v>58</v>
      </c>
    </row>
    <row r="8" spans="1:8" ht="96.75" customHeight="1">
      <c r="A8" s="66" t="s">
        <v>49</v>
      </c>
      <c r="B8" s="123" t="s">
        <v>204</v>
      </c>
      <c r="C8" s="124">
        <v>10000</v>
      </c>
      <c r="D8" s="125" t="s">
        <v>158</v>
      </c>
      <c r="E8" s="76"/>
      <c r="F8" s="76"/>
      <c r="G8" s="77">
        <v>0</v>
      </c>
      <c r="H8" s="77">
        <f>ROUND(ROUND(C8,2)*ROUND(G8,2),2)</f>
        <v>0</v>
      </c>
    </row>
    <row r="9" spans="1:8" ht="15" customHeight="1">
      <c r="A9" s="90"/>
      <c r="B9" s="91"/>
      <c r="C9" s="92"/>
      <c r="D9" s="93"/>
      <c r="E9" s="94"/>
      <c r="F9" s="94"/>
      <c r="G9" s="95"/>
      <c r="H9" s="95"/>
    </row>
    <row r="10" spans="1:8" ht="18" customHeight="1">
      <c r="A10" s="192" t="s">
        <v>56</v>
      </c>
      <c r="B10" s="192"/>
      <c r="C10" s="192"/>
      <c r="D10" s="192"/>
      <c r="E10" s="192"/>
      <c r="F10" s="192"/>
      <c r="G10" s="192"/>
      <c r="H10" s="192"/>
    </row>
  </sheetData>
  <sheetProtection/>
  <mergeCells count="3">
    <mergeCell ref="A1:B1"/>
    <mergeCell ref="G1:H1"/>
    <mergeCell ref="A10:H10"/>
  </mergeCells>
  <printOptions/>
  <pageMargins left="0.25" right="0.25" top="0.75" bottom="0.75" header="0.30000000000000004" footer="0.30000000000000004"/>
  <pageSetup fitToHeight="0" fitToWidth="0"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D62"/>
  <sheetViews>
    <sheetView tabSelected="1" zoomScale="150" zoomScaleNormal="150" zoomScaleSheetLayoutView="100" zoomScalePageLayoutView="0" workbookViewId="0" topLeftCell="A1">
      <selection activeCell="C4" sqref="C4"/>
    </sheetView>
  </sheetViews>
  <sheetFormatPr defaultColWidth="9.00390625" defaultRowHeight="14.25"/>
  <cols>
    <col min="1" max="1" width="3.875" style="3" customWidth="1"/>
    <col min="2" max="3" width="26.25390625" style="3" customWidth="1"/>
    <col min="4" max="4" width="36.375" style="17" customWidth="1"/>
    <col min="5" max="5" width="4.25390625" style="3" customWidth="1"/>
    <col min="6" max="8" width="9.00390625" style="3" customWidth="1"/>
    <col min="9" max="9" width="19.50390625" style="3" customWidth="1"/>
    <col min="10" max="11" width="14.125" style="3" customWidth="1"/>
    <col min="12" max="16384" width="9.00390625" style="3" customWidth="1"/>
  </cols>
  <sheetData>
    <row r="1" spans="1:4" ht="15">
      <c r="A1" s="1"/>
      <c r="B1" s="1"/>
      <c r="C1" s="1"/>
      <c r="D1" s="2" t="s">
        <v>0</v>
      </c>
    </row>
    <row r="2" spans="1:4" ht="15">
      <c r="A2" s="1"/>
      <c r="B2" s="4"/>
      <c r="C2" s="4" t="s">
        <v>1</v>
      </c>
      <c r="D2" s="4"/>
    </row>
    <row r="3" spans="1:4" ht="15">
      <c r="A3" s="1"/>
      <c r="B3" s="1"/>
      <c r="C3" s="1"/>
      <c r="D3" s="5"/>
    </row>
    <row r="4" spans="1:4" ht="15">
      <c r="A4" s="1"/>
      <c r="B4" s="1" t="s">
        <v>2</v>
      </c>
      <c r="C4" s="181" t="s">
        <v>67</v>
      </c>
      <c r="D4" s="5"/>
    </row>
    <row r="5" spans="1:4" ht="15">
      <c r="A5" s="1"/>
      <c r="B5" s="1"/>
      <c r="C5" s="1"/>
      <c r="D5" s="5"/>
    </row>
    <row r="6" spans="1:4" ht="19.5" customHeight="1">
      <c r="A6" s="1"/>
      <c r="B6" s="1" t="s">
        <v>3</v>
      </c>
      <c r="C6" s="186" t="s">
        <v>68</v>
      </c>
      <c r="D6" s="186"/>
    </row>
    <row r="7" spans="1:4" ht="15">
      <c r="A7" s="1"/>
      <c r="B7" s="1"/>
      <c r="C7" s="1"/>
      <c r="D7" s="5"/>
    </row>
    <row r="8" spans="1:4" ht="15">
      <c r="A8" s="1"/>
      <c r="B8" s="62" t="s">
        <v>4</v>
      </c>
      <c r="C8" s="184"/>
      <c r="D8" s="184"/>
    </row>
    <row r="9" spans="1:4" ht="15">
      <c r="A9" s="1"/>
      <c r="B9" s="62" t="s">
        <v>5</v>
      </c>
      <c r="C9" s="184"/>
      <c r="D9" s="184"/>
    </row>
    <row r="10" spans="1:4" ht="15">
      <c r="A10" s="1"/>
      <c r="B10" s="62" t="s">
        <v>6</v>
      </c>
      <c r="C10" s="184"/>
      <c r="D10" s="184"/>
    </row>
    <row r="11" spans="1:4" ht="15">
      <c r="A11" s="1"/>
      <c r="B11" s="62" t="s">
        <v>7</v>
      </c>
      <c r="C11" s="184"/>
      <c r="D11" s="184"/>
    </row>
    <row r="12" spans="1:4" ht="15">
      <c r="A12" s="1"/>
      <c r="B12" s="62" t="s">
        <v>8</v>
      </c>
      <c r="C12" s="184"/>
      <c r="D12" s="184"/>
    </row>
    <row r="13" spans="1:4" ht="15">
      <c r="A13" s="1"/>
      <c r="B13" s="62" t="s">
        <v>9</v>
      </c>
      <c r="C13" s="184"/>
      <c r="D13" s="184"/>
    </row>
    <row r="14" spans="1:4" ht="15">
      <c r="A14" s="1"/>
      <c r="B14" s="62" t="s">
        <v>10</v>
      </c>
      <c r="C14" s="184"/>
      <c r="D14" s="184"/>
    </row>
    <row r="15" spans="1:4" ht="15">
      <c r="A15" s="1"/>
      <c r="B15" s="62" t="s">
        <v>11</v>
      </c>
      <c r="C15" s="184"/>
      <c r="D15" s="184"/>
    </row>
    <row r="16" spans="1:4" ht="15">
      <c r="A16" s="1"/>
      <c r="B16" s="62" t="s">
        <v>12</v>
      </c>
      <c r="C16" s="184"/>
      <c r="D16" s="184"/>
    </row>
    <row r="17" spans="1:4" ht="15">
      <c r="A17" s="1"/>
      <c r="B17" s="1"/>
      <c r="C17" s="7"/>
      <c r="D17" s="8"/>
    </row>
    <row r="18" spans="1:4" ht="15">
      <c r="A18" s="1" t="s">
        <v>13</v>
      </c>
      <c r="B18" s="185" t="s">
        <v>14</v>
      </c>
      <c r="C18" s="185"/>
      <c r="D18" s="185"/>
    </row>
    <row r="19" spans="1:4" ht="14.25" customHeight="1">
      <c r="A19" s="1"/>
      <c r="B19" s="189"/>
      <c r="C19" s="189"/>
      <c r="D19" s="1"/>
    </row>
    <row r="20" spans="1:4" ht="21" customHeight="1">
      <c r="A20" s="1"/>
      <c r="B20" s="79" t="s">
        <v>15</v>
      </c>
      <c r="C20" s="80" t="s">
        <v>54</v>
      </c>
      <c r="D20" s="7"/>
    </row>
    <row r="21" spans="1:4" ht="15">
      <c r="A21" s="1"/>
      <c r="B21" s="78">
        <v>1</v>
      </c>
      <c r="C21" s="9">
        <f>'część_(1)'!F$5</f>
        <v>0</v>
      </c>
      <c r="D21" s="10"/>
    </row>
    <row r="22" spans="1:4" ht="15">
      <c r="A22" s="1"/>
      <c r="B22" s="78">
        <v>2</v>
      </c>
      <c r="C22" s="9">
        <f>'część_(2)'!F$5</f>
        <v>0</v>
      </c>
      <c r="D22" s="10"/>
    </row>
    <row r="23" spans="1:4" ht="15">
      <c r="A23" s="1"/>
      <c r="B23" s="78">
        <v>3</v>
      </c>
      <c r="C23" s="9">
        <f>'część_(3)'!F$5</f>
        <v>0</v>
      </c>
      <c r="D23" s="10"/>
    </row>
    <row r="24" spans="1:4" ht="15">
      <c r="A24" s="87"/>
      <c r="B24" s="78">
        <v>4</v>
      </c>
      <c r="C24" s="9">
        <f>'część_(4)'!F$5</f>
        <v>0</v>
      </c>
      <c r="D24" s="10"/>
    </row>
    <row r="25" spans="1:4" ht="15">
      <c r="A25" s="87"/>
      <c r="B25" s="78">
        <v>5</v>
      </c>
      <c r="C25" s="9">
        <f>'część_(5)'!F$5</f>
        <v>0</v>
      </c>
      <c r="D25" s="10"/>
    </row>
    <row r="26" spans="1:4" ht="15">
      <c r="A26" s="87"/>
      <c r="B26" s="78">
        <v>6</v>
      </c>
      <c r="C26" s="9">
        <f>'część_(6)'!F$5</f>
        <v>0</v>
      </c>
      <c r="D26" s="10"/>
    </row>
    <row r="27" spans="1:4" ht="15">
      <c r="A27" s="87"/>
      <c r="B27" s="78">
        <v>7</v>
      </c>
      <c r="C27" s="9">
        <f>'część_(7)'!F$5</f>
        <v>0</v>
      </c>
      <c r="D27" s="10"/>
    </row>
    <row r="28" spans="1:4" ht="15">
      <c r="A28" s="87"/>
      <c r="B28" s="78">
        <v>8</v>
      </c>
      <c r="C28" s="9">
        <f>'część_(8)'!F$5</f>
        <v>0</v>
      </c>
      <c r="D28" s="10"/>
    </row>
    <row r="29" spans="1:4" ht="15">
      <c r="A29" s="87"/>
      <c r="B29" s="78">
        <v>9</v>
      </c>
      <c r="C29" s="9">
        <f>'część_(9)'!F$5</f>
        <v>0</v>
      </c>
      <c r="D29" s="10"/>
    </row>
    <row r="30" spans="1:4" ht="15">
      <c r="A30" s="87"/>
      <c r="B30" s="78">
        <v>10</v>
      </c>
      <c r="C30" s="9">
        <f>'część_(10)'!F$5</f>
        <v>0</v>
      </c>
      <c r="D30" s="10"/>
    </row>
    <row r="31" spans="1:4" ht="15">
      <c r="A31" s="87"/>
      <c r="B31" s="78">
        <v>11</v>
      </c>
      <c r="C31" s="9">
        <f>'część_(11)'!F$5</f>
        <v>0</v>
      </c>
      <c r="D31" s="10"/>
    </row>
    <row r="32" spans="1:4" ht="15">
      <c r="A32" s="116"/>
      <c r="B32" s="78">
        <v>12</v>
      </c>
      <c r="C32" s="9">
        <f>'część_(12)'!F$5</f>
        <v>0</v>
      </c>
      <c r="D32" s="10"/>
    </row>
    <row r="33" spans="1:4" ht="15">
      <c r="A33" s="116"/>
      <c r="B33" s="78">
        <v>13</v>
      </c>
      <c r="C33" s="9">
        <f>'część_(13)'!F$5</f>
        <v>0</v>
      </c>
      <c r="D33" s="10"/>
    </row>
    <row r="34" spans="1:4" ht="15">
      <c r="A34" s="84"/>
      <c r="B34" s="104"/>
      <c r="C34" s="105"/>
      <c r="D34" s="10"/>
    </row>
    <row r="35" spans="1:4" ht="15.75" customHeight="1">
      <c r="A35" s="1"/>
      <c r="B35" s="182" t="s">
        <v>56</v>
      </c>
      <c r="C35" s="182"/>
      <c r="D35" s="182"/>
    </row>
    <row r="36" spans="1:4" ht="110.25" customHeight="1">
      <c r="A36" s="1" t="s">
        <v>16</v>
      </c>
      <c r="B36" s="185" t="s">
        <v>159</v>
      </c>
      <c r="C36" s="185"/>
      <c r="D36" s="185"/>
    </row>
    <row r="37" spans="1:4" ht="15.75" customHeight="1">
      <c r="A37" s="1" t="s">
        <v>17</v>
      </c>
      <c r="B37" s="185" t="s">
        <v>53</v>
      </c>
      <c r="C37" s="185"/>
      <c r="D37" s="185"/>
    </row>
    <row r="38" spans="1:4" ht="34.5" customHeight="1">
      <c r="A38" s="1" t="s">
        <v>18</v>
      </c>
      <c r="B38" s="188" t="s">
        <v>69</v>
      </c>
      <c r="C38" s="188"/>
      <c r="D38" s="188"/>
    </row>
    <row r="39" spans="1:4" ht="21" customHeight="1">
      <c r="A39" s="1" t="s">
        <v>19</v>
      </c>
      <c r="B39" s="186" t="s">
        <v>20</v>
      </c>
      <c r="C39" s="186"/>
      <c r="D39" s="186"/>
    </row>
    <row r="40" spans="1:4" ht="31.5" customHeight="1">
      <c r="A40" s="11" t="s">
        <v>21</v>
      </c>
      <c r="B40" s="186" t="s">
        <v>23</v>
      </c>
      <c r="C40" s="186"/>
      <c r="D40" s="186"/>
    </row>
    <row r="41" spans="1:4" ht="20.25" customHeight="1">
      <c r="A41" s="11" t="s">
        <v>22</v>
      </c>
      <c r="B41" s="185" t="s">
        <v>25</v>
      </c>
      <c r="C41" s="185"/>
      <c r="D41" s="185"/>
    </row>
    <row r="42" spans="1:4" ht="32.25" customHeight="1">
      <c r="A42" s="11" t="s">
        <v>24</v>
      </c>
      <c r="B42" s="186" t="s">
        <v>27</v>
      </c>
      <c r="C42" s="186"/>
      <c r="D42" s="186"/>
    </row>
    <row r="43" spans="1:4" ht="33.75" customHeight="1">
      <c r="A43" s="11" t="s">
        <v>26</v>
      </c>
      <c r="B43" s="186" t="s">
        <v>29</v>
      </c>
      <c r="C43" s="186"/>
      <c r="D43" s="186"/>
    </row>
    <row r="44" spans="1:4" ht="33.75" customHeight="1">
      <c r="A44" s="11"/>
      <c r="B44" s="185" t="s">
        <v>60</v>
      </c>
      <c r="C44" s="185"/>
      <c r="D44" s="185"/>
    </row>
    <row r="45" spans="1:4" ht="51" customHeight="1">
      <c r="A45" s="11"/>
      <c r="B45" s="187" t="s">
        <v>160</v>
      </c>
      <c r="C45" s="187"/>
      <c r="D45" s="187"/>
    </row>
    <row r="46" spans="1:4" ht="108" customHeight="1">
      <c r="A46" s="11" t="s">
        <v>28</v>
      </c>
      <c r="B46" s="185" t="s">
        <v>65</v>
      </c>
      <c r="C46" s="185"/>
      <c r="D46" s="185"/>
    </row>
    <row r="47" spans="1:4" ht="18" customHeight="1">
      <c r="A47" s="11" t="s">
        <v>30</v>
      </c>
      <c r="B47" s="7" t="s">
        <v>32</v>
      </c>
      <c r="C47" s="1"/>
      <c r="D47" s="1"/>
    </row>
    <row r="48" spans="1:4" ht="18" customHeight="1">
      <c r="A48" s="12"/>
      <c r="B48" s="183" t="s">
        <v>33</v>
      </c>
      <c r="C48" s="183"/>
      <c r="D48" s="183"/>
    </row>
    <row r="49" spans="1:4" ht="18" customHeight="1">
      <c r="A49" s="1"/>
      <c r="B49" s="183" t="s">
        <v>34</v>
      </c>
      <c r="C49" s="183"/>
      <c r="D49" s="62"/>
    </row>
    <row r="50" spans="1:4" ht="18" customHeight="1">
      <c r="A50" s="1"/>
      <c r="B50" s="184"/>
      <c r="C50" s="184"/>
      <c r="D50" s="6"/>
    </row>
    <row r="51" spans="1:4" ht="18" customHeight="1">
      <c r="A51" s="1"/>
      <c r="B51" s="184"/>
      <c r="C51" s="184"/>
      <c r="D51" s="6"/>
    </row>
    <row r="52" spans="1:4" ht="18" customHeight="1">
      <c r="A52" s="1"/>
      <c r="B52" s="184"/>
      <c r="C52" s="184"/>
      <c r="D52" s="6"/>
    </row>
    <row r="53" spans="1:4" ht="9.75" customHeight="1">
      <c r="A53" s="1"/>
      <c r="B53" s="12" t="s">
        <v>35</v>
      </c>
      <c r="C53" s="12"/>
      <c r="D53" s="2"/>
    </row>
    <row r="54" spans="1:4" ht="18" customHeight="1">
      <c r="A54" s="1"/>
      <c r="B54" s="183" t="s">
        <v>36</v>
      </c>
      <c r="C54" s="183"/>
      <c r="D54" s="183"/>
    </row>
    <row r="55" spans="1:4" ht="18" customHeight="1">
      <c r="A55" s="1"/>
      <c r="B55" s="81" t="s">
        <v>34</v>
      </c>
      <c r="C55" s="82" t="s">
        <v>37</v>
      </c>
      <c r="D55" s="83" t="s">
        <v>38</v>
      </c>
    </row>
    <row r="56" spans="1:4" ht="18" customHeight="1">
      <c r="A56" s="1"/>
      <c r="B56" s="14"/>
      <c r="C56" s="13"/>
      <c r="D56" s="15"/>
    </row>
    <row r="57" spans="1:4" ht="18" customHeight="1">
      <c r="A57" s="1"/>
      <c r="B57" s="14"/>
      <c r="C57" s="13"/>
      <c r="D57" s="15"/>
    </row>
    <row r="58" spans="1:4" ht="7.5" customHeight="1">
      <c r="A58" s="1"/>
      <c r="B58" s="12"/>
      <c r="C58" s="12"/>
      <c r="D58" s="2"/>
    </row>
    <row r="59" spans="1:4" ht="18" customHeight="1">
      <c r="A59" s="1"/>
      <c r="B59" s="183" t="s">
        <v>39</v>
      </c>
      <c r="C59" s="183"/>
      <c r="D59" s="183"/>
    </row>
    <row r="60" spans="1:4" ht="18" customHeight="1">
      <c r="A60" s="1"/>
      <c r="B60" s="183" t="s">
        <v>40</v>
      </c>
      <c r="C60" s="183"/>
      <c r="D60" s="62"/>
    </row>
    <row r="61" spans="1:4" ht="18" customHeight="1">
      <c r="A61" s="1"/>
      <c r="B61" s="184"/>
      <c r="C61" s="184"/>
      <c r="D61" s="6"/>
    </row>
    <row r="62" spans="2:4" ht="15" customHeight="1">
      <c r="B62" s="16"/>
      <c r="C62" s="16"/>
      <c r="D62" s="16"/>
    </row>
  </sheetData>
  <sheetProtection/>
  <mergeCells count="33">
    <mergeCell ref="B19:C19"/>
    <mergeCell ref="C6:D6"/>
    <mergeCell ref="C8:D8"/>
    <mergeCell ref="C9:D9"/>
    <mergeCell ref="C10:D10"/>
    <mergeCell ref="C11:D11"/>
    <mergeCell ref="C12:D12"/>
    <mergeCell ref="B36:D36"/>
    <mergeCell ref="B37:D37"/>
    <mergeCell ref="B38:D38"/>
    <mergeCell ref="B39:D39"/>
    <mergeCell ref="B40:D40"/>
    <mergeCell ref="C13:D13"/>
    <mergeCell ref="C14:D14"/>
    <mergeCell ref="C15:D15"/>
    <mergeCell ref="C16:D16"/>
    <mergeCell ref="B18:D18"/>
    <mergeCell ref="B41:D41"/>
    <mergeCell ref="B42:D42"/>
    <mergeCell ref="B43:D43"/>
    <mergeCell ref="B44:D44"/>
    <mergeCell ref="B45:D45"/>
    <mergeCell ref="B46:D46"/>
    <mergeCell ref="B35:D35"/>
    <mergeCell ref="B59:D59"/>
    <mergeCell ref="B60:C60"/>
    <mergeCell ref="B61:C61"/>
    <mergeCell ref="B48:D48"/>
    <mergeCell ref="B49:C49"/>
    <mergeCell ref="B50:C50"/>
    <mergeCell ref="B51:C51"/>
    <mergeCell ref="B52:C52"/>
    <mergeCell ref="B54:D54"/>
  </mergeCells>
  <printOptions horizontalCentered="1"/>
  <pageMargins left="0.25" right="0.25" top="0.75" bottom="0.75" header="0.30000000000000004" footer="0.30000000000000004"/>
  <pageSetup fitToHeight="0" fitToWidth="0"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tabColor rgb="FF0070C0"/>
  </sheetPr>
  <dimension ref="A1:H13"/>
  <sheetViews>
    <sheetView zoomScale="120" zoomScaleNormal="120" zoomScalePageLayoutView="0" workbookViewId="0" topLeftCell="A1">
      <selection activeCell="C2" sqref="C2"/>
    </sheetView>
  </sheetViews>
  <sheetFormatPr defaultColWidth="9.625" defaultRowHeight="14.25"/>
  <cols>
    <col min="1" max="1" width="5.75390625" style="42" customWidth="1"/>
    <col min="2" max="2" width="63.875" style="27" customWidth="1"/>
    <col min="3" max="3" width="10.125" style="43" customWidth="1"/>
    <col min="4" max="4" width="7.625" style="44" customWidth="1"/>
    <col min="5" max="5" width="16.50390625" style="44" customWidth="1"/>
    <col min="6" max="6" width="15.50390625" style="44" customWidth="1"/>
    <col min="7" max="7" width="13.00390625" style="27" customWidth="1"/>
    <col min="8" max="8" width="14.875" style="27" customWidth="1"/>
    <col min="9" max="10" width="15.125" style="27" customWidth="1"/>
    <col min="11" max="16384" width="9.625" style="27" customWidth="1"/>
  </cols>
  <sheetData>
    <row r="1" spans="1:8" ht="14.25" customHeight="1">
      <c r="A1" s="190" t="str">
        <f>formularz_oferty!C4</f>
        <v>DFP.271.57.2022.ADB</v>
      </c>
      <c r="B1" s="190"/>
      <c r="C1" s="25"/>
      <c r="D1" s="26"/>
      <c r="E1" s="26"/>
      <c r="F1" s="26"/>
      <c r="G1" s="191" t="s">
        <v>50</v>
      </c>
      <c r="H1" s="191"/>
    </row>
    <row r="2" spans="1:8" ht="11.25" customHeight="1">
      <c r="A2" s="28"/>
      <c r="B2" s="29" t="s">
        <v>42</v>
      </c>
      <c r="C2" s="30">
        <v>1</v>
      </c>
      <c r="D2" s="26"/>
      <c r="E2" s="31" t="s">
        <v>43</v>
      </c>
      <c r="F2" s="26"/>
      <c r="G2" s="191"/>
      <c r="H2" s="191"/>
    </row>
    <row r="3" spans="1:8" ht="12.75">
      <c r="A3" s="28"/>
      <c r="B3" s="29"/>
      <c r="C3" s="25"/>
      <c r="D3" s="26"/>
      <c r="E3" s="26"/>
      <c r="F3" s="26"/>
      <c r="G3" s="31"/>
      <c r="H3" s="29"/>
    </row>
    <row r="4" spans="1:8" ht="12.75">
      <c r="A4" s="32"/>
      <c r="B4" s="33"/>
      <c r="C4" s="25"/>
      <c r="D4" s="26"/>
      <c r="E4" s="26"/>
      <c r="F4" s="26"/>
      <c r="G4" s="34"/>
      <c r="H4" s="34"/>
    </row>
    <row r="5" spans="1:8" ht="12.75">
      <c r="A5" s="35"/>
      <c r="B5" s="36"/>
      <c r="C5" s="37"/>
      <c r="D5" s="38"/>
      <c r="E5" s="39" t="s">
        <v>55</v>
      </c>
      <c r="F5" s="40">
        <f>SUM(H8:H11)</f>
        <v>0</v>
      </c>
      <c r="G5" s="61"/>
      <c r="H5" s="61"/>
    </row>
    <row r="6" spans="1:8" ht="12.75">
      <c r="A6" s="20"/>
      <c r="B6" s="36"/>
      <c r="C6" s="37"/>
      <c r="D6" s="38"/>
      <c r="E6" s="38"/>
      <c r="F6" s="38"/>
      <c r="G6" s="41"/>
      <c r="H6" s="41"/>
    </row>
    <row r="7" spans="1:8" ht="48" customHeight="1">
      <c r="A7" s="63" t="s">
        <v>44</v>
      </c>
      <c r="B7" s="63" t="s">
        <v>45</v>
      </c>
      <c r="C7" s="88" t="s">
        <v>51</v>
      </c>
      <c r="D7" s="99" t="s">
        <v>47</v>
      </c>
      <c r="E7" s="98" t="s">
        <v>48</v>
      </c>
      <c r="F7" s="64" t="s">
        <v>183</v>
      </c>
      <c r="G7" s="63" t="s">
        <v>57</v>
      </c>
      <c r="H7" s="63" t="s">
        <v>58</v>
      </c>
    </row>
    <row r="8" spans="1:8" ht="103.5" customHeight="1">
      <c r="A8" s="66" t="s">
        <v>49</v>
      </c>
      <c r="B8" s="111" t="s">
        <v>192</v>
      </c>
      <c r="C8" s="100">
        <v>22</v>
      </c>
      <c r="D8" s="69" t="s">
        <v>66</v>
      </c>
      <c r="E8" s="65"/>
      <c r="F8" s="65"/>
      <c r="G8" s="72">
        <v>0</v>
      </c>
      <c r="H8" s="72">
        <f>ROUND(ROUND(C8,2)*ROUND(G8,2),2)</f>
        <v>0</v>
      </c>
    </row>
    <row r="9" spans="1:8" ht="33" customHeight="1">
      <c r="A9" s="73" t="s">
        <v>61</v>
      </c>
      <c r="B9" s="113" t="s">
        <v>176</v>
      </c>
      <c r="C9" s="162">
        <v>1100</v>
      </c>
      <c r="D9" s="69" t="s">
        <v>66</v>
      </c>
      <c r="E9" s="74"/>
      <c r="F9" s="74"/>
      <c r="G9" s="75">
        <v>0</v>
      </c>
      <c r="H9" s="75">
        <f>ROUND(ROUND(C9,2)*ROUND(G9,2),2)</f>
        <v>0</v>
      </c>
    </row>
    <row r="10" spans="1:8" ht="95.25" customHeight="1">
      <c r="A10" s="66" t="s">
        <v>17</v>
      </c>
      <c r="B10" s="111" t="s">
        <v>177</v>
      </c>
      <c r="C10" s="162">
        <v>16500</v>
      </c>
      <c r="D10" s="69" t="s">
        <v>66</v>
      </c>
      <c r="E10" s="65"/>
      <c r="F10" s="65"/>
      <c r="G10" s="72">
        <v>0</v>
      </c>
      <c r="H10" s="72">
        <f>ROUND(ROUND(C10,2)*ROUND(G10,2),2)</f>
        <v>0</v>
      </c>
    </row>
    <row r="11" spans="1:8" ht="111" customHeight="1">
      <c r="A11" s="66" t="s">
        <v>18</v>
      </c>
      <c r="B11" s="111" t="s">
        <v>178</v>
      </c>
      <c r="C11" s="100">
        <v>55</v>
      </c>
      <c r="D11" s="69" t="s">
        <v>179</v>
      </c>
      <c r="E11" s="65"/>
      <c r="F11" s="65"/>
      <c r="G11" s="72">
        <v>0</v>
      </c>
      <c r="H11" s="72">
        <f>ROUND(ROUND(C11,2)*ROUND(G11,2),2)</f>
        <v>0</v>
      </c>
    </row>
    <row r="13" spans="1:8" ht="12.75">
      <c r="A13" s="192" t="s">
        <v>56</v>
      </c>
      <c r="B13" s="192"/>
      <c r="C13" s="192"/>
      <c r="D13" s="192"/>
      <c r="E13" s="192"/>
      <c r="F13" s="192"/>
      <c r="G13" s="192"/>
      <c r="H13" s="192"/>
    </row>
  </sheetData>
  <sheetProtection/>
  <mergeCells count="3">
    <mergeCell ref="A1:B1"/>
    <mergeCell ref="G1:H2"/>
    <mergeCell ref="A13:H13"/>
  </mergeCells>
  <printOptions/>
  <pageMargins left="0.25" right="0.25" top="0.75" bottom="0.75" header="0.3" footer="0.3"/>
  <pageSetup fitToHeight="0" fitToWidth="0"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sheetPr>
    <tabColor rgb="FF0070C0"/>
  </sheetPr>
  <dimension ref="A1:H12"/>
  <sheetViews>
    <sheetView zoomScale="120" zoomScaleNormal="120" zoomScalePageLayoutView="0" workbookViewId="0" topLeftCell="A1">
      <selection activeCell="C2" sqref="C2"/>
    </sheetView>
  </sheetViews>
  <sheetFormatPr defaultColWidth="9.625" defaultRowHeight="14.25"/>
  <cols>
    <col min="1" max="1" width="5.75390625" style="42" customWidth="1"/>
    <col min="2" max="2" width="63.875" style="27" customWidth="1"/>
    <col min="3" max="3" width="10.125" style="43" customWidth="1"/>
    <col min="4" max="4" width="7.625" style="44" customWidth="1"/>
    <col min="5" max="5" width="16.50390625" style="44" customWidth="1"/>
    <col min="6" max="6" width="15.50390625" style="44" customWidth="1"/>
    <col min="7" max="7" width="13.00390625" style="27" customWidth="1"/>
    <col min="8" max="8" width="14.875" style="27" customWidth="1"/>
    <col min="9" max="10" width="15.125" style="27" customWidth="1"/>
    <col min="11" max="16384" width="9.625" style="27" customWidth="1"/>
  </cols>
  <sheetData>
    <row r="1" spans="1:8" ht="14.25" customHeight="1">
      <c r="A1" s="190" t="str">
        <f>formularz_oferty!C4</f>
        <v>DFP.271.57.2022.ADB</v>
      </c>
      <c r="B1" s="190"/>
      <c r="C1" s="25"/>
      <c r="D1" s="26"/>
      <c r="E1" s="26"/>
      <c r="F1" s="26"/>
      <c r="G1" s="191" t="s">
        <v>50</v>
      </c>
      <c r="H1" s="191"/>
    </row>
    <row r="2" spans="1:8" ht="11.25" customHeight="1">
      <c r="A2" s="28"/>
      <c r="B2" s="29" t="s">
        <v>42</v>
      </c>
      <c r="C2" s="30">
        <v>2</v>
      </c>
      <c r="D2" s="26"/>
      <c r="E2" s="31" t="s">
        <v>43</v>
      </c>
      <c r="F2" s="26"/>
      <c r="G2" s="191"/>
      <c r="H2" s="191"/>
    </row>
    <row r="3" spans="1:8" ht="12.75">
      <c r="A3" s="28"/>
      <c r="B3" s="29"/>
      <c r="C3" s="25"/>
      <c r="D3" s="26"/>
      <c r="E3" s="26"/>
      <c r="F3" s="26"/>
      <c r="G3" s="31"/>
      <c r="H3" s="29"/>
    </row>
    <row r="4" spans="1:8" ht="12.75">
      <c r="A4" s="32"/>
      <c r="B4" s="33"/>
      <c r="C4" s="25"/>
      <c r="D4" s="26"/>
      <c r="E4" s="26"/>
      <c r="F4" s="26"/>
      <c r="G4" s="34"/>
      <c r="H4" s="34"/>
    </row>
    <row r="5" spans="1:8" ht="12.75">
      <c r="A5" s="35"/>
      <c r="B5" s="36"/>
      <c r="C5" s="37"/>
      <c r="D5" s="38"/>
      <c r="E5" s="39" t="s">
        <v>55</v>
      </c>
      <c r="F5" s="40">
        <f>SUM(H8:H10)</f>
        <v>0</v>
      </c>
      <c r="G5" s="61"/>
      <c r="H5" s="61"/>
    </row>
    <row r="6" spans="1:8" ht="12.75">
      <c r="A6" s="20"/>
      <c r="B6" s="36"/>
      <c r="C6" s="37"/>
      <c r="D6" s="38"/>
      <c r="E6" s="38"/>
      <c r="F6" s="38"/>
      <c r="G6" s="41"/>
      <c r="H6" s="41"/>
    </row>
    <row r="7" spans="1:8" ht="48" customHeight="1">
      <c r="A7" s="63" t="s">
        <v>44</v>
      </c>
      <c r="B7" s="63" t="s">
        <v>45</v>
      </c>
      <c r="C7" s="88" t="s">
        <v>51</v>
      </c>
      <c r="D7" s="99" t="s">
        <v>47</v>
      </c>
      <c r="E7" s="98" t="s">
        <v>48</v>
      </c>
      <c r="F7" s="64" t="s">
        <v>184</v>
      </c>
      <c r="G7" s="63" t="s">
        <v>57</v>
      </c>
      <c r="H7" s="63" t="s">
        <v>58</v>
      </c>
    </row>
    <row r="8" spans="1:8" ht="83.25" customHeight="1">
      <c r="A8" s="66" t="s">
        <v>49</v>
      </c>
      <c r="B8" s="111" t="s">
        <v>161</v>
      </c>
      <c r="C8" s="100">
        <v>330</v>
      </c>
      <c r="D8" s="69" t="s">
        <v>66</v>
      </c>
      <c r="E8" s="65"/>
      <c r="F8" s="65"/>
      <c r="G8" s="72">
        <v>0</v>
      </c>
      <c r="H8" s="72">
        <f>ROUND(ROUND(C8,2)*ROUND(G8,2),2)</f>
        <v>0</v>
      </c>
    </row>
    <row r="9" spans="1:8" ht="37.5" customHeight="1">
      <c r="A9" s="73" t="s">
        <v>61</v>
      </c>
      <c r="B9" s="113" t="s">
        <v>70</v>
      </c>
      <c r="C9" s="100">
        <v>600</v>
      </c>
      <c r="D9" s="69" t="s">
        <v>66</v>
      </c>
      <c r="E9" s="74"/>
      <c r="F9" s="74"/>
      <c r="G9" s="75">
        <v>0</v>
      </c>
      <c r="H9" s="75">
        <f>ROUND(ROUND(C9,2)*ROUND(G9,2),2)</f>
        <v>0</v>
      </c>
    </row>
    <row r="10" spans="1:8" ht="69" customHeight="1">
      <c r="A10" s="66" t="s">
        <v>17</v>
      </c>
      <c r="B10" s="97" t="s">
        <v>193</v>
      </c>
      <c r="C10" s="100">
        <v>55</v>
      </c>
      <c r="D10" s="69" t="s">
        <v>66</v>
      </c>
      <c r="E10" s="65"/>
      <c r="F10" s="65"/>
      <c r="G10" s="72">
        <v>0</v>
      </c>
      <c r="H10" s="72">
        <f>ROUND(ROUND(C10,2)*ROUND(G10,2),2)</f>
        <v>0</v>
      </c>
    </row>
    <row r="12" spans="1:8" ht="12.75">
      <c r="A12" s="192" t="s">
        <v>56</v>
      </c>
      <c r="B12" s="192"/>
      <c r="C12" s="192"/>
      <c r="D12" s="192"/>
      <c r="E12" s="192"/>
      <c r="F12" s="192"/>
      <c r="G12" s="192"/>
      <c r="H12" s="192"/>
    </row>
  </sheetData>
  <sheetProtection/>
  <mergeCells count="3">
    <mergeCell ref="A1:B1"/>
    <mergeCell ref="G1:H2"/>
    <mergeCell ref="A12:H12"/>
  </mergeCells>
  <printOptions/>
  <pageMargins left="0.7000000000000001" right="0.7000000000000001" top="1.1437007874015752" bottom="1.1437007874015752" header="0.7500000000000001" footer="0.7500000000000001"/>
  <pageSetup fitToHeight="0" fitToWidth="0"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dimension ref="A1:J10"/>
  <sheetViews>
    <sheetView zoomScale="130" zoomScaleNormal="130" zoomScalePageLayoutView="0" workbookViewId="0" topLeftCell="A1">
      <selection activeCell="C3" sqref="C3"/>
    </sheetView>
  </sheetViews>
  <sheetFormatPr defaultColWidth="9.625" defaultRowHeight="14.25"/>
  <cols>
    <col min="1" max="1" width="5.75390625" style="42" customWidth="1"/>
    <col min="2" max="2" width="61.125" style="46" customWidth="1"/>
    <col min="3" max="3" width="8.25390625" style="55" customWidth="1"/>
    <col min="4" max="4" width="7.25390625" style="42" customWidth="1"/>
    <col min="5" max="5" width="17.625" style="46" customWidth="1"/>
    <col min="6" max="6" width="14.125" style="46" customWidth="1"/>
    <col min="7" max="7" width="13.625" style="46" customWidth="1"/>
    <col min="8" max="8" width="12.75390625" style="46" customWidth="1"/>
    <col min="9" max="10" width="15.125" style="46" customWidth="1"/>
    <col min="11" max="16384" width="9.625" style="46" customWidth="1"/>
  </cols>
  <sheetData>
    <row r="1" spans="1:10" s="47" customFormat="1" ht="12" customHeight="1">
      <c r="A1" s="190" t="str">
        <f>formularz_oferty!C4</f>
        <v>DFP.271.57.2022.ADB</v>
      </c>
      <c r="B1" s="190"/>
      <c r="C1" s="45"/>
      <c r="D1" s="28"/>
      <c r="E1" s="193"/>
      <c r="F1" s="193"/>
      <c r="G1" s="194" t="s">
        <v>41</v>
      </c>
      <c r="H1" s="194"/>
      <c r="I1" s="46"/>
      <c r="J1" s="46"/>
    </row>
    <row r="2" spans="1:10" s="47" customFormat="1" ht="12.75">
      <c r="A2" s="28"/>
      <c r="B2" s="60"/>
      <c r="C2" s="45"/>
      <c r="D2" s="28"/>
      <c r="E2" s="60"/>
      <c r="F2" s="60"/>
      <c r="G2" s="194"/>
      <c r="H2" s="194"/>
      <c r="I2" s="46"/>
      <c r="J2" s="46"/>
    </row>
    <row r="3" spans="1:10" s="47" customFormat="1" ht="14.25" customHeight="1">
      <c r="A3" s="28"/>
      <c r="B3" s="48" t="s">
        <v>42</v>
      </c>
      <c r="C3" s="49">
        <v>3</v>
      </c>
      <c r="D3" s="28"/>
      <c r="E3" s="48" t="s">
        <v>43</v>
      </c>
      <c r="F3" s="48"/>
      <c r="G3" s="60"/>
      <c r="H3" s="60"/>
      <c r="I3" s="46"/>
      <c r="J3" s="46"/>
    </row>
    <row r="4" spans="1:10" s="47" customFormat="1" ht="12.75">
      <c r="A4" s="28"/>
      <c r="B4" s="48"/>
      <c r="C4" s="45"/>
      <c r="D4" s="28"/>
      <c r="E4" s="48"/>
      <c r="F4" s="48"/>
      <c r="G4" s="60"/>
      <c r="H4" s="60"/>
      <c r="I4" s="46"/>
      <c r="J4" s="46"/>
    </row>
    <row r="5" spans="1:10" s="47" customFormat="1" ht="12.75">
      <c r="A5" s="35"/>
      <c r="B5" s="21"/>
      <c r="C5" s="22"/>
      <c r="D5" s="20"/>
      <c r="E5" s="50" t="s">
        <v>55</v>
      </c>
      <c r="F5" s="51">
        <f>SUM(H8:H8)</f>
        <v>0</v>
      </c>
      <c r="G5" s="59"/>
      <c r="H5" s="59"/>
      <c r="I5" s="46"/>
      <c r="J5" s="46"/>
    </row>
    <row r="6" spans="1:10" s="47" customFormat="1" ht="12.75">
      <c r="A6" s="20"/>
      <c r="B6" s="21"/>
      <c r="C6" s="22"/>
      <c r="D6" s="20"/>
      <c r="E6" s="59"/>
      <c r="F6" s="59"/>
      <c r="G6" s="59"/>
      <c r="H6" s="59"/>
      <c r="I6" s="46"/>
      <c r="J6" s="46"/>
    </row>
    <row r="7" spans="1:8" s="54" customFormat="1" ht="36.75" customHeight="1">
      <c r="A7" s="19" t="s">
        <v>44</v>
      </c>
      <c r="B7" s="19" t="s">
        <v>45</v>
      </c>
      <c r="C7" s="52" t="s">
        <v>52</v>
      </c>
      <c r="D7" s="53" t="s">
        <v>47</v>
      </c>
      <c r="E7" s="53" t="s">
        <v>48</v>
      </c>
      <c r="F7" s="53" t="s">
        <v>183</v>
      </c>
      <c r="G7" s="53" t="s">
        <v>59</v>
      </c>
      <c r="H7" s="53" t="s">
        <v>58</v>
      </c>
    </row>
    <row r="8" spans="1:8" s="54" customFormat="1" ht="92.25" customHeight="1">
      <c r="A8" s="68" t="s">
        <v>13</v>
      </c>
      <c r="B8" s="97" t="s">
        <v>186</v>
      </c>
      <c r="C8" s="103">
        <v>330</v>
      </c>
      <c r="D8" s="69" t="s">
        <v>66</v>
      </c>
      <c r="E8" s="67"/>
      <c r="F8" s="67"/>
      <c r="G8" s="70">
        <v>0</v>
      </c>
      <c r="H8" s="71">
        <f>ROUND(C8,2)*ROUND(G8,2)</f>
        <v>0</v>
      </c>
    </row>
    <row r="9" s="47" customFormat="1" ht="12.75" customHeight="1"/>
    <row r="10" spans="1:8" s="47" customFormat="1" ht="14.25" customHeight="1">
      <c r="A10" s="192" t="s">
        <v>56</v>
      </c>
      <c r="B10" s="192"/>
      <c r="C10" s="192"/>
      <c r="D10" s="192"/>
      <c r="E10" s="192"/>
      <c r="F10" s="192"/>
      <c r="G10" s="192"/>
      <c r="H10" s="192"/>
    </row>
  </sheetData>
  <sheetProtection/>
  <mergeCells count="4">
    <mergeCell ref="A1:B1"/>
    <mergeCell ref="E1:F1"/>
    <mergeCell ref="G1:H2"/>
    <mergeCell ref="A10:H10"/>
  </mergeCells>
  <printOptions/>
  <pageMargins left="0.25" right="0.25" top="0.75" bottom="0.75" header="0.30000000000000004" footer="0.30000000000000004"/>
  <pageSetup fitToHeight="0" fitToWidth="0"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sheetPr>
    <tabColor rgb="FF0070C0"/>
  </sheetPr>
  <dimension ref="A1:H14"/>
  <sheetViews>
    <sheetView zoomScale="120" zoomScaleNormal="120" zoomScalePageLayoutView="0" workbookViewId="0" topLeftCell="A1">
      <selection activeCell="C2" sqref="C2"/>
    </sheetView>
  </sheetViews>
  <sheetFormatPr defaultColWidth="9.625" defaultRowHeight="14.25"/>
  <cols>
    <col min="1" max="1" width="5.75390625" style="42" customWidth="1"/>
    <col min="2" max="2" width="63.875" style="27" customWidth="1"/>
    <col min="3" max="3" width="10.125" style="43" customWidth="1"/>
    <col min="4" max="4" width="7.625" style="44" customWidth="1"/>
    <col min="5" max="5" width="16.50390625" style="44" customWidth="1"/>
    <col min="6" max="6" width="15.50390625" style="44" customWidth="1"/>
    <col min="7" max="7" width="13.00390625" style="27" customWidth="1"/>
    <col min="8" max="8" width="14.875" style="27" customWidth="1"/>
    <col min="9" max="10" width="15.125" style="27" customWidth="1"/>
    <col min="11" max="16384" width="9.625" style="27" customWidth="1"/>
  </cols>
  <sheetData>
    <row r="1" spans="1:8" ht="14.25" customHeight="1">
      <c r="A1" s="190" t="str">
        <f>formularz_oferty!C4</f>
        <v>DFP.271.57.2022.ADB</v>
      </c>
      <c r="B1" s="190"/>
      <c r="C1" s="25"/>
      <c r="D1" s="26"/>
      <c r="E1" s="26"/>
      <c r="F1" s="26"/>
      <c r="G1" s="191" t="s">
        <v>50</v>
      </c>
      <c r="H1" s="191"/>
    </row>
    <row r="2" spans="1:8" ht="11.25" customHeight="1">
      <c r="A2" s="28"/>
      <c r="B2" s="29" t="s">
        <v>42</v>
      </c>
      <c r="C2" s="30">
        <v>4</v>
      </c>
      <c r="D2" s="26"/>
      <c r="E2" s="31" t="s">
        <v>43</v>
      </c>
      <c r="F2" s="26"/>
      <c r="G2" s="191"/>
      <c r="H2" s="191"/>
    </row>
    <row r="3" spans="1:8" ht="12.75">
      <c r="A3" s="28"/>
      <c r="B3" s="29"/>
      <c r="C3" s="25"/>
      <c r="D3" s="26"/>
      <c r="E3" s="26"/>
      <c r="F3" s="26"/>
      <c r="G3" s="31"/>
      <c r="H3" s="29"/>
    </row>
    <row r="4" spans="1:8" ht="12.75">
      <c r="A4" s="32"/>
      <c r="B4" s="33"/>
      <c r="C4" s="25"/>
      <c r="D4" s="26"/>
      <c r="E4" s="26"/>
      <c r="F4" s="26"/>
      <c r="G4" s="34"/>
      <c r="H4" s="34"/>
    </row>
    <row r="5" spans="1:8" ht="12.75">
      <c r="A5" s="35"/>
      <c r="B5" s="36"/>
      <c r="C5" s="37"/>
      <c r="D5" s="38"/>
      <c r="E5" s="39" t="s">
        <v>55</v>
      </c>
      <c r="F5" s="40">
        <f>SUM(H8:H12)</f>
        <v>0</v>
      </c>
      <c r="G5" s="61"/>
      <c r="H5" s="61"/>
    </row>
    <row r="6" spans="1:8" ht="12.75">
      <c r="A6" s="20"/>
      <c r="B6" s="36"/>
      <c r="C6" s="37"/>
      <c r="D6" s="38"/>
      <c r="E6" s="38"/>
      <c r="F6" s="38"/>
      <c r="G6" s="41"/>
      <c r="H6" s="41"/>
    </row>
    <row r="7" spans="1:8" ht="48" customHeight="1">
      <c r="A7" s="63" t="s">
        <v>44</v>
      </c>
      <c r="B7" s="63" t="s">
        <v>45</v>
      </c>
      <c r="C7" s="88" t="s">
        <v>51</v>
      </c>
      <c r="D7" s="99" t="s">
        <v>47</v>
      </c>
      <c r="E7" s="98" t="s">
        <v>48</v>
      </c>
      <c r="F7" s="64" t="s">
        <v>183</v>
      </c>
      <c r="G7" s="63" t="s">
        <v>57</v>
      </c>
      <c r="H7" s="63" t="s">
        <v>58</v>
      </c>
    </row>
    <row r="8" spans="1:8" ht="52.5" customHeight="1">
      <c r="A8" s="66" t="s">
        <v>49</v>
      </c>
      <c r="B8" s="89" t="s">
        <v>194</v>
      </c>
      <c r="C8" s="106">
        <v>140</v>
      </c>
      <c r="D8" s="69" t="s">
        <v>71</v>
      </c>
      <c r="E8" s="65"/>
      <c r="F8" s="65"/>
      <c r="G8" s="72">
        <v>0</v>
      </c>
      <c r="H8" s="72">
        <f>ROUND(ROUND(C8,2)*ROUND(G8,2),2)</f>
        <v>0</v>
      </c>
    </row>
    <row r="9" spans="1:8" ht="37.5" customHeight="1">
      <c r="A9" s="126" t="s">
        <v>61</v>
      </c>
      <c r="B9" s="127" t="s">
        <v>72</v>
      </c>
      <c r="C9" s="128">
        <v>1800</v>
      </c>
      <c r="D9" s="120" t="s">
        <v>66</v>
      </c>
      <c r="E9" s="129"/>
      <c r="F9" s="130"/>
      <c r="G9" s="72">
        <v>0</v>
      </c>
      <c r="H9" s="132">
        <f>ROUND(ROUND(C9,2)*ROUND(G9,2),2)</f>
        <v>0</v>
      </c>
    </row>
    <row r="10" spans="1:8" ht="58.5" customHeight="1">
      <c r="A10" s="66" t="s">
        <v>17</v>
      </c>
      <c r="B10" s="89" t="s">
        <v>73</v>
      </c>
      <c r="C10" s="107">
        <v>660</v>
      </c>
      <c r="D10" s="69" t="s">
        <v>71</v>
      </c>
      <c r="E10" s="65"/>
      <c r="F10" s="131"/>
      <c r="G10" s="72">
        <v>0</v>
      </c>
      <c r="H10" s="132">
        <f>ROUND(ROUND(C10,2)*ROUND(G10,2),2)</f>
        <v>0</v>
      </c>
    </row>
    <row r="11" spans="1:8" ht="118.5" customHeight="1">
      <c r="A11" s="66" t="s">
        <v>18</v>
      </c>
      <c r="B11" s="89" t="s">
        <v>195</v>
      </c>
      <c r="C11" s="107">
        <v>90</v>
      </c>
      <c r="D11" s="69" t="s">
        <v>71</v>
      </c>
      <c r="E11" s="65"/>
      <c r="F11" s="131"/>
      <c r="G11" s="72">
        <v>0</v>
      </c>
      <c r="H11" s="132">
        <f>ROUND(ROUND(C11,2)*ROUND(G11,2),2)</f>
        <v>0</v>
      </c>
    </row>
    <row r="12" spans="1:8" ht="117" customHeight="1">
      <c r="A12" s="66" t="s">
        <v>19</v>
      </c>
      <c r="B12" s="89" t="s">
        <v>205</v>
      </c>
      <c r="C12" s="107">
        <v>40</v>
      </c>
      <c r="D12" s="69" t="s">
        <v>71</v>
      </c>
      <c r="E12" s="65"/>
      <c r="F12" s="131"/>
      <c r="G12" s="72">
        <v>0</v>
      </c>
      <c r="H12" s="132">
        <f>ROUND(ROUND(C12,2)*ROUND(G12,2),2)</f>
        <v>0</v>
      </c>
    </row>
    <row r="14" spans="1:8" ht="12.75">
      <c r="A14" s="192" t="s">
        <v>56</v>
      </c>
      <c r="B14" s="192"/>
      <c r="C14" s="192"/>
      <c r="D14" s="192"/>
      <c r="E14" s="192"/>
      <c r="F14" s="192"/>
      <c r="G14" s="192"/>
      <c r="H14" s="192"/>
    </row>
  </sheetData>
  <sheetProtection/>
  <mergeCells count="3">
    <mergeCell ref="A1:B1"/>
    <mergeCell ref="G1:H2"/>
    <mergeCell ref="A14:H14"/>
  </mergeCells>
  <printOptions/>
  <pageMargins left="0.7000000000000001" right="0.7000000000000001" top="1.1437007874015752" bottom="1.1437007874015752" header="0.7500000000000001" footer="0.7500000000000001"/>
  <pageSetup fitToHeight="0" fitToWidth="0"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tabColor theme="0" tint="-0.1499900072813034"/>
    <pageSetUpPr fitToPage="1"/>
  </sheetPr>
  <dimension ref="A1:H20"/>
  <sheetViews>
    <sheetView zoomScale="120" zoomScaleNormal="120" zoomScalePageLayoutView="0" workbookViewId="0" topLeftCell="A1">
      <selection activeCell="C2" sqref="C2"/>
    </sheetView>
  </sheetViews>
  <sheetFormatPr defaultColWidth="9.625" defaultRowHeight="14.25"/>
  <cols>
    <col min="1" max="1" width="5.75390625" style="42" customWidth="1"/>
    <col min="2" max="2" width="63.875" style="27" customWidth="1"/>
    <col min="3" max="3" width="10.125" style="43" customWidth="1"/>
    <col min="4" max="4" width="7.625" style="44" customWidth="1"/>
    <col min="5" max="5" width="16.50390625" style="44" customWidth="1"/>
    <col min="6" max="6" width="15.50390625" style="44" customWidth="1"/>
    <col min="7" max="7" width="13.00390625" style="27" customWidth="1"/>
    <col min="8" max="8" width="14.875" style="27" customWidth="1"/>
    <col min="9" max="10" width="15.125" style="27" customWidth="1"/>
    <col min="11" max="16384" width="9.625" style="27" customWidth="1"/>
  </cols>
  <sheetData>
    <row r="1" spans="1:8" ht="14.25" customHeight="1">
      <c r="A1" s="190" t="str">
        <f>formularz_oferty!C4</f>
        <v>DFP.271.57.2022.ADB</v>
      </c>
      <c r="B1" s="190"/>
      <c r="C1" s="25"/>
      <c r="D1" s="26"/>
      <c r="E1" s="26"/>
      <c r="F1" s="26"/>
      <c r="G1" s="191" t="s">
        <v>50</v>
      </c>
      <c r="H1" s="191"/>
    </row>
    <row r="2" spans="1:8" ht="11.25" customHeight="1">
      <c r="A2" s="28"/>
      <c r="B2" s="29" t="s">
        <v>42</v>
      </c>
      <c r="C2" s="30">
        <v>5</v>
      </c>
      <c r="D2" s="26"/>
      <c r="E2" s="31" t="s">
        <v>43</v>
      </c>
      <c r="F2" s="26"/>
      <c r="G2" s="191"/>
      <c r="H2" s="191"/>
    </row>
    <row r="3" spans="1:8" ht="12.75">
      <c r="A3" s="28"/>
      <c r="B3" s="29"/>
      <c r="C3" s="25"/>
      <c r="D3" s="26"/>
      <c r="E3" s="26"/>
      <c r="F3" s="26"/>
      <c r="G3" s="31"/>
      <c r="H3" s="29"/>
    </row>
    <row r="4" spans="1:8" ht="12.75">
      <c r="A4" s="32"/>
      <c r="B4" s="33"/>
      <c r="C4" s="25"/>
      <c r="D4" s="26"/>
      <c r="E4" s="26"/>
      <c r="F4" s="26"/>
      <c r="G4" s="34"/>
      <c r="H4" s="34"/>
    </row>
    <row r="5" spans="1:8" ht="12.75">
      <c r="A5" s="35"/>
      <c r="B5" s="36"/>
      <c r="C5" s="37"/>
      <c r="D5" s="38"/>
      <c r="E5" s="39" t="s">
        <v>55</v>
      </c>
      <c r="F5" s="40">
        <f>SUM(H8:H18)</f>
        <v>0</v>
      </c>
      <c r="G5" s="61"/>
      <c r="H5" s="61"/>
    </row>
    <row r="6" spans="1:8" ht="12.75">
      <c r="A6" s="20"/>
      <c r="B6" s="36"/>
      <c r="C6" s="37"/>
      <c r="D6" s="38"/>
      <c r="E6" s="38"/>
      <c r="F6" s="38"/>
      <c r="G6" s="41"/>
      <c r="H6" s="41"/>
    </row>
    <row r="7" spans="1:8" ht="48" customHeight="1">
      <c r="A7" s="63" t="s">
        <v>44</v>
      </c>
      <c r="B7" s="63" t="s">
        <v>45</v>
      </c>
      <c r="C7" s="88" t="s">
        <v>51</v>
      </c>
      <c r="D7" s="99" t="s">
        <v>47</v>
      </c>
      <c r="E7" s="98" t="s">
        <v>48</v>
      </c>
      <c r="F7" s="64" t="s">
        <v>182</v>
      </c>
      <c r="G7" s="63" t="s">
        <v>57</v>
      </c>
      <c r="H7" s="63" t="s">
        <v>58</v>
      </c>
    </row>
    <row r="8" spans="1:8" ht="47.25" customHeight="1">
      <c r="A8" s="66" t="s">
        <v>49</v>
      </c>
      <c r="B8" s="89" t="s">
        <v>74</v>
      </c>
      <c r="C8" s="107">
        <v>10</v>
      </c>
      <c r="D8" s="69" t="s">
        <v>75</v>
      </c>
      <c r="E8" s="65"/>
      <c r="F8" s="65"/>
      <c r="G8" s="72">
        <v>0</v>
      </c>
      <c r="H8" s="72">
        <f>ROUND(ROUND(C8,2)*ROUND(G8,2),2)</f>
        <v>0</v>
      </c>
    </row>
    <row r="9" spans="1:8" ht="47.25" customHeight="1">
      <c r="A9" s="73" t="s">
        <v>61</v>
      </c>
      <c r="B9" s="89" t="s">
        <v>162</v>
      </c>
      <c r="C9" s="107">
        <v>10</v>
      </c>
      <c r="D9" s="69" t="s">
        <v>75</v>
      </c>
      <c r="E9" s="74"/>
      <c r="F9" s="74"/>
      <c r="G9" s="75">
        <v>0</v>
      </c>
      <c r="H9" s="75">
        <f>ROUND(ROUND(C9,2)*ROUND(G9,2),2)</f>
        <v>0</v>
      </c>
    </row>
    <row r="10" spans="1:8" ht="44.25" customHeight="1">
      <c r="A10" s="66" t="s">
        <v>17</v>
      </c>
      <c r="B10" s="89" t="s">
        <v>163</v>
      </c>
      <c r="C10" s="107">
        <v>2640</v>
      </c>
      <c r="D10" s="69" t="s">
        <v>75</v>
      </c>
      <c r="E10" s="65"/>
      <c r="F10" s="65"/>
      <c r="G10" s="72">
        <v>0</v>
      </c>
      <c r="H10" s="72">
        <f>ROUND(ROUND(C10,2)*ROUND(G10,2),2)</f>
        <v>0</v>
      </c>
    </row>
    <row r="11" spans="1:8" ht="42.75" customHeight="1">
      <c r="A11" s="66" t="s">
        <v>18</v>
      </c>
      <c r="B11" s="89" t="s">
        <v>76</v>
      </c>
      <c r="C11" s="107">
        <v>3000</v>
      </c>
      <c r="D11" s="69" t="s">
        <v>75</v>
      </c>
      <c r="E11" s="65"/>
      <c r="F11" s="65"/>
      <c r="G11" s="72">
        <v>0</v>
      </c>
      <c r="H11" s="72">
        <f aca="true" t="shared" si="0" ref="H11:H18">ROUND(ROUND(C11,2)*ROUND(G11,2),2)</f>
        <v>0</v>
      </c>
    </row>
    <row r="12" spans="1:8" ht="46.5" customHeight="1">
      <c r="A12" s="66" t="s">
        <v>19</v>
      </c>
      <c r="B12" s="89" t="s">
        <v>77</v>
      </c>
      <c r="C12" s="153">
        <v>62600</v>
      </c>
      <c r="D12" s="69" t="s">
        <v>75</v>
      </c>
      <c r="E12" s="65"/>
      <c r="F12" s="65"/>
      <c r="G12" s="72">
        <v>0</v>
      </c>
      <c r="H12" s="72">
        <f t="shared" si="0"/>
        <v>0</v>
      </c>
    </row>
    <row r="13" spans="1:8" ht="42" customHeight="1">
      <c r="A13" s="66" t="s">
        <v>21</v>
      </c>
      <c r="B13" s="89" t="s">
        <v>78</v>
      </c>
      <c r="C13" s="107">
        <v>730</v>
      </c>
      <c r="D13" s="69" t="s">
        <v>75</v>
      </c>
      <c r="E13" s="65"/>
      <c r="F13" s="65"/>
      <c r="G13" s="72">
        <v>0</v>
      </c>
      <c r="H13" s="72">
        <f t="shared" si="0"/>
        <v>0</v>
      </c>
    </row>
    <row r="14" spans="1:8" ht="46.5" customHeight="1">
      <c r="A14" s="66" t="s">
        <v>22</v>
      </c>
      <c r="B14" s="89" t="s">
        <v>164</v>
      </c>
      <c r="C14" s="107">
        <v>7800</v>
      </c>
      <c r="D14" s="69" t="s">
        <v>75</v>
      </c>
      <c r="E14" s="65"/>
      <c r="F14" s="65"/>
      <c r="G14" s="72">
        <v>0</v>
      </c>
      <c r="H14" s="72">
        <f t="shared" si="0"/>
        <v>0</v>
      </c>
    </row>
    <row r="15" spans="1:8" ht="42.75" customHeight="1">
      <c r="A15" s="66" t="s">
        <v>24</v>
      </c>
      <c r="B15" s="89" t="s">
        <v>79</v>
      </c>
      <c r="C15" s="107">
        <v>135</v>
      </c>
      <c r="D15" s="69" t="s">
        <v>75</v>
      </c>
      <c r="E15" s="65"/>
      <c r="F15" s="65"/>
      <c r="G15" s="72">
        <v>0</v>
      </c>
      <c r="H15" s="72">
        <f t="shared" si="0"/>
        <v>0</v>
      </c>
    </row>
    <row r="16" spans="1:8" ht="44.25" customHeight="1">
      <c r="A16" s="66" t="s">
        <v>26</v>
      </c>
      <c r="B16" s="89" t="s">
        <v>167</v>
      </c>
      <c r="C16" s="153">
        <v>4500</v>
      </c>
      <c r="D16" s="69" t="s">
        <v>75</v>
      </c>
      <c r="E16" s="65"/>
      <c r="F16" s="65"/>
      <c r="G16" s="72">
        <v>0</v>
      </c>
      <c r="H16" s="72">
        <f t="shared" si="0"/>
        <v>0</v>
      </c>
    </row>
    <row r="17" spans="1:8" ht="42.75" customHeight="1">
      <c r="A17" s="66" t="s">
        <v>28</v>
      </c>
      <c r="B17" s="89" t="s">
        <v>166</v>
      </c>
      <c r="C17" s="107">
        <v>110</v>
      </c>
      <c r="D17" s="69" t="s">
        <v>75</v>
      </c>
      <c r="E17" s="65"/>
      <c r="F17" s="65"/>
      <c r="G17" s="72">
        <v>0</v>
      </c>
      <c r="H17" s="72">
        <f t="shared" si="0"/>
        <v>0</v>
      </c>
    </row>
    <row r="18" spans="1:8" ht="44.25" customHeight="1">
      <c r="A18" s="66" t="s">
        <v>30</v>
      </c>
      <c r="B18" s="89" t="s">
        <v>165</v>
      </c>
      <c r="C18" s="153">
        <v>36500</v>
      </c>
      <c r="D18" s="69" t="s">
        <v>75</v>
      </c>
      <c r="E18" s="65"/>
      <c r="F18" s="65"/>
      <c r="G18" s="72">
        <v>0</v>
      </c>
      <c r="H18" s="72">
        <f t="shared" si="0"/>
        <v>0</v>
      </c>
    </row>
    <row r="20" spans="1:8" ht="12.75">
      <c r="A20" s="192" t="s">
        <v>56</v>
      </c>
      <c r="B20" s="192"/>
      <c r="C20" s="192"/>
      <c r="D20" s="192"/>
      <c r="E20" s="192"/>
      <c r="F20" s="192"/>
      <c r="G20" s="192"/>
      <c r="H20" s="192"/>
    </row>
  </sheetData>
  <sheetProtection/>
  <mergeCells count="3">
    <mergeCell ref="A1:B1"/>
    <mergeCell ref="G1:H2"/>
    <mergeCell ref="A20:H20"/>
  </mergeCells>
  <printOptions/>
  <pageMargins left="0.7000000000000001" right="0.7000000000000001" top="1.1437007874015752" bottom="1.1437007874015752" header="0.7500000000000001" footer="0.7500000000000001"/>
  <pageSetup fitToHeight="1" fitToWidth="1"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J22"/>
  <sheetViews>
    <sheetView zoomScale="130" zoomScaleNormal="130" zoomScalePageLayoutView="0" workbookViewId="0" topLeftCell="A1">
      <selection activeCell="C3" sqref="C3"/>
    </sheetView>
  </sheetViews>
  <sheetFormatPr defaultColWidth="9.625" defaultRowHeight="14.25"/>
  <cols>
    <col min="1" max="1" width="5.75390625" style="42" customWidth="1"/>
    <col min="2" max="2" width="60.125" style="46" customWidth="1"/>
    <col min="3" max="3" width="8.25390625" style="55" customWidth="1"/>
    <col min="4" max="4" width="7.25390625" style="42" customWidth="1"/>
    <col min="5" max="5" width="17.625" style="46" customWidth="1"/>
    <col min="6" max="6" width="14.125" style="46" customWidth="1"/>
    <col min="7" max="7" width="13.625" style="46" customWidth="1"/>
    <col min="8" max="8" width="12.75390625" style="46" customWidth="1"/>
    <col min="9" max="10" width="15.125" style="46" customWidth="1"/>
    <col min="11" max="16384" width="9.625" style="46" customWidth="1"/>
  </cols>
  <sheetData>
    <row r="1" spans="1:10" s="47" customFormat="1" ht="12" customHeight="1">
      <c r="A1" s="190" t="str">
        <f>formularz_oferty!C4</f>
        <v>DFP.271.57.2022.ADB</v>
      </c>
      <c r="B1" s="190"/>
      <c r="C1" s="45"/>
      <c r="D1" s="28"/>
      <c r="E1" s="193"/>
      <c r="F1" s="193"/>
      <c r="G1" s="194" t="s">
        <v>41</v>
      </c>
      <c r="H1" s="194"/>
      <c r="I1" s="46"/>
      <c r="J1" s="46"/>
    </row>
    <row r="2" spans="1:10" s="47" customFormat="1" ht="12.75">
      <c r="A2" s="28"/>
      <c r="B2" s="86"/>
      <c r="C2" s="45"/>
      <c r="D2" s="28"/>
      <c r="E2" s="86"/>
      <c r="F2" s="86"/>
      <c r="G2" s="194"/>
      <c r="H2" s="194"/>
      <c r="I2" s="46"/>
      <c r="J2" s="46"/>
    </row>
    <row r="3" spans="1:10" s="47" customFormat="1" ht="14.25" customHeight="1">
      <c r="A3" s="28"/>
      <c r="B3" s="48" t="s">
        <v>42</v>
      </c>
      <c r="C3" s="49">
        <v>6</v>
      </c>
      <c r="D3" s="28"/>
      <c r="E3" s="48" t="s">
        <v>43</v>
      </c>
      <c r="F3" s="48"/>
      <c r="G3" s="86"/>
      <c r="H3" s="86"/>
      <c r="I3" s="46"/>
      <c r="J3" s="46"/>
    </row>
    <row r="4" spans="1:10" s="47" customFormat="1" ht="12.75">
      <c r="A4" s="28"/>
      <c r="B4" s="48"/>
      <c r="C4" s="45"/>
      <c r="D4" s="28"/>
      <c r="E4" s="48"/>
      <c r="F4" s="48"/>
      <c r="G4" s="86"/>
      <c r="H4" s="86"/>
      <c r="I4" s="46"/>
      <c r="J4" s="46"/>
    </row>
    <row r="5" spans="1:10" s="47" customFormat="1" ht="12.75">
      <c r="A5" s="35"/>
      <c r="B5" s="21"/>
      <c r="C5" s="22"/>
      <c r="D5" s="20"/>
      <c r="E5" s="50" t="s">
        <v>55</v>
      </c>
      <c r="F5" s="51">
        <f>SUM(H8:H17)</f>
        <v>0</v>
      </c>
      <c r="G5" s="85"/>
      <c r="H5" s="85"/>
      <c r="I5" s="46"/>
      <c r="J5" s="46"/>
    </row>
    <row r="6" spans="1:10" s="47" customFormat="1" ht="12.75">
      <c r="A6" s="20"/>
      <c r="B6" s="21"/>
      <c r="C6" s="22"/>
      <c r="D6" s="20"/>
      <c r="E6" s="85"/>
      <c r="F6" s="85"/>
      <c r="G6" s="85"/>
      <c r="H6" s="85"/>
      <c r="I6" s="46"/>
      <c r="J6" s="46"/>
    </row>
    <row r="7" spans="1:8" s="54" customFormat="1" ht="36.75" customHeight="1">
      <c r="A7" s="163" t="s">
        <v>44</v>
      </c>
      <c r="B7" s="163" t="s">
        <v>45</v>
      </c>
      <c r="C7" s="164" t="s">
        <v>52</v>
      </c>
      <c r="D7" s="165" t="s">
        <v>47</v>
      </c>
      <c r="E7" s="165" t="s">
        <v>48</v>
      </c>
      <c r="F7" s="165" t="s">
        <v>187</v>
      </c>
      <c r="G7" s="165" t="s">
        <v>59</v>
      </c>
      <c r="H7" s="165" t="s">
        <v>58</v>
      </c>
    </row>
    <row r="8" spans="1:8" s="54" customFormat="1" ht="136.5" customHeight="1">
      <c r="A8" s="166" t="s">
        <v>13</v>
      </c>
      <c r="B8" s="167" t="s">
        <v>80</v>
      </c>
      <c r="C8" s="168">
        <v>1000</v>
      </c>
      <c r="D8" s="169" t="s">
        <v>81</v>
      </c>
      <c r="E8" s="170"/>
      <c r="F8" s="170"/>
      <c r="G8" s="171">
        <v>0</v>
      </c>
      <c r="H8" s="172">
        <f>ROUND(C8,2)*ROUND(G8,2)</f>
        <v>0</v>
      </c>
    </row>
    <row r="9" spans="1:8" s="54" customFormat="1" ht="154.5" customHeight="1">
      <c r="A9" s="173" t="s">
        <v>16</v>
      </c>
      <c r="B9" s="174" t="s">
        <v>82</v>
      </c>
      <c r="C9" s="175">
        <v>100</v>
      </c>
      <c r="D9" s="176" t="s">
        <v>81</v>
      </c>
      <c r="E9" s="177"/>
      <c r="F9" s="177"/>
      <c r="G9" s="171">
        <v>0</v>
      </c>
      <c r="H9" s="172">
        <f aca="true" t="shared" si="0" ref="H9:H17">ROUND(C9,2)*ROUND(G9,2)</f>
        <v>0</v>
      </c>
    </row>
    <row r="10" spans="1:8" s="54" customFormat="1" ht="120" customHeight="1">
      <c r="A10" s="173" t="s">
        <v>17</v>
      </c>
      <c r="B10" s="174" t="s">
        <v>83</v>
      </c>
      <c r="C10" s="175">
        <v>1250</v>
      </c>
      <c r="D10" s="176" t="s">
        <v>81</v>
      </c>
      <c r="E10" s="177"/>
      <c r="F10" s="177"/>
      <c r="G10" s="171">
        <v>0</v>
      </c>
      <c r="H10" s="172">
        <f t="shared" si="0"/>
        <v>0</v>
      </c>
    </row>
    <row r="11" spans="1:8" s="54" customFormat="1" ht="150.75" customHeight="1">
      <c r="A11" s="173" t="s">
        <v>18</v>
      </c>
      <c r="B11" s="174" t="s">
        <v>84</v>
      </c>
      <c r="C11" s="175">
        <v>400</v>
      </c>
      <c r="D11" s="176" t="s">
        <v>81</v>
      </c>
      <c r="E11" s="177"/>
      <c r="F11" s="177"/>
      <c r="G11" s="171">
        <v>0</v>
      </c>
      <c r="H11" s="172">
        <f t="shared" si="0"/>
        <v>0</v>
      </c>
    </row>
    <row r="12" spans="1:8" s="54" customFormat="1" ht="131.25" customHeight="1">
      <c r="A12" s="173" t="s">
        <v>19</v>
      </c>
      <c r="B12" s="174" t="s">
        <v>185</v>
      </c>
      <c r="C12" s="175">
        <v>800</v>
      </c>
      <c r="D12" s="176" t="s">
        <v>81</v>
      </c>
      <c r="E12" s="177"/>
      <c r="F12" s="177"/>
      <c r="G12" s="171">
        <v>0</v>
      </c>
      <c r="H12" s="172">
        <f t="shared" si="0"/>
        <v>0</v>
      </c>
    </row>
    <row r="13" spans="1:8" s="54" customFormat="1" ht="139.5" customHeight="1">
      <c r="A13" s="173" t="s">
        <v>21</v>
      </c>
      <c r="B13" s="174" t="s">
        <v>85</v>
      </c>
      <c r="C13" s="175">
        <v>80</v>
      </c>
      <c r="D13" s="176" t="s">
        <v>81</v>
      </c>
      <c r="E13" s="177"/>
      <c r="F13" s="177"/>
      <c r="G13" s="171">
        <v>0</v>
      </c>
      <c r="H13" s="172">
        <f t="shared" si="0"/>
        <v>0</v>
      </c>
    </row>
    <row r="14" spans="1:8" s="54" customFormat="1" ht="107.25" customHeight="1">
      <c r="A14" s="173" t="s">
        <v>22</v>
      </c>
      <c r="B14" s="174" t="s">
        <v>188</v>
      </c>
      <c r="C14" s="178">
        <v>1000</v>
      </c>
      <c r="D14" s="176" t="s">
        <v>81</v>
      </c>
      <c r="E14" s="177"/>
      <c r="F14" s="177"/>
      <c r="G14" s="171">
        <v>0</v>
      </c>
      <c r="H14" s="172">
        <f t="shared" si="0"/>
        <v>0</v>
      </c>
    </row>
    <row r="15" spans="1:8" s="54" customFormat="1" ht="126" customHeight="1">
      <c r="A15" s="173" t="s">
        <v>24</v>
      </c>
      <c r="B15" s="174" t="s">
        <v>86</v>
      </c>
      <c r="C15" s="175">
        <v>800</v>
      </c>
      <c r="D15" s="176" t="s">
        <v>81</v>
      </c>
      <c r="E15" s="177"/>
      <c r="F15" s="177"/>
      <c r="G15" s="171">
        <v>0</v>
      </c>
      <c r="H15" s="172">
        <f t="shared" si="0"/>
        <v>0</v>
      </c>
    </row>
    <row r="16" spans="1:8" s="54" customFormat="1" ht="128.25" customHeight="1">
      <c r="A16" s="173" t="s">
        <v>26</v>
      </c>
      <c r="B16" s="174" t="s">
        <v>189</v>
      </c>
      <c r="C16" s="175">
        <v>50</v>
      </c>
      <c r="D16" s="176" t="s">
        <v>81</v>
      </c>
      <c r="E16" s="177"/>
      <c r="F16" s="177"/>
      <c r="G16" s="171">
        <v>0</v>
      </c>
      <c r="H16" s="172">
        <f t="shared" si="0"/>
        <v>0</v>
      </c>
    </row>
    <row r="17" spans="1:8" s="54" customFormat="1" ht="111.75" customHeight="1">
      <c r="A17" s="173" t="s">
        <v>28</v>
      </c>
      <c r="B17" s="174" t="s">
        <v>87</v>
      </c>
      <c r="C17" s="178">
        <v>1000</v>
      </c>
      <c r="D17" s="176" t="s">
        <v>81</v>
      </c>
      <c r="E17" s="177"/>
      <c r="F17" s="177"/>
      <c r="G17" s="179">
        <v>0</v>
      </c>
      <c r="H17" s="180">
        <f t="shared" si="0"/>
        <v>0</v>
      </c>
    </row>
    <row r="18" s="47" customFormat="1" ht="12.75" customHeight="1"/>
    <row r="19" spans="1:8" s="47" customFormat="1" ht="14.25" customHeight="1">
      <c r="A19" s="192" t="s">
        <v>56</v>
      </c>
      <c r="B19" s="192"/>
      <c r="C19" s="192"/>
      <c r="D19" s="192"/>
      <c r="E19" s="192"/>
      <c r="F19" s="192"/>
      <c r="G19" s="192"/>
      <c r="H19" s="192"/>
    </row>
    <row r="21" ht="210" customHeight="1">
      <c r="B21" s="142" t="s">
        <v>88</v>
      </c>
    </row>
    <row r="22" ht="30" customHeight="1">
      <c r="B22" s="142" t="s">
        <v>168</v>
      </c>
    </row>
  </sheetData>
  <sheetProtection/>
  <mergeCells count="4">
    <mergeCell ref="A1:B1"/>
    <mergeCell ref="E1:F1"/>
    <mergeCell ref="G1:H2"/>
    <mergeCell ref="A19:H19"/>
  </mergeCells>
  <printOptions/>
  <pageMargins left="0.25" right="0.25" top="0.75" bottom="0.75" header="0.30000000000000004" footer="0.30000000000000004"/>
  <pageSetup fitToHeight="0" fitToWidth="1"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sheetPr>
    <tabColor rgb="FF0070C0"/>
  </sheetPr>
  <dimension ref="A1:J21"/>
  <sheetViews>
    <sheetView zoomScale="130" zoomScaleNormal="130" zoomScalePageLayoutView="0" workbookViewId="0" topLeftCell="A1">
      <selection activeCell="C3" sqref="C3"/>
    </sheetView>
  </sheetViews>
  <sheetFormatPr defaultColWidth="9.625" defaultRowHeight="14.25"/>
  <cols>
    <col min="1" max="1" width="5.75390625" style="42" customWidth="1"/>
    <col min="2" max="2" width="61.125" style="46" customWidth="1"/>
    <col min="3" max="3" width="8.25390625" style="55" customWidth="1"/>
    <col min="4" max="4" width="7.25390625" style="42" customWidth="1"/>
    <col min="5" max="5" width="17.625" style="46" customWidth="1"/>
    <col min="6" max="6" width="14.125" style="46" customWidth="1"/>
    <col min="7" max="7" width="13.625" style="46" customWidth="1"/>
    <col min="8" max="8" width="12.75390625" style="46" customWidth="1"/>
    <col min="9" max="10" width="15.125" style="46" customWidth="1"/>
    <col min="11" max="16384" width="9.625" style="46" customWidth="1"/>
  </cols>
  <sheetData>
    <row r="1" spans="1:10" s="47" customFormat="1" ht="12" customHeight="1">
      <c r="A1" s="190" t="str">
        <f>formularz_oferty!C4</f>
        <v>DFP.271.57.2022.ADB</v>
      </c>
      <c r="B1" s="190"/>
      <c r="C1" s="45"/>
      <c r="D1" s="28"/>
      <c r="E1" s="193"/>
      <c r="F1" s="193"/>
      <c r="G1" s="194" t="s">
        <v>41</v>
      </c>
      <c r="H1" s="194"/>
      <c r="I1" s="46"/>
      <c r="J1" s="46"/>
    </row>
    <row r="2" spans="1:10" s="47" customFormat="1" ht="12.75">
      <c r="A2" s="28"/>
      <c r="B2" s="86"/>
      <c r="C2" s="45"/>
      <c r="D2" s="28"/>
      <c r="E2" s="86"/>
      <c r="F2" s="86"/>
      <c r="G2" s="194"/>
      <c r="H2" s="194"/>
      <c r="I2" s="46"/>
      <c r="J2" s="46"/>
    </row>
    <row r="3" spans="1:10" s="47" customFormat="1" ht="14.25" customHeight="1">
      <c r="A3" s="28"/>
      <c r="B3" s="48" t="s">
        <v>42</v>
      </c>
      <c r="C3" s="49">
        <v>7</v>
      </c>
      <c r="D3" s="28"/>
      <c r="E3" s="48" t="s">
        <v>43</v>
      </c>
      <c r="F3" s="48"/>
      <c r="G3" s="86"/>
      <c r="H3" s="86"/>
      <c r="I3" s="46"/>
      <c r="J3" s="46"/>
    </row>
    <row r="4" spans="1:10" s="47" customFormat="1" ht="12.75">
      <c r="A4" s="28"/>
      <c r="B4" s="48"/>
      <c r="C4" s="45"/>
      <c r="D4" s="28"/>
      <c r="E4" s="48"/>
      <c r="F4" s="48"/>
      <c r="G4" s="86"/>
      <c r="H4" s="86"/>
      <c r="I4" s="46"/>
      <c r="J4" s="46"/>
    </row>
    <row r="5" spans="1:10" s="47" customFormat="1" ht="12.75">
      <c r="A5" s="35"/>
      <c r="B5" s="21"/>
      <c r="C5" s="22"/>
      <c r="D5" s="20"/>
      <c r="E5" s="50" t="s">
        <v>55</v>
      </c>
      <c r="F5" s="51">
        <f>SUM(H8:H19)</f>
        <v>0</v>
      </c>
      <c r="G5" s="85"/>
      <c r="H5" s="85"/>
      <c r="I5" s="46"/>
      <c r="J5" s="46"/>
    </row>
    <row r="6" spans="1:10" s="47" customFormat="1" ht="12.75">
      <c r="A6" s="20"/>
      <c r="B6" s="21"/>
      <c r="C6" s="22"/>
      <c r="D6" s="20"/>
      <c r="E6" s="85"/>
      <c r="F6" s="85"/>
      <c r="G6" s="85"/>
      <c r="H6" s="85"/>
      <c r="I6" s="46"/>
      <c r="J6" s="46"/>
    </row>
    <row r="7" spans="1:8" s="54" customFormat="1" ht="36.75" customHeight="1">
      <c r="A7" s="19" t="s">
        <v>44</v>
      </c>
      <c r="B7" s="19" t="s">
        <v>45</v>
      </c>
      <c r="C7" s="52" t="s">
        <v>52</v>
      </c>
      <c r="D7" s="53" t="s">
        <v>47</v>
      </c>
      <c r="E7" s="53" t="s">
        <v>48</v>
      </c>
      <c r="F7" s="53" t="s">
        <v>180</v>
      </c>
      <c r="G7" s="53" t="s">
        <v>59</v>
      </c>
      <c r="H7" s="53" t="s">
        <v>58</v>
      </c>
    </row>
    <row r="8" spans="1:8" s="54" customFormat="1" ht="66.75" customHeight="1">
      <c r="A8" s="133" t="s">
        <v>13</v>
      </c>
      <c r="B8" s="119" t="s">
        <v>197</v>
      </c>
      <c r="C8" s="143">
        <v>45</v>
      </c>
      <c r="D8" s="120" t="s">
        <v>66</v>
      </c>
      <c r="E8" s="135"/>
      <c r="F8" s="135"/>
      <c r="G8" s="136">
        <v>0</v>
      </c>
      <c r="H8" s="137">
        <f>ROUND(C8,2)*ROUND(G8,2)</f>
        <v>0</v>
      </c>
    </row>
    <row r="9" spans="1:9" s="54" customFormat="1" ht="41.25" customHeight="1">
      <c r="A9" s="138" t="s">
        <v>16</v>
      </c>
      <c r="B9" s="97" t="s">
        <v>89</v>
      </c>
      <c r="C9" s="101">
        <v>365</v>
      </c>
      <c r="D9" s="69" t="s">
        <v>66</v>
      </c>
      <c r="E9" s="139"/>
      <c r="F9" s="139"/>
      <c r="G9" s="136">
        <v>0</v>
      </c>
      <c r="H9" s="137">
        <f aca="true" t="shared" si="0" ref="H9:H19">ROUND(C9,2)*ROUND(G9,2)</f>
        <v>0</v>
      </c>
      <c r="I9" s="144"/>
    </row>
    <row r="10" spans="1:9" s="54" customFormat="1" ht="41.25" customHeight="1">
      <c r="A10" s="138" t="s">
        <v>17</v>
      </c>
      <c r="B10" s="97" t="s">
        <v>90</v>
      </c>
      <c r="C10" s="101">
        <v>15</v>
      </c>
      <c r="D10" s="69" t="s">
        <v>66</v>
      </c>
      <c r="E10" s="139"/>
      <c r="F10" s="139"/>
      <c r="G10" s="136">
        <v>0</v>
      </c>
      <c r="H10" s="137">
        <f t="shared" si="0"/>
        <v>0</v>
      </c>
      <c r="I10" s="144"/>
    </row>
    <row r="11" spans="1:9" s="54" customFormat="1" ht="41.25" customHeight="1">
      <c r="A11" s="138" t="s">
        <v>18</v>
      </c>
      <c r="B11" s="97" t="s">
        <v>91</v>
      </c>
      <c r="C11" s="101">
        <v>130</v>
      </c>
      <c r="D11" s="69" t="s">
        <v>66</v>
      </c>
      <c r="E11" s="139"/>
      <c r="F11" s="139"/>
      <c r="G11" s="136">
        <v>0</v>
      </c>
      <c r="H11" s="137">
        <f t="shared" si="0"/>
        <v>0</v>
      </c>
      <c r="I11" s="144"/>
    </row>
    <row r="12" spans="1:9" s="54" customFormat="1" ht="41.25" customHeight="1">
      <c r="A12" s="138" t="s">
        <v>19</v>
      </c>
      <c r="B12" s="97" t="s">
        <v>92</v>
      </c>
      <c r="C12" s="101">
        <v>180</v>
      </c>
      <c r="D12" s="69" t="s">
        <v>66</v>
      </c>
      <c r="E12" s="139"/>
      <c r="F12" s="139"/>
      <c r="G12" s="136">
        <v>0</v>
      </c>
      <c r="H12" s="137">
        <f t="shared" si="0"/>
        <v>0</v>
      </c>
      <c r="I12" s="144"/>
    </row>
    <row r="13" spans="1:9" s="54" customFormat="1" ht="41.25" customHeight="1">
      <c r="A13" s="138" t="s">
        <v>21</v>
      </c>
      <c r="B13" s="97" t="s">
        <v>93</v>
      </c>
      <c r="C13" s="101">
        <v>80</v>
      </c>
      <c r="D13" s="69" t="s">
        <v>66</v>
      </c>
      <c r="E13" s="139"/>
      <c r="F13" s="139"/>
      <c r="G13" s="136">
        <v>0</v>
      </c>
      <c r="H13" s="137">
        <f t="shared" si="0"/>
        <v>0</v>
      </c>
      <c r="I13" s="144"/>
    </row>
    <row r="14" spans="1:9" s="54" customFormat="1" ht="41.25" customHeight="1">
      <c r="A14" s="138" t="s">
        <v>22</v>
      </c>
      <c r="B14" s="97" t="s">
        <v>94</v>
      </c>
      <c r="C14" s="101">
        <v>470</v>
      </c>
      <c r="D14" s="69" t="s">
        <v>66</v>
      </c>
      <c r="E14" s="139"/>
      <c r="F14" s="139"/>
      <c r="G14" s="136">
        <v>0</v>
      </c>
      <c r="H14" s="137">
        <f t="shared" si="0"/>
        <v>0</v>
      </c>
      <c r="I14" s="144"/>
    </row>
    <row r="15" spans="1:9" s="54" customFormat="1" ht="53.25" customHeight="1">
      <c r="A15" s="138" t="s">
        <v>24</v>
      </c>
      <c r="B15" s="97" t="s">
        <v>196</v>
      </c>
      <c r="C15" s="101">
        <v>180</v>
      </c>
      <c r="D15" s="69" t="s">
        <v>66</v>
      </c>
      <c r="E15" s="139"/>
      <c r="F15" s="139"/>
      <c r="G15" s="136">
        <v>0</v>
      </c>
      <c r="H15" s="137">
        <f t="shared" si="0"/>
        <v>0</v>
      </c>
      <c r="I15" s="144"/>
    </row>
    <row r="16" spans="1:9" s="54" customFormat="1" ht="41.25" customHeight="1">
      <c r="A16" s="138" t="s">
        <v>26</v>
      </c>
      <c r="B16" s="97" t="s">
        <v>95</v>
      </c>
      <c r="C16" s="101">
        <v>240</v>
      </c>
      <c r="D16" s="69" t="s">
        <v>66</v>
      </c>
      <c r="E16" s="139"/>
      <c r="F16" s="139"/>
      <c r="G16" s="136">
        <v>0</v>
      </c>
      <c r="H16" s="137">
        <f t="shared" si="0"/>
        <v>0</v>
      </c>
      <c r="I16" s="144"/>
    </row>
    <row r="17" spans="1:9" s="54" customFormat="1" ht="41.25" customHeight="1">
      <c r="A17" s="138" t="s">
        <v>28</v>
      </c>
      <c r="B17" s="97" t="s">
        <v>96</v>
      </c>
      <c r="C17" s="101">
        <v>250</v>
      </c>
      <c r="D17" s="69" t="s">
        <v>66</v>
      </c>
      <c r="E17" s="139"/>
      <c r="F17" s="139"/>
      <c r="G17" s="136">
        <v>0</v>
      </c>
      <c r="H17" s="137">
        <f t="shared" si="0"/>
        <v>0</v>
      </c>
      <c r="I17" s="144"/>
    </row>
    <row r="18" spans="1:9" s="54" customFormat="1" ht="41.25" customHeight="1">
      <c r="A18" s="138" t="s">
        <v>30</v>
      </c>
      <c r="B18" s="97" t="s">
        <v>97</v>
      </c>
      <c r="C18" s="101">
        <v>180</v>
      </c>
      <c r="D18" s="69" t="s">
        <v>66</v>
      </c>
      <c r="E18" s="139"/>
      <c r="F18" s="139"/>
      <c r="G18" s="136">
        <v>0</v>
      </c>
      <c r="H18" s="137">
        <f t="shared" si="0"/>
        <v>0</v>
      </c>
      <c r="I18" s="144"/>
    </row>
    <row r="19" spans="1:9" s="54" customFormat="1" ht="41.25" customHeight="1">
      <c r="A19" s="138" t="s">
        <v>31</v>
      </c>
      <c r="B19" s="97" t="s">
        <v>98</v>
      </c>
      <c r="C19" s="101">
        <v>290</v>
      </c>
      <c r="D19" s="69" t="s">
        <v>66</v>
      </c>
      <c r="E19" s="139"/>
      <c r="F19" s="139"/>
      <c r="G19" s="145">
        <v>0</v>
      </c>
      <c r="H19" s="146">
        <f t="shared" si="0"/>
        <v>0</v>
      </c>
      <c r="I19" s="144"/>
    </row>
    <row r="20" s="47" customFormat="1" ht="12.75" customHeight="1"/>
    <row r="21" spans="1:8" s="47" customFormat="1" ht="14.25" customHeight="1">
      <c r="A21" s="192" t="s">
        <v>56</v>
      </c>
      <c r="B21" s="192"/>
      <c r="C21" s="192"/>
      <c r="D21" s="192"/>
      <c r="E21" s="192"/>
      <c r="F21" s="192"/>
      <c r="G21" s="192"/>
      <c r="H21" s="192"/>
    </row>
  </sheetData>
  <sheetProtection/>
  <mergeCells count="4">
    <mergeCell ref="A1:B1"/>
    <mergeCell ref="E1:F1"/>
    <mergeCell ref="G1:H2"/>
    <mergeCell ref="A21:H21"/>
  </mergeCells>
  <printOptions/>
  <pageMargins left="0.25" right="0.25" top="0.75" bottom="0.75" header="0.30000000000000004" footer="0.30000000000000004"/>
  <pageSetup fitToHeight="0" fitToWidth="0"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Grażyna Siewierska</dc:creator>
  <cp:keywords/>
  <dc:description/>
  <cp:lastModifiedBy>Anna Burszczan</cp:lastModifiedBy>
  <cp:lastPrinted>2022-05-27T09:06:13Z</cp:lastPrinted>
  <dcterms:created xsi:type="dcterms:W3CDTF">2019-05-23T11:29:08Z</dcterms:created>
  <dcterms:modified xsi:type="dcterms:W3CDTF">2022-07-04T06:34:10Z</dcterms:modified>
  <cp:category/>
  <cp:version/>
  <cp:contentType/>
  <cp:contentStatus/>
</cp:coreProperties>
</file>