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N5" i="1" l="1"/>
  <c r="O5" i="1" s="1"/>
  <c r="O6" i="1" s="1"/>
  <c r="M13" i="1" s="1"/>
  <c r="K5" i="1"/>
  <c r="L5" i="1" s="1"/>
  <c r="L6" i="1" s="1"/>
  <c r="K13" i="1" s="1"/>
  <c r="O13" i="1" s="1"/>
  <c r="K6" i="1" l="1"/>
  <c r="J13" i="1" s="1"/>
  <c r="N6" i="1"/>
  <c r="L13" i="1" s="1"/>
  <c r="N13" i="1" l="1"/>
</calcChain>
</file>

<file path=xl/sharedStrings.xml><?xml version="1.0" encoding="utf-8"?>
<sst xmlns="http://schemas.openxmlformats.org/spreadsheetml/2006/main" count="32" uniqueCount="30">
  <si>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</si>
  <si>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</si>
  <si>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</si>
  <si>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</si>
  <si>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</si>
  <si>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</si>
  <si>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</si>
  <si>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</si>
  <si>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</si>
  <si>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</si>
  <si>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</si>
  <si>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</si>
  <si>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</si>
  <si>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</si>
  <si>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</si>
  <si>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11 = 5 x 9</t>
  </si>
  <si>
    <t>12 = 11 + (11 x 10)</t>
  </si>
  <si>
    <t>14 = (13 x 9)</t>
  </si>
  <si>
    <t xml:space="preserve">15 = 14 + (14 x 10) </t>
  </si>
  <si>
    <t>Pakiet 1</t>
  </si>
  <si>
    <t>1</t>
  </si>
  <si>
    <t>RAZEM:</t>
  </si>
  <si>
    <t>Ubranie chirurgiczne (bluza + spodnie) jednorazowego użytku. Wykonane z włókniny bawełnopodobnej o gramaturze 49g/m2 - 69g/m2 zawierającej 100% polipropylenu, antystatycznej , niepylącej, oddychającej, przeznaczonej do stosowania przez personel medyczny w środowisku bloku operacyjnego. Ubranie o podwyższonej odporności na wypychanie - na sucho min. 190 kPa (badanie wg EN ISKO 13938-1). Czystość pod względem cząstek stałych równa 2,0 IPM (badanie wg EN ISO 9073-10) pylenie równe 2,1Log10(liczba cząstek)(badanie wg EN ISO 9073-10). Bluza z krótkim rękawem, wyposażona w nap (pod szyją), trzy praktyczne kieszenie: jedna na piersi oraz dwie na dole bluzy. Spodnie ściągane trokiem, kieszeń boczna na nogawicy z klapą wyposażona w nap. Bluza i spodnie pakowane indywidualne widoczne oznakowanie rozmiaru. Na potwierdzenie ww. parametrów - wymagany dokument - wynik badań zaoferowanych wyrobów (badanie zgodnie z normą 13795). Badania do wglądu na żądanie Zamawiającego. Dostępne w rozmiarach XS-XXXXL
Ubrania chirurgiczne wspomagają działania nakierowane na kontrolę zakażeń — wykazując niższy poziom zanieczyszczenia bakteryjnego powietrza niż ma to miejsce w przypadku stosowania ubrań chirurgicznych bawełnianych czy poliestrowych.</t>
  </si>
  <si>
    <t>komplet</t>
  </si>
  <si>
    <t>Zamawiający wymaga użyczenia szaf wydających w/w asortyment zgodnie z zaporzebowaniem Zamawiającego</t>
  </si>
  <si>
    <t>Wartość jednej użyczonej szafy……………………………………………………………………………………… zł (brutto)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</si>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</sst>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sz val="10"/>
      <name val="Cambria"/>
      <family val="2"/>
      <charset val="238"/>
      <scheme val="major"/>
    </font>
    <font>
      <b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C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9" fontId="2" fillId="0" borderId="2" xfId="2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44" fontId="7" fillId="0" borderId="10" xfId="1" applyFont="1" applyFill="1" applyBorder="1" applyAlignment="1">
      <alignment horizontal="center" vertical="center" wrapText="1"/>
    </xf>
    <xf numFmtId="9" fontId="5" fillId="0" borderId="10" xfId="2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164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/>
    <xf numFmtId="0" fontId="0" fillId="3" borderId="17" xfId="0" applyFill="1" applyBorder="1" applyAlignment="1"/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7" xfId="0" applyBorder="1" applyAlignment="1"/>
  </cellXfs>
  <cellStyles count="3">
    <cellStyle name="Normalny" xfId="0" builtinId="0"/>
    <cellStyle name="Procentowy" xfId="2" builtinId="5"/>
    <cellStyle name="Walutowy" xfId="1" builtinId="4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view="pageLayout" topLeftCell="C1" zoomScaleNormal="100" workbookViewId="0">
      <selection activeCell="E5" sqref="E5"/>
    </sheetView>
  </sheetViews>
  <sheetFormatPr defaultRowHeight="15" x14ac:dyDescent="0.25"/>
  <cols>
    <col min="1" max="1" width="4.7109375" bestFit="1" customWidth="1"/>
    <col min="2" max="2" width="57.28515625" customWidth="1"/>
    <col min="3" max="3" width="6.5703125" customWidth="1"/>
    <col min="4" max="4" width="13.7109375" customWidth="1"/>
    <col min="5" max="5" width="15.5703125" customWidth="1"/>
    <col min="6" max="6" width="24.140625" customWidth="1"/>
    <col min="7" max="7" width="20.42578125" customWidth="1"/>
    <col min="8" max="8" width="15.5703125" customWidth="1"/>
    <col min="9" max="9" width="16.28515625" customWidth="1"/>
    <col min="10" max="10" width="15.140625" bestFit="1" customWidth="1"/>
    <col min="11" max="11" width="20" customWidth="1"/>
    <col min="12" max="12" width="19" bestFit="1" customWidth="1"/>
    <col min="13" max="13" width="20.5703125" customWidth="1"/>
    <col min="14" max="14" width="16.140625" bestFit="1" customWidth="1"/>
    <col min="15" max="15" width="19.5703125" bestFit="1" customWidth="1"/>
  </cols>
  <sheetData>
    <row r="1" spans="1:15" ht="15.75" thickBot="1" x14ac:dyDescent="0.3"/>
    <row r="2" spans="1:15" ht="38.25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6" t="s">
        <v>10</v>
      </c>
      <c r="L2" s="7" t="s">
        <v>11</v>
      </c>
      <c r="M2" s="2" t="s">
        <v>12</v>
      </c>
      <c r="N2" s="8" t="s">
        <v>13</v>
      </c>
      <c r="O2" s="9" t="s">
        <v>14</v>
      </c>
    </row>
    <row r="3" spans="1:15" ht="15.75" thickBot="1" x14ac:dyDescent="0.3">
      <c r="A3" s="10">
        <v>1</v>
      </c>
      <c r="B3" s="11">
        <v>2</v>
      </c>
      <c r="C3" s="11">
        <v>3</v>
      </c>
      <c r="D3" s="12">
        <v>4</v>
      </c>
      <c r="E3" s="12">
        <v>5</v>
      </c>
      <c r="F3" s="12">
        <v>6</v>
      </c>
      <c r="G3" s="12">
        <v>7</v>
      </c>
      <c r="H3" s="11">
        <v>8</v>
      </c>
      <c r="I3" s="13">
        <v>9</v>
      </c>
      <c r="J3" s="14">
        <v>10</v>
      </c>
      <c r="K3" s="15" t="s">
        <v>15</v>
      </c>
      <c r="L3" s="16" t="s">
        <v>16</v>
      </c>
      <c r="M3" s="17">
        <v>13</v>
      </c>
      <c r="N3" s="18" t="s">
        <v>17</v>
      </c>
      <c r="O3" s="19" t="s">
        <v>18</v>
      </c>
    </row>
    <row r="4" spans="1:15" x14ac:dyDescent="0.25">
      <c r="A4" s="46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204" x14ac:dyDescent="0.25">
      <c r="A5" s="20" t="s">
        <v>20</v>
      </c>
      <c r="B5" s="21" t="s">
        <v>22</v>
      </c>
      <c r="C5" s="22" t="s">
        <v>23</v>
      </c>
      <c r="D5" s="23">
        <v>48000</v>
      </c>
      <c r="E5" s="22">
        <v>96000</v>
      </c>
      <c r="F5" s="23"/>
      <c r="G5" s="22"/>
      <c r="H5" s="23"/>
      <c r="I5" s="24"/>
      <c r="J5" s="25"/>
      <c r="K5" s="26">
        <f t="shared" ref="K5" si="0">ROUND(E5*I5,2)</f>
        <v>0</v>
      </c>
      <c r="L5" s="27">
        <f t="shared" ref="L5" si="1">ROUND(K5+(K5*J5),2)</f>
        <v>0</v>
      </c>
      <c r="M5" s="28">
        <v>76800</v>
      </c>
      <c r="N5" s="29">
        <f t="shared" ref="N5" si="2">ROUND(M5*I5,2)</f>
        <v>0</v>
      </c>
      <c r="O5" s="27">
        <f>N5+N5*0.08</f>
        <v>0</v>
      </c>
    </row>
    <row r="6" spans="1:15" ht="15.75" thickBot="1" x14ac:dyDescent="0.3">
      <c r="A6" s="30"/>
      <c r="B6" s="31"/>
      <c r="C6" s="32"/>
      <c r="D6" s="33"/>
      <c r="E6" s="33"/>
      <c r="F6" s="34"/>
      <c r="G6" s="34"/>
      <c r="H6" s="35"/>
      <c r="I6" s="34"/>
      <c r="J6" s="36" t="s">
        <v>21</v>
      </c>
      <c r="K6" s="37">
        <f>SUM(K5:K5)</f>
        <v>0</v>
      </c>
      <c r="L6" s="37">
        <f>SUM(L5:L5)</f>
        <v>0</v>
      </c>
      <c r="M6" s="38"/>
      <c r="N6" s="39">
        <f>SUM(N5:N5)</f>
        <v>0</v>
      </c>
      <c r="O6" s="40">
        <f>SUM(O5:O5)</f>
        <v>0</v>
      </c>
    </row>
    <row r="7" spans="1:15" ht="15.75" thickBot="1" x14ac:dyDescent="0.3"/>
    <row r="8" spans="1:15" ht="15.75" thickBot="1" x14ac:dyDescent="0.3">
      <c r="B8" s="49" t="s">
        <v>24</v>
      </c>
      <c r="C8" s="50"/>
      <c r="D8" s="50"/>
      <c r="E8" s="50"/>
      <c r="F8" s="51"/>
    </row>
    <row r="9" spans="1:15" ht="15.75" thickBot="1" x14ac:dyDescent="0.3">
      <c r="B9" s="52" t="s">
        <v>25</v>
      </c>
      <c r="C9" s="53"/>
      <c r="D9" s="53"/>
      <c r="E9" s="53"/>
      <c r="F9" s="54"/>
    </row>
    <row r="10" spans="1:15" x14ac:dyDescent="0.25">
      <c r="K10" s="41"/>
    </row>
    <row r="11" spans="1:15" x14ac:dyDescent="0.25">
      <c r="K11" s="41"/>
    </row>
    <row r="12" spans="1:15" ht="51" x14ac:dyDescent="0.25">
      <c r="J12" s="42" t="s">
        <v>26</v>
      </c>
      <c r="K12" s="42" t="s">
        <v>27</v>
      </c>
      <c r="L12" s="42" t="s">
        <v>13</v>
      </c>
      <c r="M12" s="43" t="s">
        <v>14</v>
      </c>
      <c r="N12" s="44" t="s">
        <v>28</v>
      </c>
      <c r="O12" s="44" t="s">
        <v>29</v>
      </c>
    </row>
    <row r="13" spans="1:15" ht="33.75" customHeight="1" x14ac:dyDescent="0.25">
      <c r="J13" s="45">
        <f>K6</f>
        <v>0</v>
      </c>
      <c r="K13" s="45">
        <f>L6</f>
        <v>0</v>
      </c>
      <c r="L13" s="45">
        <f>N6</f>
        <v>0</v>
      </c>
      <c r="M13" s="45">
        <f>O6</f>
        <v>0</v>
      </c>
      <c r="N13" s="45">
        <f>J13+L13</f>
        <v>0</v>
      </c>
      <c r="O13" s="45">
        <f>K13+M13</f>
        <v>0</v>
      </c>
    </row>
  </sheetData>
  <mergeCells count="3">
    <mergeCell ref="A4:O4"/>
    <mergeCell ref="B8:F8"/>
    <mergeCell ref="B9:F9"/>
  </mergeCells>
  <conditionalFormatting sqref="I5">
    <cfRule type="expression" dxfId="0" priority="1" stopIfTrue="1">
      <formula>$J5=#REF!</formula>
    </cfRule>
  </conditionalFormatting>
  <pageMargins left="0.25" right="0.25" top="0.75" bottom="0.75" header="0.3" footer="0.3"/>
  <pageSetup paperSize="9" scale="50" fitToHeight="0" orientation="landscape" horizontalDpi="4294967293" verticalDpi="4294967293" r:id="rId1"/>
  <headerFooter>
    <oddHeader>&amp;L93/PN/ZP/D/2024&amp;CFORMULARZ ASORTYMENTOWO - 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2024-05-28T12:22:02Z</dcterms:modified>
</cp:coreProperties>
</file>