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38" activeTab="0"/>
  </bookViews>
  <sheets>
    <sheet name="Baterie" sheetId="1" r:id="rId1"/>
  </sheets>
  <definedNames>
    <definedName name="_xlnm._FilterDatabase" localSheetId="0" hidden="1">'Baterie'!$A$7:$K$7</definedName>
  </definedNames>
  <calcPr fullCalcOnLoad="1"/>
</workbook>
</file>

<file path=xl/sharedStrings.xml><?xml version="1.0" encoding="utf-8"?>
<sst xmlns="http://schemas.openxmlformats.org/spreadsheetml/2006/main" count="108" uniqueCount="64">
  <si>
    <t>SPECYFIKACJA ASORTYMENTOWO–ILOŚCIOWO-CENOWA</t>
  </si>
  <si>
    <t>Nazwa towaru</t>
  </si>
  <si>
    <t>Oznaczenie / typ, wymiary, materiał, zastosowanie</t>
  </si>
  <si>
    <t>J.m.</t>
  </si>
  <si>
    <t>Ilość</t>
  </si>
  <si>
    <t>Cena jednostkowa netto</t>
  </si>
  <si>
    <t>Wartość netto</t>
  </si>
  <si>
    <t>Wartość brutto</t>
  </si>
  <si>
    <t>szt.</t>
  </si>
  <si>
    <t>Wartość podatku VAT 23%</t>
  </si>
  <si>
    <t>Wykonawca ma obowiązek uzupełnić pole ''Wybrany producent / symb. katalogowy'' na podstawie pola ''Wymagany producent / symb. katalogowy''. Jeżeli pole jest puste, Wykonawca może wskazać dowolny wyrób spełniający wymogi sprecyzowne w pozostałych polach. Jeżeli pole zawiera wyrażenie "lub analogiczny/-czna (...)", Wykonawca może wskazać wyrób/producenta analogiczny/-cznego do wskazanego. Jeżeli pole precyzuje wyraźnie wymogi, tj. nie występuje żaden z uprzednio nadmienionych przypadków, Wykonawca jest zobowiązany wskazać wyrób/producenta tylko i wyłącznie na podstawie pola ''Wymagany producent / symb. katalogowy'', pod warunkiem, że aktualizacje do postępowania nie wskazują inaczej.</t>
  </si>
  <si>
    <t xml:space="preserve">SUMA  </t>
  </si>
  <si>
    <t>Wybrany prod. / symb. katalogowy</t>
  </si>
  <si>
    <t>Wymagany prod. / symb. katalogowy</t>
  </si>
  <si>
    <t>Pełna nazwa Wykonawcy</t>
  </si>
  <si>
    <t>NIP</t>
  </si>
  <si>
    <t>Adres siedziby</t>
  </si>
  <si>
    <t>Data wypełnienia</t>
  </si>
  <si>
    <r>
      <t>Osoba kontaktowa</t>
    </r>
    <r>
      <rPr>
        <b/>
        <sz val="7"/>
        <color indexed="8"/>
        <rFont val="Calibri"/>
        <family val="2"/>
      </rPr>
      <t xml:space="preserve"> (imię, nazwisko, nr tel., adres e-mail)</t>
    </r>
  </si>
  <si>
    <t>A. BATERIE I AKUMULATORY</t>
  </si>
  <si>
    <t>Bateria płaska</t>
  </si>
  <si>
    <t>4,5 3R12</t>
  </si>
  <si>
    <t>VARTA, GP</t>
  </si>
  <si>
    <t>Bateria alkaliczna okrągła</t>
  </si>
  <si>
    <t>1,5V R20</t>
  </si>
  <si>
    <t>Bateria alkaliczna paluszek</t>
  </si>
  <si>
    <t>1,5V LR6</t>
  </si>
  <si>
    <t>1,5V LR3</t>
  </si>
  <si>
    <t>Bateria alkaliczna</t>
  </si>
  <si>
    <t>1,5V LR14</t>
  </si>
  <si>
    <t>1,5V LR1</t>
  </si>
  <si>
    <t>12,0V 23A</t>
  </si>
  <si>
    <t>9,0V 6LR61 / 6F22</t>
  </si>
  <si>
    <t>Bateria litowa</t>
  </si>
  <si>
    <t>3,6V 14250 1.2Ah</t>
  </si>
  <si>
    <t>SAFT, EVE, VARTA lub analogiczna tej samej jakości</t>
  </si>
  <si>
    <t>3,6V 26500 7.7Ah</t>
  </si>
  <si>
    <t xml:space="preserve">Bateria litowa </t>
  </si>
  <si>
    <t>3,0V CR123A</t>
  </si>
  <si>
    <t>Bateria litowa pastylkowa</t>
  </si>
  <si>
    <t>3,0V CR2016</t>
  </si>
  <si>
    <t>VARTA, GP, MAXELL, PANASONIC</t>
  </si>
  <si>
    <t>3,0V CR2025</t>
  </si>
  <si>
    <t>3,0V CR2032</t>
  </si>
  <si>
    <t>3,0V CR2450</t>
  </si>
  <si>
    <t>3,0V C1220</t>
  </si>
  <si>
    <t>Bateria srebrowo-tlenkowa pastylkowa</t>
  </si>
  <si>
    <t>1,55V SR44</t>
  </si>
  <si>
    <t>Bateria srebrowa pastylkowa</t>
  </si>
  <si>
    <t>1,55V SR1130W</t>
  </si>
  <si>
    <t>Akumulator AAA</t>
  </si>
  <si>
    <t>1,5V HR3 1.0Ah NiMH</t>
  </si>
  <si>
    <t>GP ReCyko+ GP100AAAHC lub analogiczny tej samej jakości</t>
  </si>
  <si>
    <t>Akumulator litowo-jonowy</t>
  </si>
  <si>
    <t>3,6V 18650 3.5Ah</t>
  </si>
  <si>
    <t>Fenix ARB-L18 lub analogiczny tej samej jakości</t>
  </si>
  <si>
    <t>3,6V 18650 3.5Ah; ładowanie przez USB</t>
  </si>
  <si>
    <t>Fenix ARB-L18U lub analogiczny tej samej jakości</t>
  </si>
  <si>
    <t>Ładowarka do akumulatorów 18650</t>
  </si>
  <si>
    <t>na 2 18650</t>
  </si>
  <si>
    <t>VARTA, GP, ROCKET</t>
  </si>
  <si>
    <t>31440000-2</t>
  </si>
  <si>
    <t>31+A7:K27440000+B28-2</t>
  </si>
  <si>
    <t>Lp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</si>
</sst>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7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7"/>
      <name val="Calibri"/>
      <family val="2"/>
    </font>
    <font>
      <i/>
      <sz val="8"/>
      <color indexed="8"/>
      <name val="Calibri"/>
      <family val="2"/>
    </font>
    <font>
      <sz val="8"/>
      <name val="Segoe U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7"/>
      <color rgb="FF000000"/>
      <name val="Calibri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i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 diagonalDown="1">
      <left style="thin"/>
      <right style="thin"/>
      <top/>
      <bottom style="thin"/>
      <diagonal style="thin"/>
    </border>
    <border>
      <left/>
      <right/>
      <top style="double"/>
      <bottom/>
    </border>
    <border>
      <left/>
      <right/>
      <top style="medium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double"/>
    </border>
    <border>
      <left style="medium"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4" fontId="45" fillId="0" borderId="10" xfId="0" applyNumberFormat="1" applyFont="1" applyBorder="1" applyAlignment="1">
      <alignment horizontal="right" vertical="top"/>
    </xf>
    <xf numFmtId="0" fontId="46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46" fillId="33" borderId="11" xfId="0" applyNumberFormat="1" applyFont="1" applyFill="1" applyBorder="1" applyAlignment="1">
      <alignment horizontal="left" vertical="top" wrapText="1"/>
    </xf>
    <xf numFmtId="0" fontId="47" fillId="0" borderId="0" xfId="0" applyNumberFormat="1" applyFont="1" applyAlignment="1">
      <alignment horizontal="left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6" fillId="33" borderId="11" xfId="0" applyFont="1" applyFill="1" applyBorder="1" applyAlignment="1">
      <alignment horizontal="left" vertical="top" wrapText="1"/>
    </xf>
    <xf numFmtId="0" fontId="49" fillId="0" borderId="0" xfId="0" applyFont="1" applyAlignment="1">
      <alignment horizontal="right" vertical="top" wrapText="1"/>
    </xf>
    <xf numFmtId="0" fontId="49" fillId="0" borderId="0" xfId="0" applyFont="1" applyBorder="1" applyAlignment="1" applyProtection="1">
      <alignment horizontal="right" vertical="center" wrapText="1"/>
      <protection locked="0"/>
    </xf>
    <xf numFmtId="0" fontId="48" fillId="0" borderId="0" xfId="0" applyFont="1" applyBorder="1" applyAlignment="1" applyProtection="1">
      <alignment vertical="center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13" xfId="0" applyFont="1" applyBorder="1" applyAlignment="1" applyProtection="1">
      <alignment horizontal="left" vertical="center"/>
      <protection locked="0"/>
    </xf>
    <xf numFmtId="0" fontId="49" fillId="0" borderId="14" xfId="0" applyFont="1" applyBorder="1" applyAlignment="1" applyProtection="1">
      <alignment horizontal="left" vertical="center" wrapText="1"/>
      <protection locked="0"/>
    </xf>
    <xf numFmtId="4" fontId="45" fillId="34" borderId="15" xfId="0" applyNumberFormat="1" applyFont="1" applyFill="1" applyBorder="1" applyAlignment="1">
      <alignment horizontal="right" vertical="center"/>
    </xf>
    <xf numFmtId="0" fontId="47" fillId="34" borderId="16" xfId="0" applyNumberFormat="1" applyFont="1" applyFill="1" applyBorder="1" applyAlignment="1">
      <alignment horizontal="left"/>
    </xf>
    <xf numFmtId="0" fontId="49" fillId="0" borderId="0" xfId="0" applyFont="1" applyFill="1" applyBorder="1" applyAlignment="1" applyProtection="1">
      <alignment horizontal="right" vertical="center" wrapText="1"/>
      <protection locked="0"/>
    </xf>
    <xf numFmtId="0" fontId="48" fillId="0" borderId="0" xfId="0" applyFont="1" applyFill="1" applyBorder="1" applyAlignment="1" applyProtection="1">
      <alignment vertical="center"/>
      <protection locked="0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2" fillId="0" borderId="10" xfId="0" applyFont="1" applyFill="1" applyBorder="1" applyAlignment="1">
      <alignment vertical="top"/>
    </xf>
    <xf numFmtId="0" fontId="22" fillId="0" borderId="10" xfId="0" applyNumberFormat="1" applyFont="1" applyFill="1" applyBorder="1" applyAlignment="1">
      <alignment vertical="top"/>
    </xf>
    <xf numFmtId="4" fontId="45" fillId="4" borderId="10" xfId="0" applyNumberFormat="1" applyFont="1" applyFill="1" applyBorder="1" applyAlignment="1" applyProtection="1">
      <alignment horizontal="right" vertical="top"/>
      <protection locked="0"/>
    </xf>
    <xf numFmtId="0" fontId="46" fillId="4" borderId="10" xfId="0" applyFont="1" applyFill="1" applyBorder="1" applyAlignment="1">
      <alignment vertical="top" wrapText="1"/>
    </xf>
    <xf numFmtId="0" fontId="45" fillId="4" borderId="10" xfId="0" applyNumberFormat="1" applyFont="1" applyFill="1" applyBorder="1" applyAlignment="1" applyProtection="1">
      <alignment horizontal="left" vertical="top" wrapText="1"/>
      <protection locked="0"/>
    </xf>
    <xf numFmtId="0" fontId="46" fillId="4" borderId="10" xfId="0" applyNumberFormat="1" applyFont="1" applyFill="1" applyBorder="1" applyAlignment="1">
      <alignment horizontal="left" vertical="top" wrapText="1"/>
    </xf>
    <xf numFmtId="0" fontId="50" fillId="0" borderId="17" xfId="0" applyFont="1" applyBorder="1" applyAlignment="1">
      <alignment horizontal="left" vertical="center" wrapText="1"/>
    </xf>
    <xf numFmtId="0" fontId="0" fillId="0" borderId="18" xfId="0" applyFill="1" applyBorder="1" applyAlignment="1">
      <alignment vertical="center"/>
    </xf>
    <xf numFmtId="0" fontId="49" fillId="0" borderId="18" xfId="0" applyFont="1" applyBorder="1" applyAlignment="1" applyProtection="1">
      <alignment vertical="center" wrapText="1"/>
      <protection locked="0"/>
    </xf>
    <xf numFmtId="0" fontId="49" fillId="0" borderId="0" xfId="0" applyFont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/>
    </xf>
    <xf numFmtId="0" fontId="47" fillId="0" borderId="10" xfId="0" applyFont="1" applyBorder="1" applyAlignment="1">
      <alignment vertical="top" wrapText="1"/>
    </xf>
    <xf numFmtId="4" fontId="45" fillId="0" borderId="10" xfId="0" applyNumberFormat="1" applyFont="1" applyBorder="1" applyAlignment="1">
      <alignment horizontal="right" vertical="top" wrapText="1"/>
    </xf>
    <xf numFmtId="0" fontId="46" fillId="33" borderId="19" xfId="0" applyFont="1" applyFill="1" applyBorder="1" applyAlignment="1">
      <alignment horizontal="left" vertical="top" wrapText="1"/>
    </xf>
    <xf numFmtId="4" fontId="45" fillId="34" borderId="20" xfId="0" applyNumberFormat="1" applyFont="1" applyFill="1" applyBorder="1" applyAlignment="1">
      <alignment horizontal="right" vertical="center"/>
    </xf>
    <xf numFmtId="0" fontId="46" fillId="34" borderId="15" xfId="0" applyFont="1" applyFill="1" applyBorder="1" applyAlignment="1">
      <alignment horizontal="right" vertical="center"/>
    </xf>
    <xf numFmtId="0" fontId="48" fillId="0" borderId="21" xfId="0" applyFont="1" applyBorder="1" applyAlignment="1" applyProtection="1">
      <alignment horizontal="left" vertical="center"/>
      <protection locked="0"/>
    </xf>
    <xf numFmtId="0" fontId="48" fillId="0" borderId="22" xfId="0" applyFont="1" applyBorder="1" applyAlignment="1" applyProtection="1">
      <alignment horizontal="left" vertical="center"/>
      <protection locked="0"/>
    </xf>
    <xf numFmtId="0" fontId="48" fillId="0" borderId="23" xfId="0" applyFont="1" applyBorder="1" applyAlignment="1" applyProtection="1">
      <alignment horizontal="left" vertical="center"/>
      <protection locked="0"/>
    </xf>
    <xf numFmtId="0" fontId="0" fillId="0" borderId="24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50" fillId="0" borderId="17" xfId="0" applyFont="1" applyBorder="1" applyAlignment="1">
      <alignment horizontal="left" vertical="center" wrapText="1"/>
    </xf>
    <xf numFmtId="0" fontId="50" fillId="0" borderId="29" xfId="0" applyFont="1" applyBorder="1" applyAlignment="1">
      <alignment horizontal="left" vertical="center" wrapText="1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3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/>
    </xf>
    <xf numFmtId="0" fontId="49" fillId="0" borderId="0" xfId="0" applyFont="1" applyAlignment="1">
      <alignment horizontal="left" vertical="top" wrapText="1"/>
    </xf>
    <xf numFmtId="0" fontId="49" fillId="0" borderId="0" xfId="0" applyFont="1" applyAlignment="1">
      <alignment horizontal="right" vertical="top" wrapText="1"/>
    </xf>
    <xf numFmtId="0" fontId="49" fillId="0" borderId="31" xfId="0" applyFont="1" applyBorder="1" applyAlignment="1">
      <alignment horizontal="left" vertical="center"/>
    </xf>
    <xf numFmtId="0" fontId="49" fillId="0" borderId="10" xfId="0" applyFont="1" applyBorder="1" applyAlignment="1">
      <alignment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="120" zoomScaleNormal="120" zoomScalePageLayoutView="0" workbookViewId="0" topLeftCell="A5">
      <selection activeCell="A8" sqref="A8"/>
    </sheetView>
  </sheetViews>
  <sheetFormatPr defaultColWidth="0" defaultRowHeight="15"/>
  <cols>
    <col min="1" max="1" width="4.28125" style="0" customWidth="1"/>
    <col min="2" max="2" width="15.7109375" style="0" customWidth="1"/>
    <col min="3" max="3" width="15.7109375" style="5" customWidth="1"/>
    <col min="4" max="4" width="15.7109375" style="0" customWidth="1"/>
    <col min="5" max="5" width="4.8515625" style="6" customWidth="1"/>
    <col min="6" max="6" width="4.421875" style="5" customWidth="1"/>
    <col min="7" max="8" width="10.7109375" style="0" customWidth="1"/>
    <col min="9" max="9" width="7.140625" style="0" customWidth="1"/>
    <col min="10" max="10" width="10.7109375" style="0" customWidth="1"/>
    <col min="11" max="11" width="15.7109375" style="8" customWidth="1"/>
    <col min="12" max="12" width="4.7109375" style="0" customWidth="1"/>
    <col min="13" max="13" width="11.140625" style="0" customWidth="1"/>
    <col min="14" max="19" width="9.140625" style="0" customWidth="1"/>
    <col min="20" max="20" width="0" style="0" hidden="1" customWidth="1"/>
    <col min="21" max="16384" width="9.140625" style="0" hidden="1" customWidth="1"/>
  </cols>
  <sheetData>
    <row r="1" spans="1:19" ht="33" customHeight="1" thickBot="1" thickTop="1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50"/>
      <c r="K1" s="50"/>
      <c r="M1" s="15" t="s">
        <v>14</v>
      </c>
      <c r="N1" s="41"/>
      <c r="O1" s="42"/>
      <c r="P1" s="42"/>
      <c r="Q1" s="42"/>
      <c r="R1" s="42"/>
      <c r="S1" s="43"/>
    </row>
    <row r="2" spans="1:19" ht="33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M2" s="16" t="s">
        <v>16</v>
      </c>
      <c r="N2" s="41"/>
      <c r="O2" s="42"/>
      <c r="P2" s="42"/>
      <c r="Q2" s="42"/>
      <c r="R2" s="42"/>
      <c r="S2" s="43"/>
    </row>
    <row r="3" spans="1:19" ht="24.75" customHeight="1" thickBot="1" thickTop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M3" s="16" t="s">
        <v>15</v>
      </c>
      <c r="N3" s="41"/>
      <c r="O3" s="42"/>
      <c r="P3" s="42"/>
      <c r="Q3" s="42"/>
      <c r="R3" s="42"/>
      <c r="S3" s="43"/>
    </row>
    <row r="4" spans="1:19" ht="24.7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M4" s="52" t="s">
        <v>18</v>
      </c>
      <c r="N4" s="44"/>
      <c r="O4" s="45"/>
      <c r="P4" s="45"/>
      <c r="Q4" s="45"/>
      <c r="R4" s="45"/>
      <c r="S4" s="46"/>
    </row>
    <row r="5" spans="1:19" s="9" customFormat="1" ht="24" customHeight="1" thickBot="1">
      <c r="A5" s="55" t="s">
        <v>19</v>
      </c>
      <c r="B5" s="55"/>
      <c r="C5" s="55"/>
      <c r="D5" s="12" t="s">
        <v>61</v>
      </c>
      <c r="E5" s="56" t="s">
        <v>0</v>
      </c>
      <c r="F5" s="56"/>
      <c r="G5" s="56"/>
      <c r="H5" s="56"/>
      <c r="I5" s="56"/>
      <c r="J5" s="56"/>
      <c r="K5" s="56"/>
      <c r="M5" s="53"/>
      <c r="N5" s="47"/>
      <c r="O5" s="48"/>
      <c r="P5" s="48"/>
      <c r="Q5" s="48"/>
      <c r="R5" s="48"/>
      <c r="S5" s="49"/>
    </row>
    <row r="6" spans="1:19" s="10" customFormat="1" ht="24" customHeight="1" thickBo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M6" s="17" t="s">
        <v>17</v>
      </c>
      <c r="N6" s="41"/>
      <c r="O6" s="42"/>
      <c r="P6" s="42"/>
      <c r="Q6" s="42"/>
      <c r="R6" s="42"/>
      <c r="S6" s="43"/>
    </row>
    <row r="7" spans="1:19" s="1" customFormat="1" ht="27">
      <c r="A7" s="3" t="s">
        <v>63</v>
      </c>
      <c r="B7" s="3" t="s">
        <v>1</v>
      </c>
      <c r="C7" s="11" t="s">
        <v>2</v>
      </c>
      <c r="D7" s="3" t="s">
        <v>13</v>
      </c>
      <c r="E7" s="4" t="s">
        <v>3</v>
      </c>
      <c r="F7" s="11" t="s">
        <v>4</v>
      </c>
      <c r="G7" s="3" t="s">
        <v>5</v>
      </c>
      <c r="H7" s="3" t="s">
        <v>6</v>
      </c>
      <c r="I7" s="38" t="s">
        <v>9</v>
      </c>
      <c r="J7" s="3" t="s">
        <v>7</v>
      </c>
      <c r="K7" s="7" t="s">
        <v>12</v>
      </c>
      <c r="M7" s="33"/>
      <c r="N7" s="32"/>
      <c r="O7" s="32"/>
      <c r="P7" s="32"/>
      <c r="Q7" s="32"/>
      <c r="R7" s="32"/>
      <c r="S7" s="32"/>
    </row>
    <row r="8" spans="1:19" s="1" customFormat="1" ht="15">
      <c r="A8" s="23">
        <v>1</v>
      </c>
      <c r="B8" s="23" t="s">
        <v>20</v>
      </c>
      <c r="C8" s="22" t="s">
        <v>21</v>
      </c>
      <c r="D8" s="23" t="s">
        <v>60</v>
      </c>
      <c r="E8" s="23" t="s">
        <v>8</v>
      </c>
      <c r="F8" s="25">
        <v>400</v>
      </c>
      <c r="G8" s="27"/>
      <c r="H8" s="2">
        <f>F8*G8</f>
        <v>0</v>
      </c>
      <c r="I8" s="37">
        <f>J8-H8</f>
        <v>0</v>
      </c>
      <c r="J8" s="2">
        <f>ROUND(H8*1.23,2)</f>
        <v>0</v>
      </c>
      <c r="K8" s="29"/>
      <c r="M8" s="34"/>
      <c r="N8" s="35"/>
      <c r="O8" s="35"/>
      <c r="P8" s="35"/>
      <c r="Q8" s="35"/>
      <c r="R8" s="35"/>
      <c r="S8" s="35"/>
    </row>
    <row r="9" spans="1:11" s="1" customFormat="1" ht="15">
      <c r="A9" s="23">
        <v>2</v>
      </c>
      <c r="B9" s="23" t="s">
        <v>23</v>
      </c>
      <c r="C9" s="22" t="s">
        <v>24</v>
      </c>
      <c r="D9" s="23" t="s">
        <v>60</v>
      </c>
      <c r="E9" s="23" t="s">
        <v>8</v>
      </c>
      <c r="F9" s="25">
        <v>40</v>
      </c>
      <c r="G9" s="27"/>
      <c r="H9" s="2">
        <f aca="true" t="shared" si="0" ref="H9:H29">F9*G9</f>
        <v>0</v>
      </c>
      <c r="I9" s="37">
        <f>J9-H9</f>
        <v>0</v>
      </c>
      <c r="J9" s="2">
        <f>ROUND(H9*1.23,2)</f>
        <v>0</v>
      </c>
      <c r="K9" s="29"/>
    </row>
    <row r="10" spans="1:19" s="1" customFormat="1" ht="15">
      <c r="A10" s="23">
        <v>3</v>
      </c>
      <c r="B10" s="23" t="s">
        <v>25</v>
      </c>
      <c r="C10" s="22" t="s">
        <v>26</v>
      </c>
      <c r="D10" s="23" t="s">
        <v>60</v>
      </c>
      <c r="E10" s="23" t="s">
        <v>8</v>
      </c>
      <c r="F10" s="25">
        <v>6000</v>
      </c>
      <c r="G10" s="27"/>
      <c r="H10" s="2">
        <f t="shared" si="0"/>
        <v>0</v>
      </c>
      <c r="I10" s="37">
        <f>J10-H10</f>
        <v>0</v>
      </c>
      <c r="J10" s="2">
        <f>ROUND(H10*1.23,2)</f>
        <v>0</v>
      </c>
      <c r="K10" s="29"/>
      <c r="M10" s="13"/>
      <c r="N10" s="14"/>
      <c r="O10" s="14"/>
      <c r="P10" s="14"/>
      <c r="Q10" s="14"/>
      <c r="R10" s="14"/>
      <c r="S10" s="14"/>
    </row>
    <row r="11" spans="1:19" s="1" customFormat="1" ht="15">
      <c r="A11" s="23">
        <v>4</v>
      </c>
      <c r="B11" s="23" t="s">
        <v>25</v>
      </c>
      <c r="C11" s="22" t="s">
        <v>27</v>
      </c>
      <c r="D11" s="23" t="s">
        <v>60</v>
      </c>
      <c r="E11" s="23" t="s">
        <v>8</v>
      </c>
      <c r="F11" s="26">
        <v>12000</v>
      </c>
      <c r="G11" s="27"/>
      <c r="H11" s="2">
        <f t="shared" si="0"/>
        <v>0</v>
      </c>
      <c r="I11" s="37">
        <f>J11-H11</f>
        <v>0</v>
      </c>
      <c r="J11" s="2">
        <f>ROUND(H11*1.23,2)</f>
        <v>0</v>
      </c>
      <c r="K11" s="29"/>
      <c r="M11" s="20"/>
      <c r="N11" s="21"/>
      <c r="O11" s="21"/>
      <c r="P11" s="21"/>
      <c r="Q11" s="21"/>
      <c r="R11" s="21"/>
      <c r="S11" s="21"/>
    </row>
    <row r="12" spans="1:11" s="1" customFormat="1" ht="15">
      <c r="A12" s="36">
        <v>5</v>
      </c>
      <c r="B12" s="23" t="s">
        <v>28</v>
      </c>
      <c r="C12" s="22" t="s">
        <v>29</v>
      </c>
      <c r="D12" s="23" t="s">
        <v>60</v>
      </c>
      <c r="E12" s="23" t="s">
        <v>8</v>
      </c>
      <c r="F12" s="26">
        <v>25</v>
      </c>
      <c r="G12" s="27"/>
      <c r="H12" s="2">
        <f t="shared" si="0"/>
        <v>0</v>
      </c>
      <c r="I12" s="37">
        <f>J12-H12</f>
        <v>0</v>
      </c>
      <c r="J12" s="2">
        <f>ROUND(H12*1.23,2)</f>
        <v>0</v>
      </c>
      <c r="K12" s="29"/>
    </row>
    <row r="13" spans="1:11" s="1" customFormat="1" ht="15">
      <c r="A13" s="36">
        <v>6</v>
      </c>
      <c r="B13" s="23" t="s">
        <v>28</v>
      </c>
      <c r="C13" s="22" t="s">
        <v>30</v>
      </c>
      <c r="D13" s="23" t="s">
        <v>60</v>
      </c>
      <c r="E13" s="23" t="s">
        <v>8</v>
      </c>
      <c r="F13" s="26">
        <v>20</v>
      </c>
      <c r="G13" s="27"/>
      <c r="H13" s="2">
        <f t="shared" si="0"/>
        <v>0</v>
      </c>
      <c r="I13" s="37">
        <f>J13-H13</f>
        <v>0</v>
      </c>
      <c r="J13" s="2">
        <f>ROUND(H13*1.23,2)</f>
        <v>0</v>
      </c>
      <c r="K13" s="29"/>
    </row>
    <row r="14" spans="1:11" s="1" customFormat="1" ht="15">
      <c r="A14" s="36">
        <v>7</v>
      </c>
      <c r="B14" s="23" t="s">
        <v>28</v>
      </c>
      <c r="C14" s="22" t="s">
        <v>31</v>
      </c>
      <c r="D14" s="23" t="s">
        <v>60</v>
      </c>
      <c r="E14" s="23" t="s">
        <v>8</v>
      </c>
      <c r="F14" s="26">
        <v>50</v>
      </c>
      <c r="G14" s="27"/>
      <c r="H14" s="2">
        <f t="shared" si="0"/>
        <v>0</v>
      </c>
      <c r="I14" s="37">
        <f>J14-H14</f>
        <v>0</v>
      </c>
      <c r="J14" s="2">
        <f>ROUND(H14*1.23,2)</f>
        <v>0</v>
      </c>
      <c r="K14" s="29"/>
    </row>
    <row r="15" spans="1:11" s="1" customFormat="1" ht="15">
      <c r="A15" s="36">
        <v>8</v>
      </c>
      <c r="B15" s="23" t="s">
        <v>28</v>
      </c>
      <c r="C15" s="22" t="s">
        <v>32</v>
      </c>
      <c r="D15" s="23" t="s">
        <v>60</v>
      </c>
      <c r="E15" s="23" t="s">
        <v>8</v>
      </c>
      <c r="F15" s="26">
        <v>250</v>
      </c>
      <c r="G15" s="27"/>
      <c r="H15" s="2">
        <f t="shared" si="0"/>
        <v>0</v>
      </c>
      <c r="I15" s="37">
        <f>J15-H15</f>
        <v>0</v>
      </c>
      <c r="J15" s="2">
        <f>ROUND(H15*1.23,2)</f>
        <v>0</v>
      </c>
      <c r="K15" s="29"/>
    </row>
    <row r="16" spans="1:11" s="1" customFormat="1" ht="27">
      <c r="A16" s="36">
        <v>9</v>
      </c>
      <c r="B16" s="23" t="s">
        <v>33</v>
      </c>
      <c r="C16" s="22" t="s">
        <v>34</v>
      </c>
      <c r="D16" s="23" t="s">
        <v>35</v>
      </c>
      <c r="E16" s="23" t="s">
        <v>8</v>
      </c>
      <c r="F16" s="26">
        <v>5</v>
      </c>
      <c r="G16" s="27"/>
      <c r="H16" s="2">
        <f t="shared" si="0"/>
        <v>0</v>
      </c>
      <c r="I16" s="37">
        <f>J16-H16</f>
        <v>0</v>
      </c>
      <c r="J16" s="2">
        <f>ROUND(H16*1.23,2)</f>
        <v>0</v>
      </c>
      <c r="K16" s="29"/>
    </row>
    <row r="17" spans="1:11" s="1" customFormat="1" ht="27">
      <c r="A17" s="36">
        <v>10</v>
      </c>
      <c r="B17" s="23" t="s">
        <v>33</v>
      </c>
      <c r="C17" s="22" t="s">
        <v>36</v>
      </c>
      <c r="D17" s="23" t="s">
        <v>35</v>
      </c>
      <c r="E17" s="23" t="s">
        <v>8</v>
      </c>
      <c r="F17" s="26">
        <v>30</v>
      </c>
      <c r="G17" s="27"/>
      <c r="H17" s="2">
        <f t="shared" si="0"/>
        <v>0</v>
      </c>
      <c r="I17" s="37">
        <f>J17-H17</f>
        <v>0</v>
      </c>
      <c r="J17" s="2">
        <f>ROUND(H17*1.23,2)</f>
        <v>0</v>
      </c>
      <c r="K17" s="29"/>
    </row>
    <row r="18" spans="1:11" s="1" customFormat="1" ht="15">
      <c r="A18" s="36">
        <v>11</v>
      </c>
      <c r="B18" s="23" t="s">
        <v>37</v>
      </c>
      <c r="C18" s="22" t="s">
        <v>38</v>
      </c>
      <c r="D18" s="23" t="s">
        <v>22</v>
      </c>
      <c r="E18" s="23" t="s">
        <v>8</v>
      </c>
      <c r="F18" s="26">
        <v>15</v>
      </c>
      <c r="G18" s="27"/>
      <c r="H18" s="2">
        <f t="shared" si="0"/>
        <v>0</v>
      </c>
      <c r="I18" s="37">
        <f>J18-H18</f>
        <v>0</v>
      </c>
      <c r="J18" s="2">
        <f>ROUND(H18*1.23,2)</f>
        <v>0</v>
      </c>
      <c r="K18" s="29"/>
    </row>
    <row r="19" spans="1:11" s="1" customFormat="1" ht="18">
      <c r="A19" s="36">
        <v>12</v>
      </c>
      <c r="B19" s="23" t="s">
        <v>39</v>
      </c>
      <c r="C19" s="22" t="s">
        <v>40</v>
      </c>
      <c r="D19" s="23" t="s">
        <v>41</v>
      </c>
      <c r="E19" s="23" t="s">
        <v>8</v>
      </c>
      <c r="F19" s="26">
        <v>20</v>
      </c>
      <c r="G19" s="27"/>
      <c r="H19" s="2">
        <f t="shared" si="0"/>
        <v>0</v>
      </c>
      <c r="I19" s="37">
        <f>J19-H19</f>
        <v>0</v>
      </c>
      <c r="J19" s="2">
        <f>ROUND(H19*1.23,2)</f>
        <v>0</v>
      </c>
      <c r="K19" s="29"/>
    </row>
    <row r="20" spans="1:11" s="1" customFormat="1" ht="18">
      <c r="A20" s="36">
        <v>13</v>
      </c>
      <c r="B20" s="23" t="s">
        <v>39</v>
      </c>
      <c r="C20" s="22" t="s">
        <v>42</v>
      </c>
      <c r="D20" s="23" t="s">
        <v>41</v>
      </c>
      <c r="E20" s="23" t="s">
        <v>8</v>
      </c>
      <c r="F20" s="26">
        <v>100</v>
      </c>
      <c r="G20" s="27"/>
      <c r="H20" s="2">
        <f t="shared" si="0"/>
        <v>0</v>
      </c>
      <c r="I20" s="37">
        <f>J20-H20</f>
        <v>0</v>
      </c>
      <c r="J20" s="2">
        <f>ROUND(H20*1.23,2)</f>
        <v>0</v>
      </c>
      <c r="K20" s="29"/>
    </row>
    <row r="21" spans="1:11" s="1" customFormat="1" ht="18">
      <c r="A21" s="36">
        <v>14</v>
      </c>
      <c r="B21" s="23" t="s">
        <v>39</v>
      </c>
      <c r="C21" s="22" t="s">
        <v>43</v>
      </c>
      <c r="D21" s="23" t="s">
        <v>41</v>
      </c>
      <c r="E21" s="23" t="s">
        <v>8</v>
      </c>
      <c r="F21" s="26">
        <v>220</v>
      </c>
      <c r="G21" s="27"/>
      <c r="H21" s="2">
        <f t="shared" si="0"/>
        <v>0</v>
      </c>
      <c r="I21" s="37">
        <f>J21-H21</f>
        <v>0</v>
      </c>
      <c r="J21" s="2">
        <f>ROUND(H21*1.23,2)</f>
        <v>0</v>
      </c>
      <c r="K21" s="29"/>
    </row>
    <row r="22" spans="1:11" s="1" customFormat="1" ht="18">
      <c r="A22" s="36">
        <v>15</v>
      </c>
      <c r="B22" s="23" t="s">
        <v>39</v>
      </c>
      <c r="C22" s="22" t="s">
        <v>44</v>
      </c>
      <c r="D22" s="23" t="s">
        <v>41</v>
      </c>
      <c r="E22" s="23" t="s">
        <v>8</v>
      </c>
      <c r="F22" s="26">
        <v>25</v>
      </c>
      <c r="G22" s="27"/>
      <c r="H22" s="2">
        <f t="shared" si="0"/>
        <v>0</v>
      </c>
      <c r="I22" s="37">
        <f>J22-H22</f>
        <v>0</v>
      </c>
      <c r="J22" s="2">
        <f>ROUND(H22*1.23,2)</f>
        <v>0</v>
      </c>
      <c r="K22" s="29"/>
    </row>
    <row r="23" spans="1:11" s="1" customFormat="1" ht="18">
      <c r="A23" s="36">
        <v>16</v>
      </c>
      <c r="B23" s="23" t="s">
        <v>39</v>
      </c>
      <c r="C23" s="22" t="s">
        <v>45</v>
      </c>
      <c r="D23" s="23" t="s">
        <v>41</v>
      </c>
      <c r="E23" s="23" t="s">
        <v>8</v>
      </c>
      <c r="F23" s="26">
        <v>50</v>
      </c>
      <c r="G23" s="27"/>
      <c r="H23" s="2">
        <f t="shared" si="0"/>
        <v>0</v>
      </c>
      <c r="I23" s="37">
        <f>J23-H23</f>
        <v>0</v>
      </c>
      <c r="J23" s="2">
        <f>ROUND(H23*1.23,2)</f>
        <v>0</v>
      </c>
      <c r="K23" s="29"/>
    </row>
    <row r="24" spans="1:11" s="1" customFormat="1" ht="18">
      <c r="A24" s="36">
        <v>17</v>
      </c>
      <c r="B24" s="23" t="s">
        <v>46</v>
      </c>
      <c r="C24" s="22" t="s">
        <v>47</v>
      </c>
      <c r="D24" s="23" t="s">
        <v>41</v>
      </c>
      <c r="E24" s="23" t="s">
        <v>8</v>
      </c>
      <c r="F24" s="26">
        <v>50</v>
      </c>
      <c r="G24" s="27"/>
      <c r="H24" s="2">
        <f t="shared" si="0"/>
        <v>0</v>
      </c>
      <c r="I24" s="37">
        <f>J24-H24</f>
        <v>0</v>
      </c>
      <c r="J24" s="2">
        <f>ROUND(H24*1.23,2)</f>
        <v>0</v>
      </c>
      <c r="K24" s="29"/>
    </row>
    <row r="25" spans="1:11" s="1" customFormat="1" ht="18">
      <c r="A25" s="36">
        <v>18</v>
      </c>
      <c r="B25" s="23" t="s">
        <v>48</v>
      </c>
      <c r="C25" s="22" t="s">
        <v>49</v>
      </c>
      <c r="D25" s="23" t="s">
        <v>41</v>
      </c>
      <c r="E25" s="23" t="s">
        <v>8</v>
      </c>
      <c r="F25" s="26">
        <v>20</v>
      </c>
      <c r="G25" s="27"/>
      <c r="H25" s="2">
        <f t="shared" si="0"/>
        <v>0</v>
      </c>
      <c r="I25" s="37">
        <f>J25-H25</f>
        <v>0</v>
      </c>
      <c r="J25" s="2">
        <f>ROUND(H25*1.23,2)</f>
        <v>0</v>
      </c>
      <c r="K25" s="29"/>
    </row>
    <row r="26" spans="1:11" s="1" customFormat="1" ht="27">
      <c r="A26" s="36">
        <v>19</v>
      </c>
      <c r="B26" s="24" t="s">
        <v>50</v>
      </c>
      <c r="C26" s="22" t="s">
        <v>51</v>
      </c>
      <c r="D26" s="23" t="s">
        <v>52</v>
      </c>
      <c r="E26" s="23" t="s">
        <v>8</v>
      </c>
      <c r="F26" s="26">
        <v>10</v>
      </c>
      <c r="G26" s="28"/>
      <c r="H26" s="2">
        <f t="shared" si="0"/>
        <v>0</v>
      </c>
      <c r="I26" s="37">
        <f>J26-H26</f>
        <v>0</v>
      </c>
      <c r="J26" s="2">
        <f>ROUND(H26*1.23,2)</f>
        <v>0</v>
      </c>
      <c r="K26" s="30"/>
    </row>
    <row r="27" spans="1:11" s="1" customFormat="1" ht="27">
      <c r="A27" s="36">
        <v>20</v>
      </c>
      <c r="B27" s="24" t="s">
        <v>53</v>
      </c>
      <c r="C27" s="22" t="s">
        <v>54</v>
      </c>
      <c r="D27" s="23" t="s">
        <v>55</v>
      </c>
      <c r="E27" s="23" t="s">
        <v>8</v>
      </c>
      <c r="F27" s="26">
        <v>10</v>
      </c>
      <c r="G27" s="27"/>
      <c r="H27" s="2">
        <f t="shared" si="0"/>
        <v>0</v>
      </c>
      <c r="I27" s="37">
        <f>J27-H27</f>
        <v>0</v>
      </c>
      <c r="J27" s="2">
        <f>ROUND(H27*1.23,2)</f>
        <v>0</v>
      </c>
      <c r="K27" s="29"/>
    </row>
    <row r="28" spans="1:11" s="1" customFormat="1" ht="27">
      <c r="A28" s="36">
        <v>21</v>
      </c>
      <c r="B28" s="58" t="s">
        <v>62</v>
      </c>
      <c r="C28" s="22" t="s">
        <v>56</v>
      </c>
      <c r="D28" s="23" t="s">
        <v>57</v>
      </c>
      <c r="E28" s="23" t="s">
        <v>8</v>
      </c>
      <c r="F28" s="26">
        <v>10</v>
      </c>
      <c r="G28" s="27"/>
      <c r="H28" s="2">
        <f t="shared" si="0"/>
        <v>0</v>
      </c>
      <c r="I28" s="37">
        <f>J28-H28</f>
        <v>0</v>
      </c>
      <c r="J28" s="2">
        <f>ROUND(H28*1.23,2)</f>
        <v>0</v>
      </c>
      <c r="K28" s="29"/>
    </row>
    <row r="29" spans="1:11" s="1" customFormat="1" ht="18">
      <c r="A29" s="36">
        <v>22</v>
      </c>
      <c r="B29" s="23" t="s">
        <v>58</v>
      </c>
      <c r="C29" s="22" t="s">
        <v>59</v>
      </c>
      <c r="D29" s="23"/>
      <c r="E29" s="23" t="s">
        <v>8</v>
      </c>
      <c r="F29" s="26">
        <v>2</v>
      </c>
      <c r="G29" s="27"/>
      <c r="H29" s="2">
        <f t="shared" si="0"/>
        <v>0</v>
      </c>
      <c r="I29" s="37">
        <f>J29-H29</f>
        <v>0</v>
      </c>
      <c r="J29" s="2">
        <f>ROUND(H29*1.23,2)</f>
        <v>0</v>
      </c>
      <c r="K29" s="29"/>
    </row>
    <row r="30" spans="1:11" ht="15">
      <c r="A30" s="40" t="s">
        <v>11</v>
      </c>
      <c r="B30" s="40"/>
      <c r="C30" s="40"/>
      <c r="D30" s="40"/>
      <c r="E30" s="40"/>
      <c r="F30" s="40"/>
      <c r="G30" s="40"/>
      <c r="H30" s="18">
        <f>SUM(H8:H29)</f>
        <v>0</v>
      </c>
      <c r="I30" s="39">
        <f>J30-H30</f>
        <v>0</v>
      </c>
      <c r="J30" s="18">
        <f>SUM(J8:J29)</f>
        <v>0</v>
      </c>
      <c r="K30" s="19"/>
    </row>
  </sheetData>
  <sheetProtection/>
  <autoFilter ref="A7:K7"/>
  <mergeCells count="12">
    <mergeCell ref="A4:K4"/>
    <mergeCell ref="A5:C5"/>
    <mergeCell ref="E5:K5"/>
    <mergeCell ref="A6:K6"/>
    <mergeCell ref="N3:S3"/>
    <mergeCell ref="N2:S2"/>
    <mergeCell ref="N4:S5"/>
    <mergeCell ref="A1:K2"/>
    <mergeCell ref="N1:S1"/>
    <mergeCell ref="M4:M5"/>
    <mergeCell ref="N6:S6"/>
    <mergeCell ref="A30:G30"/>
  </mergeCells>
  <printOptions/>
  <pageMargins left="0.5118110236220472" right="0.5118110236220472" top="0.5118110236220472" bottom="0.5118110236220472" header="0.4724409448818898" footer="0.4724409448818898"/>
  <pageSetup horizontalDpi="600" verticalDpi="600" orientation="portrait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Focht Grzegorz</dc:creator>
  <cp:keywords/>
  <dc:description/>
  <cp:lastModifiedBy>Wagner Robert</cp:lastModifiedBy>
  <cp:lastPrinted>2020-08-08T08:49:48Z</cp:lastPrinted>
  <dcterms:created xsi:type="dcterms:W3CDTF">2020-08-07T13:20:06Z</dcterms:created>
  <dcterms:modified xsi:type="dcterms:W3CDTF">2023-04-24T10:33:17Z</dcterms:modified>
  <cp:category/>
  <cp:version/>
  <cp:contentType/>
  <cp:contentStatus/>
</cp:coreProperties>
</file>