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90" windowWidth="27960" windowHeight="12600" tabRatio="833" activeTab="17"/>
  </bookViews>
  <sheets>
    <sheet name="Zadanie 1" sheetId="1" r:id="rId1"/>
    <sheet name="Zadanie 2" sheetId="4" r:id="rId2"/>
    <sheet name="Zadanie 3" sheetId="5" r:id="rId3"/>
    <sheet name="Zadanie 4" sheetId="6" r:id="rId4"/>
    <sheet name="Zadanie 5" sheetId="12" r:id="rId5"/>
    <sheet name="Zadanie 6" sheetId="14" r:id="rId6"/>
    <sheet name="Zadanie 7" sheetId="15" r:id="rId7"/>
    <sheet name="Zadanie 8" sheetId="18" r:id="rId8"/>
    <sheet name="Zadanie 9" sheetId="20" r:id="rId9"/>
    <sheet name="Zadanie 10" sheetId="24" r:id="rId10"/>
    <sheet name="Zadanie 11" sheetId="32" r:id="rId11"/>
    <sheet name="Zadanie 12" sheetId="33" r:id="rId12"/>
    <sheet name="Zadanie 13" sheetId="35" r:id="rId13"/>
    <sheet name="Zadanie 14" sheetId="36" r:id="rId14"/>
    <sheet name="Zadanie 15" sheetId="39" r:id="rId15"/>
    <sheet name="Zadanie 16" sheetId="42" r:id="rId16"/>
    <sheet name="Zadanie 17" sheetId="43" r:id="rId17"/>
    <sheet name="Zadanie 18" sheetId="46" r:id="rId18"/>
  </sheets>
  <definedNames>
    <definedName name="_xlnm.Print_Area" localSheetId="16">'Zadanie 17'!$A$1:$L$21</definedName>
    <definedName name="_xlnm.Print_Area" localSheetId="2">'Zadanie 3'!$A$1:$L$15</definedName>
    <definedName name="_xlnm.Print_Area" localSheetId="3">'Zadanie 4'!$A$1:$K$27</definedName>
    <definedName name="_xlnm.Print_Area" localSheetId="4">'Zadanie 5'!$A$1:$K$15</definedName>
  </definedNames>
  <calcPr calcId="125725"/>
</workbook>
</file>

<file path=xl/calcChain.xml><?xml version="1.0" encoding="utf-8"?>
<calcChain xmlns="http://schemas.openxmlformats.org/spreadsheetml/2006/main">
  <c r="H23" i="1"/>
  <c r="K23" s="1"/>
  <c r="I23"/>
  <c r="J23"/>
  <c r="I9" i="46"/>
  <c r="I8"/>
  <c r="H8"/>
  <c r="K8" s="1"/>
  <c r="J8" s="1"/>
  <c r="H9"/>
  <c r="K9" s="1"/>
  <c r="J9" s="1"/>
  <c r="I8" i="42"/>
  <c r="I7"/>
  <c r="I9" s="1"/>
  <c r="H8"/>
  <c r="K8" s="1"/>
  <c r="J8" s="1"/>
  <c r="H7"/>
  <c r="K7" s="1"/>
  <c r="J7" s="1"/>
  <c r="H9" i="35"/>
  <c r="I9" i="33"/>
  <c r="H9"/>
  <c r="K9" s="1"/>
  <c r="J9" s="1"/>
  <c r="I10" i="15"/>
  <c r="I11"/>
  <c r="I9"/>
  <c r="H14"/>
  <c r="I13"/>
  <c r="J13" s="1"/>
  <c r="I14"/>
  <c r="J14" s="1"/>
  <c r="H13"/>
  <c r="K10" i="46" l="1"/>
  <c r="J10"/>
  <c r="K9" i="42"/>
  <c r="I10" i="46"/>
  <c r="J9" i="42"/>
  <c r="I12" i="32"/>
  <c r="I11"/>
  <c r="I10"/>
  <c r="I9"/>
  <c r="H11"/>
  <c r="K11" s="1"/>
  <c r="J11" s="1"/>
  <c r="H12"/>
  <c r="K12" s="1"/>
  <c r="J12" s="1"/>
  <c r="H10"/>
  <c r="K10" s="1"/>
  <c r="J10" s="1"/>
  <c r="H9"/>
  <c r="K9" s="1"/>
  <c r="J9" s="1"/>
  <c r="I14"/>
  <c r="H14"/>
  <c r="K14" s="1"/>
  <c r="J14" s="1"/>
  <c r="I13"/>
  <c r="H13"/>
  <c r="K13" s="1"/>
  <c r="J13" s="1"/>
  <c r="I9" i="43"/>
  <c r="I10"/>
  <c r="I11"/>
  <c r="I12"/>
  <c r="I13"/>
  <c r="I14"/>
  <c r="H9"/>
  <c r="K9" s="1"/>
  <c r="J9" s="1"/>
  <c r="H10"/>
  <c r="K10" s="1"/>
  <c r="J10" s="1"/>
  <c r="H11"/>
  <c r="K11" s="1"/>
  <c r="J11" s="1"/>
  <c r="H12"/>
  <c r="K12" s="1"/>
  <c r="J12" s="1"/>
  <c r="H13"/>
  <c r="K13" s="1"/>
  <c r="J13" s="1"/>
  <c r="H14"/>
  <c r="K14" s="1"/>
  <c r="J14" s="1"/>
  <c r="I10" i="36"/>
  <c r="I11"/>
  <c r="I9"/>
  <c r="H10"/>
  <c r="K10" s="1"/>
  <c r="J10" s="1"/>
  <c r="H11"/>
  <c r="K11" s="1"/>
  <c r="J11" s="1"/>
  <c r="H9"/>
  <c r="K9" s="1"/>
  <c r="I9" i="35"/>
  <c r="I10"/>
  <c r="I11"/>
  <c r="I12"/>
  <c r="K9"/>
  <c r="H10"/>
  <c r="K10" s="1"/>
  <c r="J10" s="1"/>
  <c r="H11"/>
  <c r="K11" s="1"/>
  <c r="H12"/>
  <c r="K12" s="1"/>
  <c r="J12" s="1"/>
  <c r="I10" i="20"/>
  <c r="I11"/>
  <c r="I12"/>
  <c r="I13"/>
  <c r="I9"/>
  <c r="H10"/>
  <c r="K10" s="1"/>
  <c r="J10" s="1"/>
  <c r="H11"/>
  <c r="K11" s="1"/>
  <c r="J11" s="1"/>
  <c r="H12"/>
  <c r="K12" s="1"/>
  <c r="J12" s="1"/>
  <c r="H13"/>
  <c r="K13" s="1"/>
  <c r="J13" s="1"/>
  <c r="H9"/>
  <c r="K9" s="1"/>
  <c r="J9" s="1"/>
  <c r="I11" i="18"/>
  <c r="I12"/>
  <c r="I10"/>
  <c r="I9"/>
  <c r="H12"/>
  <c r="K12" s="1"/>
  <c r="J12" s="1"/>
  <c r="H11"/>
  <c r="K11" s="1"/>
  <c r="H10"/>
  <c r="K10" s="1"/>
  <c r="J10" s="1"/>
  <c r="H9"/>
  <c r="K9" s="1"/>
  <c r="J9" s="1"/>
  <c r="I10" i="14"/>
  <c r="I11"/>
  <c r="I12"/>
  <c r="I13"/>
  <c r="I14"/>
  <c r="I15"/>
  <c r="I9"/>
  <c r="I16" s="1"/>
  <c r="H10"/>
  <c r="K10" s="1"/>
  <c r="J10" s="1"/>
  <c r="H11"/>
  <c r="K11" s="1"/>
  <c r="J11" s="1"/>
  <c r="H12"/>
  <c r="K12" s="1"/>
  <c r="J12" s="1"/>
  <c r="H13"/>
  <c r="K13" s="1"/>
  <c r="J13" s="1"/>
  <c r="H14"/>
  <c r="K14" s="1"/>
  <c r="H15"/>
  <c r="K15" s="1"/>
  <c r="J15" s="1"/>
  <c r="H9"/>
  <c r="K9" s="1"/>
  <c r="I11" i="12"/>
  <c r="I10"/>
  <c r="I9"/>
  <c r="H10"/>
  <c r="K10" s="1"/>
  <c r="J10" s="1"/>
  <c r="H11"/>
  <c r="K11" s="1"/>
  <c r="J11" s="1"/>
  <c r="H9"/>
  <c r="K9" s="1"/>
  <c r="J9" s="1"/>
  <c r="J11" i="18" l="1"/>
  <c r="J9" i="14"/>
  <c r="J16" s="1"/>
  <c r="K16"/>
  <c r="J9" i="36"/>
  <c r="J11" i="35"/>
  <c r="J9"/>
  <c r="J14" i="14"/>
  <c r="J15" i="32"/>
  <c r="K15"/>
  <c r="I15"/>
  <c r="I10" i="4"/>
  <c r="I9"/>
  <c r="H10"/>
  <c r="K10" s="1"/>
  <c r="J10" s="1"/>
  <c r="H9"/>
  <c r="K9" s="1"/>
  <c r="J9" s="1"/>
  <c r="J32" i="1"/>
  <c r="I32"/>
  <c r="H32"/>
  <c r="K32" s="1"/>
  <c r="J31"/>
  <c r="I31"/>
  <c r="H31"/>
  <c r="K31" s="1"/>
  <c r="J30"/>
  <c r="I30"/>
  <c r="H30"/>
  <c r="K30" s="1"/>
  <c r="J29"/>
  <c r="I29"/>
  <c r="H29"/>
  <c r="K29" s="1"/>
  <c r="J28"/>
  <c r="I28"/>
  <c r="H28"/>
  <c r="K28" s="1"/>
  <c r="J25"/>
  <c r="I25"/>
  <c r="H25"/>
  <c r="K25" s="1"/>
  <c r="J24"/>
  <c r="I24"/>
  <c r="H24"/>
  <c r="K24" s="1"/>
  <c r="J22"/>
  <c r="I22"/>
  <c r="H22"/>
  <c r="K22" s="1"/>
  <c r="J21"/>
  <c r="I21"/>
  <c r="H21"/>
  <c r="K21" s="1"/>
  <c r="J20"/>
  <c r="I20"/>
  <c r="H20"/>
  <c r="K20" s="1"/>
  <c r="K13" i="15" l="1"/>
  <c r="K14"/>
  <c r="I31"/>
  <c r="J31" s="1"/>
  <c r="I24"/>
  <c r="J24" s="1"/>
  <c r="I25"/>
  <c r="J25" s="1"/>
  <c r="I26"/>
  <c r="J26" s="1"/>
  <c r="I27"/>
  <c r="J27" s="1"/>
  <c r="I28"/>
  <c r="J28" s="1"/>
  <c r="I29"/>
  <c r="J29" s="1"/>
  <c r="I30"/>
  <c r="J30" s="1"/>
  <c r="I16"/>
  <c r="J16" s="1"/>
  <c r="I17"/>
  <c r="J17" s="1"/>
  <c r="I18"/>
  <c r="J18" s="1"/>
  <c r="I19"/>
  <c r="J19" s="1"/>
  <c r="I20"/>
  <c r="J20" s="1"/>
  <c r="I21"/>
  <c r="J21" s="1"/>
  <c r="I22"/>
  <c r="J22" s="1"/>
  <c r="I23"/>
  <c r="H31"/>
  <c r="K31" s="1"/>
  <c r="H30"/>
  <c r="K30" s="1"/>
  <c r="H29"/>
  <c r="K29" s="1"/>
  <c r="H28"/>
  <c r="K28" s="1"/>
  <c r="H27"/>
  <c r="K27" s="1"/>
  <c r="H26"/>
  <c r="K26" s="1"/>
  <c r="H25"/>
  <c r="K25" s="1"/>
  <c r="H24"/>
  <c r="K24" s="1"/>
  <c r="J23"/>
  <c r="H23"/>
  <c r="K23" s="1"/>
  <c r="H22"/>
  <c r="K22" s="1"/>
  <c r="H21"/>
  <c r="K21" s="1"/>
  <c r="H20"/>
  <c r="K20" s="1"/>
  <c r="H19"/>
  <c r="K19" s="1"/>
  <c r="H18"/>
  <c r="K18" s="1"/>
  <c r="H17"/>
  <c r="K17" s="1"/>
  <c r="H16"/>
  <c r="K16" s="1"/>
  <c r="I15"/>
  <c r="J15" s="1"/>
  <c r="H15"/>
  <c r="K15" s="1"/>
  <c r="H9"/>
  <c r="K9" s="1"/>
  <c r="J9" s="1"/>
  <c r="H10"/>
  <c r="K10" s="1"/>
  <c r="J10" s="1"/>
  <c r="H11"/>
  <c r="K11" s="1"/>
  <c r="J11" s="1"/>
  <c r="I12"/>
  <c r="J12" s="1"/>
  <c r="H12"/>
  <c r="K12" s="1"/>
  <c r="J32" l="1"/>
  <c r="I32"/>
  <c r="K32"/>
  <c r="I26" i="1"/>
  <c r="I27"/>
  <c r="I18"/>
  <c r="I19"/>
  <c r="I16"/>
  <c r="I17"/>
  <c r="I9"/>
  <c r="I10"/>
  <c r="I11"/>
  <c r="I12"/>
  <c r="I13"/>
  <c r="I14"/>
  <c r="I15"/>
  <c r="H9"/>
  <c r="K9" s="1"/>
  <c r="J9" s="1"/>
  <c r="H10"/>
  <c r="K10" s="1"/>
  <c r="H11"/>
  <c r="K11" s="1"/>
  <c r="H17"/>
  <c r="K17" s="1"/>
  <c r="H18"/>
  <c r="K18" s="1"/>
  <c r="J18" s="1"/>
  <c r="H19"/>
  <c r="K19" s="1"/>
  <c r="H26"/>
  <c r="K26" s="1"/>
  <c r="H27"/>
  <c r="K27" s="1"/>
  <c r="J27" s="1"/>
  <c r="H14"/>
  <c r="K14" s="1"/>
  <c r="H15"/>
  <c r="K15" s="1"/>
  <c r="J15" s="1"/>
  <c r="H16"/>
  <c r="K16" s="1"/>
  <c r="J16" s="1"/>
  <c r="H13"/>
  <c r="K13" s="1"/>
  <c r="J13" s="1"/>
  <c r="H12"/>
  <c r="K12" s="1"/>
  <c r="J12" s="1"/>
  <c r="I12" i="6"/>
  <c r="I13"/>
  <c r="I14"/>
  <c r="I15"/>
  <c r="I16"/>
  <c r="I17"/>
  <c r="I18"/>
  <c r="I19"/>
  <c r="I20"/>
  <c r="I21"/>
  <c r="I22"/>
  <c r="I23"/>
  <c r="I24"/>
  <c r="I10"/>
  <c r="I11"/>
  <c r="I9"/>
  <c r="H23"/>
  <c r="K23" s="1"/>
  <c r="J23" s="1"/>
  <c r="H24"/>
  <c r="K24" s="1"/>
  <c r="J24" s="1"/>
  <c r="H22"/>
  <c r="K22" s="1"/>
  <c r="J22" s="1"/>
  <c r="H21"/>
  <c r="K21" s="1"/>
  <c r="J21" s="1"/>
  <c r="H19"/>
  <c r="K19" s="1"/>
  <c r="J19" s="1"/>
  <c r="H20"/>
  <c r="K20" s="1"/>
  <c r="J20" s="1"/>
  <c r="H14"/>
  <c r="K14" s="1"/>
  <c r="J14" s="1"/>
  <c r="H15"/>
  <c r="K15" s="1"/>
  <c r="J15" s="1"/>
  <c r="H16"/>
  <c r="K16" s="1"/>
  <c r="J16" s="1"/>
  <c r="H17"/>
  <c r="K17" s="1"/>
  <c r="J17" s="1"/>
  <c r="H18"/>
  <c r="K18" s="1"/>
  <c r="J18" s="1"/>
  <c r="H11"/>
  <c r="K11" s="1"/>
  <c r="J11" s="1"/>
  <c r="H12"/>
  <c r="K12" s="1"/>
  <c r="J12" s="1"/>
  <c r="H13"/>
  <c r="K13" s="1"/>
  <c r="J13" s="1"/>
  <c r="H10"/>
  <c r="K10" s="1"/>
  <c r="H9"/>
  <c r="K9" s="1"/>
  <c r="J9" s="1"/>
  <c r="I11" i="5"/>
  <c r="I10"/>
  <c r="I9"/>
  <c r="I12" i="39"/>
  <c r="J12" s="1"/>
  <c r="H12"/>
  <c r="K12" s="1"/>
  <c r="I11"/>
  <c r="J11" s="1"/>
  <c r="H11"/>
  <c r="K11" s="1"/>
  <c r="I10"/>
  <c r="J10" s="1"/>
  <c r="H10"/>
  <c r="K10" s="1"/>
  <c r="I9"/>
  <c r="J9" s="1"/>
  <c r="H9"/>
  <c r="K9" s="1"/>
  <c r="I8"/>
  <c r="J8" s="1"/>
  <c r="J13" s="1"/>
  <c r="H8"/>
  <c r="K8" s="1"/>
  <c r="K13" s="1"/>
  <c r="H11" i="5"/>
  <c r="K11" s="1"/>
  <c r="J11" s="1"/>
  <c r="H10"/>
  <c r="K10" s="1"/>
  <c r="J10" s="1"/>
  <c r="H9"/>
  <c r="K9" s="1"/>
  <c r="I10" i="24"/>
  <c r="I9"/>
  <c r="H10"/>
  <c r="K10" s="1"/>
  <c r="J10" s="1"/>
  <c r="H9"/>
  <c r="K9" s="1"/>
  <c r="J9" s="1"/>
  <c r="J11" s="1"/>
  <c r="K15" i="43"/>
  <c r="J15"/>
  <c r="I15"/>
  <c r="K12" i="36"/>
  <c r="J12"/>
  <c r="I12"/>
  <c r="K13" i="35"/>
  <c r="J13"/>
  <c r="I13"/>
  <c r="K10" i="33"/>
  <c r="J10"/>
  <c r="I10"/>
  <c r="K14" i="20"/>
  <c r="J14"/>
  <c r="I14"/>
  <c r="K13" i="18"/>
  <c r="J13"/>
  <c r="I13"/>
  <c r="K12" i="12"/>
  <c r="J12"/>
  <c r="I12"/>
  <c r="K11" i="4"/>
  <c r="J11"/>
  <c r="I11"/>
  <c r="I13" i="39" l="1"/>
  <c r="J10" i="6"/>
  <c r="J25" s="1"/>
  <c r="I25"/>
  <c r="I12" i="5"/>
  <c r="J9"/>
  <c r="K12"/>
  <c r="J26" i="1"/>
  <c r="J11"/>
  <c r="J19"/>
  <c r="J17"/>
  <c r="J10"/>
  <c r="J33" s="1"/>
  <c r="J14"/>
  <c r="K25" i="6"/>
  <c r="I33" i="1"/>
  <c r="K33"/>
  <c r="J12" i="5"/>
  <c r="K11" i="24"/>
  <c r="I11"/>
</calcChain>
</file>

<file path=xl/sharedStrings.xml><?xml version="1.0" encoding="utf-8"?>
<sst xmlns="http://schemas.openxmlformats.org/spreadsheetml/2006/main" count="579" uniqueCount="209">
  <si>
    <t>Nazwa i adres Wykonawcy…………………………….</t>
  </si>
  <si>
    <t>FORMULARZ CENOWY</t>
  </si>
  <si>
    <t>Lp</t>
  </si>
  <si>
    <t>Nazwa artykułu</t>
  </si>
  <si>
    <t>Nazwa, nr katalogowy i producent (podać nr strony ulotki i dokumentów rejestrowych w ofercie)</t>
  </si>
  <si>
    <t>Opakowanie</t>
  </si>
  <si>
    <t xml:space="preserve"> Szacunkowa wielkość zamówienia na 24 miesiące</t>
  </si>
  <si>
    <t xml:space="preserve">Cena jednost. netto  </t>
  </si>
  <si>
    <t>% Vat</t>
  </si>
  <si>
    <t xml:space="preserve">Cena jednost. brutto    </t>
  </si>
  <si>
    <t xml:space="preserve">Wartość netto  </t>
  </si>
  <si>
    <t>Wartość Vat</t>
  </si>
  <si>
    <t xml:space="preserve">Wartość brutto  </t>
  </si>
  <si>
    <t>szt</t>
  </si>
  <si>
    <t>op</t>
  </si>
  <si>
    <t>SUMA</t>
  </si>
  <si>
    <t xml:space="preserve">Oświadczamy, że w cenie oferty uwzględniliśmy wszystkie elementy cenotwórcze wynikające z zakresu i sposobu realizacji przedmiotu zamówienia. </t>
  </si>
  <si>
    <t>…………………………………………………………………………
(data i podpis Wykonawcy)</t>
  </si>
  <si>
    <t>Chusta włókninowa lub bawełniania, w kształcie trójkąta, kolor: biała o wym. min.96cmx96cmx130cm</t>
  </si>
  <si>
    <t>szt.</t>
  </si>
  <si>
    <t xml:space="preserve">szt. </t>
  </si>
  <si>
    <t>Nazwa i adres Wykonawcy……………………………..</t>
  </si>
  <si>
    <t>Zadanie nr 9</t>
  </si>
  <si>
    <t>Zadanie nr 2</t>
  </si>
  <si>
    <t xml:space="preserve">Zestaw  do cewnikowania: twardy blister 1 komora, strzykawka z wodą jałową z 10% roztworem gliceryny do wypełnienia cewnika, strzykawka z żelem poślizgowym ,kompresy z gazy 7,5x7,5 - 8 szt. tupfer kula 20x20 - 4 szt. pojemnik plastikowy - 1 szt., rękawica bezpudrowa "M" - 2 szt., lubrykant w strzykawce 5-6 ml - 1 szt., serwetka podfoliowana 75x45 cm-1szt., serwetka podfoliowana z otworem 90x75 cm - cm,  penseta plastikowa - 1 szt. kleszcze plastikowe - 1 szt., sterylna woda z gliceryną w strzykawce 8-10 ml - 1 szt. </t>
  </si>
  <si>
    <t>op.</t>
  </si>
  <si>
    <t>Zestaw do usuwania szwów -  tupfery- kule z gazy 17-nitkowej, 20cm x 20cm - 6 szt., rękawice zabiegowe lateksowe niepudrowane, M,-2 szt., penseta plastikowa- 1 szt., nożyk do cięcia szwów Stitch Cutter, 1 szt.</t>
  </si>
  <si>
    <t>RAZEM:</t>
  </si>
  <si>
    <t>Zadanie nr 3</t>
  </si>
  <si>
    <t>Ciśnieniomierz, jednoprzewodowy, mankiet  z zapięciem na rzep, wewnątrz mankietu gumowy balon zawierający lateks, mankiet o obwodzie od 22cm do min. 32 cm, stetoskop w komplecie.</t>
  </si>
  <si>
    <t xml:space="preserve">Ciśnienieniomierz elektroniczny naramienny, cyfrowy wyświetlacz, zasilany bateriami lub na akumulator </t>
  </si>
  <si>
    <t xml:space="preserve"> </t>
  </si>
  <si>
    <t>Zadanie nr 15</t>
  </si>
  <si>
    <t>op=100 szt</t>
  </si>
  <si>
    <t>op=100szt</t>
  </si>
  <si>
    <t>op = 100 szt</t>
  </si>
  <si>
    <t>op= 100 szt</t>
  </si>
  <si>
    <t>Jednorazowy nakłuwacz o dł. Nakłucia min. 1,8 mm oraz igle 21G</t>
  </si>
  <si>
    <t>op.=100szt</t>
  </si>
  <si>
    <t>Zadanie nr 6</t>
  </si>
  <si>
    <t>op = 50 szt.</t>
  </si>
  <si>
    <t>op = 100 szt.</t>
  </si>
  <si>
    <t>op. = 100 szt</t>
  </si>
  <si>
    <t>Zadanie nr 7</t>
  </si>
  <si>
    <t>Zadanie nr 8</t>
  </si>
  <si>
    <t>Zadanie nr 4</t>
  </si>
  <si>
    <t xml:space="preserve">szt </t>
  </si>
  <si>
    <t>Zadanie nr 14</t>
  </si>
  <si>
    <t>Pas uniwersalny na nadgarstki w roz. M, L,XL Zawiera guziki i magnetyczny klucz</t>
  </si>
  <si>
    <t>para</t>
  </si>
  <si>
    <t>Pas uniwersalny na kostki w roz. M, L,XL Zawiera guziki i magnetyczny klucz</t>
  </si>
  <si>
    <t>Pas uniwersalny na tułów w roz. M, L,XL Zawiera guziki i magnetyczny klucz</t>
  </si>
  <si>
    <t xml:space="preserve"> Szacunkowa wielkość zamówienia na 24 miąsiące</t>
  </si>
  <si>
    <t xml:space="preserve"> szt</t>
  </si>
  <si>
    <t>Zadanie nr 16</t>
  </si>
  <si>
    <t>Jednorazowy basen tekturowy + pokrywka</t>
  </si>
  <si>
    <t>Miska tekturowa do mycia, o wym. Min. 315x255x110mm</t>
  </si>
  <si>
    <t xml:space="preserve">  szt</t>
  </si>
  <si>
    <t>Okulary ochronne</t>
  </si>
  <si>
    <t>Pojemnik na odpady medyczne 0,7 l plastikowy</t>
  </si>
  <si>
    <t>Pojemnik na odpady medyczne 10l</t>
  </si>
  <si>
    <t>Pojemnik na odpady medyczne 2 l plastikowy</t>
  </si>
  <si>
    <t>Prześcieradło flizelinowe op. 10szt.</t>
  </si>
  <si>
    <t xml:space="preserve">prześcieradło papierowe na rolce - szerokość 50 cm, ilość metrów w rolce - 50 m, warstwowość - 2 warstwy   </t>
  </si>
  <si>
    <t>rol.</t>
  </si>
  <si>
    <t>Szyna KRAMERA 1000x100</t>
  </si>
  <si>
    <t>Szyna KRAMERA 600x50</t>
  </si>
  <si>
    <t>Maski tlenowe z drenem o dł. Min. 2,0 m, z paskami podtrzymującymi, rozmiar: L, XL (dla dorosłych)</t>
  </si>
  <si>
    <t>Wąsy tlenowe- Końcówki donosowe wykonane  z miękkiego tworzywa, nie zawierającego lateksu i nie podrażniającego śluzówki nosa u pacjenta, posiadające regulację, pozwalającą na dopasowanie ich średnicy do wielkości głowy pacjenta, tak aby pozostawały na właściwym miejscu. Dren wąsów zakończony  standardową końcówka "na wcisk"</t>
  </si>
  <si>
    <t>Zamknięty system dostępu naczyniowego bezigłowy, sterylny nie zawierający metalu, DEHP i lateksu. przystosowany do pracy z końcówkami luer lock, obudowa przeźroczysta- port</t>
  </si>
  <si>
    <t>Zadanie nr 17</t>
  </si>
  <si>
    <t>rękawice foliowe, rozm. M,L</t>
  </si>
  <si>
    <t>op =100szt.</t>
  </si>
  <si>
    <t>Zadanie nr 18</t>
  </si>
  <si>
    <t>op.=3szt.</t>
  </si>
  <si>
    <t>op. =3szt.</t>
  </si>
  <si>
    <t>Zadanie nr 12</t>
  </si>
  <si>
    <t>paczka</t>
  </si>
  <si>
    <t>rolka</t>
  </si>
  <si>
    <t>Papier do EKG do aparatu Aspel Mr. Red. Szerokość rolki papieru 60 mm, średnica 45 mm, średnica zewnętrzna wałka 16 mm</t>
  </si>
  <si>
    <t>ŻELOWE ELEKTRODY EKG ROZ, OKR 43MM X 50 SZT.</t>
  </si>
  <si>
    <t>250 ml</t>
  </si>
  <si>
    <t>op = 10szt.</t>
  </si>
  <si>
    <t>op. = 100szt</t>
  </si>
  <si>
    <t>op. = 1 kg</t>
  </si>
  <si>
    <t>Zadanie nr 1</t>
  </si>
  <si>
    <t xml:space="preserve">op.=50szt. </t>
  </si>
  <si>
    <t>Opatrunek z gazy nasączony parafiną, nieprzylepny, jałowy o wym. 10 cmx10 cm,  pakowane po 1szt.; opakowanie zbiorcze 10szt.</t>
  </si>
  <si>
    <t>op.=10szt.</t>
  </si>
  <si>
    <t>Opatrunek z gazy nasączony parafiną i 0,5% roztworem chlorheksydyny o działaniu antybaktryjnym, wym. 10cmx10cm, jałowy, nieprzylepny, pakowane po 1szt.; opakowanie zbiorcze 10szt.</t>
  </si>
  <si>
    <t>Opatrunek foliowy bez wkładku chłonnego, z systemem aplikacji typu "ramka" lub trójstopniowy, jałowy, samoprzylepny, paroprzepuszczalny, hipoalergiczny, o wym. 6cm x 7cm</t>
  </si>
  <si>
    <t>Opatrunek do mocowania kaniul, foliowy, przeźroczysty, pokryty hipoalergicznym klejem, jałowy, wodoodporny, o wym. 6cm x 8cm, samoprzylepny, paroprzepuszczalny</t>
  </si>
  <si>
    <t>op.=200szt.</t>
  </si>
  <si>
    <t>Pieluchomajtki dla dorosłych o podwyższonej chłonności, paroprzepuszczalne na całej powierzchni wyrobu chłonnego, elastyczne ściągacze w kroczu i falbanki przeciwwyciekowe, bez elementów lateksowych,możliwość wielokrotnego zamykania i otwierania pieluchy, minimalna chłonność wyrobu według metody ISO  - 3100ml dla rozmiaru XL, obwód bioder: 130-170cm</t>
  </si>
  <si>
    <t>op.=30szt.</t>
  </si>
  <si>
    <t>Pieluchomajtki dla dorosłych o podwyższonej chłonności, paroprzepuszczalne na całej powierzchni wyrobu chłonnego, elastyczne ściągacze w kroczu i falbanki przeciwwyciekowe skierowane na zewnątrz, bez elementów lateksowych, możliwość wielokrotnego zamykania i otwierania pieluchy, minimalna chłonność wyrobu według metody ISO - 3000g dla rozmiaru L,  obwód bioder: 100- 150cm</t>
  </si>
  <si>
    <t>Pieluchomajtki dla dorosłych o podwyższonej chłonności, paroprzepuszczalne na całej powierzchni wyrobu chłonnego, elastyczne ściągacze w kroczu i falbanki przeciwwyciekowe, bez elementów lateksowych, możliwość wielokrotnego zamykania i otwierania pieluchy, minimalna chłonność wyrobu według metody ISO - 2800g dla rozmiaru M, obwód bioder: 75-100cm</t>
  </si>
  <si>
    <t>Pieluchomajtki dla dorosłych rozm. S,M,L,XL - oddychające, wewnętrzne falbanki boczne, zapobiegające wyciekom, minimalna chłonność:  wg metody ISO dla rozmiaru S - 1600g,  M - 2300g, L - 2600g, XL - 2600g; op. 30  szt.</t>
  </si>
  <si>
    <t>Wózek inwalidzki - Konstrukcja wykonana ze stali lakierowanej proszkowo na pełnych  kołach przednie o wym. Min. 19 cm, tylne min. 60 cm. Wysokość wózka min. 90 cm, szerokość użytkowa siedziska min. 50 cm</t>
  </si>
  <si>
    <t>Balkonik rehabilitacyjny stały z kółkami . Rama aluminiowa wzmocniona, z regulacją wysokości skokową co min. 2,5 cm., posiadający 4 kółka o średnicy min. 8 cm. Wymiary min: szer. 58 cm, wys. 80 cm.</t>
  </si>
  <si>
    <t xml:space="preserve">Parawan medyczny pojedyńczy wykonany ze stali malowanej proszkowo, ekrany/zasłona wykonana z materiału zmywalnego, nóżki bez kółek zabezpieczone przed uszkodzeniem podłogi </t>
  </si>
  <si>
    <t>Stojak do kroplówki, ze stali lakierowanej proszkowo,  posiada podstawę z kółkami jezdnymi co ma wpływ na łatwe przemieszczanie</t>
  </si>
  <si>
    <t>Ustniki do alkomatu AlcoSensor IV; pakowane po min. 250 szt.</t>
  </si>
  <si>
    <t>Ustniki do alkomatu ALKOHIT X100; pakowane po 100szt</t>
  </si>
  <si>
    <t>ZESTAW DO PŁUKANIA OKA zawierający min. dwie ampułki soli fizjologicznej i plastikowy  kieliszek.</t>
  </si>
  <si>
    <t>Żel cewnikowy do znieczulania błon śluzowych, 10 ml</t>
  </si>
  <si>
    <t>Zadanie nr 5</t>
  </si>
  <si>
    <t>Dren tlenowy dł. ok. 2,10 m o przekroju gwiazdkowym, łącznik uniwersalny</t>
  </si>
  <si>
    <t xml:space="preserve">Aplikator do pobierania płynów z butelek z filtrem powietrza 1,2µm oraz filtrem cząsteczkowym 5µm, nieuchronną osłona oraz zastawką zapobiegającą wyciekaniu płynu </t>
  </si>
  <si>
    <t>Rurka ustno-gardłowa typu guedel  utrzymująca drożność ustnej części gardła, charakterystyczne anatomiczne wygięcie rurki, rozmiary kodowane kolorami, jednorazowa, sterylna o rozmiarach : 2,3,4, 5</t>
  </si>
  <si>
    <t>Sonda - zgłębnik żołądkowy wykonana z miękkiego PCV, odporny na załamania i skręcania, atraumatyczna, lekko zaokrąglona zamknięta końcówka, cztery otwory boczne o łagodnych krawedziach, kolorystyczny kod rozmiarowy, rozmiar CH 16, 18, 20, 22, 24; dł. 800 mm</t>
  </si>
  <si>
    <t>Maska nadkrtaniowa typu             I-Gel jednorazowe urządzenie  nadkrtaniowe wyposażone w nienadmuchiwany mankiet. Urządzenie wyposażone w kanał gastryczny który w zdecydowanym stopniu podnosi bezpieczeństwo pacjenta; zintegrowany bloker zgryzu , majacy na celu uniemożliwienie przytkania światła rurki oraz stabilizator położenia w jamie ustnej, ułatwiający wprowadzenie i zapobiegający potencjalnej rotacji. rozm.3;4;5</t>
  </si>
  <si>
    <t>Cewnik do odsysania  mully CH rozm 12, 14, 16 i 18</t>
  </si>
  <si>
    <t>ZESTAW AMBU W WALIZCE jednorazowego użytku- w skład zestawu wchodzi: worek samorozprężalny z zaworami, worek tlenowy z zaworem, przewód tlenowy z końcówkami o dł. min. 4 m, maska dla dorosłego, walizka</t>
  </si>
  <si>
    <t>Filtry pasujące do Ambu - electrostatic filter  small VT 150-1200ml</t>
  </si>
  <si>
    <t>Maseczka do ambu j.u. pasująca do Ambu Ultra Seal o rozmiarach 3,  4, 5</t>
  </si>
  <si>
    <t>Dren łączący pasujący do ssaka New Askir 20 connecting Tube 200X 6 SC</t>
  </si>
  <si>
    <t>Resuscytator silikonowy Ambu wielorazowego użytku dla dorosłych, z  zaworem  zwrotnym (jednostronnym). Maksymalna objętość wtłaczania: jednoręcznie: 800 ml; oburęcznie: 1100ml, Łącznik pacjenta: 15/22 mm, Łącznik wydechowy: 30 mm
Obszar nieaktywny: &lt;6 ml; Maksymalne ciśnienie  wtłaczania: 4.0 kPa , Objętość worka: 2600 ml</t>
  </si>
  <si>
    <t>Załącznik nr 1.1</t>
  </si>
  <si>
    <t>Załącznik nr 1.2</t>
  </si>
  <si>
    <t>Załącznik nr 1.3</t>
  </si>
  <si>
    <t>Załącznik nr 1.4</t>
  </si>
  <si>
    <t>Załącznik nr 1.5</t>
  </si>
  <si>
    <t>Załącznik nr 1.7</t>
  </si>
  <si>
    <t>Załącznik nr 1.8</t>
  </si>
  <si>
    <t>Zadanie nr 10</t>
  </si>
  <si>
    <t>Załącznik nr 1.10</t>
  </si>
  <si>
    <t>Zadanie nr 11</t>
  </si>
  <si>
    <t>Nr sprawy: 6/SMED/DCZP/2021/P</t>
  </si>
  <si>
    <t>Załącznik nr 1.11</t>
  </si>
  <si>
    <t>Koc ratunkowy foliowy, kolor srebrno - złoty, o wym. min. 160cmx210cm</t>
  </si>
  <si>
    <t>Zadanie nr 13</t>
  </si>
  <si>
    <t>Załącznik nr 1.13</t>
  </si>
  <si>
    <t>Załącznik nr 1.14</t>
  </si>
  <si>
    <t>Załącznik nr 1.15</t>
  </si>
  <si>
    <t>Załącznik nr 1.16</t>
  </si>
  <si>
    <t>Załącznik nr 1.17</t>
  </si>
  <si>
    <t xml:space="preserve">Elastyczna siatka opatrunkowa w formie rękawa dopasowująca się do kształtu ciała, przeznaczenie: głowa, ramię, podudzie, kolano wzmiary: 6cm x 10m; kolor: biały, stosowana do podtrzymywania opatrunków w zastępstwie tradycyjnego bandaża lub plastra </t>
  </si>
  <si>
    <t>Bandaż wiskoza, 15 cm x 4 m, pakowany pojedynczo</t>
  </si>
  <si>
    <t>Bandaż wiskoza, 10 cm x 4 m, pakowany pojedynczo</t>
  </si>
  <si>
    <t>Elastyczna siatka opatrunkowa w formie rękawa dopasowująca się do kształtu ciała, przeznaczenie: podudzie, kolano, ramię, stopa, łokieć; wymiary: 4cm x 10m, kolor: biały, stosowana do podtrzymywania opatrunków w zastępstwie tradycyjnego bandaża lub plastra</t>
  </si>
  <si>
    <t>Podpaski higieniczne, anatomiczny kształt, chłonne min. na 3/5, bez osłonek bocznych, grubość 7 mm</t>
  </si>
  <si>
    <t>Igła j.u. 1,2 mm x 40 mm, cienkościenna o wysokim współczynniku penetracji</t>
  </si>
  <si>
    <t>Igła j.u. 1,1 mm x 40 mm, cienkościenna o wysokim współczynniku penetracji</t>
  </si>
  <si>
    <t>Igła j.u. 0,6 mm x 40 mm, cienkościenna o wysokim współczynniku penetracji</t>
  </si>
  <si>
    <t>Igła j.u. 0,9 mm x 40 mm, cienkościenna o wysokim współczynniku penetracji</t>
  </si>
  <si>
    <t>Igła j.u. 0,8 mm x 40 mm, cienkościenna o wysokim współczynniku penetracji</t>
  </si>
  <si>
    <t>Zatyczki do cewników urologicznych o budowie schodkowej, sterylne</t>
  </si>
  <si>
    <t>Kaczka j.u. o poj 1 litr, tekturowa, jednorazowa</t>
  </si>
  <si>
    <t>Kieliszki do leków, plastikowe</t>
  </si>
  <si>
    <t xml:space="preserve">Przyrząd do przetaczania płynów infuzyjnych </t>
  </si>
  <si>
    <t>Staza jednorazowego użytku gumowa urywana z metra o dowolnym kolorze, szer. Min 25 mm, 25szt. w rolce</t>
  </si>
  <si>
    <t>Szpatułki jałowe pakowane pojedynczo drewniane</t>
  </si>
  <si>
    <t>Wieszaki do worków na mocz o rozstawie haczyków kompatybilnym do worków na mocz z poz. 29</t>
  </si>
  <si>
    <t>Worek do zbiórki moczu zamkniety typ SE -4</t>
  </si>
  <si>
    <t>Papier do EEG do aparatu Madaus schwarzer ED14 termoczuły rozmiar   210 szer x 300 dług  x1000  ilość arkuszy, bezpyłowy</t>
  </si>
  <si>
    <t xml:space="preserve">Papier do EKG do aparatu AsCard, termoaktywny niewoskowany z nadrukiem, siatka milimetrowa kolor pomarańczowy szerokość rolki 112 mm, średnica rolki 25 mm, </t>
  </si>
  <si>
    <t>Żel do EKG</t>
  </si>
  <si>
    <t>Opaska elastyczna, mająca właściwości kohezyje, umożliwiająca przywieranie do siebie kolejno nałożonych warstw bez konieczności stosowania zapinek, kolor: biały, o wym. 10cmx4m</t>
  </si>
  <si>
    <t>Opaska elastyczna, mająca właściwości kohezyje, umożliwiająca przywieranie do siebie kolejno nałożonych warstw bez konieczności stosowania zapinek, kolor: biały, o wym. 12cmx4m</t>
  </si>
  <si>
    <t>Paski do bezurazowego zamykania ran, samoprzylepne, hipoalergiczne, kolor: biały, jałowe, o wymiarach: 75mm x 6mm, opakowanie jednostkowe pakowane po 3 szt.; opakowanie zbiorcze 50szt.</t>
  </si>
  <si>
    <t>Plaster na rolce tkaninowy 2,5cmx5m, kolor: biały</t>
  </si>
  <si>
    <t>Plaster na rolce tkaninowy 5cmx5m, kolor: biały</t>
  </si>
  <si>
    <t>Plaster włókninowy na rolce z perforacją o wym. min. 2,5cm x 9m, możliwość swobodnego dzielenia wzdłóż i w poprzek dzięki zastowsowanej perforacji, kolor: biały</t>
  </si>
  <si>
    <t>Plaster papierowy 2,5 cm x 5 m</t>
  </si>
  <si>
    <t xml:space="preserve">Plaster tkaninowy z opatrunkiem 6cm x 5m </t>
  </si>
  <si>
    <t xml:space="preserve">Plaster tkaninowy z opatrunkiem 8cm x 1m </t>
  </si>
  <si>
    <t xml:space="preserve">Plaster włókninowy 10m x10cm,z hydrofobowej włókniny, pokryty klejem, hipoalergiczna, niejałowa, pakowana w kartonik z możliwością dozowania bez wyjmowania taśmy z opakowania, o wym. 10x10cm,  nacięcie papieru: proste/faliste </t>
  </si>
  <si>
    <t>Torebki recepturowe, papierowe na leki, o wym. 12cm x 17cm, kolor: pomarańczowy, z napisem: zewnętrzne</t>
  </si>
  <si>
    <t>Torebki recepturowe, papierowe na leki, 12cm x 17cm, kolor: biały, z napisem: wewnętrzne</t>
  </si>
  <si>
    <t>Strzykawka 100 ml cewnikowa z dwoma łącznikami luer, skala co 2 ml</t>
  </si>
  <si>
    <t>Strzykawka 10 ml luer trzyczęściowa, skala co 0,2 ml, tłoczek gumowy z podwójnym uszczelnieniem. Kryza ograniczająca wysuwanie się tłoka, kontrastujący tłok</t>
  </si>
  <si>
    <t>Strzykawka 2 ml luer trzyczęściowa, skala co 0,1 ml, tłoczek gumowy z podwójnym uszczelnieniem. Kryza ograniczająca wysuwanie się tłoka, kontrastujący tłok</t>
  </si>
  <si>
    <t>Strzykawka 20 ml luer trzyczęściowa, skala co 0,5 ml, tłoczek gumowy z podwójnym uszczelnieniem. Kryza ograniczająca wysuwanie się tłoka, kontrastujący tłok</t>
  </si>
  <si>
    <t>Strzykawka 5 ml luer trzyczęściowa, skala co 0,2 ml, tłoczek gumowy z podwójnym uszczelnieniem. Kryza ograniczająca wysuwanie się tłoka, kontrastujący tłok</t>
  </si>
  <si>
    <t>op= 50szt</t>
  </si>
  <si>
    <t>Kaniula dożylna 1,3  x 45 mm,  - wykonana z biokompatybilnego termoplastycznego poliuretanu, kontrastująca w RTG ( min 4 paski RTG) posiada filtr hydrofobowy  zapobiegający wypływowi krwi w momencie wkłucia oraz samodomykającą się koreczek portu górnego, opakowania- twardy blister</t>
  </si>
  <si>
    <t>Kaniula dożylna 1,0 - 1,1 x 32-33 mm - wykonana z biokompatybilnego termoplastycznego poliuretanu, kontrastująca w RTG ( min 6 pasków RTG) posiada filtr hydrofobowy  zapobiegający wypływowi krwi w momencie wkłucia oraz samodomykającą się koreczek portu górnego, opakowania- twardy blister</t>
  </si>
  <si>
    <t>Kaniula dożylna 0,8-0,9 x 25 mm  wykonana z biokompatybilnego termoplastycznego poliuretanu, kontrastująca w RTG ( min 6 pasków RTG) posiada filtr hydrofobowy  zapobiegający wypływowi krwi w momencie wkłucia oraz samodomykającą się koreczek portu górnego, opakowania- twardy blister</t>
  </si>
  <si>
    <t>Kaniula dożylna 1,3mm x 33 mm,  - wykonana z biokompatybilnego termoplastycznego poliuretanu, kontrastująca w RTG ( min 4 paski RTG) posiada filtr hydrofobowy  zapobiegający wypływowi krwi w momencie wkłucia oraz samodomykającą się koreczek portu górnego, opakowania- twardy blister</t>
  </si>
  <si>
    <t>Koreczki/zatyczki Combi do zatykania wenflonów, sterylne, pakowane pojedyńczo w op. Zbiorczych po 100szt.</t>
  </si>
  <si>
    <t>Cewnik urologiczny lateksowy powlekany silikonem Foley 16 Fr balon 5-10 ml z plastikową zastawką pakowany podwójnie- opakowanie wewnętrzne foliowe, zewnętrzne folia-papier</t>
  </si>
  <si>
    <t>Cewnik urologiczny lateksowy powlekany silikonem Foley 18 Fr balon 5-10 ml z plastikową zastawką pakowany podwójnie- opakowanie wewnętrzne foliowe, zewnętrzne folia-papier</t>
  </si>
  <si>
    <t>Cewnik urologiczny lateksowy powlekany silikonem Foley 20 Fr balon 5-10 ml z plastikową zastawką pakowany podwójnie- opakowanie wewnętrzne foliowe, zewnętrzne folia-papier</t>
  </si>
  <si>
    <t>Cewnik urologiczny lateksowy powlekany silikonem Foley 22 Fr balon 5-10 ml z plastikową zastawką pakowany podwójnie- opakowanie wewnętrzne foliowe, zewnętrzne folia-papier</t>
  </si>
  <si>
    <t>op = 90szt</t>
  </si>
  <si>
    <t xml:space="preserve">Pulsoksymetr na palec z czytelnym kolorowym wyświetlaczem, zasilany bateriami lub na akumulator </t>
  </si>
  <si>
    <t xml:space="preserve">rękawice lateksowe, bezpudrowe, anatomiczny kształt, pasujące na prawą i lewą dłoń, rozm. S, M,L AQL - 1,5 Zgodne z normami EN ISO 374-1, EN 374-2, EN 16523-1, EN 374-4 oraz odporne na przenikanie bakterii, grzybów i wirusów zgodnie z EN ISO 374-5 i ASTMF 1671. Rękawice zarejestrowane jako wyrób medyczny klasy I i środek ochrony indywidualnej kat. III. </t>
  </si>
  <si>
    <t>rękawice winylowe  diagnostyczne,  bezpudrowe, niejałowe, anatomiczny kształt, pasujące ma prawą i lewą dłoń,  rozm. S,M,L  AQL 1,5 , rękawice podwójnie oznakowane jako wyrób medyczny klasy I i środek ochrony indywidualne kategorii III. Rękawice zgodne z EN 455, EN 374-2,4, EN 420, EN ISO 374-1,5, rękawice wolne od ftalanów DEHP, DBP, BBP</t>
  </si>
  <si>
    <t>rękawice lateksowe chirurgiczne, jałowe, bezpudrowe, z wewnętrzną warstwą poliuretanową, lekko teksturowana, rolowany mankiet, kształt anatomiczny, AQL - 1. rozmiar  7,5 Zarejestrowane jako wyrób medyczny klasy IIa oraz środek ochrony indywidualnej kat. III. Odporne na przenikanie wirusów zgodnie z ASTM F1671 oraz EN ISO 374-5. Zgodne z ASTM D3577, EN 455.</t>
  </si>
  <si>
    <t>Załącznik nr 1.12</t>
  </si>
  <si>
    <t>Plaster poiniekcyjny o wym. Min.  1,9 cm x 7,2 cm</t>
  </si>
  <si>
    <t>Załącznik nr 1.6</t>
  </si>
  <si>
    <t>Załącznik nr 1a.9</t>
  </si>
  <si>
    <t>pęsety j. u. sterylne</t>
  </si>
  <si>
    <r>
      <t>Lignina, opakowanie  1kg,</t>
    </r>
    <r>
      <rPr>
        <sz val="11"/>
        <color indexed="8"/>
        <rFont val="Calibri"/>
        <family val="2"/>
        <charset val="238"/>
      </rPr>
      <t xml:space="preserve"> wymiary 40x60 cm</t>
    </r>
  </si>
  <si>
    <t>op. = min. 12 szt.</t>
  </si>
  <si>
    <t>Gaza jałowa o wymiarach  0,5x1m pakowana pojedynczo min. 13N</t>
  </si>
  <si>
    <t>Kompresy niejałowe o wymiarach min.  5cm x 5cm pakowane po 100 szt. ; 17N 8W</t>
  </si>
  <si>
    <t>Kompresy niejałowe o wymiarach min.  7,5cmx7,5cm, 17N 8W  op. 100 szt.</t>
  </si>
  <si>
    <t>Kompresy jałowe o wymiarach 7,5cmx7,5cm , 17N 8W, pakowane po 3 szt.</t>
  </si>
  <si>
    <t>Kompresy jałowe o wymiarach  10 cm x 10cm, 17N 8W pakowane po 3 szt.</t>
  </si>
  <si>
    <t>Jednorazowe pojemniki do reduktorów tlenowych z wodą sterylną o poj. 0,5l z łącznikiem na reduktor/dozownik , pasujące do reduktora - GCE/0720199</t>
  </si>
  <si>
    <t>Pianka oczyszczajaca, nie zawierajaca mydła,  do skóry dla pacjentów z nietrzymaniem moczu oraz kału. Umożliwia wykonanie toalety po wypróżnieniu bez użycia wody. Neutralizuje nieprzyjemne zapachy. Zawiera substancje nawilżające i pielęgnujące. Minimalizuje podrażnienia, tworzy warstwę hydrolipidową chroniącą skórę przed wilgocią i zabrudzeniami. Zawiera w składzie m.in. triklosan oraz dimetikon.  Odpowiednia formuła pianki wnika wewnątrz zabrudzenia, odsuwa je od skóry ułatwiając jej oczyszczenie. Opakowanie aluminiowe o pojemności min. 350ml zakończone atomizerem umożliwia celowaną aplikację w miejsce zabrudzenia. Na opakowaniu nadrukowany skład oraz wskazówki dotyczące stosowania w języku polskim. Termin ważności: 24 m-ce od daty produkcji</t>
  </si>
  <si>
    <t>Dwuwarstwowa, jednorazowa myjka do mycia ciała w formie prostokątnej rękawicy nasączona obustronnie środkami myjącymi o nautralnym PH 5,5, wykonana w 100% z włókien poliestrowych. Obie warstwy myjki nie podfoliowane. Rozmiar min. 14cm x 20 cm, gramatura min. 60g/m2. Produkowana zgodnie z wymaganiami ISO 22716:2007 oraz ISO 9001:2015 (certyfikaty dołączone do oferty). Czystość mikrobiologiczna potwierdzona badaniami nie starszymi niż 2017 rok na brak zawartości Pseudomonas aeruginosa, Candida albicans, Staphylococcus aureus oraz Escherichia coli. Opakowanie jednostkowe a'12 sztuk z graficzną instrukcją stosowania oraz składem  Produkt pozbawiony latexu. Termin ważności: 5 lat od daty produkcji, wyrób należy zużyć do 12 m-cy po otwarciu opakowania. Opakowanie foliowe.</t>
  </si>
  <si>
    <t>KOŃCÓWKA DO NOSA PASUJĄCA DO INHALATORA PHILIPS</t>
  </si>
  <si>
    <t>NEBULIZATOR PASUJACY DO INHALATOR PHILIPS</t>
  </si>
  <si>
    <t>PRZEWÓD POWIETRZNY PASUJĄCY DO INHALATORA PHILIPS</t>
  </si>
  <si>
    <t>Załącznik nr 2.18</t>
  </si>
</sst>
</file>

<file path=xl/styles.xml><?xml version="1.0" encoding="utf-8"?>
<styleSheet xmlns="http://schemas.openxmlformats.org/spreadsheetml/2006/main">
  <numFmts count="2">
    <numFmt numFmtId="43" formatCode="_-* #,##0.00\ _z_ł_-;\-* #,##0.00\ _z_ł_-;_-* &quot;-&quot;??\ _z_ł_-;_-@_-"/>
    <numFmt numFmtId="164" formatCode="#,##0.00&quot; zł&quot;"/>
  </numFmts>
  <fonts count="25"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1"/>
      <name val="Calibri"/>
      <family val="2"/>
      <charset val="238"/>
    </font>
    <font>
      <b/>
      <sz val="11"/>
      <name val="Calibri"/>
      <family val="2"/>
      <charset val="238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  <font>
      <b/>
      <sz val="11"/>
      <color indexed="8"/>
      <name val="Calibri"/>
      <family val="2"/>
      <charset val="238"/>
    </font>
    <font>
      <b/>
      <sz val="8"/>
      <name val="Calibri"/>
      <family val="2"/>
      <charset val="238"/>
    </font>
    <font>
      <sz val="11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name val="Calibri"/>
      <family val="2"/>
      <charset val="238"/>
    </font>
    <font>
      <sz val="10"/>
      <name val="Arial"/>
      <family val="2"/>
      <charset val="238"/>
    </font>
    <font>
      <b/>
      <sz val="10"/>
      <name val="Calibri"/>
      <family val="2"/>
      <charset val="238"/>
    </font>
    <font>
      <sz val="11"/>
      <color rgb="FFFF0000"/>
      <name val="Calibri"/>
      <family val="2"/>
      <charset val="238"/>
    </font>
    <font>
      <sz val="12"/>
      <name val="Calibri"/>
      <family val="2"/>
      <charset val="238"/>
    </font>
    <font>
      <sz val="11"/>
      <color indexed="8"/>
      <name val="Czcionka tekstu podstawowego"/>
      <family val="2"/>
      <charset val="238"/>
    </font>
    <font>
      <sz val="11"/>
      <name val="Calibri"/>
      <family val="2"/>
      <charset val="238"/>
      <scheme val="minor"/>
    </font>
    <font>
      <sz val="9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sz val="11"/>
      <color rgb="FFFF0000"/>
      <name val="Czcionka tekstu podstawowego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26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7" fillId="0" borderId="0"/>
  </cellStyleXfs>
  <cellXfs count="287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2" xfId="0" applyFont="1" applyBorder="1" applyAlignment="1">
      <alignment wrapText="1"/>
    </xf>
    <xf numFmtId="4" fontId="2" fillId="0" borderId="2" xfId="0" applyNumberFormat="1" applyFont="1" applyBorder="1" applyAlignment="1">
      <alignment horizontal="center" vertical="center" wrapText="1"/>
    </xf>
    <xf numFmtId="9" fontId="4" fillId="0" borderId="2" xfId="0" applyNumberFormat="1" applyFont="1" applyBorder="1" applyAlignment="1">
      <alignment horizontal="center" vertical="center"/>
    </xf>
    <xf numFmtId="2" fontId="4" fillId="0" borderId="2" xfId="0" applyNumberFormat="1" applyFont="1" applyBorder="1" applyAlignment="1">
      <alignment horizontal="center" vertical="center" wrapText="1"/>
    </xf>
    <xf numFmtId="2" fontId="4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wrapText="1"/>
    </xf>
    <xf numFmtId="0" fontId="4" fillId="0" borderId="2" xfId="0" applyFont="1" applyBorder="1" applyAlignment="1">
      <alignment horizontal="center" vertical="center"/>
    </xf>
    <xf numFmtId="4" fontId="5" fillId="0" borderId="5" xfId="0" applyNumberFormat="1" applyFont="1" applyBorder="1" applyAlignment="1">
      <alignment horizontal="right" vertical="center"/>
    </xf>
    <xf numFmtId="4" fontId="5" fillId="0" borderId="6" xfId="0" applyNumberFormat="1" applyFont="1" applyBorder="1" applyAlignment="1">
      <alignment horizontal="right" vertical="center"/>
    </xf>
    <xf numFmtId="0" fontId="4" fillId="2" borderId="4" xfId="0" applyFont="1" applyFill="1" applyBorder="1" applyAlignment="1">
      <alignment horizontal="left" vertical="center" wrapText="1"/>
    </xf>
    <xf numFmtId="4" fontId="2" fillId="2" borderId="2" xfId="0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/>
    </xf>
    <xf numFmtId="2" fontId="2" fillId="0" borderId="2" xfId="0" applyNumberFormat="1" applyFont="1" applyBorder="1" applyAlignment="1">
      <alignment horizontal="center" vertical="center"/>
    </xf>
    <xf numFmtId="9" fontId="2" fillId="0" borderId="2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vertical="center" wrapText="1"/>
    </xf>
    <xf numFmtId="0" fontId="4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center"/>
    </xf>
    <xf numFmtId="0" fontId="4" fillId="0" borderId="9" xfId="0" applyFont="1" applyBorder="1" applyAlignment="1">
      <alignment horizontal="center" vertical="center"/>
    </xf>
    <xf numFmtId="1" fontId="4" fillId="0" borderId="9" xfId="0" applyNumberFormat="1" applyFont="1" applyBorder="1" applyAlignment="1">
      <alignment horizontal="center" vertical="center"/>
    </xf>
    <xf numFmtId="2" fontId="4" fillId="0" borderId="9" xfId="0" applyNumberFormat="1" applyFont="1" applyBorder="1" applyAlignment="1">
      <alignment horizontal="center" vertical="center"/>
    </xf>
    <xf numFmtId="9" fontId="4" fillId="0" borderId="9" xfId="0" applyNumberFormat="1" applyFont="1" applyBorder="1" applyAlignment="1">
      <alignment horizontal="center" vertical="center" wrapText="1"/>
    </xf>
    <xf numFmtId="0" fontId="5" fillId="0" borderId="9" xfId="0" applyFont="1" applyBorder="1"/>
    <xf numFmtId="4" fontId="5" fillId="0" borderId="9" xfId="0" applyNumberFormat="1" applyFont="1" applyBorder="1"/>
    <xf numFmtId="0" fontId="7" fillId="0" borderId="3" xfId="0" applyFont="1" applyBorder="1" applyAlignment="1">
      <alignment horizontal="center" vertical="center" wrapText="1"/>
    </xf>
    <xf numFmtId="1" fontId="4" fillId="0" borderId="2" xfId="0" applyNumberFormat="1" applyFont="1" applyBorder="1" applyAlignment="1">
      <alignment horizontal="center" vertical="center" wrapText="1"/>
    </xf>
    <xf numFmtId="9" fontId="4" fillId="0" borderId="2" xfId="0" applyNumberFormat="1" applyFont="1" applyBorder="1" applyAlignment="1">
      <alignment horizontal="center" vertical="center" wrapText="1"/>
    </xf>
    <xf numFmtId="4" fontId="4" fillId="0" borderId="2" xfId="0" applyNumberFormat="1" applyFont="1" applyBorder="1" applyAlignment="1">
      <alignment horizontal="center" vertical="center" wrapText="1"/>
    </xf>
    <xf numFmtId="4" fontId="3" fillId="0" borderId="0" xfId="0" applyNumberFormat="1" applyFont="1" applyAlignment="1">
      <alignment vertical="center" wrapText="1"/>
    </xf>
    <xf numFmtId="4" fontId="3" fillId="0" borderId="2" xfId="0" applyNumberFormat="1" applyFont="1" applyBorder="1" applyAlignment="1">
      <alignment vertical="center" wrapText="1"/>
    </xf>
    <xf numFmtId="4" fontId="2" fillId="0" borderId="0" xfId="0" applyNumberFormat="1" applyFont="1" applyAlignment="1">
      <alignment vertical="center" wrapTex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11" xfId="0" applyFont="1" applyBorder="1" applyAlignment="1">
      <alignment vertical="center" wrapText="1"/>
    </xf>
    <xf numFmtId="0" fontId="4" fillId="0" borderId="9" xfId="0" applyFont="1" applyBorder="1" applyAlignment="1">
      <alignment horizontal="center" vertical="center" wrapText="1"/>
    </xf>
    <xf numFmtId="1" fontId="4" fillId="0" borderId="4" xfId="0" applyNumberFormat="1" applyFont="1" applyBorder="1" applyAlignment="1">
      <alignment horizontal="center" vertical="center"/>
    </xf>
    <xf numFmtId="9" fontId="4" fillId="2" borderId="2" xfId="0" applyNumberFormat="1" applyFont="1" applyFill="1" applyBorder="1" applyAlignment="1">
      <alignment horizontal="center" vertical="center"/>
    </xf>
    <xf numFmtId="0" fontId="4" fillId="0" borderId="11" xfId="0" applyFont="1" applyBorder="1" applyAlignment="1">
      <alignment horizontal="left" vertical="center" wrapText="1"/>
    </xf>
    <xf numFmtId="0" fontId="4" fillId="0" borderId="9" xfId="0" applyFont="1" applyBorder="1" applyAlignment="1">
      <alignment vertical="center"/>
    </xf>
    <xf numFmtId="0" fontId="2" fillId="0" borderId="4" xfId="0" applyNumberFormat="1" applyFont="1" applyBorder="1" applyAlignment="1">
      <alignment horizontal="center" vertical="center" wrapText="1"/>
    </xf>
    <xf numFmtId="2" fontId="2" fillId="2" borderId="2" xfId="0" applyNumberFormat="1" applyFont="1" applyFill="1" applyBorder="1" applyAlignment="1">
      <alignment horizontal="center" vertical="center" wrapText="1"/>
    </xf>
    <xf numFmtId="9" fontId="2" fillId="2" borderId="2" xfId="0" applyNumberFormat="1" applyFont="1" applyFill="1" applyBorder="1" applyAlignment="1">
      <alignment horizontal="center" vertical="center" wrapText="1"/>
    </xf>
    <xf numFmtId="0" fontId="4" fillId="0" borderId="9" xfId="0" applyFont="1" applyBorder="1" applyAlignment="1">
      <alignment vertical="center" wrapText="1"/>
    </xf>
    <xf numFmtId="0" fontId="4" fillId="2" borderId="9" xfId="0" applyFont="1" applyFill="1" applyBorder="1" applyAlignment="1">
      <alignment vertical="center" wrapText="1"/>
    </xf>
    <xf numFmtId="0" fontId="4" fillId="2" borderId="9" xfId="0" applyFont="1" applyFill="1" applyBorder="1" applyAlignment="1">
      <alignment vertical="center"/>
    </xf>
    <xf numFmtId="0" fontId="2" fillId="0" borderId="11" xfId="0" applyFont="1" applyBorder="1" applyAlignment="1">
      <alignment wrapText="1"/>
    </xf>
    <xf numFmtId="0" fontId="2" fillId="0" borderId="9" xfId="0" applyFont="1" applyFill="1" applyBorder="1" applyAlignment="1">
      <alignment horizontal="center"/>
    </xf>
    <xf numFmtId="1" fontId="2" fillId="0" borderId="4" xfId="0" applyNumberFormat="1" applyFont="1" applyBorder="1" applyAlignment="1">
      <alignment horizontal="center" vertical="center" wrapText="1"/>
    </xf>
    <xf numFmtId="2" fontId="2" fillId="0" borderId="2" xfId="0" applyNumberFormat="1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center" vertical="center" wrapText="1"/>
    </xf>
    <xf numFmtId="1" fontId="8" fillId="0" borderId="2" xfId="0" applyNumberFormat="1" applyFont="1" applyFill="1" applyBorder="1" applyAlignment="1">
      <alignment horizontal="center" vertical="center" wrapText="1"/>
    </xf>
    <xf numFmtId="4" fontId="8" fillId="0" borderId="2" xfId="0" applyNumberFormat="1" applyFont="1" applyFill="1" applyBorder="1" applyAlignment="1">
      <alignment horizontal="center" vertical="center" wrapText="1"/>
    </xf>
    <xf numFmtId="9" fontId="8" fillId="0" borderId="2" xfId="0" applyNumberFormat="1" applyFont="1" applyBorder="1" applyAlignment="1">
      <alignment horizontal="center" vertical="center" wrapText="1"/>
    </xf>
    <xf numFmtId="2" fontId="8" fillId="0" borderId="2" xfId="0" applyNumberFormat="1" applyFont="1" applyBorder="1" applyAlignment="1">
      <alignment horizontal="center" vertical="center" wrapText="1"/>
    </xf>
    <xf numFmtId="2" fontId="8" fillId="0" borderId="2" xfId="0" applyNumberFormat="1" applyFont="1" applyBorder="1" applyAlignment="1">
      <alignment horizontal="center" vertical="center"/>
    </xf>
    <xf numFmtId="0" fontId="10" fillId="0" borderId="0" xfId="0" applyFont="1"/>
    <xf numFmtId="4" fontId="11" fillId="0" borderId="5" xfId="0" applyNumberFormat="1" applyFont="1" applyBorder="1" applyAlignment="1">
      <alignment horizontal="right" vertical="center"/>
    </xf>
    <xf numFmtId="4" fontId="11" fillId="0" borderId="6" xfId="0" applyNumberFormat="1" applyFont="1" applyBorder="1" applyAlignment="1">
      <alignment horizontal="right" vertical="center"/>
    </xf>
    <xf numFmtId="0" fontId="8" fillId="0" borderId="0" xfId="0" applyFont="1" applyAlignment="1">
      <alignment horizontal="center" vertical="center" wrapText="1"/>
    </xf>
    <xf numFmtId="4" fontId="8" fillId="0" borderId="0" xfId="0" applyNumberFormat="1" applyFont="1" applyAlignment="1">
      <alignment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vertical="center" wrapText="1"/>
    </xf>
    <xf numFmtId="1" fontId="2" fillId="0" borderId="2" xfId="0" applyNumberFormat="1" applyFont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center" vertical="center" wrapText="1"/>
    </xf>
    <xf numFmtId="1" fontId="8" fillId="0" borderId="2" xfId="0" applyNumberFormat="1" applyFont="1" applyBorder="1" applyAlignment="1">
      <alignment horizontal="center" vertical="center" wrapText="1"/>
    </xf>
    <xf numFmtId="0" fontId="12" fillId="0" borderId="2" xfId="0" applyFont="1" applyBorder="1" applyAlignment="1">
      <alignment wrapText="1"/>
    </xf>
    <xf numFmtId="0" fontId="12" fillId="0" borderId="2" xfId="0" applyFont="1" applyBorder="1" applyAlignment="1">
      <alignment horizontal="center" vertical="center"/>
    </xf>
    <xf numFmtId="2" fontId="12" fillId="0" borderId="2" xfId="0" applyNumberFormat="1" applyFont="1" applyBorder="1" applyAlignment="1">
      <alignment horizontal="center" vertical="center"/>
    </xf>
    <xf numFmtId="9" fontId="12" fillId="0" borderId="2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 wrapText="1"/>
    </xf>
    <xf numFmtId="4" fontId="2" fillId="0" borderId="0" xfId="0" applyNumberFormat="1" applyFont="1" applyBorder="1" applyAlignment="1">
      <alignment vertical="center" wrapText="1"/>
    </xf>
    <xf numFmtId="4" fontId="2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vertical="center" wrapText="1"/>
    </xf>
    <xf numFmtId="4" fontId="3" fillId="0" borderId="2" xfId="0" applyNumberFormat="1" applyFont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 wrapText="1"/>
    </xf>
    <xf numFmtId="0" fontId="4" fillId="0" borderId="2" xfId="0" applyFont="1" applyFill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9" fontId="13" fillId="0" borderId="2" xfId="2" applyFont="1" applyBorder="1" applyAlignment="1">
      <alignment horizontal="center" vertical="center"/>
    </xf>
    <xf numFmtId="4" fontId="4" fillId="0" borderId="2" xfId="0" applyNumberFormat="1" applyFont="1" applyFill="1" applyBorder="1" applyAlignment="1">
      <alignment horizontal="center" vertical="center"/>
    </xf>
    <xf numFmtId="0" fontId="4" fillId="0" borderId="0" xfId="0" applyFont="1" applyBorder="1"/>
    <xf numFmtId="0" fontId="4" fillId="0" borderId="2" xfId="0" applyFont="1" applyFill="1" applyBorder="1" applyAlignment="1">
      <alignment horizontal="center" vertical="center"/>
    </xf>
    <xf numFmtId="0" fontId="4" fillId="0" borderId="0" xfId="0" applyFont="1" applyFill="1" applyBorder="1"/>
    <xf numFmtId="4" fontId="0" fillId="0" borderId="0" xfId="0" applyNumberFormat="1"/>
    <xf numFmtId="9" fontId="2" fillId="0" borderId="2" xfId="0" applyNumberFormat="1" applyFont="1" applyBorder="1" applyAlignment="1">
      <alignment horizontal="center" vertical="center" wrapText="1"/>
    </xf>
    <xf numFmtId="0" fontId="2" fillId="2" borderId="2" xfId="0" applyFont="1" applyFill="1" applyBorder="1" applyAlignment="1">
      <alignment wrapText="1"/>
    </xf>
    <xf numFmtId="0" fontId="2" fillId="0" borderId="2" xfId="0" applyFont="1" applyFill="1" applyBorder="1" applyAlignment="1">
      <alignment horizontal="center"/>
    </xf>
    <xf numFmtId="0" fontId="8" fillId="0" borderId="2" xfId="0" applyFont="1" applyBorder="1" applyAlignment="1">
      <alignment horizontal="left" vertical="center" wrapText="1"/>
    </xf>
    <xf numFmtId="0" fontId="8" fillId="0" borderId="2" xfId="0" applyFont="1" applyFill="1" applyBorder="1" applyAlignment="1">
      <alignment horizontal="center"/>
    </xf>
    <xf numFmtId="1" fontId="8" fillId="0" borderId="2" xfId="0" applyNumberFormat="1" applyFont="1" applyFill="1" applyBorder="1" applyAlignment="1">
      <alignment horizontal="center" vertical="center"/>
    </xf>
    <xf numFmtId="2" fontId="8" fillId="0" borderId="2" xfId="0" applyNumberFormat="1" applyFont="1" applyFill="1" applyBorder="1" applyAlignment="1">
      <alignment horizontal="center" vertical="center"/>
    </xf>
    <xf numFmtId="9" fontId="8" fillId="0" borderId="2" xfId="0" applyNumberFormat="1" applyFont="1" applyBorder="1" applyAlignment="1">
      <alignment horizontal="center" vertical="center"/>
    </xf>
    <xf numFmtId="0" fontId="8" fillId="2" borderId="2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 vertical="center" wrapText="1"/>
    </xf>
    <xf numFmtId="1" fontId="8" fillId="2" borderId="2" xfId="0" applyNumberFormat="1" applyFont="1" applyFill="1" applyBorder="1" applyAlignment="1">
      <alignment horizontal="center" vertical="center"/>
    </xf>
    <xf numFmtId="2" fontId="8" fillId="2" borderId="2" xfId="0" applyNumberFormat="1" applyFont="1" applyFill="1" applyBorder="1" applyAlignment="1">
      <alignment horizontal="center" vertical="center"/>
    </xf>
    <xf numFmtId="9" fontId="8" fillId="2" borderId="2" xfId="0" applyNumberFormat="1" applyFont="1" applyFill="1" applyBorder="1" applyAlignment="1">
      <alignment horizontal="center" vertical="center"/>
    </xf>
    <xf numFmtId="2" fontId="8" fillId="2" borderId="2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vertical="top" wrapText="1"/>
    </xf>
    <xf numFmtId="1" fontId="8" fillId="0" borderId="2" xfId="0" applyNumberFormat="1" applyFont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2" xfId="0" applyFont="1" applyBorder="1" applyAlignment="1">
      <alignment wrapText="1"/>
    </xf>
    <xf numFmtId="4" fontId="8" fillId="0" borderId="2" xfId="0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horizontal="left" vertical="center" wrapText="1"/>
    </xf>
    <xf numFmtId="1" fontId="8" fillId="0" borderId="7" xfId="0" applyNumberFormat="1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1" fontId="8" fillId="0" borderId="9" xfId="0" applyNumberFormat="1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1" fontId="8" fillId="0" borderId="9" xfId="0" applyNumberFormat="1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1" fontId="8" fillId="0" borderId="3" xfId="0" applyNumberFormat="1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left" vertical="center" wrapText="1"/>
    </xf>
    <xf numFmtId="1" fontId="8" fillId="2" borderId="2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left" vertical="center" wrapText="1"/>
    </xf>
    <xf numFmtId="2" fontId="4" fillId="2" borderId="2" xfId="0" applyNumberFormat="1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left" vertical="center" wrapText="1"/>
    </xf>
    <xf numFmtId="0" fontId="2" fillId="0" borderId="0" xfId="0" applyFont="1" applyBorder="1" applyAlignment="1">
      <alignment wrapText="1"/>
    </xf>
    <xf numFmtId="9" fontId="2" fillId="0" borderId="0" xfId="0" applyNumberFormat="1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vertical="top" wrapText="1"/>
    </xf>
    <xf numFmtId="0" fontId="2" fillId="0" borderId="0" xfId="0" applyFont="1" applyBorder="1"/>
    <xf numFmtId="0" fontId="3" fillId="0" borderId="5" xfId="0" applyFont="1" applyBorder="1" applyAlignment="1">
      <alignment horizontal="center" vertical="center"/>
    </xf>
    <xf numFmtId="164" fontId="3" fillId="0" borderId="4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 wrapText="1"/>
    </xf>
    <xf numFmtId="9" fontId="13" fillId="0" borderId="2" xfId="2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left" vertical="center" wrapText="1"/>
    </xf>
    <xf numFmtId="0" fontId="2" fillId="0" borderId="2" xfId="3" applyFont="1" applyBorder="1" applyAlignment="1">
      <alignment horizontal="center" vertical="center" wrapText="1"/>
    </xf>
    <xf numFmtId="2" fontId="2" fillId="0" borderId="2" xfId="3" applyNumberFormat="1" applyFont="1" applyBorder="1" applyAlignment="1">
      <alignment horizontal="center" vertical="center"/>
    </xf>
    <xf numFmtId="9" fontId="2" fillId="0" borderId="11" xfId="3" applyNumberFormat="1" applyFont="1" applyBorder="1" applyAlignment="1">
      <alignment horizontal="center" vertical="center"/>
    </xf>
    <xf numFmtId="2" fontId="2" fillId="0" borderId="11" xfId="3" applyNumberFormat="1" applyFont="1" applyBorder="1" applyAlignment="1">
      <alignment horizontal="center" vertical="center"/>
    </xf>
    <xf numFmtId="0" fontId="0" fillId="2" borderId="0" xfId="0" applyFill="1"/>
    <xf numFmtId="4" fontId="5" fillId="2" borderId="5" xfId="0" applyNumberFormat="1" applyFont="1" applyFill="1" applyBorder="1" applyAlignment="1">
      <alignment horizontal="right" vertical="center"/>
    </xf>
    <xf numFmtId="4" fontId="5" fillId="2" borderId="6" xfId="0" applyNumberFormat="1" applyFont="1" applyFill="1" applyBorder="1" applyAlignment="1">
      <alignment horizontal="right" vertical="center"/>
    </xf>
    <xf numFmtId="0" fontId="2" fillId="3" borderId="2" xfId="0" applyFont="1" applyFill="1" applyBorder="1" applyAlignment="1">
      <alignment horizontal="center" vertical="center" wrapText="1"/>
    </xf>
    <xf numFmtId="0" fontId="3" fillId="0" borderId="12" xfId="0" applyFont="1" applyBorder="1"/>
    <xf numFmtId="4" fontId="3" fillId="0" borderId="4" xfId="0" applyNumberFormat="1" applyFont="1" applyBorder="1"/>
    <xf numFmtId="0" fontId="4" fillId="0" borderId="2" xfId="0" applyFont="1" applyBorder="1" applyAlignment="1">
      <alignment horizontal="right" vertical="center" wrapText="1"/>
    </xf>
    <xf numFmtId="0" fontId="0" fillId="0" borderId="2" xfId="0" applyBorder="1" applyAlignment="1">
      <alignment horizontal="center" vertical="center"/>
    </xf>
    <xf numFmtId="0" fontId="19" fillId="2" borderId="2" xfId="0" applyFont="1" applyFill="1" applyBorder="1" applyAlignment="1">
      <alignment horizontal="right" vertical="center"/>
    </xf>
    <xf numFmtId="0" fontId="20" fillId="2" borderId="2" xfId="0" applyFont="1" applyFill="1" applyBorder="1" applyAlignment="1">
      <alignment horizontal="center" vertical="center"/>
    </xf>
    <xf numFmtId="1" fontId="20" fillId="2" borderId="2" xfId="0" applyNumberFormat="1" applyFont="1" applyFill="1" applyBorder="1" applyAlignment="1">
      <alignment horizontal="center" vertical="center"/>
    </xf>
    <xf numFmtId="2" fontId="20" fillId="2" borderId="2" xfId="0" applyNumberFormat="1" applyFont="1" applyFill="1" applyBorder="1" applyAlignment="1">
      <alignment horizontal="center" vertical="center"/>
    </xf>
    <xf numFmtId="9" fontId="4" fillId="2" borderId="2" xfId="0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0" fontId="2" fillId="0" borderId="0" xfId="0" applyFont="1" applyAlignment="1">
      <alignment vertical="center"/>
    </xf>
    <xf numFmtId="0" fontId="3" fillId="0" borderId="9" xfId="0" applyFont="1" applyBorder="1" applyAlignment="1">
      <alignment vertical="center"/>
    </xf>
    <xf numFmtId="2" fontId="3" fillId="0" borderId="9" xfId="0" applyNumberFormat="1" applyFont="1" applyBorder="1" applyAlignment="1">
      <alignment vertical="center"/>
    </xf>
    <xf numFmtId="4" fontId="8" fillId="2" borderId="2" xfId="0" applyNumberFormat="1" applyFont="1" applyFill="1" applyBorder="1" applyAlignment="1">
      <alignment horizontal="center" vertical="center" wrapText="1"/>
    </xf>
    <xf numFmtId="9" fontId="8" fillId="2" borderId="2" xfId="0" applyNumberFormat="1" applyFont="1" applyFill="1" applyBorder="1" applyAlignment="1">
      <alignment horizontal="center" vertical="center" wrapText="1"/>
    </xf>
    <xf numFmtId="43" fontId="5" fillId="0" borderId="2" xfId="1" applyFont="1" applyBorder="1" applyAlignment="1">
      <alignment horizontal="center" vertical="center"/>
    </xf>
    <xf numFmtId="0" fontId="2" fillId="0" borderId="12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center" wrapText="1"/>
    </xf>
    <xf numFmtId="2" fontId="4" fillId="0" borderId="7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left" vertical="center" wrapText="1"/>
    </xf>
    <xf numFmtId="0" fontId="2" fillId="0" borderId="7" xfId="0" applyFont="1" applyBorder="1" applyAlignment="1">
      <alignment wrapText="1"/>
    </xf>
    <xf numFmtId="0" fontId="2" fillId="0" borderId="9" xfId="0" applyNumberFormat="1" applyFont="1" applyBorder="1" applyAlignment="1">
      <alignment horizontal="left" vertical="center" wrapText="1"/>
    </xf>
    <xf numFmtId="0" fontId="2" fillId="0" borderId="9" xfId="0" applyFont="1" applyBorder="1" applyAlignment="1">
      <alignment wrapText="1"/>
    </xf>
    <xf numFmtId="0" fontId="4" fillId="2" borderId="4" xfId="0" applyFont="1" applyFill="1" applyBorder="1" applyAlignment="1">
      <alignment vertical="center" wrapText="1"/>
    </xf>
    <xf numFmtId="0" fontId="14" fillId="0" borderId="3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 wrapText="1"/>
    </xf>
    <xf numFmtId="0" fontId="22" fillId="0" borderId="7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43" fontId="18" fillId="0" borderId="2" xfId="1" applyFont="1" applyBorder="1" applyAlignment="1">
      <alignment vertical="center" wrapText="1"/>
    </xf>
    <xf numFmtId="9" fontId="18" fillId="0" borderId="11" xfId="2" applyFont="1" applyBorder="1" applyAlignment="1">
      <alignment horizontal="center" vertical="center" wrapText="1"/>
    </xf>
    <xf numFmtId="43" fontId="21" fillId="0" borderId="9" xfId="1" applyFont="1" applyBorder="1" applyAlignment="1">
      <alignment horizontal="center" vertical="center"/>
    </xf>
    <xf numFmtId="43" fontId="18" fillId="0" borderId="4" xfId="1" applyFont="1" applyBorder="1" applyAlignment="1">
      <alignment horizontal="center" vertical="center" wrapText="1"/>
    </xf>
    <xf numFmtId="43" fontId="22" fillId="0" borderId="11" xfId="1" applyFont="1" applyBorder="1" applyAlignment="1">
      <alignment horizontal="center" vertical="center" wrapText="1"/>
    </xf>
    <xf numFmtId="43" fontId="22" fillId="0" borderId="9" xfId="1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/>
    </xf>
    <xf numFmtId="1" fontId="18" fillId="0" borderId="2" xfId="0" applyNumberFormat="1" applyFont="1" applyBorder="1" applyAlignment="1">
      <alignment horizontal="center" vertical="center" wrapText="1"/>
    </xf>
    <xf numFmtId="43" fontId="18" fillId="0" borderId="2" xfId="1" applyFont="1" applyFill="1" applyBorder="1" applyAlignment="1">
      <alignment horizontal="center" vertical="center"/>
    </xf>
    <xf numFmtId="9" fontId="18" fillId="0" borderId="2" xfId="1" applyNumberFormat="1" applyFont="1" applyBorder="1" applyAlignment="1">
      <alignment horizontal="center" vertical="center"/>
    </xf>
    <xf numFmtId="43" fontId="18" fillId="0" borderId="2" xfId="1" applyFont="1" applyBorder="1" applyAlignment="1">
      <alignment horizontal="center" vertical="center" wrapText="1"/>
    </xf>
    <xf numFmtId="0" fontId="21" fillId="0" borderId="0" xfId="0" applyFont="1"/>
    <xf numFmtId="4" fontId="22" fillId="0" borderId="5" xfId="0" applyNumberFormat="1" applyFont="1" applyBorder="1" applyAlignment="1">
      <alignment horizontal="right" vertical="center"/>
    </xf>
    <xf numFmtId="4" fontId="22" fillId="0" borderId="6" xfId="0" applyNumberFormat="1" applyFont="1" applyBorder="1" applyAlignment="1">
      <alignment horizontal="right" vertical="center"/>
    </xf>
    <xf numFmtId="4" fontId="22" fillId="0" borderId="1" xfId="0" applyNumberFormat="1" applyFont="1" applyBorder="1" applyAlignment="1">
      <alignment horizontal="right" vertical="center"/>
    </xf>
    <xf numFmtId="4" fontId="22" fillId="0" borderId="9" xfId="0" applyNumberFormat="1" applyFont="1" applyBorder="1" applyAlignment="1">
      <alignment horizontal="right" vertical="center"/>
    </xf>
    <xf numFmtId="0" fontId="2" fillId="2" borderId="2" xfId="0" applyFont="1" applyFill="1" applyBorder="1" applyAlignment="1">
      <alignment vertical="center" wrapText="1"/>
    </xf>
    <xf numFmtId="0" fontId="8" fillId="2" borderId="2" xfId="0" applyFont="1" applyFill="1" applyBorder="1" applyAlignment="1">
      <alignment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right" vertical="center" wrapText="1"/>
    </xf>
    <xf numFmtId="0" fontId="18" fillId="0" borderId="9" xfId="0" applyFont="1" applyBorder="1" applyAlignment="1">
      <alignment vertical="center" wrapText="1"/>
    </xf>
    <xf numFmtId="0" fontId="0" fillId="0" borderId="0" xfId="0" applyAlignment="1">
      <alignment wrapText="1"/>
    </xf>
    <xf numFmtId="0" fontId="24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21" fillId="0" borderId="2" xfId="0" applyFont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4" fontId="4" fillId="0" borderId="7" xfId="0" applyNumberFormat="1" applyFont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right" vertical="center" wrapText="1"/>
    </xf>
    <xf numFmtId="1" fontId="4" fillId="0" borderId="9" xfId="0" applyNumberFormat="1" applyFont="1" applyBorder="1" applyAlignment="1">
      <alignment horizontal="center" vertical="center" wrapText="1"/>
    </xf>
    <xf numFmtId="2" fontId="4" fillId="0" borderId="9" xfId="0" applyNumberFormat="1" applyFont="1" applyBorder="1" applyAlignment="1">
      <alignment horizontal="center" vertical="center" wrapText="1"/>
    </xf>
    <xf numFmtId="9" fontId="4" fillId="0" borderId="9" xfId="2" applyFont="1" applyBorder="1" applyAlignment="1">
      <alignment horizontal="center" vertical="center" wrapText="1"/>
    </xf>
    <xf numFmtId="4" fontId="4" fillId="0" borderId="9" xfId="0" applyNumberFormat="1" applyFont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left" vertical="center" wrapText="1"/>
    </xf>
    <xf numFmtId="0" fontId="8" fillId="2" borderId="12" xfId="0" applyFont="1" applyFill="1" applyBorder="1" applyAlignment="1">
      <alignment horizontal="center"/>
    </xf>
    <xf numFmtId="0" fontId="8" fillId="2" borderId="7" xfId="0" applyFont="1" applyFill="1" applyBorder="1" applyAlignment="1">
      <alignment horizontal="center" vertical="center"/>
    </xf>
    <xf numFmtId="1" fontId="8" fillId="2" borderId="7" xfId="0" applyNumberFormat="1" applyFont="1" applyFill="1" applyBorder="1" applyAlignment="1">
      <alignment horizontal="center" vertical="center"/>
    </xf>
    <xf numFmtId="2" fontId="8" fillId="2" borderId="7" xfId="0" applyNumberFormat="1" applyFont="1" applyFill="1" applyBorder="1" applyAlignment="1">
      <alignment horizontal="center" vertical="center"/>
    </xf>
    <xf numFmtId="9" fontId="2" fillId="0" borderId="13" xfId="3" applyNumberFormat="1" applyFont="1" applyBorder="1" applyAlignment="1">
      <alignment horizontal="center" vertical="center"/>
    </xf>
    <xf numFmtId="4" fontId="2" fillId="0" borderId="7" xfId="0" applyNumberFormat="1" applyFont="1" applyBorder="1" applyAlignment="1">
      <alignment horizontal="center" vertical="center" wrapText="1"/>
    </xf>
    <xf numFmtId="2" fontId="2" fillId="0" borderId="8" xfId="0" applyNumberFormat="1" applyFont="1" applyBorder="1" applyAlignment="1">
      <alignment horizontal="center" vertical="center"/>
    </xf>
    <xf numFmtId="9" fontId="2" fillId="0" borderId="8" xfId="0" applyNumberFormat="1" applyFont="1" applyBorder="1" applyAlignment="1">
      <alignment horizontal="center" vertical="center" wrapText="1"/>
    </xf>
    <xf numFmtId="2" fontId="2" fillId="0" borderId="8" xfId="0" applyNumberFormat="1" applyFont="1" applyBorder="1" applyAlignment="1">
      <alignment horizontal="center" vertical="center" wrapText="1"/>
    </xf>
    <xf numFmtId="4" fontId="2" fillId="0" borderId="8" xfId="0" applyNumberFormat="1" applyFont="1" applyBorder="1" applyAlignment="1">
      <alignment horizontal="center" vertical="center" wrapText="1"/>
    </xf>
    <xf numFmtId="2" fontId="2" fillId="0" borderId="9" xfId="0" applyNumberFormat="1" applyFont="1" applyBorder="1" applyAlignment="1">
      <alignment horizontal="center" vertical="center"/>
    </xf>
    <xf numFmtId="9" fontId="2" fillId="0" borderId="9" xfId="0" applyNumberFormat="1" applyFont="1" applyBorder="1" applyAlignment="1">
      <alignment horizontal="center" vertical="center" wrapText="1"/>
    </xf>
    <xf numFmtId="0" fontId="2" fillId="3" borderId="7" xfId="0" applyFont="1" applyFill="1" applyBorder="1" applyAlignment="1">
      <alignment horizontal="left" vertical="center" wrapText="1"/>
    </xf>
    <xf numFmtId="0" fontId="2" fillId="3" borderId="9" xfId="0" applyFont="1" applyFill="1" applyBorder="1" applyAlignment="1">
      <alignment horizontal="left" vertical="center" wrapText="1"/>
    </xf>
    <xf numFmtId="4" fontId="5" fillId="0" borderId="1" xfId="0" applyNumberFormat="1" applyFont="1" applyBorder="1" applyAlignment="1">
      <alignment horizontal="right" vertical="center"/>
    </xf>
    <xf numFmtId="4" fontId="5" fillId="0" borderId="9" xfId="0" applyNumberFormat="1" applyFont="1" applyBorder="1" applyAlignment="1">
      <alignment horizontal="right" vertical="center"/>
    </xf>
    <xf numFmtId="0" fontId="2" fillId="0" borderId="4" xfId="0" applyFont="1" applyBorder="1" applyAlignment="1">
      <alignment wrapText="1"/>
    </xf>
    <xf numFmtId="0" fontId="2" fillId="2" borderId="7" xfId="0" applyFont="1" applyFill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/>
    </xf>
    <xf numFmtId="2" fontId="2" fillId="0" borderId="7" xfId="0" applyNumberFormat="1" applyFont="1" applyBorder="1" applyAlignment="1">
      <alignment horizontal="center" vertical="center" wrapText="1"/>
    </xf>
    <xf numFmtId="4" fontId="2" fillId="0" borderId="9" xfId="0" applyNumberFormat="1" applyFont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wrapText="1"/>
    </xf>
    <xf numFmtId="1" fontId="2" fillId="0" borderId="8" xfId="0" applyNumberFormat="1" applyFont="1" applyBorder="1" applyAlignment="1">
      <alignment horizontal="center" vertical="center"/>
    </xf>
    <xf numFmtId="1" fontId="2" fillId="0" borderId="9" xfId="0" applyNumberFormat="1" applyFont="1" applyBorder="1" applyAlignment="1">
      <alignment horizontal="center" vertical="center"/>
    </xf>
    <xf numFmtId="4" fontId="2" fillId="0" borderId="2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vertical="center" wrapText="1"/>
    </xf>
    <xf numFmtId="0" fontId="18" fillId="2" borderId="2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/>
    </xf>
    <xf numFmtId="4" fontId="4" fillId="2" borderId="2" xfId="0" applyNumberFormat="1" applyFont="1" applyFill="1" applyBorder="1" applyAlignment="1">
      <alignment horizontal="center" vertical="center"/>
    </xf>
    <xf numFmtId="4" fontId="4" fillId="2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15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9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</cellXfs>
  <cellStyles count="4">
    <cellStyle name="Dziesiętny" xfId="1" builtinId="3"/>
    <cellStyle name="Excel Built-in Normal" xfId="3"/>
    <cellStyle name="Normalny" xfId="0" builtinId="0"/>
    <cellStyle name="Procentowy" xfId="2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6"/>
  <sheetViews>
    <sheetView view="pageBreakPreview" topLeftCell="A3" zoomScale="50" zoomScaleNormal="100" zoomScaleSheetLayoutView="50" workbookViewId="0">
      <selection activeCell="G9" sqref="G9:G32"/>
    </sheetView>
  </sheetViews>
  <sheetFormatPr defaultRowHeight="14.25"/>
  <cols>
    <col min="1" max="1" width="3.5" bestFit="1" customWidth="1"/>
    <col min="2" max="2" width="27" customWidth="1"/>
    <col min="3" max="3" width="21.25" customWidth="1"/>
    <col min="4" max="4" width="11.125" customWidth="1"/>
    <col min="5" max="5" width="12.75" customWidth="1"/>
    <col min="6" max="11" width="9.125" bestFit="1" customWidth="1"/>
  </cols>
  <sheetData>
    <row r="1" spans="1:11" ht="15">
      <c r="A1" s="270" t="s">
        <v>0</v>
      </c>
      <c r="B1" s="270"/>
      <c r="C1" s="270"/>
      <c r="D1" s="1"/>
      <c r="E1" s="1"/>
      <c r="F1" s="1"/>
      <c r="G1" s="1"/>
      <c r="H1" s="2"/>
      <c r="I1" s="270" t="s">
        <v>118</v>
      </c>
      <c r="J1" s="270"/>
      <c r="K1" s="270"/>
    </row>
    <row r="2" spans="1:11" ht="15">
      <c r="A2" s="1"/>
      <c r="B2" s="2"/>
      <c r="C2" s="2"/>
      <c r="D2" s="1"/>
      <c r="E2" s="1"/>
      <c r="F2" s="1"/>
      <c r="G2" s="1"/>
      <c r="H2" s="2"/>
      <c r="I2" s="2"/>
      <c r="J2" s="2"/>
      <c r="K2" s="2"/>
    </row>
    <row r="3" spans="1:11" ht="15">
      <c r="A3" s="271" t="s">
        <v>128</v>
      </c>
      <c r="B3" s="271"/>
      <c r="C3" s="271"/>
      <c r="D3" s="1"/>
      <c r="E3" s="1"/>
      <c r="F3" s="1"/>
      <c r="G3" s="1"/>
      <c r="H3" s="2"/>
      <c r="I3" s="2"/>
      <c r="J3" s="2"/>
      <c r="K3" s="2"/>
    </row>
    <row r="4" spans="1:11" ht="15">
      <c r="A4" s="1"/>
      <c r="B4" s="2"/>
      <c r="C4" s="272" t="s">
        <v>1</v>
      </c>
      <c r="D4" s="272"/>
      <c r="E4" s="272"/>
      <c r="F4" s="272"/>
      <c r="G4" s="272"/>
      <c r="H4" s="2"/>
      <c r="I4" s="2"/>
      <c r="J4" s="2"/>
      <c r="K4" s="2"/>
    </row>
    <row r="5" spans="1:11" ht="15">
      <c r="A5" s="270" t="s">
        <v>85</v>
      </c>
      <c r="B5" s="270"/>
      <c r="C5" s="2"/>
      <c r="D5" s="1"/>
      <c r="E5" s="1"/>
      <c r="F5" s="1"/>
      <c r="G5" s="1"/>
      <c r="H5" s="2"/>
      <c r="I5" s="2"/>
      <c r="J5" s="2"/>
      <c r="K5" s="2"/>
    </row>
    <row r="6" spans="1:11" ht="15">
      <c r="A6" s="3"/>
      <c r="B6" s="4"/>
      <c r="C6" s="4"/>
      <c r="D6" s="3"/>
      <c r="E6" s="3"/>
      <c r="F6" s="3"/>
      <c r="G6" s="3"/>
      <c r="H6" s="4"/>
      <c r="I6" s="4"/>
      <c r="J6" s="4"/>
      <c r="K6" s="4"/>
    </row>
    <row r="7" spans="1:11" ht="75">
      <c r="A7" s="5" t="s">
        <v>2</v>
      </c>
      <c r="B7" s="5" t="s">
        <v>3</v>
      </c>
      <c r="C7" s="6" t="s">
        <v>4</v>
      </c>
      <c r="D7" s="6" t="s">
        <v>5</v>
      </c>
      <c r="E7" s="5" t="s">
        <v>6</v>
      </c>
      <c r="F7" s="5" t="s">
        <v>7</v>
      </c>
      <c r="G7" s="5" t="s">
        <v>8</v>
      </c>
      <c r="H7" s="5" t="s">
        <v>9</v>
      </c>
      <c r="I7" s="5" t="s">
        <v>10</v>
      </c>
      <c r="J7" s="5" t="s">
        <v>11</v>
      </c>
      <c r="K7" s="5" t="s">
        <v>12</v>
      </c>
    </row>
    <row r="8" spans="1:11" ht="15">
      <c r="A8" s="5">
        <v>1</v>
      </c>
      <c r="B8" s="5">
        <v>2</v>
      </c>
      <c r="C8" s="5">
        <v>3</v>
      </c>
      <c r="D8" s="5">
        <v>4</v>
      </c>
      <c r="E8" s="5">
        <v>5</v>
      </c>
      <c r="F8" s="5">
        <v>6</v>
      </c>
      <c r="G8" s="5">
        <v>7</v>
      </c>
      <c r="H8" s="5">
        <v>8</v>
      </c>
      <c r="I8" s="5">
        <v>9</v>
      </c>
      <c r="J8" s="5">
        <v>10</v>
      </c>
      <c r="K8" s="5">
        <v>11</v>
      </c>
    </row>
    <row r="9" spans="1:11" ht="30">
      <c r="A9" s="7">
        <v>1</v>
      </c>
      <c r="B9" s="8" t="s">
        <v>197</v>
      </c>
      <c r="C9" s="9"/>
      <c r="D9" s="7" t="s">
        <v>13</v>
      </c>
      <c r="E9" s="7">
        <v>100</v>
      </c>
      <c r="F9" s="10"/>
      <c r="G9" s="25"/>
      <c r="H9" s="94">
        <f t="shared" ref="H9:H11" si="0">F9+F9*G9</f>
        <v>0</v>
      </c>
      <c r="I9" s="24">
        <f t="shared" ref="I9:I32" si="1">F9*E9</f>
        <v>0</v>
      </c>
      <c r="J9" s="24">
        <f t="shared" ref="J9:J27" si="2">K9-I9</f>
        <v>0</v>
      </c>
      <c r="K9" s="24">
        <f t="shared" ref="K9:K32" si="3">H9*E9</f>
        <v>0</v>
      </c>
    </row>
    <row r="10" spans="1:11" ht="45">
      <c r="A10" s="7">
        <v>2</v>
      </c>
      <c r="B10" s="8" t="s">
        <v>198</v>
      </c>
      <c r="C10" s="7"/>
      <c r="D10" s="7" t="s">
        <v>14</v>
      </c>
      <c r="E10" s="7">
        <v>350</v>
      </c>
      <c r="F10" s="10"/>
      <c r="G10" s="25"/>
      <c r="H10" s="94">
        <f t="shared" si="0"/>
        <v>0</v>
      </c>
      <c r="I10" s="24">
        <f t="shared" si="1"/>
        <v>0</v>
      </c>
      <c r="J10" s="24">
        <f t="shared" si="2"/>
        <v>0</v>
      </c>
      <c r="K10" s="24">
        <f t="shared" si="3"/>
        <v>0</v>
      </c>
    </row>
    <row r="11" spans="1:11" ht="45">
      <c r="A11" s="26">
        <v>3</v>
      </c>
      <c r="B11" s="186" t="s">
        <v>199</v>
      </c>
      <c r="C11" s="187"/>
      <c r="D11" s="253" t="s">
        <v>14</v>
      </c>
      <c r="E11" s="26">
        <v>350</v>
      </c>
      <c r="F11" s="240"/>
      <c r="G11" s="25"/>
      <c r="H11" s="94">
        <f t="shared" si="0"/>
        <v>0</v>
      </c>
      <c r="I11" s="24">
        <f t="shared" si="1"/>
        <v>0</v>
      </c>
      <c r="J11" s="24">
        <f t="shared" si="2"/>
        <v>0</v>
      </c>
      <c r="K11" s="24">
        <f t="shared" si="3"/>
        <v>0</v>
      </c>
    </row>
    <row r="12" spans="1:11" ht="53.25" customHeight="1">
      <c r="A12" s="7">
        <v>4</v>
      </c>
      <c r="B12" s="189" t="s">
        <v>200</v>
      </c>
      <c r="C12" s="190"/>
      <c r="D12" s="26" t="s">
        <v>74</v>
      </c>
      <c r="E12" s="26">
        <v>2500</v>
      </c>
      <c r="F12" s="240"/>
      <c r="G12" s="25"/>
      <c r="H12" s="254">
        <f>F12+F12*G12</f>
        <v>0</v>
      </c>
      <c r="I12" s="24">
        <f t="shared" si="1"/>
        <v>0</v>
      </c>
      <c r="J12" s="24">
        <f t="shared" si="2"/>
        <v>0</v>
      </c>
      <c r="K12" s="24">
        <f t="shared" si="3"/>
        <v>0</v>
      </c>
    </row>
    <row r="13" spans="1:11" ht="45">
      <c r="A13" s="7">
        <v>5</v>
      </c>
      <c r="B13" s="191" t="s">
        <v>201</v>
      </c>
      <c r="C13" s="192"/>
      <c r="D13" s="30" t="s">
        <v>75</v>
      </c>
      <c r="E13" s="30">
        <v>3200</v>
      </c>
      <c r="F13" s="255"/>
      <c r="G13" s="25"/>
      <c r="H13" s="254">
        <f>F13+F13*G13</f>
        <v>0</v>
      </c>
      <c r="I13" s="24">
        <f t="shared" si="1"/>
        <v>0</v>
      </c>
      <c r="J13" s="24">
        <f t="shared" si="2"/>
        <v>0</v>
      </c>
      <c r="K13" s="24">
        <f t="shared" si="3"/>
        <v>0</v>
      </c>
    </row>
    <row r="14" spans="1:11" ht="30">
      <c r="A14" s="26">
        <v>6</v>
      </c>
      <c r="B14" s="22" t="s">
        <v>139</v>
      </c>
      <c r="C14" s="9"/>
      <c r="D14" s="7" t="s">
        <v>19</v>
      </c>
      <c r="E14" s="7">
        <v>2000</v>
      </c>
      <c r="F14" s="10"/>
      <c r="G14" s="25"/>
      <c r="H14" s="254">
        <f t="shared" ref="H14:H27" si="4">F14+F14*G14</f>
        <v>0</v>
      </c>
      <c r="I14" s="24">
        <f t="shared" si="1"/>
        <v>0</v>
      </c>
      <c r="J14" s="24">
        <f t="shared" si="2"/>
        <v>0</v>
      </c>
      <c r="K14" s="24">
        <f t="shared" si="3"/>
        <v>0</v>
      </c>
    </row>
    <row r="15" spans="1:11" ht="30">
      <c r="A15" s="7">
        <v>7</v>
      </c>
      <c r="B15" s="22" t="s">
        <v>138</v>
      </c>
      <c r="C15" s="9"/>
      <c r="D15" s="7" t="s">
        <v>19</v>
      </c>
      <c r="E15" s="7">
        <v>1200</v>
      </c>
      <c r="F15" s="10"/>
      <c r="G15" s="25"/>
      <c r="H15" s="254">
        <f t="shared" si="4"/>
        <v>0</v>
      </c>
      <c r="I15" s="24">
        <f t="shared" si="1"/>
        <v>0</v>
      </c>
      <c r="J15" s="24">
        <f t="shared" si="2"/>
        <v>0</v>
      </c>
      <c r="K15" s="24">
        <f t="shared" si="3"/>
        <v>0</v>
      </c>
    </row>
    <row r="16" spans="1:11" ht="144" customHeight="1">
      <c r="A16" s="7">
        <v>8</v>
      </c>
      <c r="B16" s="8" t="s">
        <v>140</v>
      </c>
      <c r="C16" s="9"/>
      <c r="D16" s="7" t="s">
        <v>20</v>
      </c>
      <c r="E16" s="7">
        <v>10</v>
      </c>
      <c r="F16" s="10"/>
      <c r="G16" s="25"/>
      <c r="H16" s="254">
        <f t="shared" si="4"/>
        <v>0</v>
      </c>
      <c r="I16" s="24">
        <f>F16*E16</f>
        <v>0</v>
      </c>
      <c r="J16" s="24">
        <f t="shared" si="2"/>
        <v>0</v>
      </c>
      <c r="K16" s="24">
        <f t="shared" si="3"/>
        <v>0</v>
      </c>
    </row>
    <row r="17" spans="1:11" ht="127.5" customHeight="1">
      <c r="A17" s="26">
        <v>9</v>
      </c>
      <c r="B17" s="8" t="s">
        <v>137</v>
      </c>
      <c r="C17" s="9"/>
      <c r="D17" s="7" t="s">
        <v>19</v>
      </c>
      <c r="E17" s="7">
        <v>10</v>
      </c>
      <c r="F17" s="10"/>
      <c r="G17" s="25"/>
      <c r="H17" s="254">
        <f t="shared" si="4"/>
        <v>0</v>
      </c>
      <c r="I17" s="24">
        <f t="shared" si="1"/>
        <v>0</v>
      </c>
      <c r="J17" s="24">
        <f>K17-I17</f>
        <v>0</v>
      </c>
      <c r="K17" s="24">
        <f t="shared" si="3"/>
        <v>0</v>
      </c>
    </row>
    <row r="18" spans="1:11" ht="105">
      <c r="A18" s="7">
        <v>10</v>
      </c>
      <c r="B18" s="225" t="s">
        <v>158</v>
      </c>
      <c r="C18" s="9"/>
      <c r="D18" s="7" t="s">
        <v>19</v>
      </c>
      <c r="E18" s="7">
        <v>90</v>
      </c>
      <c r="F18" s="10"/>
      <c r="G18" s="25"/>
      <c r="H18" s="254">
        <f t="shared" si="4"/>
        <v>0</v>
      </c>
      <c r="I18" s="24">
        <f>F18*E18</f>
        <v>0</v>
      </c>
      <c r="J18" s="24">
        <f t="shared" si="2"/>
        <v>0</v>
      </c>
      <c r="K18" s="24">
        <f t="shared" si="3"/>
        <v>0</v>
      </c>
    </row>
    <row r="19" spans="1:11" ht="105">
      <c r="A19" s="7">
        <v>11</v>
      </c>
      <c r="B19" s="225" t="s">
        <v>159</v>
      </c>
      <c r="C19" s="9"/>
      <c r="D19" s="7" t="s">
        <v>19</v>
      </c>
      <c r="E19" s="7">
        <v>50</v>
      </c>
      <c r="F19" s="10"/>
      <c r="G19" s="25"/>
      <c r="H19" s="254">
        <f t="shared" si="4"/>
        <v>0</v>
      </c>
      <c r="I19" s="24">
        <f t="shared" si="1"/>
        <v>0</v>
      </c>
      <c r="J19" s="24">
        <f t="shared" si="2"/>
        <v>0</v>
      </c>
      <c r="K19" s="24">
        <f t="shared" si="3"/>
        <v>0</v>
      </c>
    </row>
    <row r="20" spans="1:11" ht="105">
      <c r="A20" s="26">
        <v>12</v>
      </c>
      <c r="B20" s="225" t="s">
        <v>160</v>
      </c>
      <c r="C20" s="9"/>
      <c r="D20" s="7" t="s">
        <v>86</v>
      </c>
      <c r="E20" s="7">
        <v>3</v>
      </c>
      <c r="F20" s="10"/>
      <c r="G20" s="25"/>
      <c r="H20" s="94">
        <f>F20*1.08</f>
        <v>0</v>
      </c>
      <c r="I20" s="24">
        <f>F20*E20</f>
        <v>0</v>
      </c>
      <c r="J20" s="24">
        <f>F20*G20*E20</f>
        <v>0</v>
      </c>
      <c r="K20" s="24">
        <f>H20*E20</f>
        <v>0</v>
      </c>
    </row>
    <row r="21" spans="1:11" ht="75">
      <c r="A21" s="7">
        <v>13</v>
      </c>
      <c r="B21" s="225" t="s">
        <v>87</v>
      </c>
      <c r="C21" s="9"/>
      <c r="D21" s="7" t="s">
        <v>88</v>
      </c>
      <c r="E21" s="7">
        <v>2</v>
      </c>
      <c r="F21" s="10"/>
      <c r="G21" s="25"/>
      <c r="H21" s="94">
        <f t="shared" ref="H21:H25" si="5">F21*1.08</f>
        <v>0</v>
      </c>
      <c r="I21" s="24">
        <f t="shared" ref="I21:I25" si="6">F21*E21</f>
        <v>0</v>
      </c>
      <c r="J21" s="24">
        <f t="shared" ref="J21:J25" si="7">F21*G21*E21</f>
        <v>0</v>
      </c>
      <c r="K21" s="24">
        <f t="shared" ref="K21:K25" si="8">H21*E21</f>
        <v>0</v>
      </c>
    </row>
    <row r="22" spans="1:11" ht="105">
      <c r="A22" s="7">
        <v>14</v>
      </c>
      <c r="B22" s="225" t="s">
        <v>89</v>
      </c>
      <c r="C22" s="9"/>
      <c r="D22" s="7" t="s">
        <v>88</v>
      </c>
      <c r="E22" s="7">
        <v>2</v>
      </c>
      <c r="F22" s="10"/>
      <c r="G22" s="25"/>
      <c r="H22" s="94">
        <f t="shared" si="5"/>
        <v>0</v>
      </c>
      <c r="I22" s="24">
        <f t="shared" si="6"/>
        <v>0</v>
      </c>
      <c r="J22" s="24">
        <f t="shared" si="7"/>
        <v>0</v>
      </c>
      <c r="K22" s="24">
        <f t="shared" si="8"/>
        <v>0</v>
      </c>
    </row>
    <row r="23" spans="1:11" ht="105">
      <c r="A23" s="26">
        <v>15</v>
      </c>
      <c r="B23" s="158" t="s">
        <v>90</v>
      </c>
      <c r="C23" s="5"/>
      <c r="D23" s="7" t="s">
        <v>41</v>
      </c>
      <c r="E23" s="7">
        <v>3</v>
      </c>
      <c r="F23" s="94"/>
      <c r="G23" s="25"/>
      <c r="H23" s="94">
        <f t="shared" si="5"/>
        <v>0</v>
      </c>
      <c r="I23" s="24">
        <f t="shared" si="6"/>
        <v>0</v>
      </c>
      <c r="J23" s="24">
        <f t="shared" si="7"/>
        <v>0</v>
      </c>
      <c r="K23" s="24">
        <f t="shared" si="8"/>
        <v>0</v>
      </c>
    </row>
    <row r="24" spans="1:11" ht="30">
      <c r="A24" s="7">
        <v>16</v>
      </c>
      <c r="B24" s="225" t="s">
        <v>161</v>
      </c>
      <c r="C24" s="9"/>
      <c r="D24" s="7" t="s">
        <v>13</v>
      </c>
      <c r="E24" s="7">
        <v>550</v>
      </c>
      <c r="F24" s="10"/>
      <c r="G24" s="25"/>
      <c r="H24" s="94">
        <f t="shared" si="5"/>
        <v>0</v>
      </c>
      <c r="I24" s="24">
        <f t="shared" si="6"/>
        <v>0</v>
      </c>
      <c r="J24" s="24">
        <f t="shared" si="7"/>
        <v>0</v>
      </c>
      <c r="K24" s="24">
        <f t="shared" si="8"/>
        <v>0</v>
      </c>
    </row>
    <row r="25" spans="1:11" ht="30">
      <c r="A25" s="7">
        <v>17</v>
      </c>
      <c r="B25" s="225" t="s">
        <v>162</v>
      </c>
      <c r="C25" s="9"/>
      <c r="D25" s="7" t="s">
        <v>13</v>
      </c>
      <c r="E25" s="7">
        <v>260</v>
      </c>
      <c r="F25" s="10"/>
      <c r="G25" s="25"/>
      <c r="H25" s="94">
        <f t="shared" si="5"/>
        <v>0</v>
      </c>
      <c r="I25" s="24">
        <f t="shared" si="6"/>
        <v>0</v>
      </c>
      <c r="J25" s="24">
        <f t="shared" si="7"/>
        <v>0</v>
      </c>
      <c r="K25" s="24">
        <f t="shared" si="8"/>
        <v>0</v>
      </c>
    </row>
    <row r="26" spans="1:11" ht="90">
      <c r="A26" s="26">
        <v>18</v>
      </c>
      <c r="B26" s="225" t="s">
        <v>163</v>
      </c>
      <c r="C26" s="9"/>
      <c r="D26" s="7" t="s">
        <v>19</v>
      </c>
      <c r="E26" s="7">
        <v>150</v>
      </c>
      <c r="F26" s="19"/>
      <c r="G26" s="25"/>
      <c r="H26" s="254">
        <f t="shared" si="4"/>
        <v>0</v>
      </c>
      <c r="I26" s="24">
        <f t="shared" si="1"/>
        <v>0</v>
      </c>
      <c r="J26" s="24">
        <f t="shared" si="2"/>
        <v>0</v>
      </c>
      <c r="K26" s="24">
        <f t="shared" si="3"/>
        <v>0</v>
      </c>
    </row>
    <row r="27" spans="1:11" ht="15">
      <c r="A27" s="7">
        <v>19</v>
      </c>
      <c r="B27" s="225" t="s">
        <v>164</v>
      </c>
      <c r="C27" s="9"/>
      <c r="D27" s="7" t="s">
        <v>13</v>
      </c>
      <c r="E27" s="7">
        <v>50</v>
      </c>
      <c r="F27" s="10"/>
      <c r="G27" s="25"/>
      <c r="H27" s="254">
        <f t="shared" si="4"/>
        <v>0</v>
      </c>
      <c r="I27" s="24">
        <f t="shared" si="1"/>
        <v>0</v>
      </c>
      <c r="J27" s="24">
        <f t="shared" si="2"/>
        <v>0</v>
      </c>
      <c r="K27" s="24">
        <f t="shared" si="3"/>
        <v>0</v>
      </c>
    </row>
    <row r="28" spans="1:11" ht="30">
      <c r="A28" s="7">
        <v>20</v>
      </c>
      <c r="B28" s="225" t="s">
        <v>165</v>
      </c>
      <c r="C28" s="9"/>
      <c r="D28" s="7" t="s">
        <v>13</v>
      </c>
      <c r="E28" s="7">
        <v>30</v>
      </c>
      <c r="F28" s="10"/>
      <c r="G28" s="25"/>
      <c r="H28" s="94">
        <f t="shared" ref="H28:H32" si="9">F28*1.08</f>
        <v>0</v>
      </c>
      <c r="I28" s="24">
        <f t="shared" si="1"/>
        <v>0</v>
      </c>
      <c r="J28" s="24">
        <f t="shared" ref="J28:J32" si="10">F28*G28*E28</f>
        <v>0</v>
      </c>
      <c r="K28" s="24">
        <f t="shared" si="3"/>
        <v>0</v>
      </c>
    </row>
    <row r="29" spans="1:11" ht="30">
      <c r="A29" s="26">
        <v>21</v>
      </c>
      <c r="B29" s="225" t="s">
        <v>166</v>
      </c>
      <c r="C29" s="9"/>
      <c r="D29" s="7" t="s">
        <v>13</v>
      </c>
      <c r="E29" s="7">
        <v>30</v>
      </c>
      <c r="F29" s="10"/>
      <c r="G29" s="25"/>
      <c r="H29" s="94">
        <f t="shared" si="9"/>
        <v>0</v>
      </c>
      <c r="I29" s="24">
        <f t="shared" si="1"/>
        <v>0</v>
      </c>
      <c r="J29" s="24">
        <f t="shared" si="10"/>
        <v>0</v>
      </c>
      <c r="K29" s="24">
        <f t="shared" si="3"/>
        <v>0</v>
      </c>
    </row>
    <row r="30" spans="1:11" ht="128.25" customHeight="1">
      <c r="A30" s="7">
        <v>22</v>
      </c>
      <c r="B30" s="225" t="s">
        <v>167</v>
      </c>
      <c r="C30" s="9"/>
      <c r="D30" s="7" t="s">
        <v>19</v>
      </c>
      <c r="E30" s="7">
        <v>40</v>
      </c>
      <c r="F30" s="10"/>
      <c r="G30" s="25"/>
      <c r="H30" s="94">
        <f t="shared" si="9"/>
        <v>0</v>
      </c>
      <c r="I30" s="24">
        <f t="shared" si="1"/>
        <v>0</v>
      </c>
      <c r="J30" s="24">
        <f t="shared" si="10"/>
        <v>0</v>
      </c>
      <c r="K30" s="24">
        <f t="shared" si="3"/>
        <v>0</v>
      </c>
    </row>
    <row r="31" spans="1:11" ht="90">
      <c r="A31" s="26">
        <v>23</v>
      </c>
      <c r="B31" s="252" t="s">
        <v>91</v>
      </c>
      <c r="C31" s="23"/>
      <c r="D31" s="7" t="s">
        <v>40</v>
      </c>
      <c r="E31" s="93">
        <v>40</v>
      </c>
      <c r="F31" s="24"/>
      <c r="G31" s="25"/>
      <c r="H31" s="94">
        <f t="shared" si="9"/>
        <v>0</v>
      </c>
      <c r="I31" s="24">
        <f t="shared" si="1"/>
        <v>0</v>
      </c>
      <c r="J31" s="24">
        <f t="shared" si="10"/>
        <v>0</v>
      </c>
      <c r="K31" s="24">
        <f t="shared" si="3"/>
        <v>0</v>
      </c>
    </row>
    <row r="32" spans="1:11" ht="30">
      <c r="A32" s="30">
        <v>24</v>
      </c>
      <c r="B32" s="256" t="s">
        <v>191</v>
      </c>
      <c r="C32" s="251"/>
      <c r="D32" s="7" t="s">
        <v>92</v>
      </c>
      <c r="E32" s="7">
        <v>450</v>
      </c>
      <c r="F32" s="10"/>
      <c r="G32" s="25"/>
      <c r="H32" s="94">
        <f t="shared" si="9"/>
        <v>0</v>
      </c>
      <c r="I32" s="24">
        <f t="shared" si="1"/>
        <v>0</v>
      </c>
      <c r="J32" s="24">
        <f t="shared" si="10"/>
        <v>0</v>
      </c>
      <c r="K32" s="24">
        <f t="shared" si="3"/>
        <v>0</v>
      </c>
    </row>
    <row r="33" spans="1:11">
      <c r="H33" s="16" t="s">
        <v>15</v>
      </c>
      <c r="I33" s="17">
        <f>SUM(I9:I32)</f>
        <v>0</v>
      </c>
      <c r="J33" s="17">
        <f>SUM(J9:J32)</f>
        <v>0</v>
      </c>
      <c r="K33" s="17">
        <f>SUM(K9:K32)</f>
        <v>0</v>
      </c>
    </row>
    <row r="35" spans="1:11" ht="30.75" customHeight="1">
      <c r="A35" s="270" t="s">
        <v>16</v>
      </c>
      <c r="B35" s="270"/>
      <c r="C35" s="270"/>
      <c r="D35" s="270"/>
      <c r="E35" s="270"/>
      <c r="F35" s="270"/>
      <c r="G35" s="270"/>
      <c r="H35" s="270"/>
      <c r="I35" s="270"/>
      <c r="J35" s="270"/>
      <c r="K35" s="270"/>
    </row>
    <row r="36" spans="1:11" ht="39.75" customHeight="1">
      <c r="A36" s="270" t="s">
        <v>17</v>
      </c>
      <c r="B36" s="270"/>
      <c r="C36" s="270"/>
      <c r="D36" s="270"/>
      <c r="E36" s="270"/>
      <c r="F36" s="270"/>
      <c r="G36" s="270"/>
      <c r="H36" s="270"/>
      <c r="I36" s="270"/>
      <c r="J36" s="270"/>
      <c r="K36" s="270"/>
    </row>
  </sheetData>
  <mergeCells count="7">
    <mergeCell ref="A36:K36"/>
    <mergeCell ref="A1:C1"/>
    <mergeCell ref="I1:K1"/>
    <mergeCell ref="A3:C3"/>
    <mergeCell ref="C4:G4"/>
    <mergeCell ref="A5:B5"/>
    <mergeCell ref="A35:K35"/>
  </mergeCells>
  <pageMargins left="0.7" right="0.7" top="0.75" bottom="0.75" header="0.3" footer="0.3"/>
  <pageSetup paperSize="9" scale="5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K13"/>
  <sheetViews>
    <sheetView view="pageBreakPreview" zoomScale="80" zoomScaleNormal="100" zoomScaleSheetLayoutView="80" workbookViewId="0">
      <selection activeCell="F9" sqref="F9:G10"/>
    </sheetView>
  </sheetViews>
  <sheetFormatPr defaultRowHeight="14.25"/>
  <cols>
    <col min="2" max="2" width="28.625" customWidth="1"/>
    <col min="3" max="3" width="19.25" customWidth="1"/>
    <col min="4" max="4" width="14.75" customWidth="1"/>
    <col min="5" max="5" width="18.375" customWidth="1"/>
    <col min="8" max="8" width="12" customWidth="1"/>
  </cols>
  <sheetData>
    <row r="1" spans="1:11" ht="15">
      <c r="A1" s="283" t="s">
        <v>21</v>
      </c>
      <c r="B1" s="283"/>
      <c r="C1" s="283"/>
      <c r="D1" s="283"/>
      <c r="E1" s="49"/>
      <c r="F1" s="49"/>
      <c r="G1" s="49"/>
      <c r="H1" s="50"/>
      <c r="I1" s="270" t="s">
        <v>126</v>
      </c>
      <c r="J1" s="270"/>
      <c r="K1" s="270"/>
    </row>
    <row r="2" spans="1:11" ht="15">
      <c r="A2" s="49"/>
      <c r="B2" s="50"/>
      <c r="C2" s="50"/>
      <c r="D2" s="49"/>
      <c r="E2" s="49"/>
      <c r="F2" s="49"/>
      <c r="G2" s="49"/>
      <c r="H2" s="50"/>
      <c r="I2" s="2"/>
      <c r="J2" s="2"/>
      <c r="K2" s="2"/>
    </row>
    <row r="3" spans="1:11" ht="15">
      <c r="A3" s="271" t="s">
        <v>128</v>
      </c>
      <c r="B3" s="271"/>
      <c r="C3" s="271"/>
      <c r="D3" s="271"/>
      <c r="E3" s="49"/>
      <c r="F3" s="49"/>
      <c r="G3" s="49"/>
      <c r="H3" s="50"/>
      <c r="I3" s="2"/>
      <c r="J3" s="2"/>
      <c r="K3" s="2"/>
    </row>
    <row r="4" spans="1:11" ht="15">
      <c r="A4" s="49"/>
      <c r="B4" s="50"/>
      <c r="C4" s="275" t="s">
        <v>1</v>
      </c>
      <c r="D4" s="275"/>
      <c r="E4" s="275"/>
      <c r="F4" s="275"/>
      <c r="G4" s="275"/>
      <c r="H4" s="50"/>
      <c r="I4" s="50"/>
      <c r="J4" s="50"/>
      <c r="K4" s="50"/>
    </row>
    <row r="5" spans="1:11" ht="15">
      <c r="A5" s="283" t="s">
        <v>125</v>
      </c>
      <c r="B5" s="283"/>
      <c r="C5" s="50"/>
      <c r="D5" s="49"/>
      <c r="E5" s="49"/>
      <c r="F5" s="49"/>
      <c r="G5" s="49"/>
      <c r="H5" s="50"/>
      <c r="I5" s="50"/>
      <c r="J5" s="50"/>
      <c r="K5" s="50"/>
    </row>
    <row r="6" spans="1:11" ht="15">
      <c r="A6" s="3"/>
      <c r="B6" s="4"/>
      <c r="C6" s="4"/>
      <c r="D6" s="3"/>
      <c r="E6" s="3"/>
      <c r="F6" s="3"/>
      <c r="G6" s="3"/>
      <c r="H6" s="4"/>
      <c r="I6" s="4"/>
      <c r="J6" s="4"/>
      <c r="K6" s="4"/>
    </row>
    <row r="7" spans="1:11" ht="90">
      <c r="A7" s="195" t="s">
        <v>2</v>
      </c>
      <c r="B7" s="195" t="s">
        <v>3</v>
      </c>
      <c r="C7" s="196" t="s">
        <v>4</v>
      </c>
      <c r="D7" s="196" t="s">
        <v>5</v>
      </c>
      <c r="E7" s="195" t="s">
        <v>52</v>
      </c>
      <c r="F7" s="195" t="s">
        <v>7</v>
      </c>
      <c r="G7" s="195" t="s">
        <v>8</v>
      </c>
      <c r="H7" s="195" t="s">
        <v>9</v>
      </c>
      <c r="I7" s="195" t="s">
        <v>10</v>
      </c>
      <c r="J7" s="195" t="s">
        <v>11</v>
      </c>
      <c r="K7" s="195" t="s">
        <v>12</v>
      </c>
    </row>
    <row r="8" spans="1:11" ht="15">
      <c r="A8" s="195">
        <v>1</v>
      </c>
      <c r="B8" s="195">
        <v>2</v>
      </c>
      <c r="C8" s="195">
        <v>3</v>
      </c>
      <c r="D8" s="195">
        <v>4</v>
      </c>
      <c r="E8" s="195">
        <v>5</v>
      </c>
      <c r="F8" s="195">
        <v>6</v>
      </c>
      <c r="G8" s="195">
        <v>7</v>
      </c>
      <c r="H8" s="197">
        <v>8</v>
      </c>
      <c r="I8" s="195">
        <v>9</v>
      </c>
      <c r="J8" s="195">
        <v>10</v>
      </c>
      <c r="K8" s="197">
        <v>11</v>
      </c>
    </row>
    <row r="9" spans="1:11" ht="60">
      <c r="A9" s="198">
        <v>1</v>
      </c>
      <c r="B9" s="224" t="s">
        <v>168</v>
      </c>
      <c r="C9" s="195"/>
      <c r="D9" s="198" t="s">
        <v>83</v>
      </c>
      <c r="E9" s="198">
        <v>25</v>
      </c>
      <c r="F9" s="199"/>
      <c r="G9" s="200"/>
      <c r="H9" s="201">
        <f>F9+F9*G9</f>
        <v>0</v>
      </c>
      <c r="I9" s="202">
        <f>E9*F9</f>
        <v>0</v>
      </c>
      <c r="J9" s="203">
        <f>K9-I9</f>
        <v>0</v>
      </c>
      <c r="K9" s="204">
        <f>E9*H9</f>
        <v>0</v>
      </c>
    </row>
    <row r="10" spans="1:11" ht="45">
      <c r="A10" s="205">
        <v>2</v>
      </c>
      <c r="B10" s="224" t="s">
        <v>169</v>
      </c>
      <c r="C10" s="206"/>
      <c r="D10" s="198" t="s">
        <v>83</v>
      </c>
      <c r="E10" s="207">
        <v>25</v>
      </c>
      <c r="F10" s="208"/>
      <c r="G10" s="209"/>
      <c r="H10" s="201">
        <f>F10+F10*G10</f>
        <v>0</v>
      </c>
      <c r="I10" s="210">
        <f>F10*E10</f>
        <v>0</v>
      </c>
      <c r="J10" s="203">
        <f>K10-I10</f>
        <v>0</v>
      </c>
      <c r="K10" s="204">
        <f>H10*E10</f>
        <v>0</v>
      </c>
    </row>
    <row r="11" spans="1:11" ht="15">
      <c r="A11" s="211"/>
      <c r="B11" s="211"/>
      <c r="C11" s="211"/>
      <c r="D11" s="211"/>
      <c r="E11" s="211"/>
      <c r="F11" s="211"/>
      <c r="G11" s="211"/>
      <c r="H11" s="212" t="s">
        <v>15</v>
      </c>
      <c r="I11" s="213">
        <f>I9+I10</f>
        <v>0</v>
      </c>
      <c r="J11" s="214">
        <f>SUM(J9:J10)</f>
        <v>0</v>
      </c>
      <c r="K11" s="215">
        <f>K10+K9</f>
        <v>0</v>
      </c>
    </row>
    <row r="12" spans="1:11" ht="33.75" customHeight="1">
      <c r="A12" s="276" t="s">
        <v>16</v>
      </c>
      <c r="B12" s="276"/>
      <c r="C12" s="276"/>
      <c r="D12" s="276"/>
      <c r="E12" s="276"/>
      <c r="F12" s="276"/>
      <c r="G12" s="276"/>
      <c r="H12" s="276"/>
      <c r="I12" s="276"/>
      <c r="J12" s="276"/>
      <c r="K12" s="49"/>
    </row>
    <row r="13" spans="1:11" ht="30" customHeight="1">
      <c r="A13" s="277" t="s">
        <v>17</v>
      </c>
      <c r="B13" s="277"/>
      <c r="C13" s="277"/>
      <c r="D13" s="277"/>
      <c r="E13" s="277"/>
      <c r="F13" s="277"/>
      <c r="G13" s="277"/>
      <c r="H13" s="277"/>
      <c r="I13" s="277"/>
      <c r="J13" s="277"/>
      <c r="K13" s="277"/>
    </row>
  </sheetData>
  <mergeCells count="7">
    <mergeCell ref="A12:J12"/>
    <mergeCell ref="A13:K13"/>
    <mergeCell ref="A1:D1"/>
    <mergeCell ref="I1:K1"/>
    <mergeCell ref="A3:D3"/>
    <mergeCell ref="C4:G4"/>
    <mergeCell ref="A5:B5"/>
  </mergeCells>
  <pageMargins left="0.7" right="0.7" top="0.75" bottom="0.75" header="0.3" footer="0.3"/>
  <pageSetup paperSize="9" scale="54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K17"/>
  <sheetViews>
    <sheetView view="pageBreakPreview" zoomScale="80" zoomScaleNormal="90" zoomScaleSheetLayoutView="80" workbookViewId="0">
      <selection activeCell="O10" sqref="O10"/>
    </sheetView>
  </sheetViews>
  <sheetFormatPr defaultRowHeight="14.25"/>
  <cols>
    <col min="2" max="2" width="32.25" customWidth="1"/>
    <col min="3" max="3" width="20.75" customWidth="1"/>
    <col min="4" max="4" width="15.5" customWidth="1"/>
    <col min="5" max="5" width="15.625" customWidth="1"/>
    <col min="9" max="9" width="13" customWidth="1"/>
    <col min="10" max="10" width="11.875" customWidth="1"/>
    <col min="11" max="11" width="14.625" customWidth="1"/>
  </cols>
  <sheetData>
    <row r="1" spans="1:11" ht="30">
      <c r="A1" s="1"/>
      <c r="B1" s="2" t="s">
        <v>0</v>
      </c>
      <c r="C1" s="2"/>
      <c r="D1" s="1"/>
      <c r="E1" s="1"/>
      <c r="F1" s="1"/>
      <c r="G1" s="1"/>
      <c r="H1" s="2"/>
      <c r="I1" s="270" t="s">
        <v>129</v>
      </c>
      <c r="J1" s="270"/>
      <c r="K1" s="270"/>
    </row>
    <row r="2" spans="1:11" ht="15">
      <c r="A2" s="1"/>
      <c r="B2" s="2"/>
      <c r="C2" s="2"/>
      <c r="D2" s="1"/>
      <c r="E2" s="1"/>
      <c r="F2" s="1"/>
      <c r="G2" s="1"/>
      <c r="H2" s="2"/>
      <c r="I2" s="2"/>
      <c r="J2" s="2"/>
      <c r="K2" s="2"/>
    </row>
    <row r="3" spans="1:11" ht="15">
      <c r="A3" s="1"/>
      <c r="B3" s="2" t="s">
        <v>128</v>
      </c>
      <c r="C3" s="2"/>
      <c r="D3" s="1"/>
      <c r="E3" s="1"/>
      <c r="F3" s="1"/>
      <c r="G3" s="1"/>
      <c r="H3" s="2"/>
      <c r="I3" s="2"/>
      <c r="J3" s="2"/>
      <c r="K3" s="2"/>
    </row>
    <row r="4" spans="1:11" ht="15">
      <c r="A4" s="1"/>
      <c r="B4" s="2"/>
      <c r="C4" s="272" t="s">
        <v>1</v>
      </c>
      <c r="D4" s="272"/>
      <c r="E4" s="272"/>
      <c r="F4" s="272"/>
      <c r="G4" s="272"/>
      <c r="H4" s="2"/>
      <c r="I4" s="2"/>
      <c r="J4" s="2"/>
      <c r="K4" s="2"/>
    </row>
    <row r="5" spans="1:11" ht="15">
      <c r="A5" s="1"/>
      <c r="B5" s="2" t="s">
        <v>127</v>
      </c>
      <c r="C5" s="2"/>
      <c r="D5" s="1"/>
      <c r="E5" s="1"/>
      <c r="F5" s="1"/>
      <c r="G5" s="1"/>
      <c r="H5" s="2"/>
      <c r="I5" s="2"/>
      <c r="J5" s="2"/>
      <c r="K5" s="2"/>
    </row>
    <row r="6" spans="1:11" ht="15">
      <c r="A6" s="3"/>
      <c r="B6" s="50"/>
      <c r="C6" s="4"/>
      <c r="D6" s="3"/>
      <c r="E6" s="3"/>
      <c r="F6" s="3"/>
      <c r="G6" s="3"/>
      <c r="H6" s="4"/>
      <c r="I6" s="4"/>
      <c r="J6" s="4"/>
      <c r="K6" s="4"/>
    </row>
    <row r="7" spans="1:11" ht="75">
      <c r="A7" s="51" t="s">
        <v>2</v>
      </c>
      <c r="B7" s="52" t="s">
        <v>3</v>
      </c>
      <c r="C7" s="160" t="s">
        <v>4</v>
      </c>
      <c r="D7" s="6" t="s">
        <v>5</v>
      </c>
      <c r="E7" s="5" t="s">
        <v>6</v>
      </c>
      <c r="F7" s="5" t="s">
        <v>7</v>
      </c>
      <c r="G7" s="5" t="s">
        <v>8</v>
      </c>
      <c r="H7" s="5" t="s">
        <v>9</v>
      </c>
      <c r="I7" s="5" t="s">
        <v>10</v>
      </c>
      <c r="J7" s="5" t="s">
        <v>11</v>
      </c>
      <c r="K7" s="5" t="s">
        <v>12</v>
      </c>
    </row>
    <row r="8" spans="1:11" ht="15">
      <c r="A8" s="51">
        <v>1</v>
      </c>
      <c r="B8" s="52">
        <v>2</v>
      </c>
      <c r="C8" s="53">
        <v>3</v>
      </c>
      <c r="D8" s="5">
        <v>4</v>
      </c>
      <c r="E8" s="5">
        <v>5</v>
      </c>
      <c r="F8" s="5">
        <v>6</v>
      </c>
      <c r="G8" s="5">
        <v>7</v>
      </c>
      <c r="H8" s="5">
        <v>8</v>
      </c>
      <c r="I8" s="5">
        <v>9</v>
      </c>
      <c r="J8" s="5">
        <v>10</v>
      </c>
      <c r="K8" s="5">
        <v>11</v>
      </c>
    </row>
    <row r="9" spans="1:11" ht="208.5" customHeight="1">
      <c r="A9" s="51">
        <v>1</v>
      </c>
      <c r="B9" s="161" t="s">
        <v>93</v>
      </c>
      <c r="C9" s="53"/>
      <c r="D9" s="7" t="s">
        <v>94</v>
      </c>
      <c r="E9" s="162">
        <v>150</v>
      </c>
      <c r="F9" s="163"/>
      <c r="G9" s="164"/>
      <c r="H9" s="165">
        <f t="shared" ref="H9:H14" si="0">F9+F9*G9</f>
        <v>0</v>
      </c>
      <c r="I9" s="163">
        <f t="shared" ref="I9:I14" si="1">E9*F9</f>
        <v>0</v>
      </c>
      <c r="J9" s="163">
        <f>K9-I9</f>
        <v>0</v>
      </c>
      <c r="K9" s="163">
        <f>E9*H9</f>
        <v>0</v>
      </c>
    </row>
    <row r="10" spans="1:11" ht="217.5" customHeight="1">
      <c r="A10" s="51">
        <v>2</v>
      </c>
      <c r="B10" s="161" t="s">
        <v>95</v>
      </c>
      <c r="C10" s="53"/>
      <c r="D10" s="7" t="s">
        <v>94</v>
      </c>
      <c r="E10" s="7">
        <v>60</v>
      </c>
      <c r="F10" s="94"/>
      <c r="G10" s="164"/>
      <c r="H10" s="165">
        <f t="shared" si="0"/>
        <v>0</v>
      </c>
      <c r="I10" s="10">
        <f t="shared" si="1"/>
        <v>0</v>
      </c>
      <c r="J10" s="163">
        <f t="shared" ref="J10:J12" si="2">K10-I10</f>
        <v>0</v>
      </c>
      <c r="K10" s="10">
        <f>H10*E10</f>
        <v>0</v>
      </c>
    </row>
    <row r="11" spans="1:11" ht="202.5" customHeight="1">
      <c r="A11" s="51">
        <v>3</v>
      </c>
      <c r="B11" s="161" t="s">
        <v>96</v>
      </c>
      <c r="C11" s="53"/>
      <c r="D11" s="7" t="s">
        <v>94</v>
      </c>
      <c r="E11" s="7">
        <v>60</v>
      </c>
      <c r="F11" s="94"/>
      <c r="G11" s="164"/>
      <c r="H11" s="165">
        <f t="shared" si="0"/>
        <v>0</v>
      </c>
      <c r="I11" s="10">
        <f t="shared" si="1"/>
        <v>0</v>
      </c>
      <c r="J11" s="163">
        <f t="shared" si="2"/>
        <v>0</v>
      </c>
      <c r="K11" s="10">
        <f>H11*E11</f>
        <v>0</v>
      </c>
    </row>
    <row r="12" spans="1:11" ht="90">
      <c r="A12" s="233">
        <v>4</v>
      </c>
      <c r="B12" s="234" t="s">
        <v>97</v>
      </c>
      <c r="C12" s="235"/>
      <c r="D12" s="236" t="s">
        <v>94</v>
      </c>
      <c r="E12" s="237">
        <v>160</v>
      </c>
      <c r="F12" s="238"/>
      <c r="G12" s="239"/>
      <c r="H12" s="165">
        <f t="shared" si="0"/>
        <v>0</v>
      </c>
      <c r="I12" s="240">
        <f t="shared" si="1"/>
        <v>0</v>
      </c>
      <c r="J12" s="163">
        <f t="shared" si="2"/>
        <v>0</v>
      </c>
      <c r="K12" s="240">
        <f>H12*E12</f>
        <v>0</v>
      </c>
    </row>
    <row r="13" spans="1:11" ht="45">
      <c r="A13" s="7">
        <v>5</v>
      </c>
      <c r="B13" s="92" t="s">
        <v>141</v>
      </c>
      <c r="C13" s="9"/>
      <c r="D13" s="7" t="s">
        <v>82</v>
      </c>
      <c r="E13" s="7">
        <v>400</v>
      </c>
      <c r="F13" s="10"/>
      <c r="G13" s="25"/>
      <c r="H13" s="12">
        <f t="shared" si="0"/>
        <v>0</v>
      </c>
      <c r="I13" s="13">
        <f t="shared" si="1"/>
        <v>0</v>
      </c>
      <c r="J13" s="13">
        <f>K13-I13</f>
        <v>0</v>
      </c>
      <c r="K13" s="13">
        <f>E13*H13</f>
        <v>0</v>
      </c>
    </row>
    <row r="14" spans="1:11" ht="30">
      <c r="A14" s="7">
        <v>6</v>
      </c>
      <c r="B14" s="193" t="s">
        <v>195</v>
      </c>
      <c r="C14" s="9"/>
      <c r="D14" s="7" t="s">
        <v>84</v>
      </c>
      <c r="E14" s="7">
        <v>60</v>
      </c>
      <c r="F14" s="10"/>
      <c r="G14" s="11"/>
      <c r="H14" s="12">
        <f t="shared" si="0"/>
        <v>0</v>
      </c>
      <c r="I14" s="13">
        <f t="shared" si="1"/>
        <v>0</v>
      </c>
      <c r="J14" s="13">
        <f>K14-I14</f>
        <v>0</v>
      </c>
      <c r="K14" s="13">
        <f>E14*H14</f>
        <v>0</v>
      </c>
    </row>
    <row r="15" spans="1:11">
      <c r="A15" s="166"/>
      <c r="B15" s="166"/>
      <c r="C15" s="166"/>
      <c r="D15" s="166"/>
      <c r="E15" s="166"/>
      <c r="F15" s="166"/>
      <c r="G15" s="166"/>
      <c r="H15" s="167" t="s">
        <v>15</v>
      </c>
      <c r="I15" s="168">
        <f>SUM(I9:I14)</f>
        <v>0</v>
      </c>
      <c r="J15" s="168">
        <f t="shared" ref="J15:K15" si="3">SUM(J9:J14)</f>
        <v>0</v>
      </c>
      <c r="K15" s="168">
        <f t="shared" si="3"/>
        <v>0</v>
      </c>
    </row>
    <row r="16" spans="1:11" ht="36.75" customHeight="1">
      <c r="A16" s="270" t="s">
        <v>16</v>
      </c>
      <c r="B16" s="270"/>
      <c r="C16" s="270"/>
      <c r="D16" s="270"/>
      <c r="E16" s="270"/>
      <c r="F16" s="270"/>
      <c r="G16" s="270"/>
      <c r="H16" s="270"/>
      <c r="I16" s="270"/>
      <c r="J16" s="270"/>
      <c r="K16" s="270"/>
    </row>
    <row r="17" spans="1:11" ht="45" customHeight="1">
      <c r="A17" s="270" t="s">
        <v>17</v>
      </c>
      <c r="B17" s="270"/>
      <c r="C17" s="270"/>
      <c r="D17" s="270"/>
      <c r="E17" s="270"/>
      <c r="F17" s="270"/>
      <c r="G17" s="270"/>
      <c r="H17" s="270"/>
      <c r="I17" s="270"/>
      <c r="J17" s="270"/>
      <c r="K17" s="270"/>
    </row>
  </sheetData>
  <mergeCells count="4">
    <mergeCell ref="I1:K1"/>
    <mergeCell ref="C4:G4"/>
    <mergeCell ref="A16:K16"/>
    <mergeCell ref="A17:K17"/>
  </mergeCells>
  <pageMargins left="0.7" right="0.7" top="0.75" bottom="0.75" header="0.3" footer="0.3"/>
  <pageSetup paperSize="9" scale="5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L13"/>
  <sheetViews>
    <sheetView view="pageBreakPreview" zoomScale="110" zoomScaleNormal="100" zoomScaleSheetLayoutView="110" workbookViewId="0">
      <selection activeCell="F9" sqref="F9:G9"/>
    </sheetView>
  </sheetViews>
  <sheetFormatPr defaultRowHeight="14.25"/>
  <cols>
    <col min="2" max="2" width="23.25" customWidth="1"/>
    <col min="3" max="3" width="12.125" customWidth="1"/>
    <col min="4" max="4" width="11" customWidth="1"/>
    <col min="12" max="12" width="16" customWidth="1"/>
  </cols>
  <sheetData>
    <row r="1" spans="1:12" ht="33.75" customHeight="1">
      <c r="A1" s="270" t="s">
        <v>0</v>
      </c>
      <c r="B1" s="270"/>
      <c r="C1" s="270"/>
      <c r="D1" s="270"/>
      <c r="E1" s="1"/>
      <c r="F1" s="1"/>
      <c r="G1" s="1"/>
      <c r="H1" s="2"/>
      <c r="I1" s="270" t="s">
        <v>190</v>
      </c>
      <c r="J1" s="270"/>
      <c r="K1" s="270"/>
    </row>
    <row r="2" spans="1:12" ht="15">
      <c r="A2" s="1"/>
      <c r="B2" s="2"/>
      <c r="C2" s="2"/>
      <c r="D2" s="1"/>
      <c r="E2" s="1"/>
      <c r="F2" s="1"/>
      <c r="G2" s="1"/>
      <c r="H2" s="2"/>
      <c r="I2" s="2"/>
      <c r="J2" s="2"/>
      <c r="K2" s="2"/>
    </row>
    <row r="3" spans="1:12" ht="15">
      <c r="A3" s="270" t="s">
        <v>128</v>
      </c>
      <c r="B3" s="270"/>
      <c r="C3" s="2"/>
      <c r="D3" s="1"/>
      <c r="E3" s="1"/>
      <c r="F3" s="1"/>
      <c r="G3" s="1"/>
      <c r="H3" s="2"/>
      <c r="I3" s="2"/>
      <c r="J3" s="2"/>
      <c r="K3" s="2"/>
    </row>
    <row r="4" spans="1:12" ht="15">
      <c r="A4" s="1"/>
      <c r="B4" s="2"/>
      <c r="C4" s="272" t="s">
        <v>1</v>
      </c>
      <c r="D4" s="272"/>
      <c r="E4" s="272"/>
      <c r="F4" s="272"/>
      <c r="G4" s="272"/>
      <c r="H4" s="2"/>
      <c r="I4" s="2"/>
      <c r="J4" s="2"/>
      <c r="K4" s="2"/>
    </row>
    <row r="5" spans="1:12" ht="15">
      <c r="A5" s="270" t="s">
        <v>76</v>
      </c>
      <c r="B5" s="270"/>
      <c r="C5" s="2"/>
      <c r="D5" s="1"/>
      <c r="E5" s="1"/>
      <c r="F5" s="1"/>
      <c r="G5" s="1"/>
      <c r="H5" s="2"/>
      <c r="I5" s="2"/>
      <c r="J5" s="2"/>
      <c r="K5" s="2"/>
    </row>
    <row r="6" spans="1:12" ht="15">
      <c r="A6" s="3"/>
      <c r="B6" s="4"/>
      <c r="C6" s="4"/>
      <c r="D6" s="3"/>
      <c r="E6" s="3"/>
      <c r="F6" s="3"/>
      <c r="G6" s="3"/>
      <c r="H6" s="4"/>
      <c r="I6" s="4"/>
      <c r="J6" s="4"/>
      <c r="K6" s="4"/>
    </row>
    <row r="7" spans="1:12" ht="120">
      <c r="A7" s="5" t="s">
        <v>2</v>
      </c>
      <c r="B7" s="5" t="s">
        <v>3</v>
      </c>
      <c r="C7" s="6" t="s">
        <v>4</v>
      </c>
      <c r="D7" s="6" t="s">
        <v>5</v>
      </c>
      <c r="E7" s="5" t="s">
        <v>6</v>
      </c>
      <c r="F7" s="5" t="s">
        <v>7</v>
      </c>
      <c r="G7" s="5" t="s">
        <v>8</v>
      </c>
      <c r="H7" s="5" t="s">
        <v>9</v>
      </c>
      <c r="I7" s="5" t="s">
        <v>10</v>
      </c>
      <c r="J7" s="5" t="s">
        <v>11</v>
      </c>
      <c r="K7" s="5" t="s">
        <v>12</v>
      </c>
    </row>
    <row r="8" spans="1:12" ht="15">
      <c r="A8" s="5">
        <v>1</v>
      </c>
      <c r="B8" s="5">
        <v>2</v>
      </c>
      <c r="C8" s="5">
        <v>3</v>
      </c>
      <c r="D8" s="5">
        <v>4</v>
      </c>
      <c r="E8" s="5">
        <v>5</v>
      </c>
      <c r="F8" s="5">
        <v>6</v>
      </c>
      <c r="G8" s="5">
        <v>7</v>
      </c>
      <c r="H8" s="5">
        <v>8</v>
      </c>
      <c r="I8" s="5">
        <v>9</v>
      </c>
      <c r="J8" s="5">
        <v>10</v>
      </c>
      <c r="K8" s="5">
        <v>11</v>
      </c>
    </row>
    <row r="9" spans="1:12" ht="105">
      <c r="A9" s="169">
        <v>2</v>
      </c>
      <c r="B9" s="261" t="s">
        <v>202</v>
      </c>
      <c r="C9" s="92"/>
      <c r="D9" s="7" t="s">
        <v>13</v>
      </c>
      <c r="E9" s="7">
        <v>100</v>
      </c>
      <c r="F9" s="10"/>
      <c r="G9" s="114"/>
      <c r="H9" s="94">
        <f>F9+F9*G9</f>
        <v>0</v>
      </c>
      <c r="I9" s="10">
        <f>E9*F9</f>
        <v>0</v>
      </c>
      <c r="J9" s="10">
        <f>K9-I9</f>
        <v>0</v>
      </c>
      <c r="K9" s="10">
        <f>E9*H9</f>
        <v>0</v>
      </c>
      <c r="L9" s="222"/>
    </row>
    <row r="10" spans="1:12" ht="15">
      <c r="H10" s="170" t="s">
        <v>15</v>
      </c>
      <c r="I10" s="171">
        <f>SUM(I9:I9)</f>
        <v>0</v>
      </c>
      <c r="J10" s="171">
        <f>SUM(J9:J9)</f>
        <v>0</v>
      </c>
      <c r="K10" s="171">
        <f>SUM(K9:K9)</f>
        <v>0</v>
      </c>
    </row>
    <row r="12" spans="1:12" ht="40.5" customHeight="1">
      <c r="A12" s="270" t="s">
        <v>16</v>
      </c>
      <c r="B12" s="270"/>
      <c r="C12" s="270"/>
      <c r="D12" s="270"/>
      <c r="E12" s="270"/>
      <c r="F12" s="270"/>
      <c r="G12" s="270"/>
      <c r="H12" s="270"/>
      <c r="I12" s="270"/>
      <c r="J12" s="270"/>
      <c r="K12" s="270"/>
    </row>
    <row r="13" spans="1:12" ht="40.5" customHeight="1">
      <c r="A13" s="270" t="s">
        <v>17</v>
      </c>
      <c r="B13" s="270"/>
      <c r="C13" s="270"/>
      <c r="D13" s="270"/>
      <c r="E13" s="270"/>
      <c r="F13" s="270"/>
      <c r="G13" s="270"/>
      <c r="H13" s="270"/>
      <c r="I13" s="270"/>
      <c r="J13" s="270"/>
      <c r="K13" s="270"/>
    </row>
  </sheetData>
  <mergeCells count="7">
    <mergeCell ref="A13:K13"/>
    <mergeCell ref="A12:K12"/>
    <mergeCell ref="I1:K1"/>
    <mergeCell ref="C4:G4"/>
    <mergeCell ref="A1:D1"/>
    <mergeCell ref="A3:B3"/>
    <mergeCell ref="A5:B5"/>
  </mergeCells>
  <pageMargins left="0.7" right="0.7" top="0.75" bottom="0.75" header="0.3" footer="0.3"/>
  <pageSetup paperSize="9" scale="5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K15"/>
  <sheetViews>
    <sheetView view="pageBreakPreview" topLeftCell="A5" zoomScale="80" zoomScaleNormal="100" zoomScaleSheetLayoutView="80" workbookViewId="0">
      <selection activeCell="P11" sqref="P11"/>
    </sheetView>
  </sheetViews>
  <sheetFormatPr defaultRowHeight="14.25"/>
  <cols>
    <col min="1" max="1" width="9.125" bestFit="1" customWidth="1"/>
    <col min="2" max="2" width="20.625" customWidth="1"/>
    <col min="3" max="3" width="23.5" customWidth="1"/>
    <col min="5" max="6" width="9.125" bestFit="1" customWidth="1"/>
    <col min="8" max="12" width="9.125" bestFit="1" customWidth="1"/>
  </cols>
  <sheetData>
    <row r="1" spans="1:11" ht="45" customHeight="1">
      <c r="A1" s="1"/>
      <c r="B1" s="270" t="s">
        <v>21</v>
      </c>
      <c r="C1" s="270"/>
      <c r="D1" s="1"/>
      <c r="E1" s="1"/>
      <c r="F1" s="1"/>
      <c r="G1" s="1"/>
      <c r="H1" s="2"/>
      <c r="I1" s="270" t="s">
        <v>132</v>
      </c>
      <c r="J1" s="270"/>
      <c r="K1" s="270"/>
    </row>
    <row r="2" spans="1:11" ht="15">
      <c r="A2" s="1"/>
      <c r="B2" s="2"/>
      <c r="C2" s="2"/>
      <c r="D2" s="1"/>
      <c r="E2" s="1"/>
      <c r="F2" s="1"/>
      <c r="G2" s="1"/>
      <c r="H2" s="2"/>
      <c r="I2" s="2"/>
      <c r="J2" s="2"/>
      <c r="K2" s="2"/>
    </row>
    <row r="3" spans="1:11" ht="15">
      <c r="A3" s="270" t="s">
        <v>128</v>
      </c>
      <c r="B3" s="270"/>
      <c r="C3" s="2"/>
      <c r="D3" s="1"/>
      <c r="E3" s="1"/>
      <c r="F3" s="1"/>
      <c r="G3" s="1"/>
      <c r="H3" s="2"/>
      <c r="I3" s="2"/>
      <c r="J3" s="2"/>
      <c r="K3" s="2"/>
    </row>
    <row r="4" spans="1:11" ht="15">
      <c r="A4" s="1"/>
      <c r="B4" s="2"/>
      <c r="C4" s="272" t="s">
        <v>1</v>
      </c>
      <c r="D4" s="272"/>
      <c r="E4" s="272"/>
      <c r="F4" s="272"/>
      <c r="G4" s="272"/>
      <c r="H4" s="2"/>
      <c r="I4" s="2"/>
      <c r="J4" s="2"/>
      <c r="K4" s="2"/>
    </row>
    <row r="5" spans="1:11" ht="15">
      <c r="A5" s="1"/>
      <c r="B5" s="2" t="s">
        <v>131</v>
      </c>
      <c r="C5" s="2"/>
      <c r="D5" s="1"/>
      <c r="E5" s="1"/>
      <c r="F5" s="1"/>
      <c r="G5" s="1"/>
      <c r="H5" s="2"/>
      <c r="I5" s="2"/>
      <c r="J5" s="2"/>
      <c r="K5" s="2"/>
    </row>
    <row r="6" spans="1:11" ht="15">
      <c r="A6" s="3"/>
      <c r="B6" s="4"/>
      <c r="C6" s="4"/>
      <c r="D6" s="3"/>
      <c r="E6" s="3"/>
      <c r="F6" s="3"/>
      <c r="G6" s="3"/>
      <c r="H6" s="4"/>
      <c r="I6" s="4"/>
      <c r="J6" s="4"/>
      <c r="K6" s="4"/>
    </row>
    <row r="7" spans="1:11" ht="105">
      <c r="A7" s="5" t="s">
        <v>2</v>
      </c>
      <c r="B7" s="5" t="s">
        <v>3</v>
      </c>
      <c r="C7" s="6" t="s">
        <v>4</v>
      </c>
      <c r="D7" s="6" t="s">
        <v>5</v>
      </c>
      <c r="E7" s="5" t="s">
        <v>6</v>
      </c>
      <c r="F7" s="5" t="s">
        <v>7</v>
      </c>
      <c r="G7" s="5" t="s">
        <v>8</v>
      </c>
      <c r="H7" s="5" t="s">
        <v>9</v>
      </c>
      <c r="I7" s="5" t="s">
        <v>10</v>
      </c>
      <c r="J7" s="5" t="s">
        <v>11</v>
      </c>
      <c r="K7" s="5" t="s">
        <v>12</v>
      </c>
    </row>
    <row r="8" spans="1:11" ht="15">
      <c r="A8" s="5">
        <v>1</v>
      </c>
      <c r="B8" s="5">
        <v>2</v>
      </c>
      <c r="C8" s="5">
        <v>3</v>
      </c>
      <c r="D8" s="5">
        <v>4</v>
      </c>
      <c r="E8" s="5">
        <v>5</v>
      </c>
      <c r="F8" s="5">
        <v>6</v>
      </c>
      <c r="G8" s="5">
        <v>7</v>
      </c>
      <c r="H8" s="5">
        <v>8</v>
      </c>
      <c r="I8" s="5">
        <v>9</v>
      </c>
      <c r="J8" s="5">
        <v>10</v>
      </c>
      <c r="K8" s="5">
        <v>11</v>
      </c>
    </row>
    <row r="9" spans="1:11" ht="150">
      <c r="A9" s="21">
        <v>3</v>
      </c>
      <c r="B9" s="8" t="s">
        <v>98</v>
      </c>
      <c r="C9" s="154"/>
      <c r="D9" s="15" t="s">
        <v>53</v>
      </c>
      <c r="E9" s="173">
        <v>2</v>
      </c>
      <c r="F9" s="13"/>
      <c r="G9" s="41"/>
      <c r="H9" s="12">
        <f>F9+F9*G9</f>
        <v>0</v>
      </c>
      <c r="I9" s="13">
        <f t="shared" ref="I9:I12" si="0">E9*F9</f>
        <v>0</v>
      </c>
      <c r="J9" s="13">
        <f t="shared" ref="J9:J12" si="1">K9-I9</f>
        <v>0</v>
      </c>
      <c r="K9" s="13">
        <f t="shared" ref="K9:K12" si="2">H9*E9</f>
        <v>0</v>
      </c>
    </row>
    <row r="10" spans="1:11" ht="135">
      <c r="A10" s="21">
        <v>4</v>
      </c>
      <c r="B10" s="22" t="s">
        <v>99</v>
      </c>
      <c r="C10" s="154"/>
      <c r="D10" s="15" t="s">
        <v>13</v>
      </c>
      <c r="E10" s="173">
        <v>7</v>
      </c>
      <c r="F10" s="13"/>
      <c r="G10" s="41"/>
      <c r="H10" s="12">
        <f t="shared" ref="H10:H12" si="3">F10+F10*G10</f>
        <v>0</v>
      </c>
      <c r="I10" s="13">
        <f t="shared" si="0"/>
        <v>0</v>
      </c>
      <c r="J10" s="13">
        <f t="shared" si="1"/>
        <v>0</v>
      </c>
      <c r="K10" s="13">
        <f t="shared" si="2"/>
        <v>0</v>
      </c>
    </row>
    <row r="11" spans="1:11" ht="150">
      <c r="A11" s="21">
        <v>5</v>
      </c>
      <c r="B11" s="262" t="s">
        <v>100</v>
      </c>
      <c r="C11" s="174"/>
      <c r="D11" s="175" t="s">
        <v>19</v>
      </c>
      <c r="E11" s="176">
        <v>6</v>
      </c>
      <c r="F11" s="177"/>
      <c r="G11" s="178"/>
      <c r="H11" s="12">
        <f t="shared" si="3"/>
        <v>0</v>
      </c>
      <c r="I11" s="13">
        <f t="shared" si="0"/>
        <v>0</v>
      </c>
      <c r="J11" s="13">
        <f t="shared" si="1"/>
        <v>0</v>
      </c>
      <c r="K11" s="13">
        <f t="shared" si="2"/>
        <v>0</v>
      </c>
    </row>
    <row r="12" spans="1:11" ht="105">
      <c r="A12" s="78">
        <v>9</v>
      </c>
      <c r="B12" s="8" t="s">
        <v>101</v>
      </c>
      <c r="C12" s="92"/>
      <c r="D12" s="91" t="s">
        <v>20</v>
      </c>
      <c r="E12" s="7">
        <v>2</v>
      </c>
      <c r="F12" s="84"/>
      <c r="G12" s="121"/>
      <c r="H12" s="12">
        <f t="shared" si="3"/>
        <v>0</v>
      </c>
      <c r="I12" s="13">
        <f t="shared" si="0"/>
        <v>0</v>
      </c>
      <c r="J12" s="13">
        <f t="shared" si="1"/>
        <v>0</v>
      </c>
      <c r="K12" s="13">
        <f t="shared" si="2"/>
        <v>0</v>
      </c>
    </row>
    <row r="13" spans="1:11" ht="15">
      <c r="B13" s="180"/>
      <c r="C13" s="180"/>
      <c r="D13" s="180"/>
      <c r="E13" s="180"/>
      <c r="F13" s="180"/>
      <c r="G13" s="180"/>
      <c r="H13" s="181" t="s">
        <v>27</v>
      </c>
      <c r="I13" s="182">
        <f>SUM(I9:I12)</f>
        <v>0</v>
      </c>
      <c r="J13" s="182">
        <f>SUM(J9:J12)</f>
        <v>0</v>
      </c>
      <c r="K13" s="182">
        <f>SUM(K9:K12)</f>
        <v>0</v>
      </c>
    </row>
    <row r="14" spans="1:11" ht="33.75" customHeight="1">
      <c r="A14" s="270" t="s">
        <v>16</v>
      </c>
      <c r="B14" s="270"/>
      <c r="C14" s="270"/>
      <c r="D14" s="270"/>
      <c r="E14" s="270"/>
      <c r="F14" s="270"/>
      <c r="G14" s="270"/>
      <c r="H14" s="270"/>
      <c r="I14" s="270"/>
      <c r="J14" s="270"/>
      <c r="K14" s="270"/>
    </row>
    <row r="15" spans="1:11" ht="35.25" customHeight="1">
      <c r="A15" s="270" t="s">
        <v>17</v>
      </c>
      <c r="B15" s="270"/>
      <c r="C15" s="270"/>
      <c r="D15" s="270"/>
      <c r="E15" s="270"/>
      <c r="F15" s="270"/>
      <c r="G15" s="270"/>
      <c r="H15" s="270"/>
      <c r="I15" s="270"/>
      <c r="J15" s="270"/>
      <c r="K15" s="270"/>
    </row>
  </sheetData>
  <mergeCells count="6">
    <mergeCell ref="A15:K15"/>
    <mergeCell ref="I1:K1"/>
    <mergeCell ref="C4:G4"/>
    <mergeCell ref="A14:K14"/>
    <mergeCell ref="B1:C1"/>
    <mergeCell ref="A3:B3"/>
  </mergeCells>
  <pageMargins left="0.7" right="0.7" top="0.75" bottom="0.75" header="0.3" footer="0.3"/>
  <pageSetup paperSize="9" scale="5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K15"/>
  <sheetViews>
    <sheetView view="pageBreakPreview" zoomScale="80" zoomScaleNormal="100" zoomScaleSheetLayoutView="80" workbookViewId="0">
      <selection activeCell="M14" sqref="M14"/>
    </sheetView>
  </sheetViews>
  <sheetFormatPr defaultRowHeight="14.25"/>
  <cols>
    <col min="2" max="2" width="21.375" customWidth="1"/>
    <col min="3" max="3" width="15.125" customWidth="1"/>
    <col min="4" max="4" width="13.625" customWidth="1"/>
    <col min="5" max="5" width="17" customWidth="1"/>
    <col min="9" max="9" width="12" bestFit="1" customWidth="1"/>
    <col min="10" max="10" width="11.375" customWidth="1"/>
    <col min="11" max="11" width="14" customWidth="1"/>
  </cols>
  <sheetData>
    <row r="1" spans="1:11" ht="15" customHeight="1">
      <c r="A1" s="281" t="s">
        <v>21</v>
      </c>
      <c r="B1" s="281"/>
      <c r="C1" s="281"/>
      <c r="D1" s="89"/>
      <c r="E1" s="89"/>
      <c r="F1" s="89"/>
      <c r="G1" s="89"/>
      <c r="H1" s="73"/>
      <c r="I1" s="270" t="s">
        <v>133</v>
      </c>
      <c r="J1" s="270"/>
      <c r="K1" s="270"/>
    </row>
    <row r="2" spans="1:11" ht="15">
      <c r="A2" s="89"/>
      <c r="B2" s="73"/>
      <c r="C2" s="73"/>
      <c r="D2" s="89"/>
      <c r="E2" s="89"/>
      <c r="F2" s="89"/>
      <c r="G2" s="89"/>
      <c r="H2" s="73"/>
      <c r="I2" s="73"/>
      <c r="J2" s="73"/>
      <c r="K2" s="73"/>
    </row>
    <row r="3" spans="1:11" ht="30" customHeight="1">
      <c r="A3" s="281" t="s">
        <v>128</v>
      </c>
      <c r="B3" s="281"/>
      <c r="C3" s="281"/>
      <c r="D3" s="89"/>
      <c r="E3" s="89"/>
      <c r="F3" s="89"/>
      <c r="G3" s="89"/>
      <c r="H3" s="73"/>
      <c r="I3" s="73"/>
      <c r="J3" s="73"/>
      <c r="K3" s="73"/>
    </row>
    <row r="4" spans="1:11" ht="15">
      <c r="A4" s="89"/>
      <c r="B4" s="73"/>
      <c r="C4" s="284" t="s">
        <v>1</v>
      </c>
      <c r="D4" s="284"/>
      <c r="E4" s="284"/>
      <c r="F4" s="284"/>
      <c r="G4" s="284"/>
      <c r="H4" s="73"/>
      <c r="I4" s="73"/>
      <c r="J4" s="73"/>
      <c r="K4" s="73"/>
    </row>
    <row r="5" spans="1:11" ht="15" customHeight="1">
      <c r="A5" s="281" t="s">
        <v>47</v>
      </c>
      <c r="B5" s="281"/>
      <c r="C5" s="281"/>
      <c r="D5" s="89"/>
      <c r="E5" s="89"/>
      <c r="F5" s="89"/>
      <c r="G5" s="89"/>
      <c r="H5" s="73"/>
      <c r="I5" s="73"/>
      <c r="J5" s="73"/>
      <c r="K5" s="73"/>
    </row>
    <row r="6" spans="1:11" ht="15">
      <c r="A6" s="74"/>
      <c r="B6" s="75"/>
      <c r="C6" s="75"/>
      <c r="D6" s="74"/>
      <c r="E6" s="74"/>
      <c r="F6" s="74"/>
      <c r="G6" s="74"/>
      <c r="H6" s="75"/>
      <c r="I6" s="75"/>
      <c r="J6" s="75"/>
      <c r="K6" s="75"/>
    </row>
    <row r="7" spans="1:11" ht="119.25" customHeight="1">
      <c r="A7" s="76" t="s">
        <v>2</v>
      </c>
      <c r="B7" s="76" t="s">
        <v>3</v>
      </c>
      <c r="C7" s="77" t="s">
        <v>4</v>
      </c>
      <c r="D7" s="77" t="s">
        <v>5</v>
      </c>
      <c r="E7" s="76" t="s">
        <v>6</v>
      </c>
      <c r="F7" s="76" t="s">
        <v>7</v>
      </c>
      <c r="G7" s="76" t="s">
        <v>8</v>
      </c>
      <c r="H7" s="76" t="s">
        <v>9</v>
      </c>
      <c r="I7" s="76" t="s">
        <v>10</v>
      </c>
      <c r="J7" s="76" t="s">
        <v>11</v>
      </c>
      <c r="K7" s="76" t="s">
        <v>12</v>
      </c>
    </row>
    <row r="8" spans="1:11" ht="15">
      <c r="A8" s="76">
        <v>1</v>
      </c>
      <c r="B8" s="76">
        <v>2</v>
      </c>
      <c r="C8" s="76">
        <v>3</v>
      </c>
      <c r="D8" s="76">
        <v>4</v>
      </c>
      <c r="E8" s="76">
        <v>5</v>
      </c>
      <c r="F8" s="76">
        <v>6</v>
      </c>
      <c r="G8" s="76">
        <v>7</v>
      </c>
      <c r="H8" s="76">
        <v>8</v>
      </c>
      <c r="I8" s="76">
        <v>9</v>
      </c>
      <c r="J8" s="76">
        <v>10</v>
      </c>
      <c r="K8" s="76">
        <v>11</v>
      </c>
    </row>
    <row r="9" spans="1:11" ht="45">
      <c r="A9" s="78">
        <v>1</v>
      </c>
      <c r="B9" s="136" t="s">
        <v>102</v>
      </c>
      <c r="C9" s="78"/>
      <c r="D9" s="78" t="s">
        <v>14</v>
      </c>
      <c r="E9" s="95">
        <v>30</v>
      </c>
      <c r="F9" s="135"/>
      <c r="G9" s="83"/>
      <c r="H9" s="84">
        <f>F9+F9*G9</f>
        <v>0</v>
      </c>
      <c r="I9" s="85">
        <f>E9*F9</f>
        <v>0</v>
      </c>
      <c r="J9" s="85">
        <f>K9-I9</f>
        <v>0</v>
      </c>
      <c r="K9" s="85">
        <f>H9*E9</f>
        <v>0</v>
      </c>
    </row>
    <row r="10" spans="1:11" ht="45">
      <c r="A10" s="76">
        <v>2</v>
      </c>
      <c r="B10" s="136" t="s">
        <v>103</v>
      </c>
      <c r="C10" s="76"/>
      <c r="D10" s="78" t="s">
        <v>14</v>
      </c>
      <c r="E10" s="78">
        <v>3</v>
      </c>
      <c r="F10" s="84"/>
      <c r="G10" s="159"/>
      <c r="H10" s="84">
        <f t="shared" ref="H10:H11" si="0">F10+F10*G10</f>
        <v>0</v>
      </c>
      <c r="I10" s="85">
        <f t="shared" ref="I10:I11" si="1">E10*F10</f>
        <v>0</v>
      </c>
      <c r="J10" s="85">
        <f t="shared" ref="J10:J11" si="2">K10-I10</f>
        <v>0</v>
      </c>
      <c r="K10" s="85">
        <f t="shared" ref="K10:K11" si="3">H10*E10</f>
        <v>0</v>
      </c>
    </row>
    <row r="11" spans="1:11" ht="75">
      <c r="A11" s="124">
        <v>3</v>
      </c>
      <c r="B11" s="122" t="s">
        <v>104</v>
      </c>
      <c r="C11" s="124"/>
      <c r="D11" s="124" t="s">
        <v>13</v>
      </c>
      <c r="E11" s="145">
        <v>14</v>
      </c>
      <c r="F11" s="183"/>
      <c r="G11" s="184"/>
      <c r="H11" s="84">
        <f t="shared" si="0"/>
        <v>0</v>
      </c>
      <c r="I11" s="85">
        <f t="shared" si="1"/>
        <v>0</v>
      </c>
      <c r="J11" s="85">
        <f t="shared" si="2"/>
        <v>0</v>
      </c>
      <c r="K11" s="85">
        <f t="shared" si="3"/>
        <v>0</v>
      </c>
    </row>
    <row r="12" spans="1:11">
      <c r="A12" s="86"/>
      <c r="B12" s="86"/>
      <c r="C12" s="86"/>
      <c r="D12" s="86"/>
      <c r="E12" s="86"/>
      <c r="F12" s="86"/>
      <c r="G12" s="86"/>
      <c r="H12" s="87" t="s">
        <v>15</v>
      </c>
      <c r="I12" s="185">
        <f>SUM(I9:I11)</f>
        <v>0</v>
      </c>
      <c r="J12" s="185">
        <f>SUM(J9:J11)</f>
        <v>0</v>
      </c>
      <c r="K12" s="185">
        <f>SUM(K9:K11)</f>
        <v>0</v>
      </c>
    </row>
    <row r="13" spans="1:11" ht="15">
      <c r="A13" s="73"/>
      <c r="B13" s="73"/>
      <c r="C13" s="73"/>
      <c r="D13" s="89"/>
      <c r="E13" s="89"/>
      <c r="F13" s="89"/>
      <c r="G13" s="89"/>
      <c r="H13" s="90"/>
      <c r="I13" s="90"/>
      <c r="J13" s="90"/>
      <c r="K13" s="90"/>
    </row>
    <row r="14" spans="1:11" ht="42.75" customHeight="1">
      <c r="A14" s="285" t="s">
        <v>16</v>
      </c>
      <c r="B14" s="285"/>
      <c r="C14" s="285"/>
      <c r="D14" s="285"/>
      <c r="E14" s="285"/>
      <c r="F14" s="285"/>
      <c r="G14" s="285"/>
      <c r="H14" s="285"/>
      <c r="I14" s="285"/>
      <c r="J14" s="285"/>
      <c r="K14" s="285"/>
    </row>
    <row r="15" spans="1:11" ht="46.5" customHeight="1">
      <c r="A15" s="285" t="s">
        <v>17</v>
      </c>
      <c r="B15" s="285"/>
      <c r="C15" s="285"/>
      <c r="D15" s="285"/>
      <c r="E15" s="285"/>
      <c r="F15" s="285"/>
      <c r="G15" s="285"/>
      <c r="H15" s="285"/>
      <c r="I15" s="285"/>
      <c r="J15" s="285"/>
      <c r="K15" s="285"/>
    </row>
  </sheetData>
  <mergeCells count="7">
    <mergeCell ref="I1:K1"/>
    <mergeCell ref="C4:G4"/>
    <mergeCell ref="A14:K14"/>
    <mergeCell ref="A15:K15"/>
    <mergeCell ref="A1:C1"/>
    <mergeCell ref="A3:C3"/>
    <mergeCell ref="A5:C5"/>
  </mergeCells>
  <pageMargins left="0.7" right="0.7" top="0.75" bottom="0.75" header="0.3" footer="0.3"/>
  <pageSetup paperSize="9" scale="54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K16"/>
  <sheetViews>
    <sheetView view="pageBreakPreview" topLeftCell="A4" zoomScale="80" zoomScaleNormal="80" zoomScaleSheetLayoutView="80" workbookViewId="0">
      <selection activeCell="O12" sqref="O12"/>
    </sheetView>
  </sheetViews>
  <sheetFormatPr defaultRowHeight="14.25"/>
  <cols>
    <col min="2" max="2" width="37.75" customWidth="1"/>
  </cols>
  <sheetData>
    <row r="1" spans="1:11" ht="15">
      <c r="A1" s="271" t="s">
        <v>0</v>
      </c>
      <c r="B1" s="271"/>
      <c r="C1" s="271"/>
      <c r="D1" s="1"/>
      <c r="E1" s="1"/>
      <c r="F1" s="1"/>
      <c r="G1" s="1"/>
      <c r="H1" s="2"/>
      <c r="I1" s="270" t="s">
        <v>134</v>
      </c>
      <c r="J1" s="270"/>
      <c r="K1" s="270"/>
    </row>
    <row r="2" spans="1:11" ht="15">
      <c r="A2" s="1"/>
      <c r="B2" s="2"/>
      <c r="C2" s="2"/>
      <c r="D2" s="1"/>
      <c r="E2" s="1"/>
      <c r="F2" s="1"/>
      <c r="G2" s="1"/>
      <c r="H2" s="2"/>
      <c r="I2" s="2"/>
      <c r="J2" s="2"/>
      <c r="K2" s="2"/>
    </row>
    <row r="3" spans="1:11" ht="15">
      <c r="A3" s="271" t="s">
        <v>128</v>
      </c>
      <c r="B3" s="271"/>
      <c r="C3" s="271"/>
      <c r="D3" s="1"/>
      <c r="E3" s="1"/>
      <c r="F3" s="1"/>
      <c r="G3" s="1"/>
      <c r="H3" s="2"/>
      <c r="I3" s="2"/>
      <c r="J3" s="2"/>
      <c r="K3" s="2"/>
    </row>
    <row r="4" spans="1:11" ht="15">
      <c r="A4" s="1"/>
      <c r="B4" s="2"/>
      <c r="C4" s="272" t="s">
        <v>1</v>
      </c>
      <c r="D4" s="272"/>
      <c r="E4" s="272"/>
      <c r="F4" s="272"/>
      <c r="G4" s="272"/>
      <c r="H4" s="2"/>
      <c r="I4" s="2"/>
      <c r="J4" s="2"/>
      <c r="K4" s="2"/>
    </row>
    <row r="5" spans="1:11" ht="15">
      <c r="A5" s="286" t="s">
        <v>32</v>
      </c>
      <c r="B5" s="286"/>
      <c r="C5" s="2"/>
      <c r="D5" s="1"/>
      <c r="E5" s="1"/>
      <c r="F5" s="1"/>
      <c r="G5" s="1"/>
      <c r="H5" s="2"/>
      <c r="I5" s="2"/>
      <c r="J5" s="2"/>
      <c r="K5" s="2"/>
    </row>
    <row r="6" spans="1:11" ht="180">
      <c r="A6" s="5" t="s">
        <v>2</v>
      </c>
      <c r="B6" s="51" t="s">
        <v>3</v>
      </c>
      <c r="C6" s="52" t="s">
        <v>4</v>
      </c>
      <c r="D6" s="52" t="s">
        <v>5</v>
      </c>
      <c r="E6" s="53" t="s">
        <v>6</v>
      </c>
      <c r="F6" s="5" t="s">
        <v>7</v>
      </c>
      <c r="G6" s="5" t="s">
        <v>8</v>
      </c>
      <c r="H6" s="5" t="s">
        <v>9</v>
      </c>
      <c r="I6" s="5" t="s">
        <v>10</v>
      </c>
      <c r="J6" s="5" t="s">
        <v>11</v>
      </c>
      <c r="K6" s="5" t="s">
        <v>12</v>
      </c>
    </row>
    <row r="7" spans="1:11" ht="15">
      <c r="A7" s="5">
        <v>1</v>
      </c>
      <c r="B7" s="5">
        <v>2</v>
      </c>
      <c r="C7" s="6">
        <v>3</v>
      </c>
      <c r="D7" s="6">
        <v>4</v>
      </c>
      <c r="E7" s="5">
        <v>5</v>
      </c>
      <c r="F7" s="5">
        <v>6</v>
      </c>
      <c r="G7" s="5">
        <v>7</v>
      </c>
      <c r="H7" s="5">
        <v>8</v>
      </c>
      <c r="I7" s="5">
        <v>9</v>
      </c>
      <c r="J7" s="5">
        <v>10</v>
      </c>
      <c r="K7" s="5">
        <v>11</v>
      </c>
    </row>
    <row r="8" spans="1:11" ht="30">
      <c r="A8" s="169">
        <v>1</v>
      </c>
      <c r="B8" s="22" t="s">
        <v>107</v>
      </c>
      <c r="C8" s="7"/>
      <c r="D8" s="91" t="s">
        <v>13</v>
      </c>
      <c r="E8" s="7">
        <v>60</v>
      </c>
      <c r="F8" s="10"/>
      <c r="G8" s="25"/>
      <c r="H8" s="12">
        <f>F8*1.08</f>
        <v>0</v>
      </c>
      <c r="I8" s="42">
        <f>E8*F8</f>
        <v>0</v>
      </c>
      <c r="J8" s="42">
        <f>I8*G8</f>
        <v>0</v>
      </c>
      <c r="K8" s="42">
        <f>H8*E8</f>
        <v>0</v>
      </c>
    </row>
    <row r="9" spans="1:11" ht="75.75" customHeight="1">
      <c r="A9" s="169">
        <v>3</v>
      </c>
      <c r="B9" s="22" t="s">
        <v>108</v>
      </c>
      <c r="C9" s="23"/>
      <c r="D9" s="7" t="s">
        <v>53</v>
      </c>
      <c r="E9" s="93">
        <v>20</v>
      </c>
      <c r="F9" s="24"/>
      <c r="G9" s="25"/>
      <c r="H9" s="12">
        <f t="shared" ref="H9:H12" si="0">F9*1.08</f>
        <v>0</v>
      </c>
      <c r="I9" s="42">
        <f t="shared" ref="I9:I12" si="1">E9*F9</f>
        <v>0</v>
      </c>
      <c r="J9" s="42">
        <f t="shared" ref="J9:J12" si="2">I9*G9</f>
        <v>0</v>
      </c>
      <c r="K9" s="42">
        <f t="shared" ref="K9:K12" si="3">H9*E9</f>
        <v>0</v>
      </c>
    </row>
    <row r="10" spans="1:11" ht="75">
      <c r="A10" s="169">
        <v>4</v>
      </c>
      <c r="B10" s="22" t="s">
        <v>109</v>
      </c>
      <c r="C10" s="9"/>
      <c r="D10" s="7" t="s">
        <v>13</v>
      </c>
      <c r="E10" s="7">
        <v>50</v>
      </c>
      <c r="F10" s="10"/>
      <c r="G10" s="25"/>
      <c r="H10" s="12">
        <f t="shared" si="0"/>
        <v>0</v>
      </c>
      <c r="I10" s="42">
        <f t="shared" si="1"/>
        <v>0</v>
      </c>
      <c r="J10" s="42">
        <f t="shared" si="2"/>
        <v>0</v>
      </c>
      <c r="K10" s="42">
        <f t="shared" si="3"/>
        <v>0</v>
      </c>
    </row>
    <row r="11" spans="1:11" ht="105">
      <c r="A11" s="169">
        <v>5</v>
      </c>
      <c r="B11" s="8" t="s">
        <v>110</v>
      </c>
      <c r="C11" s="23"/>
      <c r="D11" s="7" t="s">
        <v>13</v>
      </c>
      <c r="E11" s="93">
        <v>20</v>
      </c>
      <c r="F11" s="24"/>
      <c r="G11" s="25"/>
      <c r="H11" s="12">
        <f t="shared" si="0"/>
        <v>0</v>
      </c>
      <c r="I11" s="42">
        <f t="shared" si="1"/>
        <v>0</v>
      </c>
      <c r="J11" s="42">
        <f t="shared" si="2"/>
        <v>0</v>
      </c>
      <c r="K11" s="42">
        <f t="shared" si="3"/>
        <v>0</v>
      </c>
    </row>
    <row r="12" spans="1:11" ht="165">
      <c r="A12" s="21">
        <v>6</v>
      </c>
      <c r="B12" s="22" t="s">
        <v>111</v>
      </c>
      <c r="C12" s="14"/>
      <c r="D12" s="15" t="s">
        <v>13</v>
      </c>
      <c r="E12" s="7">
        <v>3</v>
      </c>
      <c r="F12" s="10"/>
      <c r="G12" s="25"/>
      <c r="H12" s="12">
        <f t="shared" si="0"/>
        <v>0</v>
      </c>
      <c r="I12" s="42">
        <f t="shared" si="1"/>
        <v>0</v>
      </c>
      <c r="J12" s="42">
        <f t="shared" si="2"/>
        <v>0</v>
      </c>
      <c r="K12" s="42">
        <f t="shared" si="3"/>
        <v>0</v>
      </c>
    </row>
    <row r="13" spans="1:11" ht="15">
      <c r="A13" s="2"/>
      <c r="B13" s="2"/>
      <c r="C13" s="2"/>
      <c r="D13" s="1"/>
      <c r="E13" s="1"/>
      <c r="F13" s="1"/>
      <c r="G13" s="1"/>
      <c r="H13" s="16" t="s">
        <v>15</v>
      </c>
      <c r="I13" s="17">
        <f>SUM(I8:I12)</f>
        <v>0</v>
      </c>
      <c r="J13" s="17">
        <f>SUM(J8:J12)</f>
        <v>0</v>
      </c>
      <c r="K13" s="17">
        <f>SUM(K8:K12)</f>
        <v>0</v>
      </c>
    </row>
    <row r="14" spans="1:11" ht="15">
      <c r="A14" s="270"/>
      <c r="B14" s="270"/>
      <c r="C14" s="270"/>
      <c r="D14" s="270"/>
      <c r="E14" s="270"/>
      <c r="F14" s="270"/>
      <c r="G14" s="270"/>
      <c r="H14" s="270"/>
      <c r="I14" s="270"/>
      <c r="J14" s="270"/>
      <c r="K14" s="270"/>
    </row>
    <row r="15" spans="1:11" ht="42" customHeight="1">
      <c r="A15" s="276" t="s">
        <v>16</v>
      </c>
      <c r="B15" s="276"/>
      <c r="C15" s="276"/>
      <c r="D15" s="276"/>
      <c r="E15" s="276"/>
      <c r="F15" s="276"/>
      <c r="G15" s="276"/>
      <c r="H15" s="276"/>
      <c r="I15" s="276"/>
      <c r="J15" s="276"/>
      <c r="K15" s="276"/>
    </row>
    <row r="16" spans="1:11" ht="39.75" customHeight="1">
      <c r="A16" s="277" t="s">
        <v>17</v>
      </c>
      <c r="B16" s="277"/>
      <c r="C16" s="277"/>
      <c r="D16" s="277"/>
      <c r="E16" s="277"/>
      <c r="F16" s="277"/>
      <c r="G16" s="277"/>
      <c r="H16" s="277"/>
      <c r="I16" s="277"/>
      <c r="J16" s="277"/>
      <c r="K16" s="277"/>
    </row>
  </sheetData>
  <mergeCells count="8">
    <mergeCell ref="A16:K16"/>
    <mergeCell ref="A3:C3"/>
    <mergeCell ref="A5:B5"/>
    <mergeCell ref="A1:C1"/>
    <mergeCell ref="I1:K1"/>
    <mergeCell ref="C4:G4"/>
    <mergeCell ref="A14:K14"/>
    <mergeCell ref="A15:K15"/>
  </mergeCells>
  <pageMargins left="0.7" right="0.7" top="0.75" bottom="0.75" header="0.3" footer="0.3"/>
  <pageSetup paperSize="9" scale="58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L11"/>
  <sheetViews>
    <sheetView view="pageBreakPreview" zoomScale="80" zoomScaleNormal="100" zoomScaleSheetLayoutView="80" workbookViewId="0">
      <selection activeCell="P8" sqref="P8"/>
    </sheetView>
  </sheetViews>
  <sheetFormatPr defaultRowHeight="14.25"/>
  <cols>
    <col min="2" max="2" width="29.5" customWidth="1"/>
    <col min="3" max="3" width="27.625" customWidth="1"/>
    <col min="4" max="4" width="13.125" customWidth="1"/>
    <col min="5" max="5" width="15.625" customWidth="1"/>
  </cols>
  <sheetData>
    <row r="1" spans="1:12" ht="15" customHeight="1">
      <c r="A1" s="271" t="s">
        <v>0</v>
      </c>
      <c r="B1" s="271"/>
      <c r="C1" s="271"/>
      <c r="D1" s="271"/>
      <c r="E1" s="271"/>
      <c r="F1" s="1"/>
      <c r="G1" s="1"/>
      <c r="H1" s="2"/>
      <c r="I1" s="270" t="s">
        <v>135</v>
      </c>
      <c r="J1" s="270"/>
      <c r="K1" s="270"/>
    </row>
    <row r="2" spans="1:12" ht="15">
      <c r="A2" s="271" t="s">
        <v>128</v>
      </c>
      <c r="B2" s="271"/>
      <c r="C2" s="271"/>
      <c r="D2" s="271"/>
      <c r="E2" s="1"/>
      <c r="F2" s="1"/>
      <c r="G2" s="1"/>
      <c r="H2" s="2"/>
      <c r="I2" s="2"/>
      <c r="J2" s="2"/>
      <c r="K2" s="2"/>
    </row>
    <row r="3" spans="1:12" ht="15">
      <c r="A3" s="1"/>
      <c r="B3" s="2"/>
      <c r="C3" s="272" t="s">
        <v>1</v>
      </c>
      <c r="D3" s="272"/>
      <c r="E3" s="272"/>
      <c r="F3" s="272"/>
      <c r="G3" s="272"/>
      <c r="H3" s="2"/>
      <c r="I3" s="2"/>
      <c r="J3" s="2"/>
      <c r="K3" s="2"/>
    </row>
    <row r="4" spans="1:12" ht="15">
      <c r="A4" s="271" t="s">
        <v>54</v>
      </c>
      <c r="B4" s="271"/>
      <c r="C4" s="271"/>
      <c r="D4" s="1"/>
      <c r="E4" s="1"/>
      <c r="F4" s="1"/>
      <c r="G4" s="1"/>
      <c r="H4" s="2"/>
      <c r="I4" s="2"/>
      <c r="J4" s="2"/>
      <c r="K4" s="2"/>
    </row>
    <row r="5" spans="1:12" ht="60">
      <c r="A5" s="5" t="s">
        <v>2</v>
      </c>
      <c r="B5" s="51" t="s">
        <v>3</v>
      </c>
      <c r="C5" s="52" t="s">
        <v>4</v>
      </c>
      <c r="D5" s="52" t="s">
        <v>5</v>
      </c>
      <c r="E5" s="53" t="s">
        <v>6</v>
      </c>
      <c r="F5" s="5" t="s">
        <v>7</v>
      </c>
      <c r="G5" s="5" t="s">
        <v>8</v>
      </c>
      <c r="H5" s="5" t="s">
        <v>9</v>
      </c>
      <c r="I5" s="5" t="s">
        <v>10</v>
      </c>
      <c r="J5" s="5" t="s">
        <v>11</v>
      </c>
      <c r="K5" s="5" t="s">
        <v>12</v>
      </c>
    </row>
    <row r="6" spans="1:12" ht="15">
      <c r="A6" s="5">
        <v>1</v>
      </c>
      <c r="B6" s="5">
        <v>2</v>
      </c>
      <c r="C6" s="6">
        <v>3</v>
      </c>
      <c r="D6" s="6">
        <v>4</v>
      </c>
      <c r="E6" s="5">
        <v>5</v>
      </c>
      <c r="F6" s="5">
        <v>6</v>
      </c>
      <c r="G6" s="5">
        <v>7</v>
      </c>
      <c r="H6" s="5">
        <v>8</v>
      </c>
      <c r="I6" s="5">
        <v>9</v>
      </c>
      <c r="J6" s="5">
        <v>10</v>
      </c>
      <c r="K6" s="5">
        <v>11</v>
      </c>
    </row>
    <row r="7" spans="1:12" ht="141.75" customHeight="1">
      <c r="A7" s="169">
        <v>1</v>
      </c>
      <c r="B7" s="247" t="s">
        <v>113</v>
      </c>
      <c r="C7" s="172"/>
      <c r="D7" s="21" t="s">
        <v>19</v>
      </c>
      <c r="E7" s="40">
        <v>1</v>
      </c>
      <c r="F7" s="12"/>
      <c r="G7" s="41"/>
      <c r="H7" s="12">
        <f>F7+F7*G7</f>
        <v>0</v>
      </c>
      <c r="I7" s="42">
        <f>E7*F7</f>
        <v>0</v>
      </c>
      <c r="J7" s="42">
        <f>K7-I7</f>
        <v>0</v>
      </c>
      <c r="K7" s="42">
        <f>E7*H7</f>
        <v>0</v>
      </c>
    </row>
    <row r="8" spans="1:12" ht="201.75" customHeight="1">
      <c r="A8" s="218">
        <v>2</v>
      </c>
      <c r="B8" s="220" t="s">
        <v>117</v>
      </c>
      <c r="C8" s="219"/>
      <c r="D8" s="21" t="s">
        <v>19</v>
      </c>
      <c r="E8" s="40">
        <v>1</v>
      </c>
      <c r="F8" s="12"/>
      <c r="G8" s="41"/>
      <c r="H8" s="12">
        <f>F8+F8*G8</f>
        <v>0</v>
      </c>
      <c r="I8" s="42">
        <f>E8*F8</f>
        <v>0</v>
      </c>
      <c r="J8" s="42">
        <f>K8-I8</f>
        <v>0</v>
      </c>
      <c r="K8" s="42">
        <f>E8*H8</f>
        <v>0</v>
      </c>
      <c r="L8" s="2"/>
    </row>
    <row r="9" spans="1:12" ht="15">
      <c r="A9" s="2"/>
      <c r="B9" s="2"/>
      <c r="C9" s="2"/>
      <c r="D9" s="1"/>
      <c r="E9" s="1"/>
      <c r="F9" s="1"/>
      <c r="G9" s="1"/>
      <c r="H9" s="16" t="s">
        <v>15</v>
      </c>
      <c r="I9" s="17">
        <f>SUM(I7:I8)</f>
        <v>0</v>
      </c>
      <c r="J9" s="17">
        <f t="shared" ref="J9:K9" si="0">SUM(J7:J8)</f>
        <v>0</v>
      </c>
      <c r="K9" s="17">
        <f t="shared" si="0"/>
        <v>0</v>
      </c>
    </row>
    <row r="10" spans="1:12" ht="32.25" customHeight="1">
      <c r="A10" s="276" t="s">
        <v>16</v>
      </c>
      <c r="B10" s="276"/>
      <c r="C10" s="276"/>
      <c r="D10" s="276"/>
      <c r="E10" s="276"/>
      <c r="F10" s="276"/>
      <c r="G10" s="276"/>
      <c r="H10" s="276"/>
      <c r="I10" s="276"/>
      <c r="J10" s="276"/>
      <c r="K10" s="276"/>
    </row>
    <row r="11" spans="1:12" ht="34.5" customHeight="1">
      <c r="A11" s="277" t="s">
        <v>17</v>
      </c>
      <c r="B11" s="277"/>
      <c r="C11" s="277"/>
      <c r="D11" s="277"/>
      <c r="E11" s="277"/>
      <c r="F11" s="277"/>
      <c r="G11" s="277"/>
      <c r="H11" s="277"/>
      <c r="I11" s="277"/>
      <c r="J11" s="277"/>
      <c r="K11" s="277"/>
    </row>
  </sheetData>
  <mergeCells count="7">
    <mergeCell ref="A10:K10"/>
    <mergeCell ref="A11:K11"/>
    <mergeCell ref="A4:C4"/>
    <mergeCell ref="A1:E1"/>
    <mergeCell ref="I1:K1"/>
    <mergeCell ref="A2:D2"/>
    <mergeCell ref="C3:G3"/>
  </mergeCells>
  <pageMargins left="0.7" right="0.7" top="0.75" bottom="0.75" header="0.3" footer="0.3"/>
  <pageSetup paperSize="9" scale="51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L20"/>
  <sheetViews>
    <sheetView view="pageBreakPreview" zoomScale="80" zoomScaleNormal="100" zoomScaleSheetLayoutView="80" workbookViewId="0">
      <selection activeCell="U13" sqref="U13"/>
    </sheetView>
  </sheetViews>
  <sheetFormatPr defaultRowHeight="14.25"/>
  <cols>
    <col min="2" max="2" width="30.625" customWidth="1"/>
    <col min="3" max="3" width="17.75" customWidth="1"/>
    <col min="4" max="4" width="12.25" customWidth="1"/>
    <col min="5" max="5" width="16.625" customWidth="1"/>
  </cols>
  <sheetData>
    <row r="1" spans="1:12" ht="30" customHeight="1">
      <c r="A1" s="271" t="s">
        <v>21</v>
      </c>
      <c r="B1" s="271"/>
      <c r="C1" s="2"/>
      <c r="D1" s="1"/>
      <c r="E1" s="1"/>
      <c r="F1" s="1"/>
      <c r="G1" s="1"/>
      <c r="H1" s="2"/>
      <c r="I1" s="270" t="s">
        <v>136</v>
      </c>
      <c r="J1" s="270"/>
      <c r="K1" s="270"/>
    </row>
    <row r="2" spans="1:12" ht="15">
      <c r="A2" s="1"/>
      <c r="B2" s="2"/>
      <c r="C2" s="2"/>
      <c r="D2" s="1"/>
      <c r="E2" s="1"/>
      <c r="F2" s="1"/>
      <c r="G2" s="1"/>
      <c r="H2" s="2"/>
      <c r="I2" s="2"/>
      <c r="J2" s="2"/>
      <c r="K2" s="2"/>
    </row>
    <row r="3" spans="1:12" ht="15">
      <c r="A3" s="271" t="s">
        <v>128</v>
      </c>
      <c r="B3" s="271"/>
      <c r="C3" s="2"/>
      <c r="D3" s="1"/>
      <c r="E3" s="1"/>
      <c r="F3" s="1"/>
      <c r="G3" s="1"/>
      <c r="H3" s="2"/>
      <c r="I3" s="2"/>
      <c r="J3" s="2"/>
      <c r="K3" s="2"/>
    </row>
    <row r="4" spans="1:12" ht="15">
      <c r="A4" s="271"/>
      <c r="B4" s="271"/>
      <c r="C4" s="272" t="s">
        <v>1</v>
      </c>
      <c r="D4" s="272"/>
      <c r="E4" s="272"/>
      <c r="F4" s="272"/>
      <c r="G4" s="272"/>
      <c r="H4" s="2"/>
      <c r="I4" s="2"/>
      <c r="J4" s="2"/>
      <c r="K4" s="2"/>
    </row>
    <row r="5" spans="1:12" ht="15">
      <c r="A5" s="271" t="s">
        <v>70</v>
      </c>
      <c r="B5" s="271"/>
      <c r="C5" s="2"/>
      <c r="D5" s="1"/>
      <c r="E5" s="1"/>
      <c r="F5" s="1"/>
      <c r="G5" s="1"/>
      <c r="H5" s="2"/>
      <c r="I5" s="2"/>
      <c r="J5" s="2"/>
      <c r="K5" s="2"/>
    </row>
    <row r="6" spans="1:12" ht="15">
      <c r="A6" s="286"/>
      <c r="B6" s="286"/>
      <c r="C6" s="4"/>
      <c r="D6" s="3"/>
      <c r="E6" s="3"/>
      <c r="F6" s="3"/>
      <c r="G6" s="3"/>
      <c r="H6" s="4"/>
      <c r="I6" s="4"/>
      <c r="J6" s="4"/>
      <c r="K6" s="4"/>
    </row>
    <row r="7" spans="1:12" ht="105">
      <c r="A7" s="5" t="s">
        <v>2</v>
      </c>
      <c r="B7" s="5" t="s">
        <v>3</v>
      </c>
      <c r="C7" s="6" t="s">
        <v>4</v>
      </c>
      <c r="D7" s="6" t="s">
        <v>5</v>
      </c>
      <c r="E7" s="5" t="s">
        <v>6</v>
      </c>
      <c r="F7" s="5" t="s">
        <v>7</v>
      </c>
      <c r="G7" s="5" t="s">
        <v>8</v>
      </c>
      <c r="H7" s="5" t="s">
        <v>9</v>
      </c>
      <c r="I7" s="5" t="s">
        <v>10</v>
      </c>
      <c r="J7" s="5" t="s">
        <v>11</v>
      </c>
      <c r="K7" s="5" t="s">
        <v>12</v>
      </c>
    </row>
    <row r="8" spans="1:12" ht="15">
      <c r="A8" s="5">
        <v>1</v>
      </c>
      <c r="B8" s="5">
        <v>2</v>
      </c>
      <c r="C8" s="5">
        <v>3</v>
      </c>
      <c r="D8" s="5">
        <v>4</v>
      </c>
      <c r="E8" s="5">
        <v>5</v>
      </c>
      <c r="F8" s="5">
        <v>6</v>
      </c>
      <c r="G8" s="5">
        <v>7</v>
      </c>
      <c r="H8" s="5">
        <v>8</v>
      </c>
      <c r="I8" s="5">
        <v>9</v>
      </c>
      <c r="J8" s="5">
        <v>10</v>
      </c>
      <c r="K8" s="5">
        <v>11</v>
      </c>
    </row>
    <row r="9" spans="1:12" ht="45">
      <c r="A9" s="169">
        <v>1</v>
      </c>
      <c r="B9" s="92" t="s">
        <v>114</v>
      </c>
      <c r="C9" s="7"/>
      <c r="D9" s="7" t="s">
        <v>19</v>
      </c>
      <c r="E9" s="93">
        <v>50</v>
      </c>
      <c r="F9" s="94"/>
      <c r="G9" s="114"/>
      <c r="H9" s="12">
        <f t="shared" ref="H9:H14" si="0">F9+F9*G9</f>
        <v>0</v>
      </c>
      <c r="I9" s="42">
        <f t="shared" ref="I9:I14" si="1">E9*F9</f>
        <v>0</v>
      </c>
      <c r="J9" s="42">
        <f t="shared" ref="J9:J14" si="2">K9-I9</f>
        <v>0</v>
      </c>
      <c r="K9" s="42">
        <f t="shared" ref="K9:K14" si="3">H9*E9</f>
        <v>0</v>
      </c>
      <c r="L9" s="2"/>
    </row>
    <row r="10" spans="1:12" ht="30">
      <c r="A10" s="169">
        <v>2</v>
      </c>
      <c r="B10" s="92" t="s">
        <v>205</v>
      </c>
      <c r="C10" s="92"/>
      <c r="D10" s="7" t="s">
        <v>13</v>
      </c>
      <c r="E10" s="7">
        <v>5</v>
      </c>
      <c r="F10" s="94"/>
      <c r="G10" s="114"/>
      <c r="H10" s="12">
        <f t="shared" si="0"/>
        <v>0</v>
      </c>
      <c r="I10" s="42">
        <f t="shared" si="1"/>
        <v>0</v>
      </c>
      <c r="J10" s="42">
        <f t="shared" si="2"/>
        <v>0</v>
      </c>
      <c r="K10" s="42">
        <f t="shared" si="3"/>
        <v>0</v>
      </c>
      <c r="L10" s="2"/>
    </row>
    <row r="11" spans="1:12" ht="30">
      <c r="A11" s="169">
        <v>3</v>
      </c>
      <c r="B11" s="92" t="s">
        <v>115</v>
      </c>
      <c r="C11" s="7"/>
      <c r="D11" s="7" t="s">
        <v>19</v>
      </c>
      <c r="E11" s="93">
        <v>80</v>
      </c>
      <c r="F11" s="94"/>
      <c r="G11" s="114"/>
      <c r="H11" s="12">
        <f t="shared" si="0"/>
        <v>0</v>
      </c>
      <c r="I11" s="42">
        <f t="shared" si="1"/>
        <v>0</v>
      </c>
      <c r="J11" s="42">
        <f t="shared" si="2"/>
        <v>0</v>
      </c>
      <c r="K11" s="42">
        <f t="shared" si="3"/>
        <v>0</v>
      </c>
      <c r="L11" s="2"/>
    </row>
    <row r="12" spans="1:12" ht="30">
      <c r="A12" s="21">
        <v>4</v>
      </c>
      <c r="B12" s="92" t="s">
        <v>206</v>
      </c>
      <c r="C12" s="92"/>
      <c r="D12" s="7" t="s">
        <v>13</v>
      </c>
      <c r="E12" s="7">
        <v>20</v>
      </c>
      <c r="F12" s="94"/>
      <c r="G12" s="114"/>
      <c r="H12" s="12">
        <f t="shared" si="0"/>
        <v>0</v>
      </c>
      <c r="I12" s="42">
        <f t="shared" si="1"/>
        <v>0</v>
      </c>
      <c r="J12" s="42">
        <f t="shared" si="2"/>
        <v>0</v>
      </c>
      <c r="K12" s="42">
        <f t="shared" si="3"/>
        <v>0</v>
      </c>
      <c r="L12" s="2"/>
    </row>
    <row r="13" spans="1:12" ht="30">
      <c r="A13" s="169">
        <v>5</v>
      </c>
      <c r="B13" s="92" t="s">
        <v>207</v>
      </c>
      <c r="C13" s="92"/>
      <c r="D13" s="7" t="s">
        <v>13</v>
      </c>
      <c r="E13" s="7">
        <v>20</v>
      </c>
      <c r="F13" s="94"/>
      <c r="G13" s="114"/>
      <c r="H13" s="12">
        <f t="shared" si="0"/>
        <v>0</v>
      </c>
      <c r="I13" s="42">
        <f t="shared" si="1"/>
        <v>0</v>
      </c>
      <c r="J13" s="42">
        <f t="shared" si="2"/>
        <v>0</v>
      </c>
      <c r="K13" s="42">
        <f t="shared" si="3"/>
        <v>0</v>
      </c>
      <c r="L13" s="2"/>
    </row>
    <row r="14" spans="1:12" ht="30">
      <c r="A14" s="21">
        <v>6</v>
      </c>
      <c r="B14" s="22" t="s">
        <v>116</v>
      </c>
      <c r="C14" s="7"/>
      <c r="D14" s="7" t="s">
        <v>13</v>
      </c>
      <c r="E14" s="93">
        <v>10</v>
      </c>
      <c r="F14" s="94"/>
      <c r="G14" s="114"/>
      <c r="H14" s="12">
        <f t="shared" si="0"/>
        <v>0</v>
      </c>
      <c r="I14" s="42">
        <f t="shared" si="1"/>
        <v>0</v>
      </c>
      <c r="J14" s="42">
        <f t="shared" si="2"/>
        <v>0</v>
      </c>
      <c r="K14" s="42">
        <f t="shared" si="3"/>
        <v>0</v>
      </c>
    </row>
    <row r="15" spans="1:12" ht="15">
      <c r="A15" s="2"/>
      <c r="B15" s="2"/>
      <c r="C15" s="2"/>
      <c r="D15" s="1"/>
      <c r="E15" s="1"/>
      <c r="F15" s="1"/>
      <c r="G15" s="1"/>
      <c r="H15" s="16" t="s">
        <v>15</v>
      </c>
      <c r="I15" s="17">
        <f>SUM(I9:I14)</f>
        <v>0</v>
      </c>
      <c r="J15" s="17">
        <f>SUM(J9:J14)</f>
        <v>0</v>
      </c>
      <c r="K15" s="17">
        <f>SUM(K9:K14)</f>
        <v>0</v>
      </c>
    </row>
    <row r="18" spans="1:12" ht="15">
      <c r="A18" s="270" t="s">
        <v>16</v>
      </c>
      <c r="B18" s="270"/>
      <c r="C18" s="270"/>
      <c r="D18" s="270"/>
      <c r="E18" s="270"/>
      <c r="F18" s="270"/>
      <c r="G18" s="270"/>
      <c r="H18" s="270"/>
      <c r="I18" s="270"/>
      <c r="J18" s="270"/>
      <c r="K18" s="270"/>
      <c r="L18" s="2"/>
    </row>
    <row r="19" spans="1:12" ht="50.25" customHeight="1">
      <c r="A19" s="270" t="s">
        <v>17</v>
      </c>
      <c r="B19" s="270"/>
      <c r="C19" s="270"/>
      <c r="D19" s="270"/>
      <c r="E19" s="270"/>
      <c r="F19" s="270"/>
      <c r="G19" s="270"/>
      <c r="H19" s="270"/>
      <c r="I19" s="270"/>
      <c r="J19" s="270"/>
      <c r="K19" s="270"/>
      <c r="L19" s="2"/>
    </row>
    <row r="20" spans="1:12" ht="29.25" customHeight="1"/>
  </sheetData>
  <mergeCells count="7">
    <mergeCell ref="A1:B1"/>
    <mergeCell ref="A3:B4"/>
    <mergeCell ref="A5:B6"/>
    <mergeCell ref="A19:K19"/>
    <mergeCell ref="A18:K18"/>
    <mergeCell ref="I1:K1"/>
    <mergeCell ref="C4:G4"/>
  </mergeCells>
  <pageMargins left="0.7" right="0.7" top="0.75" bottom="0.75" header="0.3" footer="0.3"/>
  <pageSetup paperSize="9" scale="53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K12"/>
  <sheetViews>
    <sheetView tabSelected="1" view="pageBreakPreview" zoomScale="90" zoomScaleNormal="80" zoomScaleSheetLayoutView="90" workbookViewId="0">
      <selection activeCell="N9" sqref="N9"/>
    </sheetView>
  </sheetViews>
  <sheetFormatPr defaultRowHeight="14.25"/>
  <cols>
    <col min="2" max="2" width="63.75" customWidth="1"/>
    <col min="3" max="3" width="20.75" customWidth="1"/>
  </cols>
  <sheetData>
    <row r="1" spans="1:11" ht="15">
      <c r="A1" s="271" t="s">
        <v>0</v>
      </c>
      <c r="B1" s="271"/>
      <c r="C1" s="271"/>
      <c r="D1" s="271"/>
      <c r="E1" s="271"/>
      <c r="F1" s="223"/>
      <c r="G1" s="223"/>
      <c r="H1" s="2"/>
      <c r="I1" s="272" t="s">
        <v>208</v>
      </c>
      <c r="J1" s="272"/>
      <c r="K1" s="272"/>
    </row>
    <row r="2" spans="1:11" ht="15">
      <c r="A2" s="268"/>
      <c r="B2" s="268"/>
      <c r="C2" s="268"/>
      <c r="D2" s="268"/>
      <c r="E2" s="268"/>
      <c r="F2" s="267"/>
      <c r="G2" s="267"/>
      <c r="H2" s="2"/>
      <c r="I2" s="269"/>
      <c r="J2" s="269"/>
      <c r="K2" s="269"/>
    </row>
    <row r="3" spans="1:11" ht="15">
      <c r="A3" s="271" t="s">
        <v>128</v>
      </c>
      <c r="B3" s="271"/>
      <c r="C3" s="271"/>
      <c r="D3" s="271"/>
      <c r="E3" s="223"/>
      <c r="F3" s="223"/>
      <c r="G3" s="223"/>
      <c r="H3" s="2"/>
      <c r="I3" s="2"/>
      <c r="J3" s="2"/>
      <c r="K3" s="2"/>
    </row>
    <row r="4" spans="1:11" ht="15">
      <c r="A4" s="223"/>
      <c r="B4" s="2"/>
      <c r="C4" s="272" t="s">
        <v>1</v>
      </c>
      <c r="D4" s="272"/>
      <c r="E4" s="272"/>
      <c r="F4" s="272"/>
      <c r="G4" s="272"/>
      <c r="H4" s="2"/>
      <c r="I4" s="2"/>
      <c r="J4" s="2"/>
      <c r="K4" s="2"/>
    </row>
    <row r="5" spans="1:11" ht="15">
      <c r="A5" s="271" t="s">
        <v>73</v>
      </c>
      <c r="B5" s="271"/>
      <c r="C5" s="271"/>
      <c r="D5" s="223"/>
      <c r="E5" s="223"/>
      <c r="F5" s="223"/>
      <c r="G5" s="223"/>
      <c r="H5" s="2"/>
      <c r="I5" s="2"/>
      <c r="J5" s="2"/>
      <c r="K5" s="2"/>
    </row>
    <row r="6" spans="1:11" ht="105">
      <c r="A6" s="5" t="s">
        <v>2</v>
      </c>
      <c r="B6" s="51" t="s">
        <v>3</v>
      </c>
      <c r="C6" s="52" t="s">
        <v>4</v>
      </c>
      <c r="D6" s="52" t="s">
        <v>5</v>
      </c>
      <c r="E6" s="53" t="s">
        <v>6</v>
      </c>
      <c r="F6" s="5" t="s">
        <v>7</v>
      </c>
      <c r="G6" s="5" t="s">
        <v>8</v>
      </c>
      <c r="H6" s="5" t="s">
        <v>9</v>
      </c>
      <c r="I6" s="5" t="s">
        <v>10</v>
      </c>
      <c r="J6" s="5" t="s">
        <v>11</v>
      </c>
      <c r="K6" s="5" t="s">
        <v>12</v>
      </c>
    </row>
    <row r="7" spans="1:11" ht="15">
      <c r="A7" s="5">
        <v>1</v>
      </c>
      <c r="B7" s="5">
        <v>2</v>
      </c>
      <c r="C7" s="6">
        <v>3</v>
      </c>
      <c r="D7" s="6">
        <v>4</v>
      </c>
      <c r="E7" s="5">
        <v>5</v>
      </c>
      <c r="F7" s="5">
        <v>6</v>
      </c>
      <c r="G7" s="5">
        <v>7</v>
      </c>
      <c r="H7" s="5">
        <v>8</v>
      </c>
      <c r="I7" s="5">
        <v>9</v>
      </c>
      <c r="J7" s="5">
        <v>10</v>
      </c>
      <c r="K7" s="5">
        <v>11</v>
      </c>
    </row>
    <row r="8" spans="1:11" ht="165">
      <c r="A8" s="227">
        <v>2</v>
      </c>
      <c r="B8" s="248" t="s">
        <v>204</v>
      </c>
      <c r="C8" s="228"/>
      <c r="D8" s="56" t="s">
        <v>196</v>
      </c>
      <c r="E8" s="229">
        <v>200</v>
      </c>
      <c r="F8" s="230"/>
      <c r="G8" s="231"/>
      <c r="H8" s="188">
        <f t="shared" ref="H8:H9" si="0">F8+F8*G8</f>
        <v>0</v>
      </c>
      <c r="I8" s="232">
        <f>E8*F8</f>
        <v>0</v>
      </c>
      <c r="J8" s="226">
        <f t="shared" ref="J8:J9" si="1">K8-I8</f>
        <v>0</v>
      </c>
      <c r="K8" s="232">
        <f>H8*E8</f>
        <v>0</v>
      </c>
    </row>
    <row r="9" spans="1:11" ht="165">
      <c r="A9" s="227">
        <v>5</v>
      </c>
      <c r="B9" s="248" t="s">
        <v>203</v>
      </c>
      <c r="C9" s="228"/>
      <c r="D9" s="56" t="s">
        <v>13</v>
      </c>
      <c r="E9" s="229">
        <v>30</v>
      </c>
      <c r="F9" s="230"/>
      <c r="G9" s="231"/>
      <c r="H9" s="230">
        <f t="shared" si="0"/>
        <v>0</v>
      </c>
      <c r="I9" s="232">
        <f>E9*F9</f>
        <v>0</v>
      </c>
      <c r="J9" s="226">
        <f t="shared" si="1"/>
        <v>0</v>
      </c>
      <c r="K9" s="232">
        <f>H9*E9</f>
        <v>0</v>
      </c>
    </row>
    <row r="10" spans="1:11" ht="15">
      <c r="A10" s="2"/>
      <c r="B10" s="2"/>
      <c r="C10" s="2"/>
      <c r="D10" s="223"/>
      <c r="E10" s="223"/>
      <c r="F10" s="223"/>
      <c r="G10" s="223"/>
      <c r="H10" s="16" t="s">
        <v>15</v>
      </c>
      <c r="I10" s="249">
        <f>SUM(I8:I9)</f>
        <v>0</v>
      </c>
      <c r="J10" s="250">
        <f>SUM(J8:J9)</f>
        <v>0</v>
      </c>
      <c r="K10" s="17">
        <f>SUM(K8:K9)</f>
        <v>0</v>
      </c>
    </row>
    <row r="11" spans="1:11" ht="35.25" customHeight="1">
      <c r="B11" s="276" t="s">
        <v>16</v>
      </c>
      <c r="C11" s="276"/>
      <c r="D11" s="276"/>
      <c r="E11" s="276"/>
      <c r="F11" s="276"/>
      <c r="G11" s="276"/>
      <c r="H11" s="276"/>
      <c r="I11" s="276"/>
      <c r="J11" s="276"/>
      <c r="K11" s="276"/>
    </row>
    <row r="12" spans="1:11" ht="39.75" customHeight="1">
      <c r="B12" s="277" t="s">
        <v>17</v>
      </c>
      <c r="C12" s="277"/>
      <c r="D12" s="277"/>
      <c r="E12" s="277"/>
      <c r="F12" s="277"/>
      <c r="G12" s="277"/>
      <c r="H12" s="277"/>
      <c r="I12" s="277"/>
      <c r="J12" s="277"/>
      <c r="K12" s="277"/>
    </row>
  </sheetData>
  <mergeCells count="7">
    <mergeCell ref="B12:K12"/>
    <mergeCell ref="A1:E1"/>
    <mergeCell ref="I1:K1"/>
    <mergeCell ref="A3:D3"/>
    <mergeCell ref="C4:G4"/>
    <mergeCell ref="A5:C5"/>
    <mergeCell ref="B11:K11"/>
  </mergeCells>
  <pageMargins left="0.7" right="0.7" top="0.75" bottom="0.75" header="0.3" footer="0.3"/>
  <pageSetup paperSize="9" scale="4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16"/>
  <sheetViews>
    <sheetView view="pageBreakPreview" zoomScale="90" zoomScaleNormal="100" zoomScaleSheetLayoutView="90" workbookViewId="0">
      <selection activeCell="F9" sqref="F9:G10"/>
    </sheetView>
  </sheetViews>
  <sheetFormatPr defaultRowHeight="14.25"/>
  <cols>
    <col min="2" max="2" width="44.125" customWidth="1"/>
    <col min="3" max="3" width="16.375" customWidth="1"/>
    <col min="4" max="4" width="10.625" customWidth="1"/>
  </cols>
  <sheetData>
    <row r="1" spans="1:11" ht="15">
      <c r="A1" s="270" t="s">
        <v>0</v>
      </c>
      <c r="B1" s="270"/>
      <c r="C1" s="270"/>
      <c r="D1" s="270"/>
      <c r="E1" s="1"/>
      <c r="F1" s="1"/>
      <c r="G1" s="1"/>
      <c r="H1" s="2"/>
      <c r="I1" s="270" t="s">
        <v>119</v>
      </c>
      <c r="J1" s="270"/>
      <c r="K1" s="270"/>
    </row>
    <row r="2" spans="1:11" ht="15">
      <c r="A2" s="1"/>
      <c r="B2" s="2"/>
      <c r="C2" s="2"/>
      <c r="D2" s="1"/>
      <c r="E2" s="1"/>
      <c r="F2" s="1"/>
      <c r="G2" s="1"/>
      <c r="H2" s="2"/>
      <c r="I2" s="2"/>
      <c r="J2" s="2"/>
      <c r="K2" s="2"/>
    </row>
    <row r="3" spans="1:11" ht="15">
      <c r="A3" s="271" t="s">
        <v>128</v>
      </c>
      <c r="B3" s="271"/>
      <c r="C3" s="271"/>
      <c r="D3" s="271"/>
      <c r="E3" s="1"/>
      <c r="F3" s="1"/>
      <c r="G3" s="1"/>
      <c r="H3" s="2"/>
      <c r="I3" s="2"/>
      <c r="J3" s="2"/>
      <c r="K3" s="2"/>
    </row>
    <row r="4" spans="1:11" ht="15">
      <c r="A4" s="1"/>
      <c r="B4" s="2"/>
      <c r="C4" s="272" t="s">
        <v>1</v>
      </c>
      <c r="D4" s="272"/>
      <c r="E4" s="272"/>
      <c r="F4" s="272"/>
      <c r="G4" s="272"/>
      <c r="H4" s="2"/>
      <c r="I4" s="2"/>
      <c r="J4" s="2"/>
      <c r="K4" s="2"/>
    </row>
    <row r="5" spans="1:11" ht="15">
      <c r="A5" s="273" t="s">
        <v>23</v>
      </c>
      <c r="B5" s="273"/>
      <c r="C5" s="2"/>
      <c r="D5" s="1"/>
      <c r="E5" s="1"/>
      <c r="F5" s="1"/>
      <c r="G5" s="1"/>
      <c r="H5" s="2"/>
      <c r="I5" s="2"/>
      <c r="J5" s="2"/>
      <c r="K5" s="2"/>
    </row>
    <row r="6" spans="1:11" ht="15">
      <c r="A6" s="3"/>
      <c r="B6" s="4"/>
      <c r="C6" s="4"/>
      <c r="D6" s="3"/>
      <c r="E6" s="3"/>
      <c r="F6" s="3"/>
      <c r="G6" s="3"/>
      <c r="H6" s="4"/>
      <c r="I6" s="4"/>
      <c r="J6" s="4"/>
      <c r="K6" s="4"/>
    </row>
    <row r="7" spans="1:11" ht="105">
      <c r="A7" s="5" t="s">
        <v>2</v>
      </c>
      <c r="B7" s="5" t="s">
        <v>3</v>
      </c>
      <c r="C7" s="6" t="s">
        <v>4</v>
      </c>
      <c r="D7" s="6" t="s">
        <v>5</v>
      </c>
      <c r="E7" s="5" t="s">
        <v>6</v>
      </c>
      <c r="F7" s="5" t="s">
        <v>7</v>
      </c>
      <c r="G7" s="5" t="s">
        <v>8</v>
      </c>
      <c r="H7" s="5" t="s">
        <v>9</v>
      </c>
      <c r="I7" s="5" t="s">
        <v>10</v>
      </c>
      <c r="J7" s="5" t="s">
        <v>11</v>
      </c>
      <c r="K7" s="5" t="s">
        <v>12</v>
      </c>
    </row>
    <row r="8" spans="1:11" ht="15">
      <c r="A8" s="5">
        <v>1</v>
      </c>
      <c r="B8" s="5">
        <v>2</v>
      </c>
      <c r="C8" s="5">
        <v>3</v>
      </c>
      <c r="D8" s="5">
        <v>4</v>
      </c>
      <c r="E8" s="5">
        <v>5</v>
      </c>
      <c r="F8" s="5">
        <v>6</v>
      </c>
      <c r="G8" s="5">
        <v>7</v>
      </c>
      <c r="H8" s="5">
        <v>8</v>
      </c>
      <c r="I8" s="5">
        <v>9</v>
      </c>
      <c r="J8" s="5">
        <v>10</v>
      </c>
      <c r="K8" s="5">
        <v>11</v>
      </c>
    </row>
    <row r="9" spans="1:11" ht="162" customHeight="1">
      <c r="A9" s="26">
        <v>1</v>
      </c>
      <c r="B9" s="27" t="s">
        <v>24</v>
      </c>
      <c r="C9" s="28"/>
      <c r="D9" s="29" t="s">
        <v>25</v>
      </c>
      <c r="E9" s="257">
        <v>70</v>
      </c>
      <c r="F9" s="241"/>
      <c r="G9" s="242"/>
      <c r="H9" s="243">
        <f>F9+F9*G9</f>
        <v>0</v>
      </c>
      <c r="I9" s="244">
        <f>E9*F9</f>
        <v>0</v>
      </c>
      <c r="J9" s="244">
        <f>K9-I9</f>
        <v>0</v>
      </c>
      <c r="K9" s="244">
        <f>E9*H9</f>
        <v>0</v>
      </c>
    </row>
    <row r="10" spans="1:11" ht="75">
      <c r="A10" s="30">
        <v>2</v>
      </c>
      <c r="B10" s="31" t="s">
        <v>26</v>
      </c>
      <c r="C10" s="32"/>
      <c r="D10" s="33" t="s">
        <v>25</v>
      </c>
      <c r="E10" s="258">
        <v>80</v>
      </c>
      <c r="F10" s="245"/>
      <c r="G10" s="246"/>
      <c r="H10" s="243">
        <f>F10+F10*G10</f>
        <v>0</v>
      </c>
      <c r="I10" s="244">
        <f>E10*F10</f>
        <v>0</v>
      </c>
      <c r="J10" s="245">
        <f>K10-I10</f>
        <v>0</v>
      </c>
      <c r="K10" s="244">
        <f>E10*H10</f>
        <v>0</v>
      </c>
    </row>
    <row r="11" spans="1:11">
      <c r="H11" s="37" t="s">
        <v>27</v>
      </c>
      <c r="I11" s="38">
        <f>SUM(I9:I10)</f>
        <v>0</v>
      </c>
      <c r="J11" s="38">
        <f>SUM(J9:J10)</f>
        <v>0</v>
      </c>
      <c r="K11" s="38">
        <f>SUM(K9:K10)</f>
        <v>0</v>
      </c>
    </row>
    <row r="14" spans="1:11" ht="15">
      <c r="B14" s="270" t="s">
        <v>16</v>
      </c>
      <c r="C14" s="270"/>
      <c r="D14" s="270"/>
      <c r="E14" s="270"/>
      <c r="F14" s="270"/>
      <c r="G14" s="270"/>
      <c r="H14" s="270"/>
      <c r="I14" s="270"/>
      <c r="J14" s="270"/>
      <c r="K14" s="2"/>
    </row>
    <row r="15" spans="1:11" ht="15" customHeight="1">
      <c r="A15" s="270" t="s">
        <v>17</v>
      </c>
      <c r="B15" s="270"/>
      <c r="C15" s="270"/>
      <c r="D15" s="270"/>
      <c r="E15" s="270"/>
      <c r="F15" s="270"/>
      <c r="G15" s="270"/>
      <c r="H15" s="270"/>
      <c r="I15" s="270"/>
      <c r="J15" s="270"/>
      <c r="K15" s="270"/>
    </row>
    <row r="16" spans="1:11" ht="14.25" customHeight="1">
      <c r="A16" s="270"/>
      <c r="B16" s="270"/>
      <c r="C16" s="270"/>
      <c r="D16" s="270"/>
      <c r="E16" s="270"/>
      <c r="F16" s="270"/>
      <c r="G16" s="270"/>
      <c r="H16" s="270"/>
      <c r="I16" s="270"/>
      <c r="J16" s="270"/>
      <c r="K16" s="270"/>
    </row>
  </sheetData>
  <mergeCells count="7">
    <mergeCell ref="B14:J14"/>
    <mergeCell ref="A15:K16"/>
    <mergeCell ref="A1:D1"/>
    <mergeCell ref="I1:K1"/>
    <mergeCell ref="A3:D3"/>
    <mergeCell ref="C4:G4"/>
    <mergeCell ref="A5:B5"/>
  </mergeCells>
  <pageMargins left="0.7" right="0.7" top="0.75" bottom="0.75" header="0.3" footer="0.3"/>
  <pageSetup paperSize="9" scale="5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K15"/>
  <sheetViews>
    <sheetView view="pageBreakPreview" zoomScaleNormal="100" zoomScaleSheetLayoutView="100" workbookViewId="0">
      <selection activeCell="P9" sqref="P9"/>
    </sheetView>
  </sheetViews>
  <sheetFormatPr defaultRowHeight="14.25"/>
  <cols>
    <col min="2" max="2" width="29" customWidth="1"/>
    <col min="4" max="4" width="12.125" customWidth="1"/>
    <col min="12" max="12" width="14.875" customWidth="1"/>
  </cols>
  <sheetData>
    <row r="1" spans="1:11" ht="30">
      <c r="A1" s="1"/>
      <c r="B1" s="2" t="s">
        <v>21</v>
      </c>
      <c r="C1" s="2"/>
      <c r="D1" s="1"/>
      <c r="E1" s="1"/>
      <c r="F1" s="1"/>
      <c r="G1" s="1"/>
      <c r="H1" s="2"/>
      <c r="I1" s="270" t="s">
        <v>120</v>
      </c>
      <c r="J1" s="270"/>
      <c r="K1" s="270"/>
    </row>
    <row r="2" spans="1:11" ht="15">
      <c r="A2" s="1"/>
      <c r="B2" s="2"/>
      <c r="C2" s="2"/>
      <c r="D2" s="1"/>
      <c r="E2" s="1"/>
      <c r="F2" s="1"/>
      <c r="G2" s="1"/>
      <c r="H2" s="2"/>
      <c r="I2" s="2"/>
      <c r="J2" s="2"/>
      <c r="K2" s="2"/>
    </row>
    <row r="3" spans="1:11" ht="15">
      <c r="A3" s="271" t="s">
        <v>128</v>
      </c>
      <c r="B3" s="271"/>
      <c r="C3" s="2"/>
      <c r="D3" s="1"/>
      <c r="E3" s="1"/>
      <c r="F3" s="1"/>
      <c r="G3" s="1"/>
      <c r="H3" s="2"/>
      <c r="I3" s="2"/>
      <c r="J3" s="2"/>
      <c r="K3" s="2"/>
    </row>
    <row r="4" spans="1:11" ht="15">
      <c r="A4" s="1"/>
      <c r="B4" s="2"/>
      <c r="C4" s="272" t="s">
        <v>1</v>
      </c>
      <c r="D4" s="272"/>
      <c r="E4" s="272"/>
      <c r="F4" s="272"/>
      <c r="G4" s="272"/>
      <c r="H4" s="2"/>
      <c r="I4" s="2"/>
      <c r="J4" s="2"/>
      <c r="K4" s="2"/>
    </row>
    <row r="5" spans="1:11" ht="15">
      <c r="A5" s="1"/>
      <c r="B5" s="2" t="s">
        <v>28</v>
      </c>
      <c r="C5" s="2"/>
      <c r="D5" s="1"/>
      <c r="E5" s="1"/>
      <c r="F5" s="1"/>
      <c r="G5" s="1"/>
      <c r="H5" s="2"/>
      <c r="I5" s="2"/>
      <c r="J5" s="2"/>
      <c r="K5" s="2"/>
    </row>
    <row r="6" spans="1:11" ht="15">
      <c r="A6" s="3"/>
      <c r="B6" s="4"/>
      <c r="C6" s="4"/>
      <c r="D6" s="3"/>
      <c r="E6" s="3"/>
      <c r="F6" s="3"/>
      <c r="G6" s="3"/>
      <c r="H6" s="4"/>
      <c r="I6" s="4"/>
      <c r="J6" s="4"/>
      <c r="K6" s="4"/>
    </row>
    <row r="7" spans="1:11" ht="105">
      <c r="A7" s="5" t="s">
        <v>2</v>
      </c>
      <c r="B7" s="5" t="s">
        <v>3</v>
      </c>
      <c r="C7" s="39" t="s">
        <v>4</v>
      </c>
      <c r="D7" s="194" t="s">
        <v>5</v>
      </c>
      <c r="E7" s="5" t="s">
        <v>6</v>
      </c>
      <c r="F7" s="5" t="s">
        <v>7</v>
      </c>
      <c r="G7" s="5" t="s">
        <v>8</v>
      </c>
      <c r="H7" s="5" t="s">
        <v>9</v>
      </c>
      <c r="I7" s="5" t="s">
        <v>10</v>
      </c>
      <c r="J7" s="5" t="s">
        <v>11</v>
      </c>
      <c r="K7" s="5" t="s">
        <v>12</v>
      </c>
    </row>
    <row r="8" spans="1:11" ht="15">
      <c r="A8" s="5">
        <v>1</v>
      </c>
      <c r="B8" s="5">
        <v>2</v>
      </c>
      <c r="C8" s="5">
        <v>3</v>
      </c>
      <c r="D8" s="5">
        <v>4</v>
      </c>
      <c r="E8" s="5">
        <v>5</v>
      </c>
      <c r="F8" s="5">
        <v>6</v>
      </c>
      <c r="G8" s="5">
        <v>7</v>
      </c>
      <c r="H8" s="5">
        <v>8</v>
      </c>
      <c r="I8" s="5">
        <v>9</v>
      </c>
      <c r="J8" s="5">
        <v>10</v>
      </c>
      <c r="K8" s="5">
        <v>11</v>
      </c>
    </row>
    <row r="9" spans="1:11" ht="90">
      <c r="A9" s="21">
        <v>1</v>
      </c>
      <c r="B9" s="216" t="s">
        <v>29</v>
      </c>
      <c r="C9" s="21"/>
      <c r="D9" s="21" t="s">
        <v>19</v>
      </c>
      <c r="E9" s="93">
        <v>30</v>
      </c>
      <c r="F9" s="12"/>
      <c r="G9" s="41"/>
      <c r="H9" s="42">
        <f>F9*G9+F9</f>
        <v>0</v>
      </c>
      <c r="I9" s="42">
        <f>E9*F9</f>
        <v>0</v>
      </c>
      <c r="J9" s="42">
        <f>K9-I9</f>
        <v>0</v>
      </c>
      <c r="K9" s="42">
        <f>E9*H9</f>
        <v>0</v>
      </c>
    </row>
    <row r="10" spans="1:11" ht="60">
      <c r="A10" s="21">
        <v>2</v>
      </c>
      <c r="B10" s="217" t="s">
        <v>30</v>
      </c>
      <c r="C10" s="21"/>
      <c r="D10" s="21" t="s">
        <v>19</v>
      </c>
      <c r="E10" s="93">
        <v>5</v>
      </c>
      <c r="F10" s="12"/>
      <c r="G10" s="41"/>
      <c r="H10" s="42">
        <f t="shared" ref="H10:H11" si="0">F10*G10+F10</f>
        <v>0</v>
      </c>
      <c r="I10" s="42">
        <f>E10*F10</f>
        <v>0</v>
      </c>
      <c r="J10" s="42">
        <f>K10-I10</f>
        <v>0</v>
      </c>
      <c r="K10" s="42">
        <f>E10*H10</f>
        <v>0</v>
      </c>
    </row>
    <row r="11" spans="1:11" ht="60">
      <c r="A11" s="21">
        <v>3</v>
      </c>
      <c r="B11" s="92" t="s">
        <v>186</v>
      </c>
      <c r="C11" s="96"/>
      <c r="D11" s="97" t="s">
        <v>46</v>
      </c>
      <c r="E11" s="97">
        <v>20</v>
      </c>
      <c r="F11" s="98"/>
      <c r="G11" s="99"/>
      <c r="H11" s="42">
        <f t="shared" si="0"/>
        <v>0</v>
      </c>
      <c r="I11" s="42">
        <f t="shared" ref="I11" si="1">E11*F11</f>
        <v>0</v>
      </c>
      <c r="J11" s="42">
        <f>K11-I11</f>
        <v>0</v>
      </c>
      <c r="K11" s="42">
        <f>E11*H11</f>
        <v>0</v>
      </c>
    </row>
    <row r="12" spans="1:11" ht="15">
      <c r="A12" s="1"/>
      <c r="B12" s="2"/>
      <c r="C12" s="1"/>
      <c r="D12" s="1"/>
      <c r="E12" s="1"/>
      <c r="F12" s="1" t="s">
        <v>31</v>
      </c>
      <c r="G12" s="1"/>
      <c r="H12" s="43" t="s">
        <v>15</v>
      </c>
      <c r="I12" s="44">
        <f>SUM(I9:I11)</f>
        <v>0</v>
      </c>
      <c r="J12" s="44">
        <f>SUM(J9:J11)</f>
        <v>0</v>
      </c>
      <c r="K12" s="44">
        <f>SUM(K9:K11)</f>
        <v>0</v>
      </c>
    </row>
    <row r="13" spans="1:11" ht="15">
      <c r="A13" s="2"/>
      <c r="B13" s="2"/>
      <c r="C13" s="2"/>
      <c r="D13" s="1"/>
      <c r="E13" s="1"/>
      <c r="F13" s="1"/>
      <c r="G13" s="1"/>
      <c r="H13" s="45"/>
      <c r="I13" s="45"/>
      <c r="J13" s="45"/>
      <c r="K13" s="45"/>
    </row>
    <row r="14" spans="1:11" ht="32.25" customHeight="1">
      <c r="A14" s="270" t="s">
        <v>16</v>
      </c>
      <c r="B14" s="270"/>
      <c r="C14" s="270"/>
      <c r="D14" s="270"/>
      <c r="E14" s="270"/>
      <c r="F14" s="270"/>
      <c r="G14" s="270"/>
      <c r="H14" s="270"/>
      <c r="I14" s="270"/>
      <c r="J14" s="270"/>
      <c r="K14" s="270"/>
    </row>
    <row r="15" spans="1:11" ht="36" customHeight="1">
      <c r="A15" s="270" t="s">
        <v>17</v>
      </c>
      <c r="B15" s="270"/>
      <c r="C15" s="270"/>
      <c r="D15" s="270"/>
      <c r="E15" s="270"/>
      <c r="F15" s="270"/>
      <c r="G15" s="270"/>
      <c r="H15" s="270"/>
      <c r="I15" s="270"/>
      <c r="J15" s="2"/>
      <c r="K15" s="2"/>
    </row>
  </sheetData>
  <mergeCells count="5">
    <mergeCell ref="I1:K1"/>
    <mergeCell ref="C4:G4"/>
    <mergeCell ref="A14:K14"/>
    <mergeCell ref="A15:I15"/>
    <mergeCell ref="A3:B3"/>
  </mergeCells>
  <pageMargins left="0.7" right="0.7" top="0.75" bottom="0.75" header="0.3" footer="0.3"/>
  <pageSetup paperSize="9" scale="6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L27"/>
  <sheetViews>
    <sheetView view="pageBreakPreview" topLeftCell="A10" zoomScaleNormal="100" zoomScaleSheetLayoutView="100" workbookViewId="0">
      <selection activeCell="Q10" sqref="Q10"/>
    </sheetView>
  </sheetViews>
  <sheetFormatPr defaultRowHeight="14.25"/>
  <cols>
    <col min="2" max="2" width="28.625" customWidth="1"/>
    <col min="3" max="3" width="12.25" customWidth="1"/>
  </cols>
  <sheetData>
    <row r="1" spans="1:11" ht="15">
      <c r="A1" s="46"/>
      <c r="B1" s="47" t="s">
        <v>21</v>
      </c>
      <c r="C1" s="48"/>
      <c r="D1" s="46"/>
      <c r="E1" s="49"/>
      <c r="F1" s="49"/>
      <c r="G1" s="49"/>
      <c r="H1" s="50"/>
      <c r="I1" s="270" t="s">
        <v>121</v>
      </c>
      <c r="J1" s="270"/>
      <c r="K1" s="270"/>
    </row>
    <row r="2" spans="1:11" ht="15">
      <c r="A2" s="49"/>
      <c r="B2" s="50"/>
      <c r="C2" s="50"/>
      <c r="D2" s="49"/>
      <c r="E2" s="49"/>
      <c r="F2" s="49"/>
      <c r="G2" s="49"/>
      <c r="H2" s="50"/>
      <c r="I2" s="270"/>
      <c r="J2" s="270"/>
      <c r="K2" s="270"/>
    </row>
    <row r="3" spans="1:11" ht="15">
      <c r="A3" s="274" t="s">
        <v>128</v>
      </c>
      <c r="B3" s="274"/>
      <c r="C3" s="274"/>
      <c r="D3" s="274"/>
      <c r="E3" s="274"/>
      <c r="F3" s="49"/>
      <c r="G3" s="49"/>
      <c r="H3" s="50"/>
      <c r="I3" s="2"/>
      <c r="J3" s="2"/>
      <c r="K3" s="2"/>
    </row>
    <row r="4" spans="1:11" ht="15">
      <c r="A4" s="49"/>
      <c r="B4" s="50"/>
      <c r="C4" s="275" t="s">
        <v>1</v>
      </c>
      <c r="D4" s="275"/>
      <c r="E4" s="275"/>
      <c r="F4" s="275"/>
      <c r="G4" s="275"/>
      <c r="H4" s="50"/>
      <c r="I4" s="50"/>
      <c r="J4" s="50"/>
      <c r="K4" s="50"/>
    </row>
    <row r="5" spans="1:11" ht="15">
      <c r="A5" s="49"/>
      <c r="B5" s="50" t="s">
        <v>45</v>
      </c>
      <c r="C5" s="50"/>
      <c r="D5" s="49"/>
      <c r="E5" s="49"/>
      <c r="F5" s="49"/>
      <c r="G5" s="49"/>
      <c r="H5" s="50"/>
      <c r="I5" s="50"/>
      <c r="J5" s="50"/>
      <c r="K5" s="50"/>
    </row>
    <row r="6" spans="1:11" ht="15">
      <c r="A6" s="3"/>
      <c r="B6" s="4"/>
      <c r="C6" s="50"/>
      <c r="D6" s="49"/>
      <c r="E6" s="3"/>
      <c r="F6" s="3"/>
      <c r="G6" s="3"/>
      <c r="H6" s="4"/>
      <c r="I6" s="4"/>
      <c r="J6" s="4"/>
      <c r="K6" s="4"/>
    </row>
    <row r="7" spans="1:11" ht="120">
      <c r="A7" s="5" t="s">
        <v>2</v>
      </c>
      <c r="B7" s="51" t="s">
        <v>3</v>
      </c>
      <c r="C7" s="52" t="s">
        <v>4</v>
      </c>
      <c r="D7" s="52" t="s">
        <v>5</v>
      </c>
      <c r="E7" s="53" t="s">
        <v>6</v>
      </c>
      <c r="F7" s="5" t="s">
        <v>7</v>
      </c>
      <c r="G7" s="5" t="s">
        <v>8</v>
      </c>
      <c r="H7" s="5" t="s">
        <v>9</v>
      </c>
      <c r="I7" s="5" t="s">
        <v>10</v>
      </c>
      <c r="J7" s="5" t="s">
        <v>11</v>
      </c>
      <c r="K7" s="5" t="s">
        <v>12</v>
      </c>
    </row>
    <row r="8" spans="1:11" ht="15">
      <c r="A8" s="5">
        <v>1</v>
      </c>
      <c r="B8" s="51">
        <v>2</v>
      </c>
      <c r="C8" s="52">
        <v>3</v>
      </c>
      <c r="D8" s="52">
        <v>4</v>
      </c>
      <c r="E8" s="53">
        <v>5</v>
      </c>
      <c r="F8" s="5">
        <v>6</v>
      </c>
      <c r="G8" s="5">
        <v>7</v>
      </c>
      <c r="H8" s="5">
        <v>8</v>
      </c>
      <c r="I8" s="5">
        <v>9</v>
      </c>
      <c r="J8" s="5">
        <v>10</v>
      </c>
      <c r="K8" s="5">
        <v>11</v>
      </c>
    </row>
    <row r="9" spans="1:11" ht="45">
      <c r="A9" s="54">
        <v>1</v>
      </c>
      <c r="B9" s="55" t="s">
        <v>170</v>
      </c>
      <c r="C9" s="56"/>
      <c r="D9" s="33" t="s">
        <v>13</v>
      </c>
      <c r="E9" s="57">
        <v>20</v>
      </c>
      <c r="F9" s="19"/>
      <c r="G9" s="58"/>
      <c r="H9" s="19">
        <f>F9+F9*G9</f>
        <v>0</v>
      </c>
      <c r="I9" s="10">
        <f>E9*F9</f>
        <v>0</v>
      </c>
      <c r="J9" s="10">
        <f>K9-I9</f>
        <v>0</v>
      </c>
      <c r="K9" s="10">
        <f>H9*E9</f>
        <v>0</v>
      </c>
    </row>
    <row r="10" spans="1:11" ht="90">
      <c r="A10" s="54">
        <v>2</v>
      </c>
      <c r="B10" s="59" t="s">
        <v>171</v>
      </c>
      <c r="C10" s="60"/>
      <c r="D10" s="60" t="s">
        <v>33</v>
      </c>
      <c r="E10" s="61">
        <v>30</v>
      </c>
      <c r="F10" s="62"/>
      <c r="G10" s="58"/>
      <c r="H10" s="19">
        <f>F10+F10*G10</f>
        <v>0</v>
      </c>
      <c r="I10" s="10">
        <f t="shared" ref="I10:I24" si="0">E10*F10</f>
        <v>0</v>
      </c>
      <c r="J10" s="10">
        <f>K10-I10</f>
        <v>0</v>
      </c>
      <c r="K10" s="10">
        <f t="shared" ref="K10:K24" si="1">H10*E10</f>
        <v>0</v>
      </c>
    </row>
    <row r="11" spans="1:11" ht="75.75" customHeight="1">
      <c r="A11" s="54">
        <v>3</v>
      </c>
      <c r="B11" s="59" t="s">
        <v>172</v>
      </c>
      <c r="C11" s="60"/>
      <c r="D11" s="64" t="s">
        <v>33</v>
      </c>
      <c r="E11" s="61">
        <v>80</v>
      </c>
      <c r="F11" s="62"/>
      <c r="G11" s="63"/>
      <c r="H11" s="19">
        <f t="shared" ref="H11:H18" si="2">F11+F11*G11</f>
        <v>0</v>
      </c>
      <c r="I11" s="10">
        <f t="shared" si="0"/>
        <v>0</v>
      </c>
      <c r="J11" s="10">
        <f t="shared" ref="J11:J24" si="3">K11-I11</f>
        <v>0</v>
      </c>
      <c r="K11" s="10">
        <f t="shared" si="1"/>
        <v>0</v>
      </c>
    </row>
    <row r="12" spans="1:11" ht="90">
      <c r="A12" s="54">
        <v>4</v>
      </c>
      <c r="B12" s="59" t="s">
        <v>173</v>
      </c>
      <c r="C12" s="60"/>
      <c r="D12" s="65" t="s">
        <v>175</v>
      </c>
      <c r="E12" s="57">
        <v>25</v>
      </c>
      <c r="F12" s="19"/>
      <c r="G12" s="63"/>
      <c r="H12" s="19">
        <f t="shared" si="2"/>
        <v>0</v>
      </c>
      <c r="I12" s="10">
        <f t="shared" si="0"/>
        <v>0</v>
      </c>
      <c r="J12" s="10">
        <f t="shared" si="3"/>
        <v>0</v>
      </c>
      <c r="K12" s="10">
        <f t="shared" si="1"/>
        <v>0</v>
      </c>
    </row>
    <row r="13" spans="1:11" ht="75">
      <c r="A13" s="54">
        <v>5</v>
      </c>
      <c r="B13" s="59" t="s">
        <v>174</v>
      </c>
      <c r="C13" s="60"/>
      <c r="D13" s="66" t="s">
        <v>34</v>
      </c>
      <c r="E13" s="61">
        <v>80</v>
      </c>
      <c r="F13" s="62"/>
      <c r="G13" s="58"/>
      <c r="H13" s="19">
        <f t="shared" si="2"/>
        <v>0</v>
      </c>
      <c r="I13" s="10">
        <f t="shared" si="0"/>
        <v>0</v>
      </c>
      <c r="J13" s="10">
        <f t="shared" si="3"/>
        <v>0</v>
      </c>
      <c r="K13" s="10">
        <f t="shared" si="1"/>
        <v>0</v>
      </c>
    </row>
    <row r="14" spans="1:11" ht="45">
      <c r="A14" s="54">
        <v>6</v>
      </c>
      <c r="B14" s="67" t="s">
        <v>146</v>
      </c>
      <c r="C14" s="68"/>
      <c r="D14" s="30" t="s">
        <v>35</v>
      </c>
      <c r="E14" s="69">
        <v>80</v>
      </c>
      <c r="F14" s="70"/>
      <c r="G14" s="58"/>
      <c r="H14" s="19">
        <f t="shared" si="2"/>
        <v>0</v>
      </c>
      <c r="I14" s="10">
        <f t="shared" si="0"/>
        <v>0</v>
      </c>
      <c r="J14" s="10">
        <f t="shared" si="3"/>
        <v>0</v>
      </c>
      <c r="K14" s="10">
        <f t="shared" si="1"/>
        <v>0</v>
      </c>
    </row>
    <row r="15" spans="1:11" ht="45">
      <c r="A15" s="54">
        <v>7</v>
      </c>
      <c r="B15" s="67" t="s">
        <v>145</v>
      </c>
      <c r="C15" s="68"/>
      <c r="D15" s="30" t="s">
        <v>33</v>
      </c>
      <c r="E15" s="69">
        <v>90</v>
      </c>
      <c r="F15" s="70"/>
      <c r="G15" s="58"/>
      <c r="H15" s="19">
        <f t="shared" si="2"/>
        <v>0</v>
      </c>
      <c r="I15" s="10">
        <f t="shared" si="0"/>
        <v>0</v>
      </c>
      <c r="J15" s="10">
        <f t="shared" si="3"/>
        <v>0</v>
      </c>
      <c r="K15" s="10">
        <f t="shared" si="1"/>
        <v>0</v>
      </c>
    </row>
    <row r="16" spans="1:11" ht="45">
      <c r="A16" s="54">
        <v>8</v>
      </c>
      <c r="B16" s="67" t="s">
        <v>144</v>
      </c>
      <c r="C16" s="68"/>
      <c r="D16" s="30" t="s">
        <v>36</v>
      </c>
      <c r="E16" s="69">
        <v>10</v>
      </c>
      <c r="F16" s="70"/>
      <c r="G16" s="63"/>
      <c r="H16" s="19">
        <f t="shared" si="2"/>
        <v>0</v>
      </c>
      <c r="I16" s="10">
        <f t="shared" si="0"/>
        <v>0</v>
      </c>
      <c r="J16" s="10">
        <f t="shared" si="3"/>
        <v>0</v>
      </c>
      <c r="K16" s="10">
        <f t="shared" si="1"/>
        <v>0</v>
      </c>
    </row>
    <row r="17" spans="1:12" ht="45">
      <c r="A17" s="54">
        <v>9</v>
      </c>
      <c r="B17" s="67" t="s">
        <v>143</v>
      </c>
      <c r="C17" s="68"/>
      <c r="D17" s="30" t="s">
        <v>36</v>
      </c>
      <c r="E17" s="69">
        <v>10</v>
      </c>
      <c r="F17" s="70"/>
      <c r="G17" s="58"/>
      <c r="H17" s="19">
        <f t="shared" si="2"/>
        <v>0</v>
      </c>
      <c r="I17" s="10">
        <f t="shared" si="0"/>
        <v>0</v>
      </c>
      <c r="J17" s="10">
        <f t="shared" si="3"/>
        <v>0</v>
      </c>
      <c r="K17" s="10">
        <f t="shared" si="1"/>
        <v>0</v>
      </c>
    </row>
    <row r="18" spans="1:12" ht="45">
      <c r="A18" s="54">
        <v>10</v>
      </c>
      <c r="B18" s="67" t="s">
        <v>142</v>
      </c>
      <c r="C18" s="68"/>
      <c r="D18" s="30" t="s">
        <v>36</v>
      </c>
      <c r="E18" s="69">
        <v>10</v>
      </c>
      <c r="F18" s="70"/>
      <c r="G18" s="58"/>
      <c r="H18" s="19">
        <f t="shared" si="2"/>
        <v>0</v>
      </c>
      <c r="I18" s="10">
        <f t="shared" si="0"/>
        <v>0</v>
      </c>
      <c r="J18" s="10">
        <f t="shared" si="3"/>
        <v>0</v>
      </c>
      <c r="K18" s="10">
        <f t="shared" si="1"/>
        <v>0</v>
      </c>
    </row>
    <row r="19" spans="1:12" ht="30">
      <c r="A19" s="54">
        <v>11</v>
      </c>
      <c r="B19" s="79" t="s">
        <v>37</v>
      </c>
      <c r="C19" s="80"/>
      <c r="D19" s="80" t="s">
        <v>38</v>
      </c>
      <c r="E19" s="81">
        <v>120</v>
      </c>
      <c r="F19" s="82"/>
      <c r="G19" s="58"/>
      <c r="H19" s="19">
        <f t="shared" ref="H19:H24" si="4">F19+F19*G19</f>
        <v>0</v>
      </c>
      <c r="I19" s="10">
        <f t="shared" si="0"/>
        <v>0</v>
      </c>
      <c r="J19" s="10">
        <f t="shared" si="3"/>
        <v>0</v>
      </c>
      <c r="K19" s="10">
        <f t="shared" si="1"/>
        <v>0</v>
      </c>
    </row>
    <row r="20" spans="1:12" ht="150">
      <c r="A20" s="54">
        <v>12</v>
      </c>
      <c r="B20" s="179" t="s">
        <v>176</v>
      </c>
      <c r="C20" s="23"/>
      <c r="D20" s="7" t="s">
        <v>41</v>
      </c>
      <c r="E20" s="93">
        <v>5</v>
      </c>
      <c r="F20" s="24"/>
      <c r="G20" s="63"/>
      <c r="H20" s="19">
        <f t="shared" si="4"/>
        <v>0</v>
      </c>
      <c r="I20" s="10">
        <f t="shared" si="0"/>
        <v>0</v>
      </c>
      <c r="J20" s="10">
        <f t="shared" si="3"/>
        <v>0</v>
      </c>
      <c r="K20" s="10">
        <f t="shared" si="1"/>
        <v>0</v>
      </c>
    </row>
    <row r="21" spans="1:12" ht="165">
      <c r="A21" s="54">
        <v>13</v>
      </c>
      <c r="B21" s="179" t="s">
        <v>177</v>
      </c>
      <c r="C21" s="23"/>
      <c r="D21" s="7" t="s">
        <v>41</v>
      </c>
      <c r="E21" s="93">
        <v>8</v>
      </c>
      <c r="F21" s="24"/>
      <c r="G21" s="58"/>
      <c r="H21" s="19">
        <f t="shared" si="4"/>
        <v>0</v>
      </c>
      <c r="I21" s="10">
        <f t="shared" si="0"/>
        <v>0</v>
      </c>
      <c r="J21" s="10">
        <f t="shared" si="3"/>
        <v>0</v>
      </c>
      <c r="K21" s="10">
        <f t="shared" si="1"/>
        <v>0</v>
      </c>
    </row>
    <row r="22" spans="1:12" ht="150">
      <c r="A22" s="54">
        <v>14</v>
      </c>
      <c r="B22" s="179" t="s">
        <v>178</v>
      </c>
      <c r="C22" s="23"/>
      <c r="D22" s="7" t="s">
        <v>41</v>
      </c>
      <c r="E22" s="93">
        <v>13</v>
      </c>
      <c r="F22" s="24"/>
      <c r="G22" s="58"/>
      <c r="H22" s="19">
        <f t="shared" si="4"/>
        <v>0</v>
      </c>
      <c r="I22" s="10">
        <f t="shared" si="0"/>
        <v>0</v>
      </c>
      <c r="J22" s="10">
        <f t="shared" si="3"/>
        <v>0</v>
      </c>
      <c r="K22" s="10">
        <f t="shared" si="1"/>
        <v>0</v>
      </c>
    </row>
    <row r="23" spans="1:12" ht="150">
      <c r="A23" s="54">
        <v>15</v>
      </c>
      <c r="B23" s="179" t="s">
        <v>179</v>
      </c>
      <c r="C23" s="23"/>
      <c r="D23" s="7" t="s">
        <v>41</v>
      </c>
      <c r="E23" s="93">
        <v>4</v>
      </c>
      <c r="F23" s="24"/>
      <c r="G23" s="58"/>
      <c r="H23" s="19">
        <f t="shared" si="4"/>
        <v>0</v>
      </c>
      <c r="I23" s="10">
        <f t="shared" si="0"/>
        <v>0</v>
      </c>
      <c r="J23" s="10">
        <f t="shared" si="3"/>
        <v>0</v>
      </c>
      <c r="K23" s="10">
        <f t="shared" si="1"/>
        <v>0</v>
      </c>
    </row>
    <row r="24" spans="1:12" ht="60">
      <c r="A24" s="54">
        <v>16</v>
      </c>
      <c r="B24" s="179" t="s">
        <v>180</v>
      </c>
      <c r="C24" s="23"/>
      <c r="D24" s="7" t="s">
        <v>42</v>
      </c>
      <c r="E24" s="93">
        <v>5</v>
      </c>
      <c r="F24" s="24"/>
      <c r="G24" s="58"/>
      <c r="H24" s="19">
        <f t="shared" si="4"/>
        <v>0</v>
      </c>
      <c r="I24" s="10">
        <f t="shared" si="0"/>
        <v>0</v>
      </c>
      <c r="J24" s="10">
        <f t="shared" si="3"/>
        <v>0</v>
      </c>
      <c r="K24" s="10">
        <f t="shared" si="1"/>
        <v>0</v>
      </c>
    </row>
    <row r="25" spans="1:12" ht="15">
      <c r="A25" s="2"/>
      <c r="B25" s="2"/>
      <c r="C25" s="49"/>
      <c r="D25" s="49"/>
      <c r="E25" s="1"/>
      <c r="F25" s="1"/>
      <c r="G25" s="1"/>
      <c r="H25" s="16" t="s">
        <v>15</v>
      </c>
      <c r="I25" s="17">
        <f>SUM(I9:I24)</f>
        <v>0</v>
      </c>
      <c r="J25" s="17">
        <f>SUM(J9:J24)</f>
        <v>0</v>
      </c>
      <c r="K25" s="17">
        <f>SUM(K9:K24)</f>
        <v>0</v>
      </c>
    </row>
    <row r="26" spans="1:12" ht="33" customHeight="1">
      <c r="A26" s="276" t="s">
        <v>16</v>
      </c>
      <c r="B26" s="276"/>
      <c r="C26" s="276"/>
      <c r="D26" s="276"/>
      <c r="E26" s="276"/>
      <c r="F26" s="276"/>
      <c r="G26" s="276"/>
      <c r="H26" s="276"/>
      <c r="I26" s="276"/>
      <c r="J26" s="276"/>
      <c r="K26" s="276"/>
      <c r="L26" s="276"/>
    </row>
    <row r="27" spans="1:12" ht="44.25" customHeight="1">
      <c r="A27" s="277" t="s">
        <v>17</v>
      </c>
      <c r="B27" s="277"/>
      <c r="C27" s="277"/>
      <c r="D27" s="277"/>
      <c r="E27" s="277"/>
      <c r="F27" s="277"/>
      <c r="G27" s="277"/>
      <c r="H27" s="277"/>
      <c r="I27" s="277"/>
      <c r="J27" s="277"/>
      <c r="K27" s="277"/>
      <c r="L27" s="277"/>
    </row>
  </sheetData>
  <mergeCells count="5">
    <mergeCell ref="I1:K2"/>
    <mergeCell ref="A3:E3"/>
    <mergeCell ref="C4:G4"/>
    <mergeCell ref="A26:L26"/>
    <mergeCell ref="A27:L27"/>
  </mergeCells>
  <pageMargins left="0.7" right="0.7" top="0.75" bottom="0.75" header="0.3" footer="0.3"/>
  <pageSetup paperSize="9" scale="4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L15"/>
  <sheetViews>
    <sheetView view="pageBreakPreview" zoomScaleNormal="100" zoomScaleSheetLayoutView="100" workbookViewId="0">
      <selection activeCell="R12" sqref="R12"/>
    </sheetView>
  </sheetViews>
  <sheetFormatPr defaultRowHeight="14.25"/>
  <cols>
    <col min="2" max="2" width="27" customWidth="1"/>
    <col min="3" max="3" width="16.875" customWidth="1"/>
    <col min="4" max="4" width="11.625" customWidth="1"/>
  </cols>
  <sheetData>
    <row r="1" spans="1:12" ht="15">
      <c r="A1" s="276" t="s">
        <v>21</v>
      </c>
      <c r="B1" s="276"/>
      <c r="C1" s="276"/>
      <c r="D1" s="49"/>
      <c r="E1" s="49"/>
      <c r="F1" s="100"/>
      <c r="G1" s="100"/>
      <c r="H1" s="101"/>
      <c r="I1" s="270" t="s">
        <v>122</v>
      </c>
      <c r="J1" s="270"/>
      <c r="K1" s="270"/>
    </row>
    <row r="2" spans="1:12" ht="15">
      <c r="A2" s="49"/>
      <c r="B2" s="50"/>
      <c r="C2" s="50"/>
      <c r="D2" s="49"/>
      <c r="E2" s="49"/>
      <c r="F2" s="100"/>
      <c r="G2" s="100"/>
      <c r="H2" s="101"/>
      <c r="I2" s="270"/>
      <c r="J2" s="270"/>
      <c r="K2" s="270"/>
    </row>
    <row r="3" spans="1:12" ht="15">
      <c r="A3" s="271" t="s">
        <v>128</v>
      </c>
      <c r="B3" s="271"/>
      <c r="C3" s="50"/>
      <c r="D3" s="49"/>
      <c r="E3" s="49"/>
      <c r="F3" s="100"/>
      <c r="G3" s="100"/>
      <c r="H3" s="101"/>
      <c r="I3" s="45"/>
      <c r="J3" s="45"/>
      <c r="K3" s="45"/>
    </row>
    <row r="4" spans="1:12" ht="15">
      <c r="A4" s="49"/>
      <c r="B4" s="50"/>
      <c r="C4" s="275" t="s">
        <v>1</v>
      </c>
      <c r="D4" s="275"/>
      <c r="E4" s="275"/>
      <c r="F4" s="275"/>
      <c r="G4" s="275"/>
      <c r="H4" s="101"/>
      <c r="I4" s="101"/>
      <c r="J4" s="101"/>
      <c r="K4" s="101"/>
    </row>
    <row r="5" spans="1:12" ht="15">
      <c r="A5" s="49"/>
      <c r="B5" s="50" t="s">
        <v>106</v>
      </c>
      <c r="C5" s="50"/>
      <c r="D5" s="49"/>
      <c r="E5" s="49"/>
      <c r="F5" s="100"/>
      <c r="G5" s="100"/>
      <c r="H5" s="101"/>
      <c r="I5" s="101"/>
      <c r="J5" s="101"/>
      <c r="K5" s="101"/>
    </row>
    <row r="6" spans="1:12" ht="15">
      <c r="A6" s="3"/>
      <c r="B6" s="4"/>
      <c r="C6" s="4"/>
      <c r="D6" s="3"/>
      <c r="E6" s="3"/>
      <c r="F6" s="102"/>
      <c r="G6" s="102"/>
      <c r="H6" s="103"/>
      <c r="I6" s="103"/>
      <c r="J6" s="103"/>
      <c r="K6" s="103"/>
    </row>
    <row r="7" spans="1:12" ht="105">
      <c r="A7" s="5" t="s">
        <v>2</v>
      </c>
      <c r="B7" s="5" t="s">
        <v>3</v>
      </c>
      <c r="C7" s="6" t="s">
        <v>4</v>
      </c>
      <c r="D7" s="6" t="s">
        <v>5</v>
      </c>
      <c r="E7" s="5" t="s">
        <v>6</v>
      </c>
      <c r="F7" s="104" t="s">
        <v>7</v>
      </c>
      <c r="G7" s="104" t="s">
        <v>8</v>
      </c>
      <c r="H7" s="104" t="s">
        <v>9</v>
      </c>
      <c r="I7" s="104" t="s">
        <v>10</v>
      </c>
      <c r="J7" s="104" t="s">
        <v>11</v>
      </c>
      <c r="K7" s="104" t="s">
        <v>12</v>
      </c>
    </row>
    <row r="8" spans="1:12" ht="15">
      <c r="A8" s="5">
        <v>1</v>
      </c>
      <c r="B8" s="5">
        <v>2</v>
      </c>
      <c r="C8" s="5">
        <v>3</v>
      </c>
      <c r="D8" s="5">
        <v>4</v>
      </c>
      <c r="E8" s="5">
        <v>5</v>
      </c>
      <c r="F8" s="105">
        <v>6</v>
      </c>
      <c r="G8" s="105">
        <v>7</v>
      </c>
      <c r="H8" s="105">
        <v>8</v>
      </c>
      <c r="I8" s="105">
        <v>9</v>
      </c>
      <c r="J8" s="105">
        <v>10</v>
      </c>
      <c r="K8" s="105">
        <v>11</v>
      </c>
    </row>
    <row r="9" spans="1:12" ht="45">
      <c r="A9" s="15">
        <v>1</v>
      </c>
      <c r="B9" s="106" t="s">
        <v>48</v>
      </c>
      <c r="C9" s="107"/>
      <c r="D9" s="15" t="s">
        <v>49</v>
      </c>
      <c r="E9" s="40">
        <v>15</v>
      </c>
      <c r="F9" s="10"/>
      <c r="G9" s="108"/>
      <c r="H9" s="42">
        <f>F9+F9*G9</f>
        <v>0</v>
      </c>
      <c r="I9" s="109">
        <f>E9*F9</f>
        <v>0</v>
      </c>
      <c r="J9" s="42">
        <f>K9-I9</f>
        <v>0</v>
      </c>
      <c r="K9" s="109">
        <f>H9*E9</f>
        <v>0</v>
      </c>
      <c r="L9" s="110"/>
    </row>
    <row r="10" spans="1:12" ht="45">
      <c r="A10" s="15">
        <v>2</v>
      </c>
      <c r="B10" s="106" t="s">
        <v>50</v>
      </c>
      <c r="C10" s="107"/>
      <c r="D10" s="15" t="s">
        <v>49</v>
      </c>
      <c r="E10" s="40">
        <v>15</v>
      </c>
      <c r="F10" s="10"/>
      <c r="G10" s="108"/>
      <c r="H10" s="42">
        <f t="shared" ref="H10:H11" si="0">F10+F10*G10</f>
        <v>0</v>
      </c>
      <c r="I10" s="109">
        <f>E10*F10</f>
        <v>0</v>
      </c>
      <c r="J10" s="42">
        <f t="shared" ref="J10:J11" si="1">K10-I10</f>
        <v>0</v>
      </c>
      <c r="K10" s="109">
        <f t="shared" ref="K10:K11" si="2">H10*E10</f>
        <v>0</v>
      </c>
      <c r="L10" s="110"/>
    </row>
    <row r="11" spans="1:12" ht="45">
      <c r="A11" s="15">
        <v>3</v>
      </c>
      <c r="B11" s="106" t="s">
        <v>51</v>
      </c>
      <c r="C11" s="111"/>
      <c r="D11" s="15" t="s">
        <v>49</v>
      </c>
      <c r="E11" s="40">
        <v>15</v>
      </c>
      <c r="F11" s="259"/>
      <c r="G11" s="108"/>
      <c r="H11" s="42">
        <f t="shared" si="0"/>
        <v>0</v>
      </c>
      <c r="I11" s="109">
        <f>E11*F11</f>
        <v>0</v>
      </c>
      <c r="J11" s="42">
        <f t="shared" si="1"/>
        <v>0</v>
      </c>
      <c r="K11" s="109">
        <f t="shared" si="2"/>
        <v>0</v>
      </c>
      <c r="L11" s="112"/>
    </row>
    <row r="12" spans="1:12">
      <c r="F12" s="113"/>
      <c r="G12" s="113"/>
      <c r="H12" s="16" t="s">
        <v>15</v>
      </c>
      <c r="I12" s="17">
        <f>SUM(I9:I11)</f>
        <v>0</v>
      </c>
      <c r="J12" s="17">
        <f>SUM(J9:J11)</f>
        <v>0</v>
      </c>
      <c r="K12" s="17">
        <f>SUM(K9:K11)</f>
        <v>0</v>
      </c>
    </row>
    <row r="13" spans="1:12">
      <c r="F13" s="113"/>
      <c r="G13" s="113"/>
      <c r="H13" s="113"/>
      <c r="I13" s="113"/>
      <c r="J13" s="113"/>
      <c r="K13" s="113"/>
    </row>
    <row r="14" spans="1:12" ht="15" customHeight="1">
      <c r="A14" s="276" t="s">
        <v>16</v>
      </c>
      <c r="B14" s="276"/>
      <c r="C14" s="276"/>
      <c r="D14" s="276"/>
      <c r="E14" s="276"/>
      <c r="F14" s="276"/>
      <c r="G14" s="276"/>
      <c r="H14" s="276"/>
      <c r="I14" s="276"/>
      <c r="J14" s="276"/>
      <c r="K14" s="276"/>
      <c r="L14" s="276"/>
    </row>
    <row r="15" spans="1:12" ht="31.5" customHeight="1">
      <c r="A15" s="277" t="s">
        <v>17</v>
      </c>
      <c r="B15" s="277"/>
      <c r="C15" s="277"/>
      <c r="D15" s="277"/>
      <c r="E15" s="277"/>
      <c r="F15" s="277"/>
      <c r="G15" s="277"/>
      <c r="H15" s="277"/>
      <c r="I15" s="277"/>
      <c r="J15" s="277"/>
      <c r="K15" s="277"/>
      <c r="L15" s="2"/>
    </row>
  </sheetData>
  <mergeCells count="6">
    <mergeCell ref="A14:L14"/>
    <mergeCell ref="A15:K15"/>
    <mergeCell ref="A1:C1"/>
    <mergeCell ref="I1:K2"/>
    <mergeCell ref="A3:B3"/>
    <mergeCell ref="C4:G4"/>
  </mergeCells>
  <pageMargins left="0.7" right="0.7" top="0.75" bottom="0.75" header="0.3" footer="0.3"/>
  <pageSetup paperSize="9" scale="5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K19"/>
  <sheetViews>
    <sheetView view="pageBreakPreview" zoomScale="80" zoomScaleNormal="100" zoomScaleSheetLayoutView="80" workbookViewId="0">
      <selection activeCell="S13" sqref="S13"/>
    </sheetView>
  </sheetViews>
  <sheetFormatPr defaultRowHeight="14.25"/>
  <cols>
    <col min="2" max="2" width="30.125" customWidth="1"/>
    <col min="3" max="3" width="21.875" customWidth="1"/>
    <col min="4" max="4" width="14.125" customWidth="1"/>
    <col min="5" max="5" width="22" customWidth="1"/>
  </cols>
  <sheetData>
    <row r="1" spans="1:11" ht="15">
      <c r="A1" s="276" t="s">
        <v>21</v>
      </c>
      <c r="B1" s="276"/>
      <c r="C1" s="276"/>
      <c r="D1" s="276"/>
      <c r="E1" s="49"/>
      <c r="F1" s="49"/>
      <c r="G1" s="49"/>
      <c r="H1" s="50"/>
      <c r="I1" s="270" t="s">
        <v>192</v>
      </c>
      <c r="J1" s="270"/>
      <c r="K1" s="270"/>
    </row>
    <row r="2" spans="1:11" ht="15">
      <c r="A2" s="49"/>
      <c r="B2" s="50"/>
      <c r="C2" s="50"/>
      <c r="D2" s="49"/>
      <c r="E2" s="49"/>
      <c r="F2" s="49"/>
      <c r="G2" s="49"/>
      <c r="H2" s="50"/>
      <c r="I2" s="2"/>
      <c r="J2" s="2"/>
      <c r="K2" s="2"/>
    </row>
    <row r="3" spans="1:11" ht="15">
      <c r="A3" s="270" t="s">
        <v>128</v>
      </c>
      <c r="B3" s="270"/>
      <c r="C3" s="50"/>
      <c r="D3" s="49"/>
      <c r="E3" s="49"/>
      <c r="F3" s="49"/>
      <c r="G3" s="49"/>
      <c r="H3" s="50"/>
      <c r="I3" s="2"/>
      <c r="J3" s="2"/>
      <c r="K3" s="2"/>
    </row>
    <row r="4" spans="1:11" ht="15">
      <c r="A4" s="49"/>
      <c r="B4" s="50"/>
      <c r="C4" s="275" t="s">
        <v>1</v>
      </c>
      <c r="D4" s="275"/>
      <c r="E4" s="275"/>
      <c r="F4" s="275"/>
      <c r="G4" s="275"/>
      <c r="H4" s="50"/>
      <c r="I4" s="50"/>
      <c r="J4" s="50"/>
      <c r="K4" s="50"/>
    </row>
    <row r="5" spans="1:11" ht="15">
      <c r="A5" s="276" t="s">
        <v>39</v>
      </c>
      <c r="B5" s="276"/>
      <c r="C5" s="50"/>
      <c r="D5" s="49"/>
      <c r="E5" s="49"/>
      <c r="F5" s="49"/>
      <c r="G5" s="49"/>
      <c r="H5" s="50"/>
      <c r="I5" s="50"/>
      <c r="J5" s="50"/>
      <c r="K5" s="50"/>
    </row>
    <row r="6" spans="1:11" ht="15">
      <c r="A6" s="3"/>
      <c r="B6" s="4"/>
      <c r="C6" s="4"/>
      <c r="D6" s="3"/>
      <c r="E6" s="3"/>
      <c r="F6" s="3"/>
      <c r="G6" s="3"/>
      <c r="H6" s="4"/>
      <c r="I6" s="4"/>
      <c r="J6" s="4"/>
      <c r="K6" s="4"/>
    </row>
    <row r="7" spans="1:11" ht="75">
      <c r="A7" s="5" t="s">
        <v>2</v>
      </c>
      <c r="B7" s="5" t="s">
        <v>3</v>
      </c>
      <c r="C7" s="6" t="s">
        <v>4</v>
      </c>
      <c r="D7" s="6" t="s">
        <v>5</v>
      </c>
      <c r="E7" s="5" t="s">
        <v>52</v>
      </c>
      <c r="F7" s="5" t="s">
        <v>7</v>
      </c>
      <c r="G7" s="5" t="s">
        <v>8</v>
      </c>
      <c r="H7" s="5" t="s">
        <v>9</v>
      </c>
      <c r="I7" s="5" t="s">
        <v>10</v>
      </c>
      <c r="J7" s="5" t="s">
        <v>11</v>
      </c>
      <c r="K7" s="5" t="s">
        <v>12</v>
      </c>
    </row>
    <row r="8" spans="1:11" ht="15">
      <c r="A8" s="5">
        <v>1</v>
      </c>
      <c r="B8" s="5">
        <v>2</v>
      </c>
      <c r="C8" s="5">
        <v>3</v>
      </c>
      <c r="D8" s="5">
        <v>4</v>
      </c>
      <c r="E8" s="5">
        <v>5</v>
      </c>
      <c r="F8" s="5">
        <v>6</v>
      </c>
      <c r="G8" s="5">
        <v>7</v>
      </c>
      <c r="H8" s="5">
        <v>8</v>
      </c>
      <c r="I8" s="5">
        <v>9</v>
      </c>
      <c r="J8" s="5">
        <v>10</v>
      </c>
      <c r="K8" s="5">
        <v>11</v>
      </c>
    </row>
    <row r="9" spans="1:11" ht="90">
      <c r="A9" s="54">
        <v>1</v>
      </c>
      <c r="B9" s="179" t="s">
        <v>181</v>
      </c>
      <c r="C9" s="9"/>
      <c r="D9" s="7" t="s">
        <v>13</v>
      </c>
      <c r="E9" s="7">
        <v>40</v>
      </c>
      <c r="F9" s="10"/>
      <c r="G9" s="114"/>
      <c r="H9" s="10">
        <f>F9+F9*G9</f>
        <v>0</v>
      </c>
      <c r="I9" s="10">
        <f>E9*F9</f>
        <v>0</v>
      </c>
      <c r="J9" s="10">
        <f>K9-I9</f>
        <v>0</v>
      </c>
      <c r="K9" s="10">
        <f>H9*E9</f>
        <v>0</v>
      </c>
    </row>
    <row r="10" spans="1:11" ht="90">
      <c r="A10" s="21">
        <v>2</v>
      </c>
      <c r="B10" s="179" t="s">
        <v>182</v>
      </c>
      <c r="C10" s="9"/>
      <c r="D10" s="7" t="s">
        <v>13</v>
      </c>
      <c r="E10" s="7">
        <v>10</v>
      </c>
      <c r="F10" s="10"/>
      <c r="G10" s="114"/>
      <c r="H10" s="10">
        <f t="shared" ref="H10:H15" si="0">F10+F10*G10</f>
        <v>0</v>
      </c>
      <c r="I10" s="10">
        <f t="shared" ref="I10:I15" si="1">E10*F10</f>
        <v>0</v>
      </c>
      <c r="J10" s="10">
        <f t="shared" ref="J10:J15" si="2">K10-I10</f>
        <v>0</v>
      </c>
      <c r="K10" s="10">
        <f t="shared" ref="K10:K15" si="3">H10*E10</f>
        <v>0</v>
      </c>
    </row>
    <row r="11" spans="1:11" ht="90">
      <c r="A11" s="54">
        <v>3</v>
      </c>
      <c r="B11" s="179" t="s">
        <v>183</v>
      </c>
      <c r="C11" s="9"/>
      <c r="D11" s="7" t="s">
        <v>13</v>
      </c>
      <c r="E11" s="7">
        <v>30</v>
      </c>
      <c r="F11" s="10"/>
      <c r="G11" s="114"/>
      <c r="H11" s="10">
        <f t="shared" si="0"/>
        <v>0</v>
      </c>
      <c r="I11" s="10">
        <f t="shared" si="1"/>
        <v>0</v>
      </c>
      <c r="J11" s="10">
        <f t="shared" si="2"/>
        <v>0</v>
      </c>
      <c r="K11" s="10">
        <f t="shared" si="3"/>
        <v>0</v>
      </c>
    </row>
    <row r="12" spans="1:11" ht="104.25" customHeight="1">
      <c r="A12" s="54">
        <v>4</v>
      </c>
      <c r="B12" s="134" t="s">
        <v>184</v>
      </c>
      <c r="C12" s="9"/>
      <c r="D12" s="7" t="s">
        <v>13</v>
      </c>
      <c r="E12" s="7">
        <v>10</v>
      </c>
      <c r="F12" s="10"/>
      <c r="G12" s="114"/>
      <c r="H12" s="10">
        <f t="shared" si="0"/>
        <v>0</v>
      </c>
      <c r="I12" s="10">
        <f t="shared" si="1"/>
        <v>0</v>
      </c>
      <c r="J12" s="10">
        <f t="shared" si="2"/>
        <v>0</v>
      </c>
      <c r="K12" s="10">
        <f t="shared" si="3"/>
        <v>0</v>
      </c>
    </row>
    <row r="13" spans="1:11" ht="42" customHeight="1">
      <c r="A13" s="21">
        <v>5</v>
      </c>
      <c r="B13" s="115" t="s">
        <v>147</v>
      </c>
      <c r="C13" s="116"/>
      <c r="D13" s="7" t="s">
        <v>53</v>
      </c>
      <c r="E13" s="93">
        <v>50</v>
      </c>
      <c r="F13" s="70"/>
      <c r="G13" s="25"/>
      <c r="H13" s="10">
        <f t="shared" si="0"/>
        <v>0</v>
      </c>
      <c r="I13" s="10">
        <f t="shared" si="1"/>
        <v>0</v>
      </c>
      <c r="J13" s="10">
        <f t="shared" si="2"/>
        <v>0</v>
      </c>
      <c r="K13" s="10">
        <f t="shared" si="3"/>
        <v>0</v>
      </c>
    </row>
    <row r="14" spans="1:11" ht="30">
      <c r="A14" s="54">
        <v>6</v>
      </c>
      <c r="B14" s="92" t="s">
        <v>105</v>
      </c>
      <c r="C14" s="116"/>
      <c r="D14" s="7" t="s">
        <v>13</v>
      </c>
      <c r="E14" s="93">
        <v>30</v>
      </c>
      <c r="F14" s="70"/>
      <c r="G14" s="25"/>
      <c r="H14" s="10">
        <f t="shared" si="0"/>
        <v>0</v>
      </c>
      <c r="I14" s="10">
        <f t="shared" si="1"/>
        <v>0</v>
      </c>
      <c r="J14" s="10">
        <f t="shared" si="2"/>
        <v>0</v>
      </c>
      <c r="K14" s="10">
        <f t="shared" si="3"/>
        <v>0</v>
      </c>
    </row>
    <row r="15" spans="1:11" ht="30">
      <c r="A15" s="54">
        <v>7</v>
      </c>
      <c r="B15" s="31" t="s">
        <v>112</v>
      </c>
      <c r="C15" s="32"/>
      <c r="D15" s="33" t="s">
        <v>19</v>
      </c>
      <c r="E15" s="34">
        <v>70</v>
      </c>
      <c r="F15" s="35"/>
      <c r="G15" s="36"/>
      <c r="H15" s="10">
        <f t="shared" si="0"/>
        <v>0</v>
      </c>
      <c r="I15" s="10">
        <f t="shared" si="1"/>
        <v>0</v>
      </c>
      <c r="J15" s="10">
        <f t="shared" si="2"/>
        <v>0</v>
      </c>
      <c r="K15" s="10">
        <f t="shared" si="3"/>
        <v>0</v>
      </c>
    </row>
    <row r="16" spans="1:11">
      <c r="H16" s="16" t="s">
        <v>15</v>
      </c>
      <c r="I16" s="17">
        <f>SUM(I9:I15)</f>
        <v>0</v>
      </c>
      <c r="J16" s="17">
        <f>SUM(J9:J15)</f>
        <v>0</v>
      </c>
      <c r="K16" s="17">
        <f>SUM(K9:K15)</f>
        <v>0</v>
      </c>
    </row>
    <row r="18" spans="1:11" ht="32.25" customHeight="1">
      <c r="A18" s="276" t="s">
        <v>16</v>
      </c>
      <c r="B18" s="276"/>
      <c r="C18" s="276"/>
      <c r="D18" s="276"/>
      <c r="E18" s="276"/>
      <c r="F18" s="276"/>
      <c r="G18" s="276"/>
      <c r="H18" s="276"/>
      <c r="I18" s="276"/>
      <c r="J18" s="276"/>
      <c r="K18" s="276"/>
    </row>
    <row r="19" spans="1:11" ht="40.5" customHeight="1">
      <c r="A19" s="277" t="s">
        <v>17</v>
      </c>
      <c r="B19" s="277"/>
      <c r="C19" s="277"/>
      <c r="D19" s="277"/>
      <c r="E19" s="277"/>
      <c r="F19" s="277"/>
      <c r="G19" s="277"/>
      <c r="H19" s="277"/>
      <c r="I19" s="277"/>
      <c r="J19" s="277"/>
      <c r="K19" s="277"/>
    </row>
  </sheetData>
  <mergeCells count="7">
    <mergeCell ref="A19:K19"/>
    <mergeCell ref="A18:K18"/>
    <mergeCell ref="A1:D1"/>
    <mergeCell ref="I1:K1"/>
    <mergeCell ref="A3:B3"/>
    <mergeCell ref="C4:G4"/>
    <mergeCell ref="A5:B5"/>
  </mergeCells>
  <pageMargins left="0.7" right="0.7" top="0.75" bottom="0.75" header="0.3" footer="0.3"/>
  <pageSetup paperSize="9" scale="47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K35"/>
  <sheetViews>
    <sheetView view="pageBreakPreview" zoomScale="50" zoomScaleNormal="90" zoomScaleSheetLayoutView="50" workbookViewId="0">
      <selection activeCell="Q28" sqref="Q28"/>
    </sheetView>
  </sheetViews>
  <sheetFormatPr defaultRowHeight="14.25"/>
  <cols>
    <col min="2" max="2" width="29.375" customWidth="1"/>
    <col min="3" max="3" width="21.5" customWidth="1"/>
    <col min="4" max="4" width="13.125" customWidth="1"/>
    <col min="5" max="5" width="17.125" customWidth="1"/>
    <col min="12" max="12" width="11.875" customWidth="1"/>
  </cols>
  <sheetData>
    <row r="1" spans="1:11" ht="15">
      <c r="A1" s="280" t="s">
        <v>21</v>
      </c>
      <c r="B1" s="280"/>
      <c r="C1" s="280"/>
      <c r="D1" s="280"/>
      <c r="E1" s="71"/>
      <c r="F1" s="71"/>
      <c r="G1" s="71"/>
      <c r="H1" s="72"/>
      <c r="I1" s="270" t="s">
        <v>123</v>
      </c>
      <c r="J1" s="270"/>
      <c r="K1" s="270"/>
    </row>
    <row r="2" spans="1:11" ht="15">
      <c r="A2" s="71"/>
      <c r="B2" s="72"/>
      <c r="C2" s="72"/>
      <c r="D2" s="71"/>
      <c r="E2" s="71"/>
      <c r="F2" s="71"/>
      <c r="G2" s="71"/>
      <c r="H2" s="72"/>
      <c r="I2" s="270"/>
      <c r="J2" s="270"/>
      <c r="K2" s="270"/>
    </row>
    <row r="3" spans="1:11" ht="15">
      <c r="A3" s="281" t="s">
        <v>128</v>
      </c>
      <c r="B3" s="281"/>
      <c r="C3" s="281"/>
      <c r="D3" s="281"/>
      <c r="E3" s="71"/>
      <c r="F3" s="71"/>
      <c r="G3" s="71"/>
      <c r="H3" s="72"/>
      <c r="I3" s="73"/>
      <c r="J3" s="73"/>
      <c r="K3" s="73"/>
    </row>
    <row r="4" spans="1:11" ht="15">
      <c r="A4" s="71"/>
      <c r="B4" s="72"/>
      <c r="C4" s="282" t="s">
        <v>1</v>
      </c>
      <c r="D4" s="282"/>
      <c r="E4" s="282"/>
      <c r="F4" s="282"/>
      <c r="G4" s="282"/>
      <c r="H4" s="72"/>
      <c r="I4" s="72"/>
      <c r="J4" s="72"/>
      <c r="K4" s="72"/>
    </row>
    <row r="5" spans="1:11" ht="15">
      <c r="A5" s="280" t="s">
        <v>43</v>
      </c>
      <c r="B5" s="280"/>
      <c r="C5" s="280"/>
      <c r="D5" s="71"/>
      <c r="E5" s="71"/>
      <c r="F5" s="71"/>
      <c r="G5" s="71"/>
      <c r="H5" s="72"/>
      <c r="I5" s="72"/>
      <c r="J5" s="72"/>
      <c r="K5" s="72"/>
    </row>
    <row r="6" spans="1:11" ht="15">
      <c r="A6" s="74"/>
      <c r="B6" s="75"/>
      <c r="C6" s="75"/>
      <c r="D6" s="74"/>
      <c r="E6" s="74"/>
      <c r="F6" s="74"/>
      <c r="G6" s="74"/>
      <c r="H6" s="75"/>
      <c r="I6" s="75"/>
      <c r="J6" s="75"/>
      <c r="K6" s="75"/>
    </row>
    <row r="7" spans="1:11" ht="75">
      <c r="A7" s="76" t="s">
        <v>2</v>
      </c>
      <c r="B7" s="76" t="s">
        <v>3</v>
      </c>
      <c r="C7" s="77" t="s">
        <v>4</v>
      </c>
      <c r="D7" s="77" t="s">
        <v>5</v>
      </c>
      <c r="E7" s="76" t="s">
        <v>6</v>
      </c>
      <c r="F7" s="76" t="s">
        <v>7</v>
      </c>
      <c r="G7" s="76" t="s">
        <v>8</v>
      </c>
      <c r="H7" s="76" t="s">
        <v>9</v>
      </c>
      <c r="I7" s="76" t="s">
        <v>10</v>
      </c>
      <c r="J7" s="76" t="s">
        <v>11</v>
      </c>
      <c r="K7" s="76" t="s">
        <v>12</v>
      </c>
    </row>
    <row r="8" spans="1:11" ht="15">
      <c r="A8" s="76">
        <v>1</v>
      </c>
      <c r="B8" s="76">
        <v>2</v>
      </c>
      <c r="C8" s="76">
        <v>3</v>
      </c>
      <c r="D8" s="76">
        <v>4</v>
      </c>
      <c r="E8" s="76">
        <v>5</v>
      </c>
      <c r="F8" s="76">
        <v>6</v>
      </c>
      <c r="G8" s="76">
        <v>7</v>
      </c>
      <c r="H8" s="76">
        <v>8</v>
      </c>
      <c r="I8" s="76">
        <v>9</v>
      </c>
      <c r="J8" s="76">
        <v>10</v>
      </c>
      <c r="K8" s="76">
        <v>11</v>
      </c>
    </row>
    <row r="9" spans="1:11" ht="30">
      <c r="A9" s="78">
        <v>1</v>
      </c>
      <c r="B9" s="117" t="s">
        <v>55</v>
      </c>
      <c r="C9" s="118"/>
      <c r="D9" s="78" t="s">
        <v>53</v>
      </c>
      <c r="E9" s="95">
        <v>80</v>
      </c>
      <c r="F9" s="120"/>
      <c r="G9" s="121"/>
      <c r="H9" s="84">
        <f t="shared" ref="H9" si="0">F9*G9+F9</f>
        <v>0</v>
      </c>
      <c r="I9" s="85">
        <f>E9*F9</f>
        <v>0</v>
      </c>
      <c r="J9" s="85">
        <f>K9-I9</f>
        <v>0</v>
      </c>
      <c r="K9" s="85">
        <f>H9*E9</f>
        <v>0</v>
      </c>
    </row>
    <row r="10" spans="1:11" ht="30">
      <c r="A10" s="21">
        <v>2</v>
      </c>
      <c r="B10" s="79" t="s">
        <v>56</v>
      </c>
      <c r="C10" s="80"/>
      <c r="D10" s="80" t="s">
        <v>19</v>
      </c>
      <c r="E10" s="81">
        <v>50</v>
      </c>
      <c r="F10" s="82"/>
      <c r="G10" s="121"/>
      <c r="H10" s="84">
        <f t="shared" ref="H10" si="1">F10*G10+F10</f>
        <v>0</v>
      </c>
      <c r="I10" s="85">
        <f t="shared" ref="I10:I11" si="2">E10*F10</f>
        <v>0</v>
      </c>
      <c r="J10" s="85">
        <f t="shared" ref="J10:J11" si="3">K10-I10</f>
        <v>0</v>
      </c>
      <c r="K10" s="85">
        <f t="shared" ref="K10:K11" si="4">H10*E10</f>
        <v>0</v>
      </c>
    </row>
    <row r="11" spans="1:11" ht="30">
      <c r="A11" s="78">
        <v>3</v>
      </c>
      <c r="B11" s="117" t="s">
        <v>148</v>
      </c>
      <c r="C11" s="118"/>
      <c r="D11" s="78" t="s">
        <v>57</v>
      </c>
      <c r="E11" s="95">
        <v>700</v>
      </c>
      <c r="F11" s="120"/>
      <c r="G11" s="121"/>
      <c r="H11" s="84">
        <f t="shared" ref="H11" si="5">F11*G11+F11</f>
        <v>0</v>
      </c>
      <c r="I11" s="85">
        <f t="shared" si="2"/>
        <v>0</v>
      </c>
      <c r="J11" s="85">
        <f t="shared" si="3"/>
        <v>0</v>
      </c>
      <c r="K11" s="85">
        <f t="shared" si="4"/>
        <v>0</v>
      </c>
    </row>
    <row r="12" spans="1:11" ht="15">
      <c r="A12" s="78">
        <v>4</v>
      </c>
      <c r="B12" s="122" t="s">
        <v>149</v>
      </c>
      <c r="C12" s="123"/>
      <c r="D12" s="124" t="s">
        <v>185</v>
      </c>
      <c r="E12" s="125">
        <v>5000</v>
      </c>
      <c r="F12" s="126"/>
      <c r="G12" s="127"/>
      <c r="H12" s="128">
        <f t="shared" ref="H12" si="6">F12*G12+F12</f>
        <v>0</v>
      </c>
      <c r="I12" s="126">
        <f t="shared" ref="I12:I14" si="7">F12*E12</f>
        <v>0</v>
      </c>
      <c r="J12" s="126">
        <f t="shared" ref="J12:J14" si="8">I12*G12</f>
        <v>0</v>
      </c>
      <c r="K12" s="126">
        <f t="shared" ref="K12:K22" si="9">H12*E12</f>
        <v>0</v>
      </c>
    </row>
    <row r="13" spans="1:11" ht="60">
      <c r="A13" s="21">
        <v>5</v>
      </c>
      <c r="B13" s="18" t="s">
        <v>18</v>
      </c>
      <c r="C13" s="9"/>
      <c r="D13" s="7" t="s">
        <v>19</v>
      </c>
      <c r="E13" s="7">
        <v>30</v>
      </c>
      <c r="F13" s="19"/>
      <c r="G13" s="11"/>
      <c r="H13" s="12">
        <f>F13+F13*G13</f>
        <v>0</v>
      </c>
      <c r="I13" s="126">
        <f t="shared" si="7"/>
        <v>0</v>
      </c>
      <c r="J13" s="126">
        <f t="shared" si="8"/>
        <v>0</v>
      </c>
      <c r="K13" s="126">
        <f t="shared" si="9"/>
        <v>0</v>
      </c>
    </row>
    <row r="14" spans="1:11" ht="45">
      <c r="A14" s="78">
        <v>6</v>
      </c>
      <c r="B14" s="20" t="s">
        <v>130</v>
      </c>
      <c r="C14" s="9"/>
      <c r="D14" s="7" t="s">
        <v>20</v>
      </c>
      <c r="E14" s="7">
        <v>10</v>
      </c>
      <c r="F14" s="10"/>
      <c r="G14" s="11"/>
      <c r="H14" s="12">
        <f>F14+F14*G14</f>
        <v>0</v>
      </c>
      <c r="I14" s="126">
        <f t="shared" si="7"/>
        <v>0</v>
      </c>
      <c r="J14" s="126">
        <f t="shared" si="8"/>
        <v>0</v>
      </c>
      <c r="K14" s="126">
        <f t="shared" si="9"/>
        <v>0</v>
      </c>
    </row>
    <row r="15" spans="1:11" ht="15">
      <c r="A15" s="78">
        <v>7</v>
      </c>
      <c r="B15" s="117" t="s">
        <v>58</v>
      </c>
      <c r="C15" s="131"/>
      <c r="D15" s="130" t="s">
        <v>53</v>
      </c>
      <c r="E15" s="132">
        <v>50</v>
      </c>
      <c r="F15" s="85"/>
      <c r="G15" s="121"/>
      <c r="H15" s="84">
        <f t="shared" ref="H15:H31" si="10">F15*G15+F15</f>
        <v>0</v>
      </c>
      <c r="I15" s="85">
        <f t="shared" ref="I15:I31" si="11">F15*E15</f>
        <v>0</v>
      </c>
      <c r="J15" s="85">
        <f t="shared" ref="J15:J22" si="12">I15*G15</f>
        <v>0</v>
      </c>
      <c r="K15" s="126">
        <f t="shared" si="9"/>
        <v>0</v>
      </c>
    </row>
    <row r="16" spans="1:11" ht="15">
      <c r="A16" s="21">
        <v>8</v>
      </c>
      <c r="B16" s="117" t="s">
        <v>194</v>
      </c>
      <c r="C16" s="118"/>
      <c r="D16" s="78" t="s">
        <v>19</v>
      </c>
      <c r="E16" s="95">
        <v>2500</v>
      </c>
      <c r="F16" s="120"/>
      <c r="G16" s="121"/>
      <c r="H16" s="84">
        <f t="shared" si="10"/>
        <v>0</v>
      </c>
      <c r="I16" s="85">
        <f t="shared" si="11"/>
        <v>0</v>
      </c>
      <c r="J16" s="85">
        <f t="shared" si="12"/>
        <v>0</v>
      </c>
      <c r="K16" s="126">
        <f t="shared" si="9"/>
        <v>0</v>
      </c>
    </row>
    <row r="17" spans="1:11" ht="30">
      <c r="A17" s="78">
        <v>9</v>
      </c>
      <c r="B17" s="117" t="s">
        <v>59</v>
      </c>
      <c r="C17" s="118"/>
      <c r="D17" s="78" t="s">
        <v>13</v>
      </c>
      <c r="E17" s="119">
        <v>500</v>
      </c>
      <c r="F17" s="120"/>
      <c r="G17" s="121"/>
      <c r="H17" s="84">
        <f t="shared" si="10"/>
        <v>0</v>
      </c>
      <c r="I17" s="85">
        <f t="shared" si="11"/>
        <v>0</v>
      </c>
      <c r="J17" s="85">
        <f t="shared" si="12"/>
        <v>0</v>
      </c>
      <c r="K17" s="126">
        <f t="shared" si="9"/>
        <v>0</v>
      </c>
    </row>
    <row r="18" spans="1:11" ht="15">
      <c r="A18" s="78">
        <v>10</v>
      </c>
      <c r="B18" s="117" t="s">
        <v>60</v>
      </c>
      <c r="C18" s="118"/>
      <c r="D18" s="78" t="s">
        <v>19</v>
      </c>
      <c r="E18" s="119">
        <v>15</v>
      </c>
      <c r="F18" s="120"/>
      <c r="G18" s="121"/>
      <c r="H18" s="84">
        <f t="shared" si="10"/>
        <v>0</v>
      </c>
      <c r="I18" s="85">
        <f t="shared" si="11"/>
        <v>0</v>
      </c>
      <c r="J18" s="85">
        <f t="shared" si="12"/>
        <v>0</v>
      </c>
      <c r="K18" s="126">
        <f t="shared" si="9"/>
        <v>0</v>
      </c>
    </row>
    <row r="19" spans="1:11" ht="30">
      <c r="A19" s="21">
        <v>11</v>
      </c>
      <c r="B19" s="117" t="s">
        <v>61</v>
      </c>
      <c r="C19" s="118"/>
      <c r="D19" s="78" t="s">
        <v>13</v>
      </c>
      <c r="E19" s="119">
        <v>1500</v>
      </c>
      <c r="F19" s="120"/>
      <c r="G19" s="121"/>
      <c r="H19" s="84">
        <f t="shared" si="10"/>
        <v>0</v>
      </c>
      <c r="I19" s="85">
        <f t="shared" si="11"/>
        <v>0</v>
      </c>
      <c r="J19" s="85">
        <f t="shared" si="12"/>
        <v>0</v>
      </c>
      <c r="K19" s="126">
        <f t="shared" si="9"/>
        <v>0</v>
      </c>
    </row>
    <row r="20" spans="1:11" ht="15">
      <c r="A20" s="78">
        <v>12</v>
      </c>
      <c r="B20" s="117" t="s">
        <v>62</v>
      </c>
      <c r="C20" s="118"/>
      <c r="D20" s="78" t="s">
        <v>14</v>
      </c>
      <c r="E20" s="119">
        <v>40</v>
      </c>
      <c r="F20" s="120"/>
      <c r="G20" s="121"/>
      <c r="H20" s="84">
        <f t="shared" si="10"/>
        <v>0</v>
      </c>
      <c r="I20" s="85">
        <f t="shared" si="11"/>
        <v>0</v>
      </c>
      <c r="J20" s="85">
        <f t="shared" si="12"/>
        <v>0</v>
      </c>
      <c r="K20" s="126">
        <f t="shared" si="9"/>
        <v>0</v>
      </c>
    </row>
    <row r="21" spans="1:11" ht="60">
      <c r="A21" s="78">
        <v>13</v>
      </c>
      <c r="B21" s="117" t="s">
        <v>63</v>
      </c>
      <c r="C21" s="133"/>
      <c r="D21" s="78" t="s">
        <v>19</v>
      </c>
      <c r="E21" s="119">
        <v>500</v>
      </c>
      <c r="F21" s="120"/>
      <c r="G21" s="121"/>
      <c r="H21" s="84">
        <f t="shared" si="10"/>
        <v>0</v>
      </c>
      <c r="I21" s="85">
        <f t="shared" si="11"/>
        <v>0</v>
      </c>
      <c r="J21" s="85">
        <f t="shared" si="12"/>
        <v>0</v>
      </c>
      <c r="K21" s="126">
        <f t="shared" si="9"/>
        <v>0</v>
      </c>
    </row>
    <row r="22" spans="1:11" ht="30">
      <c r="A22" s="21">
        <v>14</v>
      </c>
      <c r="B22" s="117" t="s">
        <v>150</v>
      </c>
      <c r="C22" s="134"/>
      <c r="D22" s="78" t="s">
        <v>13</v>
      </c>
      <c r="E22" s="78">
        <v>2000</v>
      </c>
      <c r="F22" s="135"/>
      <c r="G22" s="121"/>
      <c r="H22" s="84">
        <f t="shared" si="10"/>
        <v>0</v>
      </c>
      <c r="I22" s="85">
        <f t="shared" si="11"/>
        <v>0</v>
      </c>
      <c r="J22" s="85">
        <f t="shared" si="12"/>
        <v>0</v>
      </c>
      <c r="K22" s="126">
        <f t="shared" si="9"/>
        <v>0</v>
      </c>
    </row>
    <row r="23" spans="1:11" ht="60">
      <c r="A23" s="78">
        <v>15</v>
      </c>
      <c r="B23" s="136" t="s">
        <v>151</v>
      </c>
      <c r="C23" s="118"/>
      <c r="D23" s="78" t="s">
        <v>64</v>
      </c>
      <c r="E23" s="137">
        <v>150</v>
      </c>
      <c r="F23" s="120"/>
      <c r="G23" s="121"/>
      <c r="H23" s="84">
        <f t="shared" si="10"/>
        <v>0</v>
      </c>
      <c r="I23" s="85">
        <f t="shared" si="11"/>
        <v>0</v>
      </c>
      <c r="J23" s="85">
        <f t="shared" ref="J23:J31" si="13">I23*G23</f>
        <v>0</v>
      </c>
      <c r="K23" s="85">
        <f t="shared" ref="K23:K31" si="14">H23*E23</f>
        <v>0</v>
      </c>
    </row>
    <row r="24" spans="1:11" ht="30">
      <c r="A24" s="78">
        <v>16</v>
      </c>
      <c r="B24" s="136" t="s">
        <v>152</v>
      </c>
      <c r="C24" s="118"/>
      <c r="D24" s="138" t="s">
        <v>13</v>
      </c>
      <c r="E24" s="139">
        <v>2500</v>
      </c>
      <c r="F24" s="120"/>
      <c r="G24" s="121"/>
      <c r="H24" s="84">
        <f t="shared" si="10"/>
        <v>0</v>
      </c>
      <c r="I24" s="85">
        <f t="shared" si="11"/>
        <v>0</v>
      </c>
      <c r="J24" s="85">
        <f t="shared" si="13"/>
        <v>0</v>
      </c>
      <c r="K24" s="85">
        <f t="shared" si="14"/>
        <v>0</v>
      </c>
    </row>
    <row r="25" spans="1:11" ht="15">
      <c r="A25" s="78">
        <v>17</v>
      </c>
      <c r="B25" s="8" t="s">
        <v>65</v>
      </c>
      <c r="C25" s="131"/>
      <c r="D25" s="140" t="s">
        <v>19</v>
      </c>
      <c r="E25" s="141">
        <v>1</v>
      </c>
      <c r="F25" s="84"/>
      <c r="G25" s="121"/>
      <c r="H25" s="84">
        <f t="shared" si="10"/>
        <v>0</v>
      </c>
      <c r="I25" s="85">
        <f t="shared" si="11"/>
        <v>0</v>
      </c>
      <c r="J25" s="85">
        <f t="shared" si="13"/>
        <v>0</v>
      </c>
      <c r="K25" s="85">
        <f t="shared" si="14"/>
        <v>0</v>
      </c>
    </row>
    <row r="26" spans="1:11" ht="15">
      <c r="A26" s="21">
        <v>18</v>
      </c>
      <c r="B26" s="8" t="s">
        <v>66</v>
      </c>
      <c r="C26" s="131"/>
      <c r="D26" s="142" t="s">
        <v>13</v>
      </c>
      <c r="E26" s="141">
        <v>1</v>
      </c>
      <c r="F26" s="84"/>
      <c r="G26" s="121"/>
      <c r="H26" s="84">
        <f t="shared" si="10"/>
        <v>0</v>
      </c>
      <c r="I26" s="85">
        <f t="shared" si="11"/>
        <v>0</v>
      </c>
      <c r="J26" s="85">
        <f t="shared" si="13"/>
        <v>0</v>
      </c>
      <c r="K26" s="85">
        <f t="shared" si="14"/>
        <v>0</v>
      </c>
    </row>
    <row r="27" spans="1:11" ht="45">
      <c r="A27" s="78">
        <v>19</v>
      </c>
      <c r="B27" s="144" t="s">
        <v>67</v>
      </c>
      <c r="C27" s="118"/>
      <c r="D27" s="78" t="s">
        <v>19</v>
      </c>
      <c r="E27" s="143">
        <v>120</v>
      </c>
      <c r="F27" s="120"/>
      <c r="G27" s="121"/>
      <c r="H27" s="84">
        <f t="shared" si="10"/>
        <v>0</v>
      </c>
      <c r="I27" s="85">
        <f t="shared" si="11"/>
        <v>0</v>
      </c>
      <c r="J27" s="85">
        <f t="shared" si="13"/>
        <v>0</v>
      </c>
      <c r="K27" s="85">
        <f t="shared" si="14"/>
        <v>0</v>
      </c>
    </row>
    <row r="28" spans="1:11" ht="165">
      <c r="A28" s="78">
        <v>20</v>
      </c>
      <c r="B28" s="136" t="s">
        <v>68</v>
      </c>
      <c r="C28" s="131"/>
      <c r="D28" s="130" t="s">
        <v>13</v>
      </c>
      <c r="E28" s="132">
        <v>150</v>
      </c>
      <c r="F28" s="85"/>
      <c r="G28" s="121"/>
      <c r="H28" s="84">
        <f t="shared" si="10"/>
        <v>0</v>
      </c>
      <c r="I28" s="85">
        <f t="shared" si="11"/>
        <v>0</v>
      </c>
      <c r="J28" s="85">
        <f t="shared" si="13"/>
        <v>0</v>
      </c>
      <c r="K28" s="85">
        <f t="shared" si="14"/>
        <v>0</v>
      </c>
    </row>
    <row r="29" spans="1:11" ht="45">
      <c r="A29" s="21">
        <v>21</v>
      </c>
      <c r="B29" s="144" t="s">
        <v>153</v>
      </c>
      <c r="C29" s="123"/>
      <c r="D29" s="124" t="s">
        <v>13</v>
      </c>
      <c r="E29" s="145">
        <v>40</v>
      </c>
      <c r="F29" s="126"/>
      <c r="G29" s="121"/>
      <c r="H29" s="84">
        <f t="shared" si="10"/>
        <v>0</v>
      </c>
      <c r="I29" s="85">
        <f t="shared" si="11"/>
        <v>0</v>
      </c>
      <c r="J29" s="85">
        <f t="shared" si="13"/>
        <v>0</v>
      </c>
      <c r="K29" s="85">
        <f t="shared" si="14"/>
        <v>0</v>
      </c>
    </row>
    <row r="30" spans="1:11" ht="30">
      <c r="A30" s="78">
        <v>22</v>
      </c>
      <c r="B30" s="136" t="s">
        <v>154</v>
      </c>
      <c r="C30" s="118"/>
      <c r="D30" s="78" t="s">
        <v>13</v>
      </c>
      <c r="E30" s="95">
        <v>100</v>
      </c>
      <c r="F30" s="120"/>
      <c r="G30" s="121"/>
      <c r="H30" s="84">
        <f t="shared" si="10"/>
        <v>0</v>
      </c>
      <c r="I30" s="85">
        <f t="shared" si="11"/>
        <v>0</v>
      </c>
      <c r="J30" s="85">
        <f t="shared" si="13"/>
        <v>0</v>
      </c>
      <c r="K30" s="85">
        <f t="shared" si="14"/>
        <v>0</v>
      </c>
    </row>
    <row r="31" spans="1:11" ht="90">
      <c r="A31" s="78">
        <v>23</v>
      </c>
      <c r="B31" s="136" t="s">
        <v>69</v>
      </c>
      <c r="C31" s="118"/>
      <c r="D31" s="78" t="s">
        <v>57</v>
      </c>
      <c r="E31" s="95">
        <v>700</v>
      </c>
      <c r="F31" s="120"/>
      <c r="G31" s="121"/>
      <c r="H31" s="84">
        <f t="shared" si="10"/>
        <v>0</v>
      </c>
      <c r="I31" s="85">
        <f t="shared" si="11"/>
        <v>0</v>
      </c>
      <c r="J31" s="85">
        <f t="shared" si="13"/>
        <v>0</v>
      </c>
      <c r="K31" s="85">
        <f t="shared" si="14"/>
        <v>0</v>
      </c>
    </row>
    <row r="32" spans="1:11">
      <c r="A32" s="86"/>
      <c r="B32" s="86"/>
      <c r="C32" s="86"/>
      <c r="D32" s="86"/>
      <c r="E32" s="86"/>
      <c r="F32" s="86"/>
      <c r="G32" s="86"/>
      <c r="H32" s="87" t="s">
        <v>15</v>
      </c>
      <c r="I32" s="88">
        <f>SUM(I9:I31)</f>
        <v>0</v>
      </c>
      <c r="J32" s="88">
        <f>SUM(J9:J31)</f>
        <v>0</v>
      </c>
      <c r="K32" s="88">
        <f>SUM(K9:K31)</f>
        <v>0</v>
      </c>
    </row>
    <row r="33" spans="1:11" ht="15">
      <c r="A33" s="73"/>
      <c r="B33" s="73"/>
      <c r="C33" s="73"/>
      <c r="D33" s="89"/>
      <c r="E33" s="89"/>
      <c r="F33" s="89"/>
      <c r="G33" s="89"/>
      <c r="H33" s="90"/>
      <c r="I33" s="90"/>
      <c r="J33" s="90"/>
      <c r="K33" s="90"/>
    </row>
    <row r="34" spans="1:11" ht="15">
      <c r="A34" s="278" t="s">
        <v>16</v>
      </c>
      <c r="B34" s="278"/>
      <c r="C34" s="278"/>
      <c r="D34" s="278"/>
      <c r="E34" s="278"/>
      <c r="F34" s="278"/>
      <c r="G34" s="278"/>
      <c r="H34" s="278"/>
      <c r="I34" s="278"/>
      <c r="J34" s="278"/>
      <c r="K34" s="278"/>
    </row>
    <row r="35" spans="1:11" ht="45" customHeight="1">
      <c r="A35" s="279" t="s">
        <v>17</v>
      </c>
      <c r="B35" s="279"/>
      <c r="C35" s="279"/>
      <c r="D35" s="279"/>
      <c r="E35" s="279"/>
      <c r="F35" s="279"/>
      <c r="G35" s="279"/>
      <c r="H35" s="279"/>
      <c r="I35" s="279"/>
      <c r="J35" s="279"/>
      <c r="K35" s="279"/>
    </row>
  </sheetData>
  <mergeCells count="7">
    <mergeCell ref="A34:K34"/>
    <mergeCell ref="A35:K35"/>
    <mergeCell ref="A1:D1"/>
    <mergeCell ref="I1:K2"/>
    <mergeCell ref="A3:D3"/>
    <mergeCell ref="C4:G4"/>
    <mergeCell ref="A5:C5"/>
  </mergeCells>
  <pageMargins left="0.7" right="0.7" top="0.75" bottom="0.75" header="0.3" footer="0.3"/>
  <pageSetup paperSize="9" scale="48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K15"/>
  <sheetViews>
    <sheetView view="pageBreakPreview" topLeftCell="A4" zoomScale="80" zoomScaleNormal="100" zoomScaleSheetLayoutView="80" workbookViewId="0">
      <selection activeCell="U9" sqref="U9"/>
    </sheetView>
  </sheetViews>
  <sheetFormatPr defaultRowHeight="14.25"/>
  <cols>
    <col min="1" max="1" width="9.125" bestFit="1" customWidth="1"/>
    <col min="2" max="2" width="24.625" customWidth="1"/>
    <col min="3" max="3" width="18.625" customWidth="1"/>
    <col min="5" max="8" width="9.125" bestFit="1" customWidth="1"/>
    <col min="9" max="9" width="10.125" bestFit="1" customWidth="1"/>
    <col min="10" max="10" width="9.125" bestFit="1" customWidth="1"/>
    <col min="11" max="11" width="10.125" bestFit="1" customWidth="1"/>
    <col min="14" max="14" width="12.75" customWidth="1"/>
  </cols>
  <sheetData>
    <row r="1" spans="1:11" ht="45" customHeight="1">
      <c r="A1" s="276" t="s">
        <v>21</v>
      </c>
      <c r="B1" s="276"/>
      <c r="C1" s="50"/>
      <c r="D1" s="49"/>
      <c r="E1" s="49"/>
      <c r="F1" s="49"/>
      <c r="G1" s="49"/>
      <c r="H1" s="50"/>
      <c r="I1" s="270" t="s">
        <v>124</v>
      </c>
      <c r="J1" s="270"/>
      <c r="K1" s="270"/>
    </row>
    <row r="2" spans="1:11" ht="15">
      <c r="A2" s="49"/>
      <c r="B2" s="50"/>
      <c r="C2" s="50"/>
      <c r="D2" s="49"/>
      <c r="E2" s="49"/>
      <c r="F2" s="49"/>
      <c r="G2" s="49"/>
      <c r="H2" s="50"/>
      <c r="I2" s="270"/>
      <c r="J2" s="270"/>
      <c r="K2" s="270"/>
    </row>
    <row r="3" spans="1:11" ht="30">
      <c r="A3" s="49"/>
      <c r="B3" s="2" t="s">
        <v>128</v>
      </c>
      <c r="C3" s="50"/>
      <c r="D3" s="49"/>
      <c r="E3" s="49"/>
      <c r="F3" s="49"/>
      <c r="G3" s="49"/>
      <c r="H3" s="50"/>
      <c r="I3" s="2"/>
      <c r="J3" s="2"/>
      <c r="K3" s="2"/>
    </row>
    <row r="4" spans="1:11" ht="15">
      <c r="A4" s="49"/>
      <c r="B4" s="50"/>
      <c r="C4" s="275" t="s">
        <v>1</v>
      </c>
      <c r="D4" s="275"/>
      <c r="E4" s="275"/>
      <c r="F4" s="275"/>
      <c r="G4" s="275"/>
      <c r="H4" s="50"/>
      <c r="I4" s="50"/>
      <c r="J4" s="50"/>
      <c r="K4" s="50"/>
    </row>
    <row r="5" spans="1:11" ht="15">
      <c r="A5" s="49"/>
      <c r="B5" s="50" t="s">
        <v>44</v>
      </c>
      <c r="C5" s="50"/>
      <c r="D5" s="49"/>
      <c r="E5" s="49"/>
      <c r="F5" s="49"/>
      <c r="G5" s="49"/>
      <c r="H5" s="50"/>
      <c r="I5" s="50"/>
      <c r="J5" s="50"/>
      <c r="K5" s="50"/>
    </row>
    <row r="6" spans="1:11" ht="15">
      <c r="A6" s="3"/>
      <c r="B6" s="4"/>
      <c r="C6" s="4"/>
      <c r="D6" s="3"/>
      <c r="E6" s="3"/>
      <c r="F6" s="3"/>
      <c r="G6" s="3"/>
      <c r="H6" s="4"/>
      <c r="I6" s="4"/>
      <c r="J6" s="4"/>
      <c r="K6" s="4"/>
    </row>
    <row r="7" spans="1:11" ht="105">
      <c r="A7" s="5" t="s">
        <v>2</v>
      </c>
      <c r="B7" s="5" t="s">
        <v>3</v>
      </c>
      <c r="C7" s="6" t="s">
        <v>4</v>
      </c>
      <c r="D7" s="6" t="s">
        <v>5</v>
      </c>
      <c r="E7" s="5" t="s">
        <v>6</v>
      </c>
      <c r="F7" s="5" t="s">
        <v>7</v>
      </c>
      <c r="G7" s="5" t="s">
        <v>8</v>
      </c>
      <c r="H7" s="5" t="s">
        <v>9</v>
      </c>
      <c r="I7" s="5" t="s">
        <v>10</v>
      </c>
      <c r="J7" s="5" t="s">
        <v>11</v>
      </c>
      <c r="K7" s="5" t="s">
        <v>12</v>
      </c>
    </row>
    <row r="8" spans="1:11" ht="15">
      <c r="A8" s="5">
        <v>1</v>
      </c>
      <c r="B8" s="5">
        <v>2</v>
      </c>
      <c r="C8" s="5">
        <v>3</v>
      </c>
      <c r="D8" s="5">
        <v>4</v>
      </c>
      <c r="E8" s="5">
        <v>5</v>
      </c>
      <c r="F8" s="5">
        <v>6</v>
      </c>
      <c r="G8" s="5">
        <v>7</v>
      </c>
      <c r="H8" s="5">
        <v>8</v>
      </c>
      <c r="I8" s="5">
        <v>9</v>
      </c>
      <c r="J8" s="5">
        <v>10</v>
      </c>
      <c r="K8" s="5">
        <v>11</v>
      </c>
    </row>
    <row r="9" spans="1:11" ht="225">
      <c r="A9" s="21">
        <v>1</v>
      </c>
      <c r="B9" s="129" t="s">
        <v>189</v>
      </c>
      <c r="C9" s="9"/>
      <c r="D9" s="7" t="s">
        <v>49</v>
      </c>
      <c r="E9" s="7">
        <v>50</v>
      </c>
      <c r="F9" s="10"/>
      <c r="G9" s="114"/>
      <c r="H9" s="147">
        <f>F9+F9*G9</f>
        <v>0</v>
      </c>
      <c r="I9" s="13">
        <f>E9*F9</f>
        <v>0</v>
      </c>
      <c r="J9" s="13">
        <f>K9-I9</f>
        <v>0</v>
      </c>
      <c r="K9" s="13">
        <f>H9*E9</f>
        <v>0</v>
      </c>
    </row>
    <row r="10" spans="1:11" ht="30">
      <c r="A10" s="21">
        <v>2</v>
      </c>
      <c r="B10" s="146" t="s">
        <v>71</v>
      </c>
      <c r="C10" s="9"/>
      <c r="D10" s="7" t="s">
        <v>41</v>
      </c>
      <c r="E10" s="7">
        <v>350</v>
      </c>
      <c r="F10" s="10"/>
      <c r="G10" s="11"/>
      <c r="H10" s="12">
        <f>F10+F10*G10</f>
        <v>0</v>
      </c>
      <c r="I10" s="13">
        <f>E10*F10</f>
        <v>0</v>
      </c>
      <c r="J10" s="13">
        <f t="shared" ref="J10:J11" si="0">K10-I10</f>
        <v>0</v>
      </c>
      <c r="K10" s="13">
        <f>H10*E10</f>
        <v>0</v>
      </c>
    </row>
    <row r="11" spans="1:11" ht="210">
      <c r="A11" s="21">
        <v>3</v>
      </c>
      <c r="B11" s="129" t="s">
        <v>187</v>
      </c>
      <c r="C11" s="9"/>
      <c r="D11" s="7" t="s">
        <v>41</v>
      </c>
      <c r="E11" s="7">
        <v>200</v>
      </c>
      <c r="F11" s="10"/>
      <c r="G11" s="11"/>
      <c r="H11" s="12">
        <f>F11+F11*G11</f>
        <v>0</v>
      </c>
      <c r="I11" s="13">
        <f t="shared" ref="I11:I12" si="1">E11*F11</f>
        <v>0</v>
      </c>
      <c r="J11" s="13">
        <f t="shared" si="0"/>
        <v>0</v>
      </c>
      <c r="K11" s="13">
        <f>H11*E11</f>
        <v>0</v>
      </c>
    </row>
    <row r="12" spans="1:11" ht="210">
      <c r="A12" s="21">
        <v>4</v>
      </c>
      <c r="B12" s="129" t="s">
        <v>188</v>
      </c>
      <c r="C12" s="9"/>
      <c r="D12" s="7" t="s">
        <v>72</v>
      </c>
      <c r="E12" s="7">
        <v>50</v>
      </c>
      <c r="F12" s="10"/>
      <c r="G12" s="114"/>
      <c r="H12" s="12">
        <f>F12+F12*G12</f>
        <v>0</v>
      </c>
      <c r="I12" s="13">
        <f t="shared" si="1"/>
        <v>0</v>
      </c>
      <c r="J12" s="13">
        <f>K12-I12</f>
        <v>0</v>
      </c>
      <c r="K12" s="13">
        <f>H12*E12</f>
        <v>0</v>
      </c>
    </row>
    <row r="13" spans="1:11" ht="15">
      <c r="A13" s="148"/>
      <c r="B13" s="149"/>
      <c r="C13" s="150"/>
      <c r="D13" s="49"/>
      <c r="E13" s="49"/>
      <c r="F13" s="100"/>
      <c r="G13" s="151"/>
      <c r="H13" s="16" t="s">
        <v>15</v>
      </c>
      <c r="I13" s="17">
        <f>SUM(I9:I12)</f>
        <v>0</v>
      </c>
      <c r="J13" s="17">
        <f>SUM(J9:J12)</f>
        <v>0</v>
      </c>
      <c r="K13" s="17">
        <f>SUM(K9:K12)</f>
        <v>0</v>
      </c>
    </row>
    <row r="14" spans="1:11" ht="60" customHeight="1">
      <c r="A14" s="276" t="s">
        <v>16</v>
      </c>
      <c r="B14" s="276"/>
      <c r="C14" s="276"/>
      <c r="D14" s="276"/>
      <c r="E14" s="276"/>
      <c r="F14" s="276"/>
      <c r="G14" s="276"/>
      <c r="H14" s="276"/>
      <c r="I14" s="276"/>
      <c r="J14" s="276"/>
      <c r="K14" s="276"/>
    </row>
    <row r="15" spans="1:11" ht="61.5" customHeight="1">
      <c r="A15" s="277" t="s">
        <v>17</v>
      </c>
      <c r="B15" s="277"/>
      <c r="C15" s="277"/>
      <c r="D15" s="277"/>
      <c r="E15" s="277"/>
      <c r="F15" s="277"/>
      <c r="G15" s="277"/>
      <c r="H15" s="277"/>
      <c r="I15" s="277"/>
      <c r="J15" s="277"/>
      <c r="K15" s="277"/>
    </row>
  </sheetData>
  <mergeCells count="5">
    <mergeCell ref="A1:B1"/>
    <mergeCell ref="I1:K2"/>
    <mergeCell ref="C4:G4"/>
    <mergeCell ref="A14:K14"/>
    <mergeCell ref="A15:K15"/>
  </mergeCells>
  <pageMargins left="0.7" right="0.7" top="0.75" bottom="0.75" header="0.3" footer="0.3"/>
  <pageSetup paperSize="9" scale="37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N17"/>
  <sheetViews>
    <sheetView view="pageBreakPreview" zoomScale="70" zoomScaleNormal="100" zoomScaleSheetLayoutView="70" workbookViewId="0">
      <selection activeCell="F9" sqref="F9:G13"/>
    </sheetView>
  </sheetViews>
  <sheetFormatPr defaultRowHeight="14.25"/>
  <cols>
    <col min="1" max="1" width="9.125" bestFit="1" customWidth="1"/>
    <col min="2" max="2" width="24.75" customWidth="1"/>
    <col min="3" max="3" width="19.125" customWidth="1"/>
    <col min="4" max="4" width="17.125" customWidth="1"/>
    <col min="5" max="5" width="14.375" customWidth="1"/>
    <col min="6" max="8" width="9.125" bestFit="1" customWidth="1"/>
    <col min="9" max="9" width="10.125" bestFit="1" customWidth="1"/>
    <col min="10" max="10" width="9.125" bestFit="1" customWidth="1"/>
    <col min="11" max="11" width="10.125" bestFit="1" customWidth="1"/>
    <col min="12" max="12" width="9.125" bestFit="1" customWidth="1"/>
    <col min="13" max="13" width="12.875" customWidth="1"/>
  </cols>
  <sheetData>
    <row r="1" spans="1:14" ht="36.75" customHeight="1">
      <c r="A1" s="276" t="s">
        <v>21</v>
      </c>
      <c r="B1" s="276"/>
      <c r="C1" s="276"/>
      <c r="D1" s="276"/>
      <c r="E1" s="49"/>
      <c r="F1" s="49"/>
      <c r="G1" s="49"/>
      <c r="H1" s="50"/>
      <c r="I1" s="270" t="s">
        <v>193</v>
      </c>
      <c r="J1" s="270"/>
      <c r="K1" s="270"/>
    </row>
    <row r="2" spans="1:14" ht="15">
      <c r="A2" s="49"/>
      <c r="B2" s="50"/>
      <c r="C2" s="50"/>
      <c r="D2" s="49"/>
      <c r="E2" s="49"/>
      <c r="F2" s="49"/>
      <c r="G2" s="49"/>
      <c r="H2" s="50"/>
      <c r="I2" s="2"/>
      <c r="J2" s="2"/>
      <c r="K2" s="2"/>
    </row>
    <row r="3" spans="1:14" ht="15">
      <c r="A3" s="270" t="s">
        <v>128</v>
      </c>
      <c r="B3" s="270"/>
      <c r="C3" s="50"/>
      <c r="D3" s="49"/>
      <c r="E3" s="49"/>
      <c r="F3" s="49"/>
      <c r="G3" s="49"/>
      <c r="H3" s="50"/>
      <c r="I3" s="2"/>
      <c r="J3" s="2"/>
      <c r="K3" s="2"/>
    </row>
    <row r="4" spans="1:14" ht="15">
      <c r="A4" s="49"/>
      <c r="B4" s="50"/>
      <c r="C4" s="275" t="s">
        <v>1</v>
      </c>
      <c r="D4" s="275"/>
      <c r="E4" s="275"/>
      <c r="F4" s="275"/>
      <c r="G4" s="275"/>
      <c r="H4" s="50"/>
      <c r="I4" s="50"/>
      <c r="J4" s="50"/>
      <c r="K4" s="50"/>
    </row>
    <row r="5" spans="1:14" ht="15">
      <c r="A5" s="276" t="s">
        <v>22</v>
      </c>
      <c r="B5" s="276"/>
      <c r="C5" s="50"/>
      <c r="D5" s="49"/>
      <c r="E5" s="49"/>
      <c r="F5" s="49"/>
      <c r="G5" s="49"/>
      <c r="H5" s="50"/>
      <c r="I5" s="50"/>
      <c r="J5" s="50"/>
      <c r="K5" s="50"/>
    </row>
    <row r="6" spans="1:14" ht="15">
      <c r="A6" s="3"/>
      <c r="B6" s="4"/>
      <c r="C6" s="4"/>
      <c r="D6" s="3"/>
      <c r="E6" s="3"/>
      <c r="F6" s="3"/>
      <c r="G6" s="3"/>
      <c r="H6" s="4"/>
      <c r="I6" s="4"/>
      <c r="J6" s="4"/>
      <c r="K6" s="4"/>
    </row>
    <row r="7" spans="1:14" ht="90">
      <c r="A7" s="5" t="s">
        <v>2</v>
      </c>
      <c r="B7" s="5" t="s">
        <v>3</v>
      </c>
      <c r="C7" s="6" t="s">
        <v>4</v>
      </c>
      <c r="D7" s="6" t="s">
        <v>5</v>
      </c>
      <c r="E7" s="5" t="s">
        <v>6</v>
      </c>
      <c r="F7" s="5" t="s">
        <v>7</v>
      </c>
      <c r="G7" s="5" t="s">
        <v>8</v>
      </c>
      <c r="H7" s="5" t="s">
        <v>9</v>
      </c>
      <c r="I7" s="5" t="s">
        <v>10</v>
      </c>
      <c r="J7" s="5" t="s">
        <v>11</v>
      </c>
      <c r="K7" s="5" t="s">
        <v>12</v>
      </c>
    </row>
    <row r="8" spans="1:14" ht="15">
      <c r="A8" s="5">
        <v>1</v>
      </c>
      <c r="B8" s="5">
        <v>2</v>
      </c>
      <c r="C8" s="5">
        <v>3</v>
      </c>
      <c r="D8" s="5">
        <v>4</v>
      </c>
      <c r="E8" s="5">
        <v>5</v>
      </c>
      <c r="F8" s="5">
        <v>6</v>
      </c>
      <c r="G8" s="5">
        <v>7</v>
      </c>
      <c r="H8" s="5">
        <v>8</v>
      </c>
      <c r="I8" s="5">
        <v>9</v>
      </c>
      <c r="J8" s="5">
        <v>10</v>
      </c>
      <c r="K8" s="5">
        <v>11</v>
      </c>
    </row>
    <row r="9" spans="1:14" ht="86.25" customHeight="1">
      <c r="A9" s="260">
        <v>1</v>
      </c>
      <c r="B9" s="216" t="s">
        <v>155</v>
      </c>
      <c r="C9" s="263"/>
      <c r="D9" s="260" t="s">
        <v>77</v>
      </c>
      <c r="E9" s="260">
        <v>10</v>
      </c>
      <c r="F9" s="264"/>
      <c r="G9" s="58"/>
      <c r="H9" s="147">
        <f>F9+F9*G9</f>
        <v>0</v>
      </c>
      <c r="I9" s="265">
        <f>E9*F9</f>
        <v>0</v>
      </c>
      <c r="J9" s="265">
        <f>K9-I9</f>
        <v>0</v>
      </c>
      <c r="K9" s="265">
        <f>H9*E9</f>
        <v>0</v>
      </c>
      <c r="M9" s="221"/>
      <c r="N9" s="221"/>
    </row>
    <row r="10" spans="1:14" ht="90">
      <c r="A10" s="15">
        <v>2</v>
      </c>
      <c r="B10" s="266" t="s">
        <v>156</v>
      </c>
      <c r="C10" s="152"/>
      <c r="D10" s="111" t="s">
        <v>78</v>
      </c>
      <c r="E10" s="111">
        <v>120</v>
      </c>
      <c r="F10" s="109"/>
      <c r="G10" s="11"/>
      <c r="H10" s="12">
        <f t="shared" ref="H10:H13" si="0">F10+F10*G10</f>
        <v>0</v>
      </c>
      <c r="I10" s="42">
        <f t="shared" ref="I10:I13" si="1">E10*F10</f>
        <v>0</v>
      </c>
      <c r="J10" s="42">
        <f t="shared" ref="J10:J13" si="2">K10-I10</f>
        <v>0</v>
      </c>
      <c r="K10" s="42">
        <f t="shared" ref="K10:K13" si="3">H10*E10</f>
        <v>0</v>
      </c>
    </row>
    <row r="11" spans="1:14" ht="75">
      <c r="A11" s="260">
        <v>3</v>
      </c>
      <c r="B11" s="266" t="s">
        <v>79</v>
      </c>
      <c r="C11" s="152"/>
      <c r="D11" s="111" t="s">
        <v>78</v>
      </c>
      <c r="E11" s="111">
        <v>15</v>
      </c>
      <c r="F11" s="109"/>
      <c r="G11" s="11"/>
      <c r="H11" s="12">
        <f t="shared" si="0"/>
        <v>0</v>
      </c>
      <c r="I11" s="42">
        <f t="shared" si="1"/>
        <v>0</v>
      </c>
      <c r="J11" s="42">
        <f t="shared" si="2"/>
        <v>0</v>
      </c>
      <c r="K11" s="42">
        <f t="shared" si="3"/>
        <v>0</v>
      </c>
    </row>
    <row r="12" spans="1:14" ht="30">
      <c r="A12" s="260">
        <v>4</v>
      </c>
      <c r="B12" s="92" t="s">
        <v>80</v>
      </c>
      <c r="C12" s="92"/>
      <c r="D12" s="153" t="s">
        <v>14</v>
      </c>
      <c r="E12" s="7">
        <v>25</v>
      </c>
      <c r="F12" s="10"/>
      <c r="G12" s="114"/>
      <c r="H12" s="12">
        <f t="shared" si="0"/>
        <v>0</v>
      </c>
      <c r="I12" s="42">
        <f t="shared" si="1"/>
        <v>0</v>
      </c>
      <c r="J12" s="42">
        <f t="shared" si="2"/>
        <v>0</v>
      </c>
      <c r="K12" s="42">
        <f t="shared" si="3"/>
        <v>0</v>
      </c>
    </row>
    <row r="13" spans="1:14" ht="15">
      <c r="A13" s="260">
        <v>5</v>
      </c>
      <c r="B13" s="92" t="s">
        <v>157</v>
      </c>
      <c r="C13" s="92"/>
      <c r="D13" s="153" t="s">
        <v>81</v>
      </c>
      <c r="E13" s="7">
        <v>15</v>
      </c>
      <c r="F13" s="10"/>
      <c r="G13" s="114"/>
      <c r="H13" s="12">
        <f t="shared" si="0"/>
        <v>0</v>
      </c>
      <c r="I13" s="42">
        <f t="shared" si="1"/>
        <v>0</v>
      </c>
      <c r="J13" s="42">
        <f t="shared" si="2"/>
        <v>0</v>
      </c>
      <c r="K13" s="42">
        <f t="shared" si="3"/>
        <v>0</v>
      </c>
    </row>
    <row r="14" spans="1:14" ht="15">
      <c r="A14" s="155"/>
      <c r="B14" s="155"/>
      <c r="C14" s="155"/>
      <c r="D14" s="46"/>
      <c r="E14" s="46"/>
      <c r="F14" s="46"/>
      <c r="G14" s="46"/>
      <c r="H14" s="156" t="s">
        <v>15</v>
      </c>
      <c r="I14" s="157">
        <f>SUM(I9:I13)</f>
        <v>0</v>
      </c>
      <c r="J14" s="157">
        <f>SUM(J9:J13)</f>
        <v>0</v>
      </c>
      <c r="K14" s="157">
        <f>SUM(K9:K13)</f>
        <v>0</v>
      </c>
    </row>
    <row r="16" spans="1:14" ht="42.75" customHeight="1">
      <c r="B16" s="276" t="s">
        <v>16</v>
      </c>
      <c r="C16" s="276"/>
      <c r="D16" s="276"/>
      <c r="E16" s="276"/>
      <c r="F16" s="276"/>
      <c r="G16" s="276"/>
      <c r="H16" s="276"/>
      <c r="I16" s="276"/>
      <c r="J16" s="276"/>
      <c r="K16" s="49"/>
    </row>
    <row r="17" spans="2:11" ht="66.75" customHeight="1">
      <c r="B17" s="277" t="s">
        <v>17</v>
      </c>
      <c r="C17" s="277"/>
      <c r="D17" s="277"/>
      <c r="E17" s="277"/>
      <c r="F17" s="277"/>
      <c r="G17" s="277"/>
      <c r="H17" s="277"/>
      <c r="I17" s="277"/>
      <c r="J17" s="277"/>
      <c r="K17" s="277"/>
    </row>
  </sheetData>
  <mergeCells count="7">
    <mergeCell ref="I1:K1"/>
    <mergeCell ref="C4:G4"/>
    <mergeCell ref="B16:J16"/>
    <mergeCell ref="B17:K17"/>
    <mergeCell ref="A1:D1"/>
    <mergeCell ref="A3:B3"/>
    <mergeCell ref="A5:B5"/>
  </mergeCells>
  <pageMargins left="0.7" right="0.7" top="0.75" bottom="0.75" header="0.3" footer="0.3"/>
  <pageSetup paperSize="9" scale="4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18</vt:i4>
      </vt:variant>
      <vt:variant>
        <vt:lpstr>Zakresy nazwane</vt:lpstr>
      </vt:variant>
      <vt:variant>
        <vt:i4>4</vt:i4>
      </vt:variant>
    </vt:vector>
  </HeadingPairs>
  <TitlesOfParts>
    <vt:vector size="22" baseType="lpstr">
      <vt:lpstr>Zadanie 1</vt:lpstr>
      <vt:lpstr>Zadanie 2</vt:lpstr>
      <vt:lpstr>Zadanie 3</vt:lpstr>
      <vt:lpstr>Zadanie 4</vt:lpstr>
      <vt:lpstr>Zadanie 5</vt:lpstr>
      <vt:lpstr>Zadanie 6</vt:lpstr>
      <vt:lpstr>Zadanie 7</vt:lpstr>
      <vt:lpstr>Zadanie 8</vt:lpstr>
      <vt:lpstr>Zadanie 9</vt:lpstr>
      <vt:lpstr>Zadanie 10</vt:lpstr>
      <vt:lpstr>Zadanie 11</vt:lpstr>
      <vt:lpstr>Zadanie 12</vt:lpstr>
      <vt:lpstr>Zadanie 13</vt:lpstr>
      <vt:lpstr>Zadanie 14</vt:lpstr>
      <vt:lpstr>Zadanie 15</vt:lpstr>
      <vt:lpstr>Zadanie 16</vt:lpstr>
      <vt:lpstr>Zadanie 17</vt:lpstr>
      <vt:lpstr>Zadanie 18</vt:lpstr>
      <vt:lpstr>'Zadanie 17'!Obszar_wydruku</vt:lpstr>
      <vt:lpstr>'Zadanie 3'!Obszar_wydruku</vt:lpstr>
      <vt:lpstr>'Zadanie 4'!Obszar_wydruku</vt:lpstr>
      <vt:lpstr>'Zadanie 5'!Obszar_wydruku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idabrows</dc:creator>
  <cp:lastModifiedBy>idabrows</cp:lastModifiedBy>
  <cp:lastPrinted>2021-04-08T10:36:15Z</cp:lastPrinted>
  <dcterms:created xsi:type="dcterms:W3CDTF">2021-02-16T10:43:52Z</dcterms:created>
  <dcterms:modified xsi:type="dcterms:W3CDTF">2021-04-09T05:52:04Z</dcterms:modified>
</cp:coreProperties>
</file>