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1"/>
  </bookViews>
  <sheets>
    <sheet name="Informacje ogólne" sheetId="1" r:id="rId1"/>
    <sheet name="formularz_oferty" sheetId="2" r:id="rId2"/>
    <sheet name="część_(1)" sheetId="3" r:id="rId3"/>
    <sheet name="część_(2)" sheetId="4" r:id="rId4"/>
    <sheet name="część_(3)" sheetId="5" r:id="rId5"/>
    <sheet name="część_(4)" sheetId="6" r:id="rId6"/>
    <sheet name="część_(5)" sheetId="7" r:id="rId7"/>
    <sheet name="część_(6)" sheetId="8" r:id="rId8"/>
    <sheet name="część_(7)" sheetId="9" r:id="rId9"/>
    <sheet name="część_(8)" sheetId="10" r:id="rId10"/>
    <sheet name="część_(9)" sheetId="11" r:id="rId11"/>
    <sheet name="część_(10)" sheetId="12" r:id="rId12"/>
    <sheet name="część_(11)" sheetId="13" r:id="rId13"/>
    <sheet name="część_(12)" sheetId="14" r:id="rId14"/>
    <sheet name="część_(13)" sheetId="15" r:id="rId15"/>
  </sheets>
  <definedNames>
    <definedName name="_xlnm.Print_Area" localSheetId="2">'część_(1)'!$A$1:$H$13</definedName>
    <definedName name="_xlnm.Print_Area" localSheetId="12">'część_(11)'!$A$1:$H$19</definedName>
    <definedName name="_xlnm.Print_Area" localSheetId="13">'część_(12)'!$A$1:$H$10</definedName>
    <definedName name="_xlnm.Print_Area" localSheetId="14">'część_(13)'!$A$1:$H$10</definedName>
    <definedName name="_xlnm.Print_Area" localSheetId="3">'część_(2)'!$A$1:$H$12</definedName>
    <definedName name="_xlnm.Print_Area" localSheetId="5">'część_(4)'!$A$1:$H$16</definedName>
    <definedName name="_xlnm.Print_Area" localSheetId="6">'część_(5)'!$A$1:$H$20</definedName>
    <definedName name="_xlnm.Print_Area" localSheetId="9">'część_(8)'!$A$1:$H$39</definedName>
    <definedName name="_xlnm.Print_Area" localSheetId="1">'formularz_oferty'!$A$1:$D$63</definedName>
    <definedName name="_xlnm.Print_Area" localSheetId="0">'Informacje ogólne'!$A$1:$B$6</definedName>
  </definedNames>
  <calcPr fullCalcOnLoad="1"/>
</workbook>
</file>

<file path=xl/sharedStrings.xml><?xml version="1.0" encoding="utf-8"?>
<sst xmlns="http://schemas.openxmlformats.org/spreadsheetml/2006/main" count="508" uniqueCount="206">
  <si>
    <t>Załącznik nr 1 do SWZ</t>
  </si>
  <si>
    <t>FORMULARZ OFERTY</t>
  </si>
  <si>
    <t>Numer sprawy</t>
  </si>
  <si>
    <t>Nazwa zamówienia</t>
  </si>
  <si>
    <t>nazwa Wykonawcy:</t>
  </si>
  <si>
    <t>adres (siedziba) Wykonawcy:</t>
  </si>
  <si>
    <t>województwo:</t>
  </si>
  <si>
    <t>NIP</t>
  </si>
  <si>
    <t>REGON</t>
  </si>
  <si>
    <t>osoba do kontaktu</t>
  </si>
  <si>
    <t>telefon</t>
  </si>
  <si>
    <t>faks</t>
  </si>
  <si>
    <t>email</t>
  </si>
  <si>
    <t>1.</t>
  </si>
  <si>
    <t>Oferujemy wykonanie całego przedmiotu zamówienia (w danej części) za cenę:</t>
  </si>
  <si>
    <t>Numer części</t>
  </si>
  <si>
    <t>2.</t>
  </si>
  <si>
    <t>3.</t>
  </si>
  <si>
    <t>4.</t>
  </si>
  <si>
    <t>5.</t>
  </si>
  <si>
    <t>Oświadczamy, że oferujemy realizację przedmiotu zamówienia zgodnie z zasadami określonymi w SWZ wraz z załącznikami.</t>
  </si>
  <si>
    <t>6.</t>
  </si>
  <si>
    <t>7.</t>
  </si>
  <si>
    <t>Oświadczamy, że zapoznaliśmy się z SWZ wraz z jej załącznikami i nie wnosimy do niej zastrzeżeń oraz, że zdobyliśmy konieczne informacje do przygotowania oferty.</t>
  </si>
  <si>
    <t>8.</t>
  </si>
  <si>
    <t>Oświadczamy, że jesteśmy związani niniejszą ofertą przez okres podany w SWZ.</t>
  </si>
  <si>
    <t>9.</t>
  </si>
  <si>
    <t>Oświadczamy, ze zapoznaliśmy się z treścią załączonego do SWZ wzoru umowy i w przypadku wyboru naszej oferty zawrzemy z zamawiającym  umowę sporządzoną na podstawie tego wzoru.</t>
  </si>
  <si>
    <t>10.</t>
  </si>
  <si>
    <t>Oświadczamy, że zamierzamy powierzyć następujące części zamówienia podwykonawcom i jednocześnie podajemy nazwy (firmy) podwykonawców*:</t>
  </si>
  <si>
    <t>11.</t>
  </si>
  <si>
    <t>12.</t>
  </si>
  <si>
    <t>Dane do umowy:</t>
  </si>
  <si>
    <t>Osoby które będą zawierały umowę ze strony Wykonawcy:</t>
  </si>
  <si>
    <t>Imię i nazwisko</t>
  </si>
  <si>
    <t xml:space="preserve">   </t>
  </si>
  <si>
    <t>Osoba(y)  odpowiedzialna za realizację umowy ze strony Wykonawcy</t>
  </si>
  <si>
    <t>Stanowisko</t>
  </si>
  <si>
    <t>Nr telefonu / e-mail</t>
  </si>
  <si>
    <t>Nr konta bankowego do rozliczeń pomiędzy Zamawiającym a Wykonawcy</t>
  </si>
  <si>
    <t>Nazwa i adres banku</t>
  </si>
  <si>
    <t>Załącznik nr 1a do SWZ
Załącznik nr ….. do umowy</t>
  </si>
  <si>
    <t>Część nr:</t>
  </si>
  <si>
    <t>ARKUSZ CENOWY</t>
  </si>
  <si>
    <t>Poz.</t>
  </si>
  <si>
    <t>Przedmiot zamówienia
Parametry wymagane</t>
  </si>
  <si>
    <t xml:space="preserve">Ilość </t>
  </si>
  <si>
    <t>jm</t>
  </si>
  <si>
    <t>Nazwa handlowa
Producent</t>
  </si>
  <si>
    <t xml:space="preserve">1. </t>
  </si>
  <si>
    <t xml:space="preserve">Załącznik nr 1a do SWZ 
Załącznik nr … do umowy </t>
  </si>
  <si>
    <t xml:space="preserve"> Ilość  </t>
  </si>
  <si>
    <t>Ilość</t>
  </si>
  <si>
    <t>Oświadczamy, że termin płatności wynosi do 60 dni.</t>
  </si>
  <si>
    <r>
      <t>Cena brutto</t>
    </r>
    <r>
      <rPr>
        <b/>
        <sz val="11"/>
        <color indexed="30"/>
        <rFont val="Garamond"/>
        <family val="1"/>
      </rPr>
      <t>*</t>
    </r>
    <r>
      <rPr>
        <b/>
        <sz val="11"/>
        <color indexed="8"/>
        <rFont val="Garamond"/>
        <family val="1"/>
      </rPr>
      <t>:</t>
    </r>
  </si>
  <si>
    <t>Cena brutto*:</t>
  </si>
  <si>
    <t>*jeżeli wybór oferty będzie prowadził do powstania u Zamawiającego obowiązku podatkowego, zgodnie z przepisami o podatku od towarów i usług, należy podać cenę netto.</t>
  </si>
  <si>
    <t>Cena jednostkowa brutto*</t>
  </si>
  <si>
    <t>Wartość brutto pozycji*</t>
  </si>
  <si>
    <t xml:space="preserve">Cena jednostkowa brutto* </t>
  </si>
  <si>
    <t>Część zamówienia: ....................................................................................................................................................................................................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...........................................................................................................................................................................</t>
  </si>
  <si>
    <t xml:space="preserve">2. </t>
  </si>
  <si>
    <t xml:space="preserve">4. </t>
  </si>
  <si>
    <t xml:space="preserve">5. </t>
  </si>
  <si>
    <t xml:space="preserve">6. </t>
  </si>
  <si>
    <r>
      <t>Oświadczamy, że jesteśmy</t>
    </r>
    <r>
      <rPr>
        <sz val="11"/>
        <color indexed="10"/>
        <rFont val="Garamond"/>
        <family val="1"/>
      </rPr>
      <t xml:space="preserve"> </t>
    </r>
    <r>
      <rPr>
        <sz val="11"/>
        <color indexed="30"/>
        <rFont val="Garamond"/>
        <family val="1"/>
      </rPr>
      <t>(zaznaczyć właściwe)</t>
    </r>
    <r>
      <rPr>
        <sz val="11"/>
        <color indexed="8"/>
        <rFont val="Garamond"/>
        <family val="1"/>
      </rPr>
      <t xml:space="preserve">:
11.1. mikroprzedsiębiorstwem,
11.2. małym przedsiębiorstwem,
11.3. średnim przedsiębiorstwem,
11.4. jednoosobową działalnością gospodarczą,
11.5. osobą fizyczną nieprowadzącą działalności gospodarczej,
11.6. inny rodzaj (w tym duże przedsiebiorstwo).
</t>
    </r>
  </si>
  <si>
    <t>szt</t>
  </si>
  <si>
    <t>DFP.271.57.2022.ADB</t>
  </si>
  <si>
    <t>Dostawa środków czystości oraz materiałów gospodarczych.</t>
  </si>
  <si>
    <t xml:space="preserve">Oświadczamy, że zamówienie będziemy wykonywać do czasu wyczerpania kwoty wynagrodzenia umownego jednak nie dłużej niż przez 12 miesięcy od daty zawarcia umowy.
</t>
  </si>
  <si>
    <t>Pojemnik plastikowy okrągły o pojemności 40 - 50 l. wyposażony w pokrywę i uchwyty boczne.</t>
  </si>
  <si>
    <t>Środek do udrażniania i dezynfekcji rur, samoczynnie usuwający wszelkie zanieczyszczenia kanalizacyjne, z aktywatorem w żelu. Opakowanie 500ml</t>
  </si>
  <si>
    <t>op.</t>
  </si>
  <si>
    <t>Szczotka do WC z pojemnikiem</t>
  </si>
  <si>
    <t>Zagęszczony płyn czyszcząco-dezynfekujący. Składniki: &lt;5% związki wybielające na bazie chloru, niejonowe środki powierzchniowo czynne, mydło, kompozycja zapachowa. Zawiera substancję czynną: podchloryn sodu: 4,5 g / 100 g (aktywny chlor 4,28%). Opakowanie 750 ml typu WC kaczka</t>
  </si>
  <si>
    <t>Płyn do ręcznego mycia naczyń, wzbogacony kompleksem witamin i wyciągiem z zielonej herbaty lub trawy cytrynowej lub papai mających działanie zarówno ochronne, jak i odżywcze dla skóry rąk. Pozostałe cechy płynu to: nie pozostawia zacieków, nadaje połysk naczyniom bez konieczności wycierania do sucha, ulega biodegradacji, lepkość 1000 - 1800 cP, pH 5,3 - 5,9, 5-15% anionowych środków powierzchniowo czynnych, &lt; 5% niejonowych środków powierzchniowo czynnych, &lt; 5% amfoterycznych środków powierzchniowo czynnych, dozowanie: 1 łyżeczka na 5l wody, gęstość względna 1,025, dobra rozpuszczalność w ciepłej i zimnej wodzie, atest PZH. Opakowanie 5 litrów</t>
  </si>
  <si>
    <t>Płyn do ręcznego mycia naczyń, wzbogacony kompleksem witamin i wyciągiem z zielonej herbaty lub trawy cytrynowej lub papai mających działanie zarówno ochronne, jak i odżywcze dla skóry rąk. Pozostałe cechy płynu to: nie pozostawia zacieków, nadaje połysk naczyniom bez konieczności wycierania do sucha, ulega biodegradacji, lepkość 1000 - 1800 cP, pH 5,3 - 5,9, 5-15% anionowych środków powierzchniowo czynnych, &lt; 5% niejonowych środków powierzchniowo czynnych, &lt; 5% amfoterycznych środków powierzchniowo czynnych, dozowanie: 1 łyżeczka na 5l wody, gęstość względna 1,025, dobra rozpuszczalność w ciepłej i zimnej wodzie, atest PZH. Opakowanie 1 litr</t>
  </si>
  <si>
    <t>Worki foliowe - wkłady do kubłów na śmieci pojemność 20 l, wymiar 45x50,  pakowane po 50 szt., z folii LDPE o grubości  20 mikronów, waga rolki nie mniej niż 400 g,  kolor czarny, rolka=50 szt.</t>
  </si>
  <si>
    <t>rolek</t>
  </si>
  <si>
    <t>Worki foliowe - wkłady do kubłów na śmieci  pojemność 160 l, wymiar  90x110,  pakowane po 25 szt., z folii LDPE o grubości  35 mikronów, waga rolki nie mniej niż 1420g, kolor czarny. rolka=25 szt.</t>
  </si>
  <si>
    <t>Worki foliowe - wkłady do kubłów na śmieci pojemność 120 l, wymiar 70x110, pakowane po 25 szt., z folii LDPE o grubości 32 mikronów, waga rolki nie mniej niż 1000g, kolor niebieski, zielony, czerwony i żółty.   rolka=25 szt.</t>
  </si>
  <si>
    <t>Worki foliowe - wkłady do kubłów na śmieci pojemność 120 l, wymiar 70x110, pakowane po 25 szt., z folii LDPE o grubości 32 mikronów, waga rolki nie mniej niż 1000g, kolor biały. rolka=25 szt.</t>
  </si>
  <si>
    <t>Worki foliowe - wkłady do kubłów na śmieci pojemność 20 l, wymiar 45x50, pakowane po 50 szt., z folii LDPE, o grubości 20 mikronów, waga rolki nie mniej niż 400 g, kolor niebieski, zielony, czerwony i żółty. rolka=50 szt.</t>
  </si>
  <si>
    <t xml:space="preserve">Uniwersalny koncentrat myjąco - czyszczący.  Nadaje się do ręcznego i maszynowego mycia podłóg. Przeznaczony do wszystkich dających się zmywać powierzchni, w szczególności z połyskiem; pH: 5,3 - 6,7 (100%), gęstość  0,99 - 1,00g/cm³; Produkt o składzie zawierającym:   &gt;15 &lt; 40 % niejonowe związki powierzchniowo czynne, 1-5 % anionowe związki powierzchniowo czynne, 10-25 % alkohol izopropylowy, &lt; 5% alkiloeterosiarczany, substancje zapachowe.  Produkt  nie zawiera EDTA i jego soli oraz związków fosforu.  Produkt nie jest sklasyfikowany jako drażniący na skórę w rozumieniu rozporządzenia WE nr 1272/2008. Zalecane stężenie robocze 0,1 - 0,15 %.  Opakowanie 1 l. Na każdym opakowaniu jednostkowym musi być etykieta w języku polskim. Etykieta musi zawierać następujące informacje: - nazwa wyrobu, - nazwa producenta wyrobu, data przydatności do użycia lub data produkcji z okresem przydatności do użycia, skład chemiczny i symbole ostrzegawcze o kategorii niebezpieczeństwa. 
**Zamawiający wymaga aby wskazane produkty w danej części były jednego producenta. </t>
  </si>
  <si>
    <t>opakowań</t>
  </si>
  <si>
    <t xml:space="preserve">Uniwersalny koncentrat myjąco - czyszczący.  Nadaje się do ręcznego i maszynowego mycia podłóg. Przeznaczony do wszystkich dających się zmywać powierzchni, w szczególności z połyskiem; pH: 5,3 - 6,7 (100%), gęstość  0,99 - 1,00g/cm³; Produkt o składzie zawierającym:   &gt;15 &lt; 40 % niejonowe związki powierzchniowo czynne, 1-5 % anionowe związki powierzchniowo czynne, 10-25 % alkohol izopropylowy, &lt; 5% alkiloeterosiarczany, substancje zapachowe.  Produkt  nie zawiera EDTA i jego soli oraz związków fosforu.  Produkt nie jest sklasyfikowany jako drażniący na skórę w rozumieniu rozporządzenia WE nr 1272/2008. Zalecane stężenie robocze 0,1 - 0,15 %.  Opakowanie: butelka 1 l z wbudowanym zintegrowanym dozownikiem do koncentratu,  wyposażona w dozownik 10 ml oraz drugi wlew celem uzupełniania jej koncentratem, wyposażona w oryginalną etykietę produktu oraz wygodne ucho umożliwiające precyzyjne dozowanie.. Na każdym opakowaniu jednostkowym musi być etykieta w języku polskim. Etykieta musi zawierać następujące informacje: - nazwa wyrobu, - nazwa producenta wyrobu, data przydatności do użycia lub data produkcji z okresem przydatności do użycia, skład chemiczny i symbole ostrzegawcze o kategorii niebezpieczeństwa. 
**Zamawiający wymaga aby wskazane produkty w danej części były jednego producenta. </t>
  </si>
  <si>
    <t xml:space="preserve">Koncentrat czyszczący do sanitariatów usuwający osady kamienne z wody i moczu. Przeznaczony do wszystkich powierzchni i przedmiotów znajdujących się w pomieszczeniach sanitarnych. Pozostawia świeży zapach i połysk. pH w zakresie 0,8 - 1,1 (100%); gęstość koncentratu 1,0 - 1,4 g/cm3; kolor czerwony lub różowy. Produkt o składzie zawierającym: 5 - 20% niejonowe związki powierzchniowo - czynne, 15 - 25% kwas amidosiarkowy, 1-2,5% kwas cytrynowy, 10-20% etoksylowany alkohol tłuszczowy. Zalecane stężenie robocze 0,1 - 0,15 %. Opakowanie 1 l. Na każdym opakowaniu jednostkowym musi być etykieta w języku polskim. Etykieta musi zawierać następujące informacje: - nazwa wyrobu, - nazwa producenta wyrobu, data przydatności do użycia lub data produkcji z okresem przydatności do użycia, skład chemiczny i symbole ostrzegawcze o kategorii niebezpieczeństwa. 
**Zamawiający wymaga aby wskazane produkty w danej części były jednego producenta. </t>
  </si>
  <si>
    <t xml:space="preserve">Koncentrat czyszczący do sanitariatów usuwający osady kamienne z wody i moczu. Przeznaczony do wszystkich powierzchni i przedmiotów znajdujących się w pomieszczeniach sanitarnych. Pozostawia świeży zapach i połysk. pH w zakresie 0,8 - 1,1 (100%); gęstość koncentratu 1,0 - 1,4 g/cm3; kolor czerwony lub różowy. Produkt o składzie zawierającym: 5 - 20% niejonowe związki powierzchniowo - czynne, 15 - 25% kwas amidosiarkowy, 1-2,5% kwas cytrynowy, 10-20% etoksylowany alkohol tłuszczowy. Zalecane stężenie robocze 0,1 - 0,15 %. Opakowanie: butelka 1 l z wbudowanym zintegrowanym dozownikiem do koncentratu,  wyposażona w dozownik 10 ml oraz drugi wlew celem uzupełniania jej koncentratem, wyposażona w oryginalną etykietę produktu oraz wygodne ucho umożliwiające precyzyjne dozowanie. Na każdym opakowaniu jednostkowym musi być etykieta w języku polskim. Etykieta musi zawierać następujące informacje: - nazwa wyrobu, - nazwa producenta wyrobu, data przydatności do użycia lub data produkcji z okresem przydatności do użycia, skład chemiczny i symbole ostrzegawcze o kategorii niebezpieczeństwa. 
**Zamawiający wymaga aby wskazane produkty w danej części były jednego producenta. </t>
  </si>
  <si>
    <t xml:space="preserve">Uniwersalny koncentrat pielęgnacyjno - czyszczący.  Nadaje się do ręcznego i maszynowego mycia podłóg. Przeznaczony do wszystkich podłóg wodoodpornych, w szczególności z połyskiem, niezabezpieczonych oraz pokrytych dyspersją polimerową; pH: 8,3 - 8.9 (100%), gęstość  1,02 - 1,03 g/cm³; Produkt o składzie zawierającym:   1 - 5 % niejonowe związki powierzchniowo czynne, 5 - 20 % anionowe związki powierzchniowo czynne, 1 - 5 % etoksylowany alkohol tłuszczowy,5 - 15% laurylosiarczan sodu.  Zalecane stężenie robocze 0,1 - 0,15 %.  Opakowanie: butelka 1 l z wbudowanym zintegrowanym dozownikiem do koncentratu,  wyposażona w dozownik 10 ml oraz drugi wlew celem uzupełniania jej koncentratem, wyposażona w oryginalną etykietę produktu oraz wygodne ucho umożliwiające precyzyjne dozowanie. Na każdym opakowaniu jednostkowym musi być etykieta w języku polskim. Etykieta musi zawierać następujące informacje: - nazwa wyrobu, - nazwa producenta wyrobu, data przydatności do użycia lub data produkcji z okresem przydatności do użycia, skład chemiczny i symbole ostrzegawcze o kategorii niebezpieczeństwa. 
**Zamawiający wymaga aby wskazane produkty w danej części były jednego producenta. </t>
  </si>
  <si>
    <t xml:space="preserve">Uniwersalny koncentrat pielęgnacyjno - czyszczący.  Nadaje się do ręcznego i maszynowego mycia podłóg. Przeznaczony do wszystkich podłóg wodoodpornych, w szczególności z połyskiem, niezabezpieczonych oraz pokrytych dyspersją polimerową; pH: 8,3 - 8.9 (100%), gęstość  1,02 - 1,03 g/cm³; Produkt o składzie zawierającym:   1 - 5 % niejonowe związki powierzchniowo czynne, 5 - 20 % anionowe związki powierzchniowo czynne, 1 - 5 % etoksylowany alkohol tłuszczowy,5 - 15% laurylosiarczan sodu.  Zalecane stężenie robocze 0,1 - 0,15 %.  Opakowanie: butelka 1 l. Na każdym opakowaniu jednostkowym musi być etykieta w języku polskim. Etykieta musi zawierać następujące informacje: nazwa wyrobu,  nazwa producenta wyrobu, data przydatności do użycia lub data produkcji z okresem przydatności do użycia, skład chemiczny i symbole ostrzegawcze o kategorii niebezpieczeństwa. 
**Zamawiający wymaga aby wskazane produkty w danej części były jednego producenta. </t>
  </si>
  <si>
    <t>Kwasowy środek do mycia powierzchni sanitarnych przeznaczony zarówno do codziennego utrzymania czystości jak i gruntownego mycia powierzchni. Skutecznie usuwa kamień, ślady moczu, pozostałości mydła, tłuszcz i brud. Posiada żelową konsystencję umożliwiającą mycie powierzchni pionowych oraz zapewniającą dłuższe działanie środka. Posiada nakrętkę otwieraną pod kątem ok. 45° umożliwiającą bezpośrednie użycie skoncentrowanego środka w toaletach i pisuarach. Pozostawia przyjemny zapach, nie niszczy czyszczonych powierzchni. pH koncentratu wynosi 0,2 - 0,6; gęstość 1,059 - 1,069 g/cm3. Produkt o składzie zawierającym kwas amidosiarkowy 10 - 20%, etoksylowana alkilo-amina 1-2,5%, poniżej 5% niejonowych środków powierzchniowo czynnych, kompozycje zapachowe d-Limonene. Opakowanie 1 l.                                                                  **Zamawiający wymaga aby wskazane produkty w danej części były jednego producenta.</t>
  </si>
  <si>
    <r>
      <rPr>
        <b/>
        <sz val="9"/>
        <color indexed="8"/>
        <rFont val="Garamond"/>
        <family val="1"/>
      </rPr>
      <t xml:space="preserve">DODATKOWE WYMAGANIA: </t>
    </r>
    <r>
      <rPr>
        <sz val="9"/>
        <color indexed="8"/>
        <rFont val="Garamond"/>
        <family val="1"/>
      </rPr>
      <t xml:space="preserve">                                                                                                                                                                                    Wykonawca zobowiązany jest do przekazania Zamawiającemu w zakresie cześci 6:
1. Na czas realizacji umowy (w cenie oferty) - udostępnienie i montaż w wyznaczonych lokalizacjach na terenie Szpitala naściennych systemów dozowania w ilości max. 90 szt (systemy te po zakończeniu umowy będą podlegały zwrotowi). Opis systemu dozującego: Stacjonarne, naścienne urządzenie przepływowe podłączane do instalacji wodnej umożliwiające automatyczne i precyzyjne dozowanie produktów chemicznych w stężeniach od 0,1% do min. 2%. Urządzenie musi być przystosowane do dozowania czterech różnych produktów i wyposażone w mechanizm umożliwiający łatwy i szybki wybór jednego z produktów. Dozownik musi być wyposażony w zawory zwrotne zabezpieczające instalację wodną przed dostaniem się do niej środka chemicznego lub jego roztworu. Obudowa powinna być wykonana z materiałów odpornych na działanie środków chemicznych;
2. W cenie oferty w zakresie cześci 6 - przekazanie (bezzwrotnie) Zamawiającemu 500 szt. butelek o następujących wymaganiach i parametrach: butelka ze spryskiwaczem o pojemności 650 ml. na produkt do mycia powierzchni szklanych wyposażona w nadruk lub wodoodporną naklejkę zawierającą nazwę produktu, jego przeznaczenie oraz symbole ostrzegawcze o kategorii niebezpieczeństwa.                                                                                                          </t>
    </r>
  </si>
  <si>
    <t>Dozownik mydła, obudowa z tworzywa ABS, z ramieniem, zamykany na kluczyk lub niezamykany na kluczyk, z wkładem o pojemności 1L lub 500 ml, biały, regulowana wielkość porcji mydła, z wziernikiem płynometrycznym</t>
  </si>
  <si>
    <t>Kosz na śmieci plastikowy, pedałowy poj. 50l, koloru białego z pojemnikiem wewnątrz kosza.</t>
  </si>
  <si>
    <t xml:space="preserve">Koszyczek plastikowy ażurowy w różnych kolorach o wymiarach długość 95 x szerokość 95 x głębokość 49 mm. Zamawiający dopuszcza koszyczki o innych wymiarach  -/+ 10% </t>
  </si>
  <si>
    <t xml:space="preserve">Koszyczek plastikowy ażurowy w różnych kolorach o wymiarach długość 300 x szerokość 200 x głębokość 110 mm. Zamawiający dopuszcza koszyczki o innych wymiarach  -/+ 10%  </t>
  </si>
  <si>
    <t xml:space="preserve">Koszyczek plastikowy ażurowy w różnych kolorach o wymiarach długość 250 x szerokość 150 x głębokość 80 mm. Zamawiający dopuszcza koszyczki o innych wymiarach  -/+ 10% </t>
  </si>
  <si>
    <t>Koszyczek plastikowy ażurowy w różnych kolorach o wymiarach długość 200 x szerokość 150 x głębokość 70 mm. Zamawiający dopuszcza koszyczki o innych wymiarach  -/+ 10% 
Zamawiający dopuszcza koszyczek o wymiarach 250x150x80 mm (+/-10%)</t>
  </si>
  <si>
    <t>Pojemnik typu optima 15 l. Wielofunkcyjny pojemnik posiadający po obu stronach zamknięcie. Pojemnik musi posiadać przykrywę z rączką.</t>
  </si>
  <si>
    <t>Pojemnik typu optima 5 l. Wielofunkcyjny pojemnik posiadający po obu stronach zamknięcie. Pojemnik musi posiadać przykrywę z rączką.</t>
  </si>
  <si>
    <t>Pojemnik typu optima 30 l. Wielofunkcyjny pojemnik posiadający po obu stronach zamknięcie. Pojemnik musi posiadać przykrywę z rączką.</t>
  </si>
  <si>
    <t>Pojemnik plastikowy z pokrywą, pojemność 25-35 litrów</t>
  </si>
  <si>
    <t xml:space="preserve">Koszyczek ażurowy prostokątny z tworzywa sztucznego w kolorze transparentnym o wymiarach  312x181x106 mm . Zamawiający dopuszcza koszyki w różnych kolorach </t>
  </si>
  <si>
    <t xml:space="preserve">Koszyczek ażurowy prostokątny z tworzywa sztucznego w kolorze transparentnym  o wymiarach 351x251x156 mm.  Zamawiający dopuszcza koszyki w różnych kolorach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</si>
  <si>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</si>
  <si>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</si>
  <si>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</si>
  <si>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</si>
  <si>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</si>
  <si>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</si>
  <si>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</si>
  <si>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</si>
  <si>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</si>
  <si>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</si>
  <si>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</si>
  <si>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</si>
  <si>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</si>
  <si>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</si>
  <si>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</si>
  <si>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</si>
  <si>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</si>
  <si>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Płyn do ręcznego mycia naczyń - koncentrat usuwający tłuszcz, łagodny dla dłoni i testowany dermatologicznie, ulegający biodegradacji. Opakowanie 5 litrów.
Sposób użycia 1 łyżeczka na 5 l wody.</t>
  </si>
  <si>
    <t>opak.</t>
  </si>
  <si>
    <t>Preparat w postaci tabletek do mycia naczyń w zmywarkach na bazie metakrzemianu disodu, ndboranu sodu, węglanu sodu oraz środka powierzchniowo czynnego. Tabletka w saszetce w całości rozpuszczalna. Wzbogacona  w minerały ochronne. Chroniąca strukturę powierzchni szkła. Pozostawiająca  lśniące naczynia. Wykazująca większą wydajność i skuteczność mycia naczyń bez konieczności ich wstępnego płukania, nie zawierająca fosforanów. Ilość tabletek w opakowaniu 120 szt.
Zamawiający wyraża zgodę na zaoferowanie tabletek na bazie węglanu disodu, węglanu sodu, kwasu krzemowego, kwasu cytrynowego.</t>
  </si>
  <si>
    <t>szt.</t>
  </si>
  <si>
    <t>Tasiemka bawełniana, szerokość 1 cm</t>
  </si>
  <si>
    <t>mb</t>
  </si>
  <si>
    <t xml:space="preserve">Gruboziarnista sól w formie sypkiej, granulek lub tabletek do zmywarek, chroniąca zmywarkę oraz naczynia, zapobiegająca osadom kamienia, gwarantująca połysk. Środek nadający się do wszystkich zmywarek, całkowicie rozpuszczalny w wodzie. 
Opak. max do 2 kg. </t>
  </si>
  <si>
    <t>kg</t>
  </si>
  <si>
    <t>Plastikowe szczotki do rąk nylonowe</t>
  </si>
  <si>
    <t>Folia do kuchenki mikrofalowej szer. 29-30 cm (1 rolka=10-20 mb)</t>
  </si>
  <si>
    <t>Folia aluminiowa w rolce szer. 30 cm (1 rolka=10 mb)
Zamawiający wyraża zgodę na zaoferowanie folii o szer. 28 cm.</t>
  </si>
  <si>
    <t>Łyżka jednorazowego użytku dł. 168mm
Zamawiający wyraża zgodę na zaoferowanie łyżki o dł. 170mm.</t>
  </si>
  <si>
    <t>Nóż jednorazowego użytku</t>
  </si>
  <si>
    <t>Widelec jednorazowego użytku</t>
  </si>
  <si>
    <t xml:space="preserve">Talerz płytki jednorazowego użytku  styropianowy od 180-225mm </t>
  </si>
  <si>
    <t xml:space="preserve">Kubek na zupę styropianowy z plastikową przykrywką </t>
  </si>
  <si>
    <t>Kubek jednorazowy plastikowy 500 ml</t>
  </si>
  <si>
    <t>Kubek jednorazowy plastikowy 200 ml</t>
  </si>
  <si>
    <t xml:space="preserve">Rurka do picia, opakowanie 250 szt. </t>
  </si>
  <si>
    <t xml:space="preserve">
Ręczniki papierowe rolkowe bezpyłowe, białe, gram 2x20G/m² +/- 2g, dwuwarstwowe, listkowane, wchłaniające, nie pozostawiające resztek papieru, bezpyłowe, bezzapachowe. Rolka min. 65 m.</t>
  </si>
  <si>
    <t>rol</t>
  </si>
  <si>
    <t>Sól warzona tabletkowana</t>
  </si>
  <si>
    <t>Folia spożywcza do kuchenki mikrofalowej szer. 29-30 cm (1 rolka=10-20 mb)</t>
  </si>
  <si>
    <t>Centymetr krawiecki o długości 150 cm</t>
  </si>
  <si>
    <t>Termometr lodówkowy o zakresie temp. - 40 st. C. Zamawiający dopuszcza termonetr o zakresie temperatury -50 st. C do + 40 st. C.</t>
  </si>
  <si>
    <t>Termometr elektroniczny pokojowy. Parametry: zegar kwarcowy, zewnętrzny czujnik pogody przewodowy,  zasilane bateriami. Termometr musi mieć możliwości zawieszenia na ścianie oraz możliwość postawienia na powierzchni płaskiej.</t>
  </si>
  <si>
    <t xml:space="preserve">Minutnik do odmierzania czasu </t>
  </si>
  <si>
    <t xml:space="preserve">Przenośna lodówka turystyczna, posiadająca efektywną obudowę termoizolacyjną, która z pomocą zmrożonych wkładów, pozwoli utrzymać chłodną temperaturę wewnątrz lodówki, wykonana z tworzywa wysokiej jakości, posiada praktyczny uchwyt do przenoszenia, blokada w uchwycie zabezpiecza przed przypadkowym otworzeniem się lodówki, wkłady utrzymują odpowiednią temperaturę w lodówkach przez ok. 12h, Wymiary produktu(+/-10%): długość 43 cm, szerokość 26 cm, wysokość 23 cm, pojemność 10 l. Dostępna w różnych kolorach. Zamawiający dopuszcza lodówke w kolorze biało - niebieskim. Zamawiający dopuszcza lodówke w kolorze niebieskim. </t>
  </si>
  <si>
    <t xml:space="preserve">Miska do mycia, wykonana z tworzywa sztucznego o objętości 6-9 litrów. </t>
  </si>
  <si>
    <t>Plastikowa prostokątna taca, dostępna w różnych kolorach. Wymiary: szerokość 40 cm długość 30 cm,  wysokość co najmniej  2 cm, waga do 0,25kg. Taca musi mieć gładką powierzchnie łatwą do dezynfekcji i mycia. Wymiary +/-10%. Zamawiający dopuszcza tacę wysoką na 2,5- 2,8 cm</t>
  </si>
  <si>
    <t xml:space="preserve">
Zasłonki prysznicowe o poniższych cechach:  wykonane z lekkiej tkaniny poliestrowej wodoodpornej, można prać w pralce, w kilku wariantach kolorystycznych,  w zestawie 12 trwałych uchwytów do mocowania na drążku  wymiar 180 na 180 cm
</t>
  </si>
  <si>
    <t xml:space="preserve">Prezerwatywy bez zbiorniczka pudrowane. </t>
  </si>
  <si>
    <t>Podkład w rolce, 2-warstwowy, celulozowy, wymiary listka (szer. 59cm +/- 10% x 37,8cm +/-10%), długość rolki 50m +/- 10%, średnica rolki 13,1cm +/-10%, 34g/m² +/-10%</t>
  </si>
  <si>
    <t>Podkład w rolce, 2-warstwowy, celulozowy, wymiary listka (szer. 50cm +/-10% x dł. 37,8cm +/-10%), długość rolki 50m +/-10%, średnica rolki 13,1cm +/-10%, 34g/m² +/-10%</t>
  </si>
  <si>
    <t>Podkład w rolce, 2-warstwowy, celulozowy, wymiary listka (szer. 38 cm +/-10% x dł. 37,8cm +/-10%), długość rolki 50m +/-10%, średnica rolki 13,1cm +/-10%, 34g/m² +/-10%</t>
  </si>
  <si>
    <t>Przedłużacz 3 m z czterema gniazdami, z przewodem o przekroju jednej żyły wynoszącym 0,75 mm2. Obudowa przedłużacza jest nierozbieralna. Prąd maksymalny jaki można pobierać z przedłużacza nie może być większy niż 10A. Gniazdka przedłużacza posiadają uziemienie. Zamawiający dopuszcza przedłużacz o przekroju żyły 1 mm2.</t>
  </si>
  <si>
    <t>Przedłużacz 5 m z czterema gniazdami, z przewodem o przekroju jednej żyły wynoszącym 0,75 mm2. Obudowa przedłużacza jest nierozbieralna. Prąd maksymalny jaki można pobierać z przedłużacza nie może być większy niż 10A. Gniazdka przedłużacza posiadają uziemienie.  Zamawiający dopuszcza przedłużacz o przekroju żyły 1 mm2.</t>
  </si>
  <si>
    <t>Przedłużacz 3 m z pięcioma gniazdami, z przewodem o przekroju jednej żyły wynoszącym 0,75 mm2. Obudowa przedłużacza jest nierozbieralna. Prąd maksymalny jaki można pobierać z przedłużacza nie może być większy niż 10A. Gniazdka przedłużacza posiadają uziemienie.  Zamawiający dopuszcza przedłużacz o przekroju żyły 1 mm2.</t>
  </si>
  <si>
    <t>Przedłużacz 5 m z pięcioma gniazdami, z przewodem o przekroju jednej żyły wynoszącym 0,75 mm2. Obudowa przedłużacza jest nierozbieralna. Prąd maksymalny jaki można pobierać z przedłużacza nie może być większy niż 10A. Gniazdka przedłużacza posiadają uziemienie.  Zamawiający dopuszcza przedłużacz o przekroju żyły 1 mm2.</t>
  </si>
  <si>
    <t>Czajnik elektryczny o pojemności 1,5-1,7 l, ze wskaźnikiem poziomu wody, filtrem antywapniowym, ukrytą grzałką, obrotową podstawą, z automatycznym wyłączeniem po zagotowaniu, zabezpieczenie przed włączeniem bez wody,  przycisk otwierający pokrywę, podświetlany włącznik/wyłącznik, przycisk otwierający pokrywę. Moc grzałki [W] 
2000-2200</t>
  </si>
  <si>
    <t>Krem do rąk, hipoalergiczny, glicerynowo - cytrynowy, Opakowanie 100 ml.
Zamawiający dopuszcza krem glicerynowo - cytrynowy przetestowany dermatologicznie.</t>
  </si>
  <si>
    <t>Mydło toaletowe kostkowe. Opakowania 100G</t>
  </si>
  <si>
    <t>Oliwka do masażu - wielowitaminowa A,E,F, wydajna, niebrudząca ubrań, szybko wchłanialna, testowana klinicznie i alergologicznie. Opak. 500 ml</t>
  </si>
  <si>
    <t>opak</t>
  </si>
  <si>
    <t>Płyn do kąpieli posiadający właściwości myjące, łagodny dla oczu, nie naruszający warstwy ochronnej naskórka, nawilżający, hipoalergiczny, nie powodujący podrażnień, nie zawierający barwników i środków konserwujących; posiadający pozytywną opinię Instytutu Matki i Dziecka lub Centrum Zdrowia Dziecka. opak.  400-500 ml</t>
  </si>
  <si>
    <t>Chusteczki nasączone delikatnym balsamem, mleczkiem mającym działanie kojące i nawilżające; gwarantujące bezpieczną pielęgnację i ochronę skóry, nie zawierające substancji zapachowych,  konserwantów, alkoholu, miękkie, dobrze nawilżone,  doskonale czyszczące ciało, łagodne dla oczu, hipoalergiczne,  zastosowanie dla wrażliwej skóry; posiadające pozytywną opinię Instytutu Matki i Dziecka lub Centrum Zdrowia Dziecka. opak. 60 szt.</t>
  </si>
  <si>
    <t xml:space="preserve">Oliwka dla noworodka do stosowania od pierwszego dnia życia, do pielęgnacji i masażu skóry oraz oczyszczania okolic okołopieluszkowych, bez barwników, substancji konserwujących i zapachowych, dobrze tolerowana przez skórę, tworzy na skórze płaszcz ochronny, hipoalergiczna, posiadająca pozytywną opinię Instytutu Matki i Dziecka lub Centrum Zdrowia Dziecka. opak. 270 - 300 ml </t>
  </si>
  <si>
    <t>Preparat do pielęgnacji rąk do skóry wrażliwej, zawierający witaminę E, działający regenerująco na skórę, regulujący wilgotność i elastyczność skóry, przebadany dermatologicznie i nie powodujący uczuleń, wchłaniany. 
Zamawiający wyraża zgodę na zaoferowanie emulsji, która jest przeznaczona do pielęgnacji i ochrony podrażnionej i suchej skóry rąk, nawilża skórę oraz reguluje poziom lipidów skóry, nie osłabia efektu działania środków do dezynfekcji rak, szybko wchłania się przez skórę,  zwiększa nawilżenie i elastyczność skóry, nie zawiera barwników i substancji zapachowych, zawiera parafinę ciekłą, glicerynę, trigliceryd kaprylowo-kaprynowy, opakowania 500ml. Kosmetyk.</t>
  </si>
  <si>
    <t xml:space="preserve">Worki do transportu zwłok, czarne lub białe, zapinane na zamek błyskawiczny. Worek wykonany z mocnej folii poletylenowej o grubości min. 0,16mm, z podwójnym dnem. Worek musi posiadać 4 uchwyty ułatwiające przenoszenie ciała. Worek wytrzumujący obciążenie min 160kg. Min. wymiary worka 200 x 90cm </t>
  </si>
  <si>
    <t>sztuk</t>
  </si>
  <si>
    <t>stopery-zatyczki do ucha</t>
  </si>
  <si>
    <r>
      <t>Oświadczam, że wybór niniejszej oferty będzie prowadził do powstania u Zamawiającego obowiązku podatkowego zgodnie z przepisami o podatku od towarów i usług w zakresie**: 
nazwa (rodzaj) towaru lub usługi:........................................................................................................................................................
wartość bez kwoty podatku: .................................................................................................................................................................
stawka podatku, która będzie miała zastosowanie: ...........................................................................................................................
**</t>
    </r>
    <r>
      <rPr>
        <i/>
        <sz val="9"/>
        <color indexed="8"/>
        <rFont val="Garamond"/>
        <family val="1"/>
      </rPr>
      <t xml:space="preserve">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                                                                      </t>
    </r>
  </si>
  <si>
    <t>*Jeżeli wykonawca nie poda tych informacji to Zamawiający przyjmie, że wykonawca nie zamierza powierzać żadnej części zamówienia podwykonawcy.                            ^W przypadku wskazania podwykonawcy, zastosowanie ma ogólnounijny zakaz udziału rosyjskich wykonawców w zamówieniach publicznych i koncesjach udzielanych w państwach członkowskich Unii Europejskiej ustanowiony na mocy art. 1 pkt 23 rozporządzenia 2022/576 z dnia 8 kwietnia 2022 r. do rozporządzenia Rady (UE) 833/2014 dotyczącego środków ograniczających w związku z działaniami Rosji destabilizującymi sytuację na Ukrainie.</t>
  </si>
  <si>
    <t xml:space="preserve">Kosz na śmieci z polipropylenu,  biały, prostokątny, o pojemności 60 l,  otwierany za pomocą przycisku nożnego, z możliwością demontażu każdej części kosza w celu dezynfekcji w kąpieli wodnej.  Kosz dostosowany jest do worków jednorazowych o wymiarach 70 x 110 cm i pojemności 120l. Posiada ramkę przytrzymującą krawędzie worka na śmieci aby nie  wyślizgiwał się przy otwieraniu pokrywy kosza. 
</t>
  </si>
  <si>
    <t>Worki foliowe - wkłady do kubłów na śmieci pojemność 35 l, wymiar  50x55, pakowane po 50 szt., z folii LDPE o grubości 25 mikronów,  waga rolki nie mniej niż 620 g,  kolor czarny. rolka=50 szt.</t>
  </si>
  <si>
    <t>Worki foliowe - wkłady do kubłów na śmieci pojemność 120 l, wymiar 70x110,  pakowane po 25 szt., z folii LDPE o grubości 32 mikronów, waga rolki nie mniej niż 1000g, kolor czarny. rolka=25 szt.</t>
  </si>
  <si>
    <t>Worki foliowe - wkłady do kubłów na śmieci pojemność 160 l, wymiar 90x110, pakowane po 25 szt., z folii LDPE o grubości 35 mikronów, waga rolki nie mniej niż 1420g, kolor niebieski, zielony, czerwony i żółty. rolka=25 szt.</t>
  </si>
  <si>
    <t>Worki foliowe - wkłady do kubłów na śmieci pojemność 60 l, wymiar 60x72, pakowane po 50 szt., z folii LDPE o grubości 30 mikronów, waga rolki nie mniej niż 1116 g, kolor  niebieski, zielony, czerwony i żółty.   rolka=50 szt.</t>
  </si>
  <si>
    <t>Worki foliowe - wkłady do kubłów na śmieci pojemność 60 l, wymiar 60x72,  pakowane po 50 szt., z folii LDPE o grubości 30 mikronów, waga rolki nie mniej niż 1116 g, kolor  czarny  rolka=50 szt.</t>
  </si>
  <si>
    <t>Worki foliowe - wkłady do kubłów na śmieci pojemność 35 l, wymiar 50x55, pakowane po 50 szt., z folii LDPE o grubości 25 mikronów, waga rolki nie mniej niż 620 g, kolor  niebieski, zielony, czerwony i żółty. rolka=50 szt.</t>
  </si>
  <si>
    <r>
      <rPr>
        <b/>
        <sz val="9"/>
        <color indexed="8"/>
        <rFont val="Garamond"/>
        <family val="1"/>
      </rPr>
      <t>**</t>
    </r>
    <r>
      <rPr>
        <sz val="9"/>
        <color indexed="8"/>
        <rFont val="Garamond"/>
        <family val="1"/>
      </rPr>
      <t>Zamawiający wymaga aby w części 6 wszystkie produkty oferowane w poz.1-10 oraz określone w dodatkowych wymaganiach były od jednego producenta.</t>
    </r>
  </si>
  <si>
    <t xml:space="preserve">Lampka biurkowa. Lampka E27, klasyczna lampa kreślarska, trzy przeguby zapewniają dużą możliwość regulacji kąta padania światła
Napięcie znamionowe: 230V~
Częstotliwość znamionowa (Hz): 50Hz
Obciążenie: Max 40W
Źródła światła: Żarówki halogenowe, Świetlówki fluorescencyjne, Źródła światła LED
Typ wtyczki: CEE 7/17 (C)
Typ oprawki: E27
Przewód przyłączeniowy min 160 cm                                                                                  
Odległość od oświetlanego przedmiotu: 0,2m
Wyłącznik: Zewnętrzny (na przewodzie przyłączeniowym)
Klasa ochrony przed porażeniem prądem elektrycznym: II
Zakres regulacji: Pionowy: 180°,  Poziomy: 300°
Klasa IP: IP20
</t>
  </si>
  <si>
    <t xml:space="preserve">Krem zawierający składniki aktywne o działaniu pielęgnującym i chroniącym skórę dziecka w miejscu kontaktu z pieluchą, stosowany w profilaktyce pieluszkowego zapalenia skóry; bez środków konserwujących, nie zatyka porów; zapobiega podrażnieniom, wspomaga procesy gojenia, posiada właściwości przeciwzapalne i regenerujące; przebadany dermatologicznie; posiadający pozytywną opinię Instytutu Matki i Dziecka lub Centrum Zdrowia Dziecka.        opak. = 60 g </t>
  </si>
  <si>
    <t xml:space="preserve">Nakładki papierowe higieniczne na sedes.
</t>
  </si>
  <si>
    <t xml:space="preserve">Maszynki do golenia jednorazowego użytku, dwuostrzowe, zwykłe, z aloesowym paskiem nawilżającym i antypoślizgową rączką.
Zamawiający dopuszcza maszynki do golenia jednorazowego użytku, dwuostrzowe bez paska nawilżającego, pozostałe parametry zgodne z SIWZ.
</t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</si>
  <si>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</si>
  <si>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</si>
  <si>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</si>
  <si>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</si>
  <si>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t>Dozownik w kolorze białym na ręczniki papierowe typu ZZ. Do montażu na ścianie, wykonany z tworzywa ABS, posiada zamknięcie otwierane za pomocą kluczyka, posiada okienko do kontroli stanu napełnienia. Przystosowany do załadowania ręcznikami o wymiarach 230 x 250 mm.</t>
  </si>
  <si>
    <t xml:space="preserve">Mop kieszeniowy, mikrofaza, kompatybilny ze stelażami dla mopów kieszeniowych o szerokości roboczej 40cm.                                                                                                                                                  • Waga:  min. 100g
• Kolor: biały
• Sposób mocowania:kieszenie
• Podstawa mopa: poliester , microfibra
• Kieszenie mopa: włókno poliester , microfibra
• Włókno: poliester tkany
• Kurczliwość: 2,5%
• Chłonność: 300%
• System kolorów: tak
• Temp. prania: do 95 stopni C 
• Wymiary kieszeni: długość: 6 - 7 cm., szerokość: 12 cm. 
</t>
  </si>
  <si>
    <t xml:space="preserve">Mop jednorazowy przeznaczony do mycia i dezynfekcji powierzchni o wymiarach 410x120 mm, wadze min. 30g i wchłanialności wody min. 150ml. Warstwa wierzchnia używana do sprzątania z 5% domieszką  mikrowółkien nietkanych rozszczepionych na 32 kapilary, grubości włókna 0,075 dtex i następującym składzie: 70% poliester, 30% wiskoza w kolorze białym oraz obszyciem w kolorze niebieskim lub czerwonym wykonanym w 100% z polipropylenu dla wyróżnienia stref sprzątania. Mop posaida kieszenie wykonane w 100% z polipropylenu do montażu na standardowym uchwycie 40 cm. na mopa kieszeniowego. </t>
  </si>
  <si>
    <t xml:space="preserve">Stelaż systemowy do mopów kieszeniowych:                                                                                                                          Uchwyt wykonany z polipropylenu w kolorze niebieskim, posiada automatyczny mechanizm zamykający dzięki zastosowaniu stałego magnesu, wyposażony w przegub, który pozwala na łatwą pracę w każdym kierunku. Spłaszczone końce uchwytu umożliwiające łatwe mocowanie nakładki gdy kieszenie nie są rozchylone. Wymiary 39,0 cm x 10,0 cm. Możliwość dezynfekcji chemicznej.
Kij wykonany z aluminium anodowanego  o długości 140 cm. (+/-3%) ; kompatybilny z uchwytem opisanym powyżej, zakończony z jednej strony rękojeścią z tworzywa sztucznego.  </t>
  </si>
  <si>
    <t>kpl</t>
  </si>
  <si>
    <r>
      <t xml:space="preserve">Numer katalogowy </t>
    </r>
    <r>
      <rPr>
        <b/>
        <i/>
        <sz val="10"/>
        <color indexed="8"/>
        <rFont val="Garamond"/>
        <family val="1"/>
      </rPr>
      <t xml:space="preserve">(jeżeli istnieje) </t>
    </r>
    <r>
      <rPr>
        <b/>
        <sz val="10"/>
        <color indexed="8"/>
        <rFont val="Garamond"/>
        <family val="1"/>
      </rPr>
      <t xml:space="preserve">
</t>
    </r>
  </si>
  <si>
    <r>
      <t xml:space="preserve">Numer katalogowy </t>
    </r>
    <r>
      <rPr>
        <b/>
        <i/>
        <sz val="10"/>
        <color indexed="8"/>
        <rFont val="Garamond"/>
        <family val="1"/>
      </rPr>
      <t>(jeżeli istnieje)</t>
    </r>
    <r>
      <rPr>
        <b/>
        <sz val="10"/>
        <color indexed="8"/>
        <rFont val="Garamond"/>
        <family val="1"/>
      </rPr>
      <t xml:space="preserve"> 
</t>
    </r>
  </si>
  <si>
    <r>
      <t xml:space="preserve">Numer katalogowy
</t>
    </r>
    <r>
      <rPr>
        <b/>
        <i/>
        <sz val="10"/>
        <color indexed="8"/>
        <rFont val="Garamond"/>
        <family val="1"/>
      </rPr>
      <t>(jeżeli istnieje)</t>
    </r>
  </si>
  <si>
    <r>
      <t xml:space="preserve">Numer katalogowy </t>
    </r>
    <r>
      <rPr>
        <b/>
        <i/>
        <sz val="10"/>
        <color indexed="8"/>
        <rFont val="Garamond"/>
        <family val="1"/>
      </rPr>
      <t xml:space="preserve">(jeżeli istnieje) </t>
    </r>
    <r>
      <rPr>
        <b/>
        <sz val="10"/>
        <color indexed="8"/>
        <rFont val="Garamond"/>
        <family val="1"/>
      </rPr>
      <t xml:space="preserve">
</t>
    </r>
  </si>
  <si>
    <r>
      <t xml:space="preserve">Numer katalogowy </t>
    </r>
    <r>
      <rPr>
        <b/>
        <i/>
        <sz val="10"/>
        <color indexed="8"/>
        <rFont val="Garamond"/>
        <family val="1"/>
      </rPr>
      <t>(jeżeli istnieje)</t>
    </r>
    <r>
      <rPr>
        <b/>
        <sz val="10"/>
        <color indexed="8"/>
        <rFont val="Garamond"/>
        <family val="1"/>
      </rPr>
      <t xml:space="preserve"> 
</t>
    </r>
  </si>
  <si>
    <t xml:space="preserve">Skoncentrowany środek do mycia powierzchni szklanych o właściwościach zwilżających. Możliwy do stosowania na wszystkich powierzchniach zmywalnych. pH w zakresie 6,3 - 7,5 (100%); gęstość koncentratu 0,95 - 1 g/cm3; Nie pozostawia smyg. Środek nie jest sklasyfikowany jako niebezpieczny w myśl rozporządzenia (WE)1272/2008. Zalecane stężenie roztworu roboczego 0,25 - 0,5 %.  Produkt o składzie zawierającym: max. 5% anionowe związki powierzchniowo - czynne, 5 - 15% alkohol etylowy, 1-5% alkilosulfobursztyniany. Certyfikat potwierdzający właściwości ekologiczne produktu-Ecolabel lub równoważny.  Opakowanie: butelka 1 l. Na każdym opakowaniu jednostkowym musi być etykieta w języku polskim. Etykieta musi zawierać następujące informacje: - nazwa wyrobu, - nazwa producenta wyrobu, data przydatności do użycia lub data produkcji z okresem przydatności do użycia, skład chemiczny i symbole ostrzegawcze o kategorii niebezpieczeństwa. 
**Zamawiający wymaga aby wskazane produkty w danej części były jednego producenta. </t>
  </si>
  <si>
    <t>Wiadro plastikowe o pojemności 4 l. o wymiarach: szerokość 23-24 cm., wysokość 19-21 cm, głębokość 15,5-16 cm.; pokrywką; kompatybilne z wózkiem serwisowym TTS Magic 700S posiadanym przez Zamawiajacego; dostępne w kolorze czerwonym, niebieskim, żółtym i zielonym</t>
  </si>
  <si>
    <t>Pojemnik zbiorczy do bezpiecznego przechowywania i transportowania odpadów medycznych w kolorze  czerwonym, wykonany z lekkiego, wytrzymałego polipropylenu. Tworzywo jest odporne na pęknięcia, uderzenia oraz działanie chemikaliów.
Pojemność 60 litrów, hermetycznie zamykany, pokrywa pełna, zakres temperatur użytkowania od - 40 °C do 40 °C
Posiada certyfikat UN lub równoważny</t>
  </si>
  <si>
    <r>
      <t xml:space="preserve">Numer katalogowy
</t>
    </r>
    <r>
      <rPr>
        <b/>
        <i/>
        <sz val="10"/>
        <color indexed="8"/>
        <rFont val="Garamond"/>
        <family val="1"/>
      </rPr>
      <t>(jeżeli istnieje)</t>
    </r>
  </si>
  <si>
    <t xml:space="preserve">Środek czyszczący do toalet o właściwościach dezynfekujących. Gotowy do użycia, w postaci żelu, usuwa osady wapienne, brud i nieprzyjemne zapachy. Nadaje się do użycia na wszystkich powierzchniach odpornych na działanie kwasów. Ma działanie bakteriobójcze zgodne z normami PN-EN 1276 i PN-EN 13697 (lub równoważnymi) potwierdzone pozwoleniem wydanym przez Ministra Zdrowia.  pH w zakresie 2,0 - 2,5; gęstość względna 1,02 - 1,05 g/ml. Produkt o składzie zawierającym: 5 - 20% niejonowe związki powierzchniowo - czynne, 3-10% kwas glikolowy, 5-15% alkohole etoksylowane rozgałęzione. Opakowanie: butelka 750 m l. typu WC kaczka.                                      
  **Zamawiający wymaga aby wskazane produkty w danej części były jednego producenta.
</t>
  </si>
  <si>
    <t xml:space="preserve"> Środek myjący o silnych właściwościach zwilżających powierzchnię, nie wymagający spłukiwania, do mycia zarówno ręcznego jak i maszynowego. Skutecznie usuwa brud zapewniając mytym powierzchniom wyjątkową czystość, w tym także powierzchniom porowatym. Posiada certyfikat DIN 18032 lub równoważny. Produkt posiada przyjemny zapach. Przeznaczony do codziennego i okresowego mycia wszystkich powierzchni wodoodpornych.  Idealny do błyszczących i matowych płytek ceramicznych miejscach o zwiększonym natężeniu ruchu; pH: 10,1 do 10,6 (100%), gęstość względna: 1,004 do 1,014 g/cm3 (20oC), Produkt o składzie zawierającym:5-15 % niejonowe związki powierzchniowo czynne, &lt;5 % anionowe związki powierzchniowo czynne, alcohol ethoxylate   3-5%, alkilosulfobursztyniany 3-5%, alkohol etylowy  1-2,5%. Kolor zielony, opakowanie 5l. Zalecane przez producenta stężenie robocze 0,25-0,5%.                                                                                                                          **Zamawiający wymaga aby wskazane produkty w danej części były jednego producenta. 
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</si>
</sst>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[$-415]0"/>
    <numFmt numFmtId="167" formatCode="&quot; &quot;#,##0.00&quot; &quot;[$zł]&quot; &quot;;&quot;-&quot;#,##0.00&quot; &quot;[$zł]&quot; &quot;;&quot; -&quot;00&quot; &quot;[$zł]&quot; &quot;;&quot; &quot;@&quot; &quot;"/>
    <numFmt numFmtId="168" formatCode="[$-415]General"/>
    <numFmt numFmtId="169" formatCode="&quot; &quot;#,##0&quot;    &quot;;&quot;-&quot;#,##0&quot;    &quot;;&quot; -&quot;00&quot;    &quot;;&quot; &quot;@&quot; &quot;"/>
    <numFmt numFmtId="170" formatCode="#,##0.00&quot; &quot;[$zł]"/>
    <numFmt numFmtId="171" formatCode="&quot; &quot;#,##0.00&quot;    &quot;;&quot;-&quot;#,##0.00&quot;    &quot;;&quot; -&quot;00&quot;    &quot;;&quot; &quot;@&quot; &quot;"/>
    <numFmt numFmtId="172" formatCode="&quot; &quot;#,##0.00&quot;      &quot;;&quot;-&quot;#,##0.00&quot;      &quot;;&quot; -&quot;#&quot;      &quot;;@&quot; &quot;"/>
    <numFmt numFmtId="173" formatCode="#,##0.00&quot; &quot;[$zł-415];[Red]&quot;-&quot;#,##0.00&quot; &quot;[$zł-415]"/>
    <numFmt numFmtId="174" formatCode="#,##0.00\ &quot;zł&quot;"/>
    <numFmt numFmtId="175" formatCode="#,##0.00\ [$zł-415]"/>
    <numFmt numFmtId="176" formatCode="_-* #,##0\ _z_ł_-;\-* #,##0\ _z_ł_-;_-* &quot;-&quot;??\ _z_ł_-;_-@_-"/>
    <numFmt numFmtId="177" formatCode="&quot;Tak&quot;;&quot;Tak&quot;;&quot;Nie&quot;"/>
    <numFmt numFmtId="178" formatCode="&quot;Prawda&quot;;&quot;Prawda&quot;;&quot;Fałsz&quot;"/>
    <numFmt numFmtId="179" formatCode="&quot;Włączone&quot;;&quot;Włączone&quot;;&quot;Wyłączone&quot;"/>
    <numFmt numFmtId="180" formatCode="[$€-2]\ #,##0.00_);[Red]\([$€-2]\ #,##0.00\)"/>
    <numFmt numFmtId="181" formatCode="#,##0.0000"/>
  </numFmts>
  <fonts count="89"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8"/>
      <name val="Garamond"/>
      <family val="1"/>
    </font>
    <font>
      <i/>
      <sz val="9"/>
      <color indexed="8"/>
      <name val="Garamond"/>
      <family val="1"/>
    </font>
    <font>
      <sz val="11"/>
      <color indexed="10"/>
      <name val="Garamond"/>
      <family val="1"/>
    </font>
    <font>
      <sz val="11"/>
      <color indexed="30"/>
      <name val="Garamond"/>
      <family val="1"/>
    </font>
    <font>
      <sz val="10"/>
      <name val="Arial CE"/>
      <family val="0"/>
    </font>
    <font>
      <b/>
      <sz val="11"/>
      <color indexed="8"/>
      <name val="Garamond"/>
      <family val="1"/>
    </font>
    <font>
      <b/>
      <sz val="11"/>
      <color indexed="30"/>
      <name val="Garamond"/>
      <family val="1"/>
    </font>
    <font>
      <sz val="10"/>
      <name val="Garamond"/>
      <family val="1"/>
    </font>
    <font>
      <sz val="9"/>
      <name val="Calibri"/>
      <family val="2"/>
    </font>
    <font>
      <sz val="9"/>
      <color indexed="8"/>
      <name val="Garamond"/>
      <family val="1"/>
    </font>
    <font>
      <sz val="11"/>
      <name val="Garamond"/>
      <family val="1"/>
    </font>
    <font>
      <b/>
      <sz val="9"/>
      <color indexed="8"/>
      <name val="Garamond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8"/>
      <name val="Garamond"/>
      <family val="1"/>
    </font>
    <font>
      <b/>
      <i/>
      <sz val="10"/>
      <color indexed="8"/>
      <name val="Garamond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 CE"/>
      <family val="0"/>
    </font>
    <font>
      <b/>
      <i/>
      <sz val="16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Arial CE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10"/>
      <name val="Garamond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Garamond"/>
      <family val="1"/>
    </font>
    <font>
      <i/>
      <sz val="9"/>
      <color indexed="30"/>
      <name val="Garamond"/>
      <family val="1"/>
    </font>
    <font>
      <i/>
      <sz val="10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E"/>
      <family val="0"/>
    </font>
    <font>
      <b/>
      <i/>
      <sz val="16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E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Garamond"/>
      <family val="1"/>
    </font>
    <font>
      <sz val="11"/>
      <color rgb="FF000000"/>
      <name val="Times New Roman"/>
      <family val="1"/>
    </font>
    <font>
      <b/>
      <sz val="11"/>
      <color rgb="FF000000"/>
      <name val="Garamond"/>
      <family val="1"/>
    </font>
    <font>
      <sz val="9"/>
      <color rgb="FF000000"/>
      <name val="Calibri"/>
      <family val="2"/>
    </font>
    <font>
      <b/>
      <sz val="10"/>
      <color rgb="FF000000"/>
      <name val="Garamond"/>
      <family val="1"/>
    </font>
    <font>
      <sz val="10"/>
      <color rgb="FF000000"/>
      <name val="Garamond"/>
      <family val="1"/>
    </font>
    <font>
      <b/>
      <sz val="10"/>
      <color rgb="FFFF0000"/>
      <name val="Garamond"/>
      <family val="1"/>
    </font>
    <font>
      <b/>
      <sz val="9"/>
      <color rgb="FF000000"/>
      <name val="Calibri"/>
      <family val="2"/>
    </font>
    <font>
      <sz val="9"/>
      <color rgb="FF000000"/>
      <name val="Garamond"/>
      <family val="1"/>
    </font>
    <font>
      <sz val="10"/>
      <color theme="1"/>
      <name val="Garamond"/>
      <family val="1"/>
    </font>
    <font>
      <sz val="9"/>
      <color theme="1"/>
      <name val="Times New Roman"/>
      <family val="1"/>
    </font>
    <font>
      <sz val="11"/>
      <color theme="1"/>
      <name val="Garamond"/>
      <family val="1"/>
    </font>
    <font>
      <b/>
      <sz val="10"/>
      <color theme="1"/>
      <name val="Garamond"/>
      <family val="1"/>
    </font>
    <font>
      <sz val="8"/>
      <color theme="1"/>
      <name val="Garamond"/>
      <family val="1"/>
    </font>
    <font>
      <i/>
      <sz val="9"/>
      <color rgb="FF0070C0"/>
      <name val="Garamond"/>
      <family val="1"/>
    </font>
    <font>
      <i/>
      <sz val="9"/>
      <color rgb="FF000000"/>
      <name val="Garamond"/>
      <family val="1"/>
    </font>
    <font>
      <i/>
      <sz val="10"/>
      <color theme="1"/>
      <name val="Garamond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92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171" fontId="0" fillId="0" borderId="0" applyFont="0" applyFill="0" applyBorder="0" applyAlignment="0" applyProtection="0"/>
    <xf numFmtId="41" fontId="49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Border="0" applyProtection="0">
      <alignment/>
    </xf>
    <xf numFmtId="0" fontId="54" fillId="0" borderId="0" applyNumberFormat="0" applyBorder="0" applyProtection="0">
      <alignment/>
    </xf>
    <xf numFmtId="0" fontId="55" fillId="0" borderId="0" applyNumberFormat="0" applyBorder="0" applyProtection="0">
      <alignment horizontal="center"/>
    </xf>
    <xf numFmtId="0" fontId="55" fillId="0" borderId="0" applyNumberFormat="0" applyBorder="0" applyProtection="0">
      <alignment horizontal="center" textRotation="90"/>
    </xf>
    <xf numFmtId="0" fontId="56" fillId="0" borderId="3" applyNumberFormat="0" applyFill="0" applyAlignment="0" applyProtection="0"/>
    <xf numFmtId="0" fontId="57" fillId="29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" fillId="0" borderId="0">
      <alignment/>
      <protection/>
    </xf>
    <xf numFmtId="0" fontId="62" fillId="0" borderId="0" applyNumberFormat="0" applyBorder="0" applyProtection="0">
      <alignment/>
    </xf>
    <xf numFmtId="0" fontId="49" fillId="0" borderId="0">
      <alignment/>
      <protection/>
    </xf>
    <xf numFmtId="0" fontId="62" fillId="0" borderId="0" applyNumberFormat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3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54" fillId="0" borderId="0" applyNumberFormat="0" applyBorder="0" applyProtection="0">
      <alignment/>
    </xf>
    <xf numFmtId="0" fontId="62" fillId="0" borderId="0" applyNumberFormat="0" applyBorder="0" applyProtection="0">
      <alignment/>
    </xf>
    <xf numFmtId="0" fontId="64" fillId="0" borderId="0" applyNumberFormat="0" applyBorder="0" applyProtection="0">
      <alignment/>
    </xf>
    <xf numFmtId="0" fontId="65" fillId="27" borderId="1" applyNumberFormat="0" applyAlignment="0" applyProtection="0"/>
    <xf numFmtId="9" fontId="49" fillId="0" borderId="0" applyFont="0" applyFill="0" applyBorder="0" applyAlignment="0" applyProtection="0"/>
    <xf numFmtId="0" fontId="66" fillId="0" borderId="0" applyNumberFormat="0" applyBorder="0" applyProtection="0">
      <alignment/>
    </xf>
    <xf numFmtId="173" fontId="66" fillId="0" borderId="0" applyBorder="0" applyProtection="0">
      <alignment/>
    </xf>
    <xf numFmtId="0" fontId="67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49" fillId="31" borderId="9" applyNumberFormat="0" applyFont="0" applyAlignment="0" applyProtection="0"/>
    <xf numFmtId="44" fontId="49" fillId="0" borderId="0" applyFont="0" applyFill="0" applyBorder="0" applyAlignment="0" applyProtection="0"/>
    <xf numFmtId="42" fontId="49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72" fillId="0" borderId="0" xfId="70" applyFont="1" applyFill="1" applyAlignment="1" applyProtection="1">
      <alignment horizontal="left" vertical="top" wrapText="1"/>
      <protection locked="0"/>
    </xf>
    <xf numFmtId="3" fontId="72" fillId="0" borderId="0" xfId="70" applyNumberFormat="1" applyFont="1" applyFill="1" applyAlignment="1" applyProtection="1">
      <alignment horizontal="right" vertical="top" wrapText="1"/>
      <protection locked="0"/>
    </xf>
    <xf numFmtId="0" fontId="73" fillId="0" borderId="0" xfId="70" applyFont="1" applyFill="1" applyAlignment="1" applyProtection="1">
      <alignment horizontal="left" vertical="top" wrapText="1"/>
      <protection locked="0"/>
    </xf>
    <xf numFmtId="0" fontId="74" fillId="0" borderId="0" xfId="70" applyFont="1" applyFill="1" applyAlignment="1" applyProtection="1">
      <alignment horizontal="center" vertical="top"/>
      <protection locked="0"/>
    </xf>
    <xf numFmtId="3" fontId="72" fillId="0" borderId="0" xfId="70" applyNumberFormat="1" applyFont="1" applyFill="1" applyAlignment="1" applyProtection="1">
      <alignment horizontal="left" vertical="top" wrapText="1"/>
      <protection locked="0"/>
    </xf>
    <xf numFmtId="0" fontId="72" fillId="0" borderId="10" xfId="70" applyFont="1" applyFill="1" applyBorder="1" applyAlignment="1" applyProtection="1">
      <alignment horizontal="left" vertical="top" wrapText="1"/>
      <protection locked="0"/>
    </xf>
    <xf numFmtId="0" fontId="74" fillId="0" borderId="0" xfId="70" applyFont="1" applyFill="1" applyAlignment="1" applyProtection="1">
      <alignment horizontal="left" vertical="top" wrapText="1"/>
      <protection locked="0"/>
    </xf>
    <xf numFmtId="3" fontId="74" fillId="0" borderId="0" xfId="70" applyNumberFormat="1" applyFont="1" applyFill="1" applyAlignment="1" applyProtection="1">
      <alignment horizontal="left" vertical="top" wrapText="1"/>
      <protection locked="0"/>
    </xf>
    <xf numFmtId="167" fontId="72" fillId="0" borderId="10" xfId="89" applyFont="1" applyFill="1" applyBorder="1" applyAlignment="1" applyProtection="1">
      <alignment horizontal="right" vertical="top" wrapText="1"/>
      <protection locked="0"/>
    </xf>
    <xf numFmtId="167" fontId="72" fillId="0" borderId="0" xfId="70" applyNumberFormat="1" applyFont="1" applyFill="1" applyAlignment="1" applyProtection="1">
      <alignment horizontal="right" vertical="top" wrapText="1"/>
      <protection locked="0"/>
    </xf>
    <xf numFmtId="0" fontId="72" fillId="33" borderId="0" xfId="70" applyFont="1" applyFill="1" applyAlignment="1" applyProtection="1">
      <alignment horizontal="left" vertical="top" wrapText="1"/>
      <protection locked="0"/>
    </xf>
    <xf numFmtId="49" fontId="72" fillId="0" borderId="0" xfId="70" applyNumberFormat="1" applyFont="1" applyFill="1" applyAlignment="1" applyProtection="1">
      <alignment horizontal="left" vertical="top" wrapText="1"/>
      <protection locked="0"/>
    </xf>
    <xf numFmtId="49" fontId="72" fillId="0" borderId="11" xfId="70" applyNumberFormat="1" applyFont="1" applyFill="1" applyBorder="1" applyAlignment="1" applyProtection="1">
      <alignment horizontal="left" vertical="top" wrapText="1"/>
      <protection locked="0"/>
    </xf>
    <xf numFmtId="49" fontId="74" fillId="0" borderId="10" xfId="70" applyNumberFormat="1" applyFont="1" applyFill="1" applyBorder="1" applyAlignment="1" applyProtection="1">
      <alignment horizontal="left" vertical="top" wrapText="1"/>
      <protection locked="0"/>
    </xf>
    <xf numFmtId="3" fontId="74" fillId="0" borderId="10" xfId="70" applyNumberFormat="1" applyFont="1" applyFill="1" applyBorder="1" applyAlignment="1" applyProtection="1">
      <alignment horizontal="right" vertical="top" wrapText="1"/>
      <protection locked="0"/>
    </xf>
    <xf numFmtId="0" fontId="73" fillId="0" borderId="0" xfId="70" applyFont="1" applyFill="1" applyAlignment="1" applyProtection="1">
      <alignment horizontal="justify" vertical="top" wrapText="1"/>
      <protection locked="0"/>
    </xf>
    <xf numFmtId="3" fontId="73" fillId="0" borderId="0" xfId="70" applyNumberFormat="1" applyFont="1" applyFill="1" applyAlignment="1" applyProtection="1">
      <alignment horizontal="left" vertical="top" wrapText="1"/>
      <protection locked="0"/>
    </xf>
    <xf numFmtId="0" fontId="75" fillId="33" borderId="0" xfId="0" applyFont="1" applyFill="1" applyAlignment="1" applyProtection="1">
      <alignment horizontal="left" vertical="center" wrapText="1"/>
      <protection locked="0"/>
    </xf>
    <xf numFmtId="0" fontId="76" fillId="34" borderId="10" xfId="0" applyFont="1" applyFill="1" applyBorder="1" applyAlignment="1" applyProtection="1">
      <alignment horizontal="center" vertical="center" wrapText="1"/>
      <protection locked="0"/>
    </xf>
    <xf numFmtId="0" fontId="77" fillId="33" borderId="0" xfId="0" applyFont="1" applyFill="1" applyAlignment="1" applyProtection="1">
      <alignment horizontal="center" vertical="center" wrapText="1"/>
      <protection locked="0"/>
    </xf>
    <xf numFmtId="0" fontId="76" fillId="33" borderId="0" xfId="0" applyFont="1" applyFill="1" applyAlignment="1" applyProtection="1">
      <alignment horizontal="left" vertical="center" wrapText="1"/>
      <protection locked="0"/>
    </xf>
    <xf numFmtId="166" fontId="77" fillId="33" borderId="0" xfId="0" applyNumberFormat="1" applyFont="1" applyFill="1" applyAlignment="1" applyProtection="1">
      <alignment horizontal="left" vertical="center" wrapText="1"/>
      <protection locked="0"/>
    </xf>
    <xf numFmtId="0" fontId="75" fillId="33" borderId="0" xfId="0" applyFont="1" applyFill="1" applyAlignment="1" applyProtection="1">
      <alignment horizontal="center" vertical="center" wrapText="1"/>
      <protection locked="0"/>
    </xf>
    <xf numFmtId="166" fontId="75" fillId="33" borderId="0" xfId="0" applyNumberFormat="1" applyFont="1" applyFill="1" applyAlignment="1" applyProtection="1">
      <alignment horizontal="left" vertical="center" wrapText="1"/>
      <protection locked="0"/>
    </xf>
    <xf numFmtId="166" fontId="77" fillId="0" borderId="0" xfId="0" applyNumberFormat="1" applyFont="1" applyFill="1" applyAlignment="1" applyProtection="1">
      <alignment horizontal="left" vertical="top" wrapText="1"/>
      <protection locked="0"/>
    </xf>
    <xf numFmtId="0" fontId="77" fillId="0" borderId="0" xfId="0" applyFont="1" applyFill="1" applyAlignment="1" applyProtection="1">
      <alignment horizontal="center" vertical="top" wrapText="1"/>
      <protection locked="0"/>
    </xf>
    <xf numFmtId="0" fontId="75" fillId="0" borderId="0" xfId="0" applyFont="1" applyFill="1" applyAlignment="1" applyProtection="1">
      <alignment horizontal="left" vertical="top" wrapText="1"/>
      <protection locked="0"/>
    </xf>
    <xf numFmtId="0" fontId="77" fillId="0" borderId="0" xfId="0" applyFont="1" applyFill="1" applyAlignment="1" applyProtection="1">
      <alignment horizontal="center" vertical="center" wrapText="1"/>
      <protection locked="0"/>
    </xf>
    <xf numFmtId="0" fontId="76" fillId="0" borderId="0" xfId="0" applyFont="1" applyFill="1" applyAlignment="1" applyProtection="1">
      <alignment horizontal="left" vertical="top" wrapText="1"/>
      <protection locked="0"/>
    </xf>
    <xf numFmtId="166" fontId="76" fillId="0" borderId="10" xfId="0" applyNumberFormat="1" applyFont="1" applyFill="1" applyBorder="1" applyAlignment="1" applyProtection="1">
      <alignment horizontal="right" vertical="top" wrapText="1"/>
      <protection locked="0"/>
    </xf>
    <xf numFmtId="0" fontId="76" fillId="0" borderId="0" xfId="0" applyFont="1" applyFill="1" applyAlignment="1" applyProtection="1">
      <alignment horizontal="left" vertical="top"/>
      <protection locked="0"/>
    </xf>
    <xf numFmtId="0" fontId="76" fillId="0" borderId="0" xfId="0" applyFont="1" applyFill="1" applyAlignment="1" applyProtection="1">
      <alignment horizontal="center" vertical="center" wrapText="1"/>
      <protection locked="0"/>
    </xf>
    <xf numFmtId="0" fontId="78" fillId="33" borderId="0" xfId="0" applyFont="1" applyFill="1" applyAlignment="1" applyProtection="1">
      <alignment horizontal="left" vertical="center" wrapText="1"/>
      <protection locked="0"/>
    </xf>
    <xf numFmtId="0" fontId="77" fillId="0" borderId="0" xfId="0" applyFont="1" applyFill="1" applyAlignment="1" applyProtection="1">
      <alignment horizontal="left" vertical="top" wrapText="1"/>
      <protection locked="0"/>
    </xf>
    <xf numFmtId="0" fontId="76" fillId="33" borderId="0" xfId="0" applyFont="1" applyFill="1" applyAlignment="1" applyProtection="1">
      <alignment horizontal="center" vertical="center" wrapText="1"/>
      <protection locked="0"/>
    </xf>
    <xf numFmtId="0" fontId="76" fillId="33" borderId="0" xfId="0" applyFont="1" applyFill="1" applyAlignment="1" applyProtection="1">
      <alignment horizontal="left" vertical="top" wrapText="1"/>
      <protection locked="0"/>
    </xf>
    <xf numFmtId="166" fontId="77" fillId="33" borderId="0" xfId="0" applyNumberFormat="1" applyFont="1" applyFill="1" applyAlignment="1" applyProtection="1">
      <alignment horizontal="left" vertical="top" wrapText="1"/>
      <protection locked="0"/>
    </xf>
    <xf numFmtId="0" fontId="77" fillId="33" borderId="0" xfId="0" applyFont="1" applyFill="1" applyAlignment="1" applyProtection="1">
      <alignment horizontal="center" vertical="top" wrapText="1"/>
      <protection locked="0"/>
    </xf>
    <xf numFmtId="0" fontId="76" fillId="34" borderId="10" xfId="0" applyFont="1" applyFill="1" applyBorder="1" applyAlignment="1" applyProtection="1">
      <alignment horizontal="left" vertical="top" wrapText="1"/>
      <protection locked="0"/>
    </xf>
    <xf numFmtId="167" fontId="76" fillId="33" borderId="12" xfId="0" applyNumberFormat="1" applyFont="1" applyFill="1" applyBorder="1" applyAlignment="1" applyProtection="1">
      <alignment horizontal="right" vertical="top" wrapText="1"/>
      <protection locked="0"/>
    </xf>
    <xf numFmtId="0" fontId="77" fillId="33" borderId="0" xfId="0" applyFont="1" applyFill="1" applyAlignment="1" applyProtection="1">
      <alignment horizontal="left" vertical="top" wrapText="1"/>
      <protection locked="0"/>
    </xf>
    <xf numFmtId="0" fontId="75" fillId="0" borderId="0" xfId="0" applyFont="1" applyFill="1" applyAlignment="1" applyProtection="1">
      <alignment horizontal="center" vertical="center" wrapText="1"/>
      <protection locked="0"/>
    </xf>
    <xf numFmtId="166" fontId="75" fillId="0" borderId="0" xfId="0" applyNumberFormat="1" applyFont="1" applyFill="1" applyAlignment="1" applyProtection="1">
      <alignment horizontal="left" vertical="top" wrapText="1"/>
      <protection locked="0"/>
    </xf>
    <xf numFmtId="0" fontId="75" fillId="0" borderId="0" xfId="0" applyFont="1" applyFill="1" applyAlignment="1" applyProtection="1">
      <alignment horizontal="center" vertical="top" wrapText="1"/>
      <protection locked="0"/>
    </xf>
    <xf numFmtId="166" fontId="77" fillId="0" borderId="0" xfId="0" applyNumberFormat="1" applyFont="1" applyFill="1" applyAlignment="1" applyProtection="1">
      <alignment horizontal="left" vertical="center" wrapText="1"/>
      <protection locked="0"/>
    </xf>
    <xf numFmtId="0" fontId="75" fillId="0" borderId="0" xfId="0" applyFont="1" applyFill="1" applyAlignment="1" applyProtection="1">
      <alignment horizontal="left" vertical="center" wrapText="1"/>
      <protection locked="0"/>
    </xf>
    <xf numFmtId="0" fontId="75" fillId="0" borderId="0" xfId="0" applyFont="1" applyFill="1" applyAlignment="1" applyProtection="1">
      <alignment vertical="center" wrapText="1"/>
      <protection locked="0"/>
    </xf>
    <xf numFmtId="0" fontId="76" fillId="0" borderId="0" xfId="0" applyFont="1" applyFill="1" applyAlignment="1" applyProtection="1">
      <alignment horizontal="left" vertical="center" wrapText="1"/>
      <protection locked="0"/>
    </xf>
    <xf numFmtId="166" fontId="7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6" fillId="34" borderId="10" xfId="0" applyFont="1" applyFill="1" applyBorder="1" applyAlignment="1" applyProtection="1">
      <alignment horizontal="left" vertical="center" wrapText="1"/>
      <protection locked="0"/>
    </xf>
    <xf numFmtId="167" fontId="76" fillId="33" borderId="12" xfId="0" applyNumberFormat="1" applyFont="1" applyFill="1" applyBorder="1" applyAlignment="1" applyProtection="1">
      <alignment horizontal="right" vertical="center" wrapText="1"/>
      <protection locked="0"/>
    </xf>
    <xf numFmtId="166" fontId="76" fillId="34" borderId="10" xfId="77" applyNumberFormat="1" applyFont="1" applyFill="1" applyBorder="1" applyAlignment="1">
      <alignment horizontal="center" vertical="center" wrapText="1"/>
    </xf>
    <xf numFmtId="168" fontId="76" fillId="34" borderId="10" xfId="77" applyNumberFormat="1" applyFont="1" applyFill="1" applyBorder="1" applyAlignment="1">
      <alignment horizontal="center" vertical="center" wrapText="1"/>
    </xf>
    <xf numFmtId="0" fontId="79" fillId="0" borderId="0" xfId="0" applyFont="1" applyFill="1" applyAlignment="1" applyProtection="1">
      <alignment horizontal="center" vertical="center" wrapText="1"/>
      <protection locked="0"/>
    </xf>
    <xf numFmtId="166" fontId="75" fillId="0" borderId="0" xfId="0" applyNumberFormat="1" applyFont="1" applyFill="1" applyAlignment="1" applyProtection="1">
      <alignment horizontal="left" vertical="center" wrapText="1"/>
      <protection locked="0"/>
    </xf>
    <xf numFmtId="166" fontId="7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0" fillId="33" borderId="0" xfId="0" applyFont="1" applyFill="1" applyAlignment="1" applyProtection="1">
      <alignment horizontal="left" vertical="center" wrapText="1"/>
      <protection locked="0"/>
    </xf>
    <xf numFmtId="170" fontId="77" fillId="33" borderId="0" xfId="0" applyNumberFormat="1" applyFont="1" applyFill="1" applyAlignment="1" applyProtection="1">
      <alignment horizontal="right" vertical="center" wrapText="1"/>
      <protection locked="0"/>
    </xf>
    <xf numFmtId="0" fontId="77" fillId="33" borderId="0" xfId="0" applyFont="1" applyFill="1" applyAlignment="1" applyProtection="1">
      <alignment horizontal="left" vertical="center" wrapText="1"/>
      <protection locked="0"/>
    </xf>
    <xf numFmtId="0" fontId="77" fillId="0" borderId="0" xfId="0" applyFont="1" applyFill="1" applyAlignment="1" applyProtection="1">
      <alignment horizontal="left" vertical="center" wrapText="1"/>
      <protection locked="0"/>
    </xf>
    <xf numFmtId="0" fontId="80" fillId="0" borderId="0" xfId="0" applyFont="1" applyFill="1" applyAlignment="1" applyProtection="1">
      <alignment horizontal="left" vertical="top" wrapText="1"/>
      <protection locked="0"/>
    </xf>
    <xf numFmtId="0" fontId="72" fillId="35" borderId="10" xfId="70" applyFont="1" applyFill="1" applyBorder="1" applyAlignment="1" applyProtection="1">
      <alignment horizontal="left" vertical="top" wrapText="1"/>
      <protection locked="0"/>
    </xf>
    <xf numFmtId="0" fontId="76" fillId="34" borderId="13" xfId="0" applyFont="1" applyFill="1" applyBorder="1" applyAlignment="1" applyProtection="1">
      <alignment horizontal="center" vertical="center" wrapText="1"/>
      <protection locked="0"/>
    </xf>
    <xf numFmtId="0" fontId="76" fillId="34" borderId="13" xfId="0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 applyProtection="1">
      <alignment horizontal="center" vertical="center" wrapText="1"/>
      <protection locked="0"/>
    </xf>
    <xf numFmtId="168" fontId="76" fillId="0" borderId="10" xfId="77" applyNumberFormat="1" applyFont="1" applyFill="1" applyBorder="1" applyAlignment="1">
      <alignment horizontal="center" vertical="center" wrapText="1"/>
    </xf>
    <xf numFmtId="0" fontId="77" fillId="0" borderId="10" xfId="77" applyFont="1" applyFill="1" applyBorder="1" applyAlignment="1">
      <alignment horizontal="center" vertical="center" wrapText="1"/>
    </xf>
    <xf numFmtId="3" fontId="9" fillId="36" borderId="14" xfId="0" applyNumberFormat="1" applyFont="1" applyFill="1" applyBorder="1" applyAlignment="1" applyProtection="1">
      <alignment horizontal="center" vertical="center" wrapText="1"/>
      <protection/>
    </xf>
    <xf numFmtId="167" fontId="77" fillId="0" borderId="10" xfId="77" applyNumberFormat="1" applyFont="1" applyFill="1" applyBorder="1" applyAlignment="1">
      <alignment horizontal="right" vertical="center" wrapText="1"/>
    </xf>
    <xf numFmtId="167" fontId="77" fillId="0" borderId="10" xfId="0" applyNumberFormat="1" applyFont="1" applyFill="1" applyBorder="1" applyAlignment="1" applyProtection="1">
      <alignment horizontal="right" vertical="center" wrapText="1"/>
      <protection locked="0"/>
    </xf>
    <xf numFmtId="167" fontId="77" fillId="33" borderId="14" xfId="0" applyNumberFormat="1" applyFont="1" applyFill="1" applyBorder="1" applyAlignment="1" applyProtection="1">
      <alignment horizontal="right" vertical="center" wrapText="1"/>
      <protection locked="0"/>
    </xf>
    <xf numFmtId="0" fontId="77" fillId="0" borderId="15" xfId="0" applyFont="1" applyFill="1" applyBorder="1" applyAlignment="1" applyProtection="1">
      <alignment horizontal="center" vertical="center" wrapText="1"/>
      <protection locked="0"/>
    </xf>
    <xf numFmtId="0" fontId="76" fillId="0" borderId="15" xfId="0" applyFont="1" applyFill="1" applyBorder="1" applyAlignment="1">
      <alignment horizontal="center" vertical="center" wrapText="1"/>
    </xf>
    <xf numFmtId="167" fontId="77" fillId="33" borderId="15" xfId="0" applyNumberFormat="1" applyFont="1" applyFill="1" applyBorder="1" applyAlignment="1" applyProtection="1">
      <alignment horizontal="right" vertical="center" wrapText="1"/>
      <protection locked="0"/>
    </xf>
    <xf numFmtId="0" fontId="76" fillId="0" borderId="14" xfId="0" applyFont="1" applyFill="1" applyBorder="1" applyAlignment="1">
      <alignment horizontal="left" vertical="center" wrapText="1"/>
    </xf>
    <xf numFmtId="167" fontId="77" fillId="0" borderId="14" xfId="77" applyNumberFormat="1" applyFont="1" applyFill="1" applyBorder="1" applyAlignment="1">
      <alignment horizontal="right" vertical="center" wrapText="1"/>
    </xf>
    <xf numFmtId="0" fontId="72" fillId="0" borderId="10" xfId="70" applyFont="1" applyFill="1" applyBorder="1" applyAlignment="1" applyProtection="1">
      <alignment horizontal="center" vertical="top" wrapText="1"/>
      <protection locked="0"/>
    </xf>
    <xf numFmtId="0" fontId="74" fillId="34" borderId="10" xfId="70" applyFont="1" applyFill="1" applyBorder="1" applyAlignment="1" applyProtection="1">
      <alignment horizontal="center" vertical="top" wrapText="1"/>
      <protection locked="0"/>
    </xf>
    <xf numFmtId="3" fontId="74" fillId="34" borderId="10" xfId="70" applyNumberFormat="1" applyFont="1" applyFill="1" applyBorder="1" applyAlignment="1" applyProtection="1">
      <alignment horizontal="center" vertical="top" wrapText="1"/>
      <protection locked="0"/>
    </xf>
    <xf numFmtId="49" fontId="72" fillId="35" borderId="10" xfId="70" applyNumberFormat="1" applyFont="1" applyFill="1" applyBorder="1" applyAlignment="1" applyProtection="1">
      <alignment horizontal="left" vertical="top" wrapText="1"/>
      <protection locked="0"/>
    </xf>
    <xf numFmtId="49" fontId="72" fillId="35" borderId="11" xfId="70" applyNumberFormat="1" applyFont="1" applyFill="1" applyBorder="1" applyAlignment="1" applyProtection="1">
      <alignment horizontal="left" vertical="top" wrapText="1"/>
      <protection locked="0"/>
    </xf>
    <xf numFmtId="3" fontId="72" fillId="35" borderId="10" xfId="70" applyNumberFormat="1" applyFont="1" applyFill="1" applyBorder="1" applyAlignment="1" applyProtection="1">
      <alignment horizontal="right" vertical="top" wrapText="1"/>
      <protection locked="0"/>
    </xf>
    <xf numFmtId="0" fontId="72" fillId="0" borderId="0" xfId="70" applyFont="1" applyFill="1" applyAlignment="1" applyProtection="1">
      <alignment horizontal="left" vertical="top" wrapText="1"/>
      <protection locked="0"/>
    </xf>
    <xf numFmtId="0" fontId="77" fillId="33" borderId="0" xfId="0" applyFont="1" applyFill="1" applyAlignment="1" applyProtection="1">
      <alignment horizontal="left" vertical="center" wrapText="1"/>
      <protection locked="0"/>
    </xf>
    <xf numFmtId="0" fontId="77" fillId="0" borderId="0" xfId="0" applyFont="1" applyFill="1" applyAlignment="1" applyProtection="1">
      <alignment horizontal="left" vertical="center" wrapText="1"/>
      <protection locked="0"/>
    </xf>
    <xf numFmtId="0" fontId="72" fillId="0" borderId="0" xfId="70" applyFont="1" applyFill="1" applyAlignment="1" applyProtection="1">
      <alignment horizontal="left" vertical="top" wrapText="1"/>
      <protection locked="0"/>
    </xf>
    <xf numFmtId="169" fontId="76" fillId="34" borderId="16" xfId="42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>
      <alignment horizontal="left" vertical="center" wrapText="1"/>
    </xf>
    <xf numFmtId="0" fontId="77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 vertical="center" wrapText="1"/>
    </xf>
    <xf numFmtId="3" fontId="9" fillId="36" borderId="0" xfId="0" applyNumberFormat="1" applyFont="1" applyFill="1" applyBorder="1" applyAlignment="1">
      <alignment horizontal="center" vertical="center" wrapText="1"/>
    </xf>
    <xf numFmtId="3" fontId="9" fillId="36" borderId="0" xfId="0" applyNumberFormat="1" applyFont="1" applyFill="1" applyBorder="1" applyAlignment="1" applyProtection="1">
      <alignment horizontal="center" vertical="center" wrapText="1"/>
      <protection/>
    </xf>
    <xf numFmtId="0" fontId="76" fillId="0" borderId="0" xfId="0" applyFont="1" applyFill="1" applyBorder="1" applyAlignment="1">
      <alignment horizontal="left" vertical="center" wrapText="1"/>
    </xf>
    <xf numFmtId="167" fontId="77" fillId="0" borderId="0" xfId="77" applyNumberFormat="1" applyFont="1" applyFill="1" applyBorder="1" applyAlignment="1">
      <alignment horizontal="right" vertical="center" wrapText="1"/>
    </xf>
    <xf numFmtId="0" fontId="81" fillId="0" borderId="14" xfId="0" applyFont="1" applyBorder="1" applyAlignment="1">
      <alignment horizontal="center" vertical="center" wrapText="1"/>
    </xf>
    <xf numFmtId="0" fontId="81" fillId="0" borderId="14" xfId="0" applyFont="1" applyBorder="1" applyAlignment="1">
      <alignment horizontal="left" vertical="center" wrapText="1"/>
    </xf>
    <xf numFmtId="0" fontId="76" fillId="34" borderId="17" xfId="0" applyFont="1" applyFill="1" applyBorder="1" applyAlignment="1">
      <alignment horizontal="center" vertical="center" wrapText="1"/>
    </xf>
    <xf numFmtId="0" fontId="76" fillId="34" borderId="14" xfId="0" applyFont="1" applyFill="1" applyBorder="1" applyAlignment="1">
      <alignment horizontal="center" vertical="center" wrapText="1"/>
    </xf>
    <xf numFmtId="0" fontId="82" fillId="0" borderId="14" xfId="70" applyFont="1" applyFill="1" applyBorder="1" applyAlignment="1">
      <alignment horizontal="center" vertical="center" wrapText="1"/>
    </xf>
    <xf numFmtId="0" fontId="81" fillId="0" borderId="14" xfId="0" applyFont="1" applyBorder="1" applyAlignment="1">
      <alignment horizontal="center" vertical="center"/>
    </xf>
    <xf numFmtId="0" fontId="81" fillId="0" borderId="14" xfId="0" applyFont="1" applyFill="1" applyBorder="1" applyAlignment="1">
      <alignment horizontal="center" vertical="center"/>
    </xf>
    <xf numFmtId="0" fontId="81" fillId="0" borderId="14" xfId="70" applyFont="1" applyFill="1" applyBorder="1" applyAlignment="1">
      <alignment horizontal="center" vertical="center" wrapText="1"/>
    </xf>
    <xf numFmtId="0" fontId="72" fillId="0" borderId="0" xfId="70" applyFont="1" applyFill="1" applyBorder="1" applyAlignment="1" applyProtection="1">
      <alignment horizontal="center" vertical="top" wrapText="1"/>
      <protection locked="0"/>
    </xf>
    <xf numFmtId="167" fontId="72" fillId="0" borderId="0" xfId="89" applyFont="1" applyFill="1" applyBorder="1" applyAlignment="1" applyProtection="1">
      <alignment horizontal="right" vertical="top" wrapText="1"/>
      <protection locked="0"/>
    </xf>
    <xf numFmtId="0" fontId="9" fillId="0" borderId="14" xfId="7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77" applyFont="1" applyFill="1" applyBorder="1" applyAlignment="1">
      <alignment horizontal="left" vertical="center" wrapText="1"/>
    </xf>
    <xf numFmtId="0" fontId="81" fillId="0" borderId="14" xfId="0" applyFont="1" applyFill="1" applyBorder="1" applyAlignment="1">
      <alignment horizontal="left" vertical="center" wrapText="1"/>
    </xf>
    <xf numFmtId="0" fontId="81" fillId="0" borderId="14" xfId="7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3" fontId="81" fillId="0" borderId="14" xfId="70" applyNumberFormat="1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9" fillId="36" borderId="14" xfId="0" applyFont="1" applyFill="1" applyBorder="1" applyAlignment="1">
      <alignment horizontal="left" vertical="center" wrapText="1"/>
    </xf>
    <xf numFmtId="0" fontId="72" fillId="0" borderId="0" xfId="70" applyFont="1" applyFill="1" applyAlignment="1" applyProtection="1">
      <alignment horizontal="left" vertical="top" wrapText="1"/>
      <protection locked="0"/>
    </xf>
    <xf numFmtId="0" fontId="77" fillId="33" borderId="0" xfId="0" applyFont="1" applyFill="1" applyAlignment="1" applyProtection="1">
      <alignment horizontal="left" vertical="center" wrapText="1"/>
      <protection locked="0"/>
    </xf>
    <xf numFmtId="0" fontId="77" fillId="0" borderId="18" xfId="0" applyFont="1" applyFill="1" applyBorder="1" applyAlignment="1" applyProtection="1">
      <alignment horizontal="center" vertical="center" wrapText="1"/>
      <protection locked="0"/>
    </xf>
    <xf numFmtId="0" fontId="81" fillId="0" borderId="18" xfId="0" applyFont="1" applyBorder="1" applyAlignment="1">
      <alignment horizontal="left" vertical="center" wrapText="1"/>
    </xf>
    <xf numFmtId="3" fontId="9" fillId="36" borderId="18" xfId="0" applyNumberFormat="1" applyFont="1" applyFill="1" applyBorder="1" applyAlignment="1" applyProtection="1">
      <alignment horizontal="center" vertical="center" wrapText="1"/>
      <protection/>
    </xf>
    <xf numFmtId="3" fontId="81" fillId="0" borderId="14" xfId="0" applyNumberFormat="1" applyFont="1" applyFill="1" applyBorder="1" applyAlignment="1">
      <alignment horizontal="center" vertical="center" wrapText="1"/>
    </xf>
    <xf numFmtId="3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83" fillId="36" borderId="14" xfId="0" applyFont="1" applyFill="1" applyBorder="1" applyAlignment="1">
      <alignment horizontal="left" vertical="center" wrapText="1"/>
    </xf>
    <xf numFmtId="3" fontId="83" fillId="0" borderId="14" xfId="0" applyNumberFormat="1" applyFont="1" applyFill="1" applyBorder="1" applyAlignment="1">
      <alignment horizontal="center" vertical="center" wrapText="1"/>
    </xf>
    <xf numFmtId="3" fontId="12" fillId="0" borderId="14" xfId="0" applyNumberFormat="1" applyFont="1" applyFill="1" applyBorder="1" applyAlignment="1" applyProtection="1">
      <alignment horizontal="center" vertical="center" wrapText="1"/>
      <protection/>
    </xf>
    <xf numFmtId="0" fontId="77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/>
    </xf>
    <xf numFmtId="0" fontId="76" fillId="0" borderId="19" xfId="0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 wrapText="1"/>
    </xf>
    <xf numFmtId="0" fontId="76" fillId="0" borderId="21" xfId="0" applyFont="1" applyFill="1" applyBorder="1" applyAlignment="1">
      <alignment horizontal="center" vertical="center" wrapText="1"/>
    </xf>
    <xf numFmtId="167" fontId="77" fillId="33" borderId="22" xfId="0" applyNumberFormat="1" applyFont="1" applyFill="1" applyBorder="1" applyAlignment="1" applyProtection="1">
      <alignment horizontal="right" vertical="center" wrapText="1"/>
      <protection locked="0"/>
    </xf>
    <xf numFmtId="0" fontId="77" fillId="0" borderId="13" xfId="77" applyFont="1" applyFill="1" applyBorder="1" applyAlignment="1">
      <alignment horizontal="center" vertical="center" wrapText="1"/>
    </xf>
    <xf numFmtId="0" fontId="9" fillId="36" borderId="18" xfId="0" applyFont="1" applyFill="1" applyBorder="1" applyAlignment="1">
      <alignment horizontal="left" vertical="center" wrapText="1"/>
    </xf>
    <xf numFmtId="168" fontId="76" fillId="0" borderId="13" xfId="77" applyNumberFormat="1" applyFont="1" applyFill="1" applyBorder="1" applyAlignment="1">
      <alignment horizontal="center" vertical="center" wrapText="1"/>
    </xf>
    <xf numFmtId="167" fontId="77" fillId="0" borderId="13" xfId="77" applyNumberFormat="1" applyFont="1" applyFill="1" applyBorder="1" applyAlignment="1">
      <alignment horizontal="right" vertical="center" wrapText="1"/>
    </xf>
    <xf numFmtId="167" fontId="77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77" fillId="0" borderId="14" xfId="77" applyFont="1" applyFill="1" applyBorder="1" applyAlignment="1">
      <alignment horizontal="center" vertical="center" wrapText="1"/>
    </xf>
    <xf numFmtId="168" fontId="76" fillId="0" borderId="14" xfId="77" applyNumberFormat="1" applyFont="1" applyFill="1" applyBorder="1" applyAlignment="1">
      <alignment horizontal="center" vertical="center" wrapText="1"/>
    </xf>
    <xf numFmtId="167" fontId="77" fillId="0" borderId="23" xfId="77" applyNumberFormat="1" applyFont="1" applyFill="1" applyBorder="1" applyAlignment="1">
      <alignment horizontal="right" vertical="center" wrapText="1"/>
    </xf>
    <xf numFmtId="167" fontId="77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80" fillId="0" borderId="14" xfId="0" applyFont="1" applyFill="1" applyBorder="1" applyAlignment="1" applyProtection="1">
      <alignment horizontal="left" vertical="center" wrapText="1"/>
      <protection locked="0"/>
    </xf>
    <xf numFmtId="0" fontId="81" fillId="0" borderId="18" xfId="0" applyFont="1" applyBorder="1" applyAlignment="1">
      <alignment horizontal="center" vertical="center"/>
    </xf>
    <xf numFmtId="0" fontId="79" fillId="0" borderId="25" xfId="0" applyFont="1" applyFill="1" applyBorder="1" applyAlignment="1" applyProtection="1">
      <alignment horizontal="center" vertical="center" wrapText="1"/>
      <protection locked="0"/>
    </xf>
    <xf numFmtId="167" fontId="77" fillId="0" borderId="26" xfId="77" applyNumberFormat="1" applyFont="1" applyFill="1" applyBorder="1" applyAlignment="1">
      <alignment horizontal="right" vertical="center" wrapText="1"/>
    </xf>
    <xf numFmtId="167" fontId="77" fillId="0" borderId="26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18" xfId="0" applyFont="1" applyBorder="1" applyAlignment="1">
      <alignment horizontal="left" vertical="center" wrapText="1"/>
    </xf>
    <xf numFmtId="3" fontId="81" fillId="0" borderId="18" xfId="70" applyNumberFormat="1" applyFont="1" applyFill="1" applyBorder="1" applyAlignment="1">
      <alignment horizontal="center" vertical="center" wrapText="1"/>
    </xf>
    <xf numFmtId="167" fontId="77" fillId="33" borderId="27" xfId="0" applyNumberFormat="1" applyFont="1" applyFill="1" applyBorder="1" applyAlignment="1" applyProtection="1">
      <alignment horizontal="right" vertical="center" wrapText="1"/>
      <protection locked="0"/>
    </xf>
    <xf numFmtId="0" fontId="9" fillId="0" borderId="21" xfId="0" applyFont="1" applyFill="1" applyBorder="1" applyAlignment="1">
      <alignment horizontal="left" vertical="center" wrapText="1"/>
    </xf>
    <xf numFmtId="0" fontId="12" fillId="0" borderId="14" xfId="77" applyFont="1" applyFill="1" applyBorder="1" applyAlignment="1">
      <alignment horizontal="left" vertical="center" wrapText="1"/>
    </xf>
    <xf numFmtId="3" fontId="12" fillId="0" borderId="14" xfId="77" applyNumberFormat="1" applyFont="1" applyFill="1" applyBorder="1" applyAlignment="1" applyProtection="1">
      <alignment horizontal="center" vertical="center" wrapText="1"/>
      <protection/>
    </xf>
    <xf numFmtId="3" fontId="9" fillId="0" borderId="14" xfId="0" applyNumberFormat="1" applyFont="1" applyFill="1" applyBorder="1" applyAlignment="1">
      <alignment horizontal="center" vertical="center"/>
    </xf>
    <xf numFmtId="3" fontId="81" fillId="0" borderId="14" xfId="0" applyNumberFormat="1" applyFont="1" applyBorder="1" applyAlignment="1">
      <alignment horizontal="center" vertical="center"/>
    </xf>
    <xf numFmtId="3" fontId="81" fillId="0" borderId="18" xfId="70" applyNumberFormat="1" applyFont="1" applyBorder="1" applyAlignment="1">
      <alignment horizontal="center" vertical="center" wrapText="1"/>
    </xf>
    <xf numFmtId="3" fontId="81" fillId="0" borderId="14" xfId="70" applyNumberFormat="1" applyFont="1" applyBorder="1" applyAlignment="1">
      <alignment horizontal="center" vertical="center" wrapText="1"/>
    </xf>
    <xf numFmtId="0" fontId="12" fillId="37" borderId="28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/>
    </xf>
    <xf numFmtId="0" fontId="15" fillId="0" borderId="29" xfId="0" applyFont="1" applyBorder="1" applyAlignment="1">
      <alignment horizontal="justify" vertical="top" wrapText="1"/>
    </xf>
    <xf numFmtId="0" fontId="15" fillId="0" borderId="30" xfId="0" applyFont="1" applyBorder="1" applyAlignment="1">
      <alignment horizontal="justify" vertical="top" wrapText="1"/>
    </xf>
    <xf numFmtId="0" fontId="14" fillId="38" borderId="31" xfId="0" applyFont="1" applyFill="1" applyBorder="1" applyAlignment="1">
      <alignment horizontal="justify" vertical="top" wrapText="1"/>
    </xf>
    <xf numFmtId="3" fontId="82" fillId="0" borderId="14" xfId="70" applyNumberFormat="1" applyFont="1" applyFill="1" applyBorder="1" applyAlignment="1">
      <alignment horizontal="center" vertical="center" wrapText="1"/>
    </xf>
    <xf numFmtId="0" fontId="84" fillId="34" borderId="10" xfId="0" applyFont="1" applyFill="1" applyBorder="1" applyAlignment="1" applyProtection="1">
      <alignment horizontal="center" vertical="center" wrapText="1"/>
      <protection locked="0"/>
    </xf>
    <xf numFmtId="166" fontId="84" fillId="34" borderId="10" xfId="77" applyNumberFormat="1" applyFont="1" applyFill="1" applyBorder="1" applyAlignment="1">
      <alignment horizontal="center" vertical="center" wrapText="1"/>
    </xf>
    <xf numFmtId="168" fontId="84" fillId="34" borderId="10" xfId="77" applyNumberFormat="1" applyFont="1" applyFill="1" applyBorder="1" applyAlignment="1">
      <alignment horizontal="center" vertical="center" wrapText="1"/>
    </xf>
    <xf numFmtId="0" fontId="81" fillId="0" borderId="13" xfId="77" applyFont="1" applyFill="1" applyBorder="1" applyAlignment="1">
      <alignment horizontal="center" vertical="center" wrapText="1"/>
    </xf>
    <xf numFmtId="0" fontId="85" fillId="36" borderId="18" xfId="0" applyFont="1" applyFill="1" applyBorder="1" applyAlignment="1">
      <alignment horizontal="left" vertical="center" wrapText="1"/>
    </xf>
    <xf numFmtId="3" fontId="85" fillId="0" borderId="18" xfId="0" applyNumberFormat="1" applyFont="1" applyFill="1" applyBorder="1" applyAlignment="1">
      <alignment horizontal="center" vertical="center"/>
    </xf>
    <xf numFmtId="3" fontId="85" fillId="36" borderId="18" xfId="0" applyNumberFormat="1" applyFont="1" applyFill="1" applyBorder="1" applyAlignment="1" applyProtection="1">
      <alignment horizontal="center" vertical="center" wrapText="1"/>
      <protection/>
    </xf>
    <xf numFmtId="168" fontId="84" fillId="0" borderId="13" xfId="77" applyNumberFormat="1" applyFont="1" applyFill="1" applyBorder="1" applyAlignment="1">
      <alignment horizontal="center" vertical="center" wrapText="1"/>
    </xf>
    <xf numFmtId="167" fontId="81" fillId="0" borderId="13" xfId="77" applyNumberFormat="1" applyFont="1" applyFill="1" applyBorder="1" applyAlignment="1">
      <alignment horizontal="right" vertical="center" wrapText="1"/>
    </xf>
    <xf numFmtId="167" fontId="8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81" fillId="0" borderId="14" xfId="77" applyFont="1" applyFill="1" applyBorder="1" applyAlignment="1">
      <alignment horizontal="center" vertical="center" wrapText="1"/>
    </xf>
    <xf numFmtId="0" fontId="85" fillId="36" borderId="14" xfId="0" applyFont="1" applyFill="1" applyBorder="1" applyAlignment="1">
      <alignment horizontal="left" vertical="center" wrapText="1"/>
    </xf>
    <xf numFmtId="0" fontId="85" fillId="0" borderId="14" xfId="0" applyFont="1" applyFill="1" applyBorder="1" applyAlignment="1">
      <alignment horizontal="center" vertical="center"/>
    </xf>
    <xf numFmtId="3" fontId="85" fillId="36" borderId="14" xfId="0" applyNumberFormat="1" applyFont="1" applyFill="1" applyBorder="1" applyAlignment="1" applyProtection="1">
      <alignment horizontal="center" vertical="center" wrapText="1"/>
      <protection/>
    </xf>
    <xf numFmtId="168" fontId="84" fillId="0" borderId="14" xfId="77" applyNumberFormat="1" applyFont="1" applyFill="1" applyBorder="1" applyAlignment="1">
      <alignment horizontal="center" vertical="center" wrapText="1"/>
    </xf>
    <xf numFmtId="3" fontId="85" fillId="0" borderId="14" xfId="0" applyNumberFormat="1" applyFont="1" applyFill="1" applyBorder="1" applyAlignment="1">
      <alignment horizontal="center" vertical="center"/>
    </xf>
    <xf numFmtId="167" fontId="81" fillId="0" borderId="23" xfId="77" applyNumberFormat="1" applyFont="1" applyFill="1" applyBorder="1" applyAlignment="1">
      <alignment horizontal="right" vertical="center" wrapText="1"/>
    </xf>
    <xf numFmtId="167" fontId="81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70" applyFont="1" applyFill="1" applyAlignment="1" applyProtection="1">
      <alignment horizontal="left" vertical="top" wrapText="1"/>
      <protection locked="0"/>
    </xf>
    <xf numFmtId="0" fontId="86" fillId="0" borderId="0" xfId="70" applyFont="1" applyFill="1" applyAlignment="1" applyProtection="1">
      <alignment horizontal="left" vertical="top" wrapText="1"/>
      <protection locked="0"/>
    </xf>
    <xf numFmtId="49" fontId="72" fillId="35" borderId="10" xfId="70" applyNumberFormat="1" applyFont="1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>
      <alignment/>
    </xf>
    <xf numFmtId="0" fontId="72" fillId="0" borderId="0" xfId="70" applyFont="1" applyFill="1" applyAlignment="1" applyProtection="1">
      <alignment horizontal="left" vertical="top" wrapText="1"/>
      <protection locked="0"/>
    </xf>
    <xf numFmtId="0" fontId="72" fillId="0" borderId="0" xfId="70" applyFont="1" applyFill="1" applyAlignment="1" applyProtection="1">
      <alignment horizontal="justify" vertical="top" wrapText="1"/>
      <protection locked="0"/>
    </xf>
    <xf numFmtId="0" fontId="87" fillId="0" borderId="0" xfId="70" applyFont="1" applyFill="1" applyAlignment="1" applyProtection="1">
      <alignment horizontal="justify" vertical="top" wrapText="1"/>
      <protection locked="0"/>
    </xf>
    <xf numFmtId="0" fontId="83" fillId="0" borderId="0" xfId="70" applyFont="1" applyFill="1" applyAlignment="1" applyProtection="1">
      <alignment horizontal="left" vertical="top" wrapText="1"/>
      <protection locked="0"/>
    </xf>
    <xf numFmtId="0" fontId="0" fillId="0" borderId="0" xfId="0" applyFill="1" applyAlignment="1">
      <alignment/>
    </xf>
    <xf numFmtId="0" fontId="77" fillId="0" borderId="0" xfId="0" applyFont="1" applyFill="1" applyAlignment="1" applyProtection="1">
      <alignment horizontal="left" vertical="center" wrapText="1"/>
      <protection locked="0"/>
    </xf>
    <xf numFmtId="0" fontId="77" fillId="0" borderId="0" xfId="0" applyFont="1" applyFill="1" applyAlignment="1" applyProtection="1">
      <alignment horizontal="right" vertical="top" wrapText="1"/>
      <protection locked="0"/>
    </xf>
    <xf numFmtId="0" fontId="88" fillId="0" borderId="0" xfId="70" applyFont="1" applyFill="1" applyAlignment="1" applyProtection="1">
      <alignment horizontal="left" vertical="top" wrapText="1"/>
      <protection locked="0"/>
    </xf>
    <xf numFmtId="0" fontId="72" fillId="0" borderId="0" xfId="0" applyFont="1" applyFill="1" applyAlignment="1">
      <alignment/>
    </xf>
    <xf numFmtId="0" fontId="77" fillId="0" borderId="0" xfId="0" applyFont="1" applyFill="1" applyAlignment="1" applyProtection="1">
      <alignment horizontal="right" vertical="center" wrapText="1"/>
      <protection locked="0"/>
    </xf>
    <xf numFmtId="0" fontId="77" fillId="33" borderId="0" xfId="0" applyFont="1" applyFill="1" applyAlignment="1" applyProtection="1">
      <alignment horizontal="left" vertical="center" wrapText="1"/>
      <protection locked="0"/>
    </xf>
    <xf numFmtId="0" fontId="77" fillId="33" borderId="0" xfId="0" applyFont="1" applyFill="1" applyAlignment="1" applyProtection="1">
      <alignment horizontal="right" vertical="top" wrapText="1"/>
      <protection locked="0"/>
    </xf>
  </cellXfs>
  <cellStyles count="7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3 2" xfId="46"/>
    <cellStyle name="Dziesiętny 3 2 2" xfId="47"/>
    <cellStyle name="Dziesiętny 3 3" xfId="48"/>
    <cellStyle name="Dziesiętny 3 4" xfId="49"/>
    <cellStyle name="Dziesiętny 4" xfId="50"/>
    <cellStyle name="Dziesiętny 5" xfId="51"/>
    <cellStyle name="Excel Built-in Comma" xfId="52"/>
    <cellStyle name="Excel Built-in Normal 1" xfId="53"/>
    <cellStyle name="Heading" xfId="54"/>
    <cellStyle name="Heading1" xfId="55"/>
    <cellStyle name="Komórka połączona" xfId="56"/>
    <cellStyle name="Komórka zaznaczona" xfId="57"/>
    <cellStyle name="Nagłówek 1" xfId="58"/>
    <cellStyle name="Nagłówek 2" xfId="59"/>
    <cellStyle name="Nagłówek 3" xfId="60"/>
    <cellStyle name="Nagłówek 4" xfId="61"/>
    <cellStyle name="Neutralny" xfId="62"/>
    <cellStyle name="Normalny 10" xfId="63"/>
    <cellStyle name="Normalny 10 2" xfId="64"/>
    <cellStyle name="Normalny 12 3" xfId="65"/>
    <cellStyle name="Normalny 2" xfId="66"/>
    <cellStyle name="Normalny 2 2 2" xfId="67"/>
    <cellStyle name="Normalny 24" xfId="68"/>
    <cellStyle name="Normalny 3" xfId="69"/>
    <cellStyle name="Normalny 4" xfId="70"/>
    <cellStyle name="Normalny 4 2" xfId="71"/>
    <cellStyle name="Normalny 4 3" xfId="72"/>
    <cellStyle name="Normalny 4 4" xfId="73"/>
    <cellStyle name="Normalny 5" xfId="74"/>
    <cellStyle name="Normalny 6" xfId="75"/>
    <cellStyle name="Normalny 7" xfId="76"/>
    <cellStyle name="Normalny 8" xfId="77"/>
    <cellStyle name="Obliczenia" xfId="78"/>
    <cellStyle name="Percent" xfId="79"/>
    <cellStyle name="Result" xfId="80"/>
    <cellStyle name="Result2" xfId="81"/>
    <cellStyle name="Suma" xfId="82"/>
    <cellStyle name="Tekst objaśnienia" xfId="83"/>
    <cellStyle name="Tekst ostrzeżenia" xfId="84"/>
    <cellStyle name="Tytuł" xfId="85"/>
    <cellStyle name="Uwaga" xfId="86"/>
    <cellStyle name="Currency" xfId="87"/>
    <cellStyle name="Currency [0]" xfId="88"/>
    <cellStyle name="Walutowy 2" xfId="89"/>
    <cellStyle name="Walutowy 3" xfId="90"/>
    <cellStyle name="Zły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1"/>
  <sheetViews>
    <sheetView zoomScale="120" zoomScaleNormal="120" zoomScalePageLayoutView="0" workbookViewId="0" topLeftCell="A1">
      <selection activeCell="A1" sqref="A1:B6"/>
    </sheetView>
  </sheetViews>
  <sheetFormatPr defaultColWidth="9.625" defaultRowHeight="14.25"/>
  <cols>
    <col min="1" max="1" width="5.75390625" style="23" customWidth="1"/>
    <col min="2" max="2" width="91.375" style="18" customWidth="1"/>
    <col min="3" max="3" width="6.875" style="24" customWidth="1"/>
    <col min="4" max="4" width="6.75390625" style="23" customWidth="1"/>
    <col min="5" max="5" width="17.125" style="23" customWidth="1"/>
    <col min="6" max="6" width="13.375" style="23" customWidth="1"/>
    <col min="7" max="7" width="13.00390625" style="18" customWidth="1"/>
    <col min="8" max="8" width="12.375" style="18" customWidth="1"/>
    <col min="9" max="10" width="15.125" style="18" customWidth="1"/>
    <col min="11" max="16384" width="9.625" style="18" customWidth="1"/>
  </cols>
  <sheetData>
    <row r="1" spans="1:6" ht="27" customHeight="1">
      <c r="A1" s="18"/>
      <c r="C1" s="18"/>
      <c r="D1" s="18"/>
      <c r="E1" s="18"/>
      <c r="F1" s="18"/>
    </row>
    <row r="2" spans="1:6" ht="12">
      <c r="A2" s="18"/>
      <c r="C2" s="18"/>
      <c r="D2" s="18"/>
      <c r="E2" s="18"/>
      <c r="F2" s="18"/>
    </row>
    <row r="3" spans="1:6" ht="19.5" thickBot="1">
      <c r="A3" s="18"/>
      <c r="B3" s="158" t="s">
        <v>186</v>
      </c>
      <c r="C3" s="18"/>
      <c r="D3" s="18"/>
      <c r="E3" s="18"/>
      <c r="F3" s="18"/>
    </row>
    <row r="4" spans="1:6" ht="102.75" customHeight="1">
      <c r="A4" s="18"/>
      <c r="B4" s="161" t="s">
        <v>187</v>
      </c>
      <c r="C4" s="18"/>
      <c r="D4" s="18"/>
      <c r="E4" s="18"/>
      <c r="F4" s="18"/>
    </row>
    <row r="5" spans="1:6" ht="101.25" customHeight="1">
      <c r="A5" s="18"/>
      <c r="B5" s="159" t="s">
        <v>188</v>
      </c>
      <c r="C5" s="18"/>
      <c r="D5" s="18"/>
      <c r="E5" s="18"/>
      <c r="F5" s="18"/>
    </row>
    <row r="6" spans="1:6" ht="103.5" customHeight="1" thickBot="1">
      <c r="A6" s="18"/>
      <c r="B6" s="160" t="s">
        <v>189</v>
      </c>
      <c r="C6" s="18"/>
      <c r="D6" s="18"/>
      <c r="E6" s="18"/>
      <c r="F6" s="18"/>
    </row>
    <row r="7" spans="1:6" ht="207" customHeight="1">
      <c r="A7" s="18"/>
      <c r="C7" s="18"/>
      <c r="D7" s="18"/>
      <c r="E7" s="18"/>
      <c r="F7" s="18"/>
    </row>
    <row r="8" spans="1:6" ht="143.25" customHeight="1">
      <c r="A8" s="18"/>
      <c r="C8" s="18"/>
      <c r="D8" s="18"/>
      <c r="E8" s="18"/>
      <c r="F8" s="18"/>
    </row>
    <row r="9" spans="1:6" ht="164.25" customHeight="1">
      <c r="A9" s="18"/>
      <c r="C9" s="18"/>
      <c r="D9" s="18"/>
      <c r="E9" s="18"/>
      <c r="F9" s="18"/>
    </row>
    <row r="10" spans="1:6" ht="15" customHeight="1">
      <c r="A10" s="18"/>
      <c r="C10" s="18"/>
      <c r="D10" s="18"/>
      <c r="E10" s="18"/>
      <c r="F10" s="18"/>
    </row>
    <row r="11" spans="1:6" ht="18" customHeight="1">
      <c r="A11" s="18"/>
      <c r="C11" s="18"/>
      <c r="D11" s="18"/>
      <c r="E11" s="18"/>
      <c r="F11" s="18"/>
    </row>
  </sheetData>
  <sheetProtection/>
  <printOptions/>
  <pageMargins left="0.25" right="0.25" top="0.75" bottom="0.75" header="0.30000000000000004" footer="0.30000000000000004"/>
  <pageSetup fitToHeight="0" fitToWidth="0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="120" zoomScaleNormal="120" zoomScalePageLayoutView="0" workbookViewId="0" topLeftCell="A31">
      <selection activeCell="F5" sqref="F5"/>
    </sheetView>
  </sheetViews>
  <sheetFormatPr defaultColWidth="9.625" defaultRowHeight="14.25"/>
  <cols>
    <col min="1" max="1" width="5.75390625" style="42" customWidth="1"/>
    <col min="2" max="2" width="63.875" style="27" customWidth="1"/>
    <col min="3" max="3" width="10.125" style="43" customWidth="1"/>
    <col min="4" max="4" width="7.625" style="44" customWidth="1"/>
    <col min="5" max="5" width="16.50390625" style="44" customWidth="1"/>
    <col min="6" max="6" width="15.50390625" style="44" customWidth="1"/>
    <col min="7" max="7" width="13.00390625" style="27" customWidth="1"/>
    <col min="8" max="8" width="14.875" style="27" customWidth="1"/>
    <col min="9" max="10" width="15.125" style="27" customWidth="1"/>
    <col min="11" max="16384" width="9.625" style="27" customWidth="1"/>
  </cols>
  <sheetData>
    <row r="1" spans="1:8" ht="14.25" customHeight="1">
      <c r="A1" s="190" t="str">
        <f>formularz_oferty!C4</f>
        <v>DFP.271.57.2022.ADB</v>
      </c>
      <c r="B1" s="190"/>
      <c r="C1" s="25"/>
      <c r="D1" s="26"/>
      <c r="E1" s="26"/>
      <c r="F1" s="26"/>
      <c r="G1" s="191" t="s">
        <v>50</v>
      </c>
      <c r="H1" s="191"/>
    </row>
    <row r="2" spans="1:8" ht="11.25" customHeight="1">
      <c r="A2" s="28"/>
      <c r="B2" s="29" t="s">
        <v>42</v>
      </c>
      <c r="C2" s="30">
        <v>8</v>
      </c>
      <c r="D2" s="26"/>
      <c r="E2" s="31" t="s">
        <v>43</v>
      </c>
      <c r="F2" s="26"/>
      <c r="G2" s="191"/>
      <c r="H2" s="191"/>
    </row>
    <row r="3" spans="1:8" ht="12.75">
      <c r="A3" s="28"/>
      <c r="B3" s="29"/>
      <c r="C3" s="25"/>
      <c r="D3" s="26"/>
      <c r="E3" s="26"/>
      <c r="F3" s="26"/>
      <c r="G3" s="31"/>
      <c r="H3" s="29"/>
    </row>
    <row r="4" spans="1:8" ht="12.75">
      <c r="A4" s="32"/>
      <c r="B4" s="33"/>
      <c r="C4" s="25"/>
      <c r="D4" s="26"/>
      <c r="E4" s="26"/>
      <c r="F4" s="26"/>
      <c r="G4" s="34"/>
      <c r="H4" s="34"/>
    </row>
    <row r="5" spans="1:8" ht="12.75">
      <c r="A5" s="35"/>
      <c r="B5" s="36"/>
      <c r="C5" s="37"/>
      <c r="D5" s="38"/>
      <c r="E5" s="39" t="s">
        <v>55</v>
      </c>
      <c r="F5" s="40">
        <f>SUM(H8:H36)</f>
        <v>0</v>
      </c>
      <c r="G5" s="61"/>
      <c r="H5" s="61"/>
    </row>
    <row r="6" spans="1:8" ht="12.75">
      <c r="A6" s="20"/>
      <c r="B6" s="36"/>
      <c r="C6" s="37"/>
      <c r="D6" s="38"/>
      <c r="E6" s="38"/>
      <c r="F6" s="38"/>
      <c r="G6" s="41"/>
      <c r="H6" s="41"/>
    </row>
    <row r="7" spans="1:8" ht="48" customHeight="1">
      <c r="A7" s="63" t="s">
        <v>44</v>
      </c>
      <c r="B7" s="63" t="s">
        <v>45</v>
      </c>
      <c r="C7" s="88" t="s">
        <v>51</v>
      </c>
      <c r="D7" s="99" t="s">
        <v>47</v>
      </c>
      <c r="E7" s="98" t="s">
        <v>48</v>
      </c>
      <c r="F7" s="64" t="s">
        <v>195</v>
      </c>
      <c r="G7" s="63" t="s">
        <v>57</v>
      </c>
      <c r="H7" s="63" t="s">
        <v>58</v>
      </c>
    </row>
    <row r="8" spans="1:8" ht="43.5" customHeight="1">
      <c r="A8" s="66" t="s">
        <v>49</v>
      </c>
      <c r="B8" s="108" t="s">
        <v>121</v>
      </c>
      <c r="C8" s="96">
        <v>570</v>
      </c>
      <c r="D8" s="69" t="s">
        <v>122</v>
      </c>
      <c r="E8" s="65"/>
      <c r="F8" s="65"/>
      <c r="G8" s="72">
        <v>0</v>
      </c>
      <c r="H8" s="72">
        <f>ROUND(ROUND(C8,2)*ROUND(G8,2),2)</f>
        <v>0</v>
      </c>
    </row>
    <row r="9" spans="1:8" ht="105.75" customHeight="1">
      <c r="A9" s="73" t="s">
        <v>61</v>
      </c>
      <c r="B9" s="109" t="s">
        <v>123</v>
      </c>
      <c r="C9" s="102">
        <v>10</v>
      </c>
      <c r="D9" s="69" t="s">
        <v>122</v>
      </c>
      <c r="E9" s="74"/>
      <c r="F9" s="74"/>
      <c r="G9" s="75">
        <v>0</v>
      </c>
      <c r="H9" s="75">
        <f>ROUND(ROUND(C9,2)*ROUND(G9,2),2)</f>
        <v>0</v>
      </c>
    </row>
    <row r="10" spans="1:8" ht="30" customHeight="1">
      <c r="A10" s="66" t="s">
        <v>17</v>
      </c>
      <c r="B10" s="97" t="s">
        <v>184</v>
      </c>
      <c r="C10" s="154">
        <v>1100</v>
      </c>
      <c r="D10" s="69" t="s">
        <v>124</v>
      </c>
      <c r="E10" s="65"/>
      <c r="F10" s="65"/>
      <c r="G10" s="72">
        <v>0</v>
      </c>
      <c r="H10" s="72">
        <f>ROUND(ROUND(C10,2)*ROUND(G10,2),2)</f>
        <v>0</v>
      </c>
    </row>
    <row r="11" spans="1:8" ht="28.5" customHeight="1">
      <c r="A11" s="66" t="s">
        <v>18</v>
      </c>
      <c r="B11" s="97" t="s">
        <v>125</v>
      </c>
      <c r="C11" s="154">
        <v>3800</v>
      </c>
      <c r="D11" s="69" t="s">
        <v>126</v>
      </c>
      <c r="E11" s="65"/>
      <c r="F11" s="65"/>
      <c r="G11" s="72">
        <v>0</v>
      </c>
      <c r="H11" s="72">
        <f aca="true" t="shared" si="0" ref="H11:H36">ROUND(ROUND(C11,2)*ROUND(G11,2),2)</f>
        <v>0</v>
      </c>
    </row>
    <row r="12" spans="1:8" ht="50.25" customHeight="1">
      <c r="A12" s="66" t="s">
        <v>19</v>
      </c>
      <c r="B12" s="97" t="s">
        <v>127</v>
      </c>
      <c r="C12" s="101">
        <v>10</v>
      </c>
      <c r="D12" s="69" t="s">
        <v>128</v>
      </c>
      <c r="E12" s="65"/>
      <c r="F12" s="65"/>
      <c r="G12" s="72">
        <v>0</v>
      </c>
      <c r="H12" s="72">
        <f t="shared" si="0"/>
        <v>0</v>
      </c>
    </row>
    <row r="13" spans="1:8" ht="28.5" customHeight="1">
      <c r="A13" s="66" t="s">
        <v>21</v>
      </c>
      <c r="B13" s="97" t="s">
        <v>129</v>
      </c>
      <c r="C13" s="101">
        <v>165</v>
      </c>
      <c r="D13" s="69" t="s">
        <v>124</v>
      </c>
      <c r="E13" s="65"/>
      <c r="F13" s="65"/>
      <c r="G13" s="72">
        <v>0</v>
      </c>
      <c r="H13" s="72">
        <f t="shared" si="0"/>
        <v>0</v>
      </c>
    </row>
    <row r="14" spans="1:8" ht="28.5" customHeight="1">
      <c r="A14" s="66" t="s">
        <v>22</v>
      </c>
      <c r="B14" s="97" t="s">
        <v>130</v>
      </c>
      <c r="C14" s="101">
        <v>200</v>
      </c>
      <c r="D14" s="69" t="s">
        <v>124</v>
      </c>
      <c r="E14" s="65"/>
      <c r="F14" s="65"/>
      <c r="G14" s="72">
        <v>0</v>
      </c>
      <c r="H14" s="72">
        <f t="shared" si="0"/>
        <v>0</v>
      </c>
    </row>
    <row r="15" spans="1:8" ht="30.75" customHeight="1">
      <c r="A15" s="66" t="s">
        <v>24</v>
      </c>
      <c r="B15" s="97" t="s">
        <v>131</v>
      </c>
      <c r="C15" s="101">
        <v>5</v>
      </c>
      <c r="D15" s="69" t="s">
        <v>124</v>
      </c>
      <c r="E15" s="65"/>
      <c r="F15" s="65"/>
      <c r="G15" s="72">
        <v>0</v>
      </c>
      <c r="H15" s="72">
        <f t="shared" si="0"/>
        <v>0</v>
      </c>
    </row>
    <row r="16" spans="1:8" ht="28.5" customHeight="1">
      <c r="A16" s="66" t="s">
        <v>26</v>
      </c>
      <c r="B16" s="97" t="s">
        <v>132</v>
      </c>
      <c r="C16" s="154">
        <v>3000</v>
      </c>
      <c r="D16" s="69" t="s">
        <v>66</v>
      </c>
      <c r="E16" s="65"/>
      <c r="F16" s="65"/>
      <c r="G16" s="72">
        <v>0</v>
      </c>
      <c r="H16" s="72">
        <f t="shared" si="0"/>
        <v>0</v>
      </c>
    </row>
    <row r="17" spans="1:8" ht="28.5" customHeight="1">
      <c r="A17" s="66" t="s">
        <v>28</v>
      </c>
      <c r="B17" s="97" t="s">
        <v>133</v>
      </c>
      <c r="C17" s="154">
        <v>1100</v>
      </c>
      <c r="D17" s="69" t="s">
        <v>66</v>
      </c>
      <c r="E17" s="65"/>
      <c r="F17" s="65"/>
      <c r="G17" s="72">
        <v>0</v>
      </c>
      <c r="H17" s="72">
        <f t="shared" si="0"/>
        <v>0</v>
      </c>
    </row>
    <row r="18" spans="1:8" ht="28.5" customHeight="1">
      <c r="A18" s="66" t="s">
        <v>30</v>
      </c>
      <c r="B18" s="97" t="s">
        <v>134</v>
      </c>
      <c r="C18" s="154">
        <v>2900</v>
      </c>
      <c r="D18" s="69" t="s">
        <v>66</v>
      </c>
      <c r="E18" s="65"/>
      <c r="F18" s="65"/>
      <c r="G18" s="72">
        <v>0</v>
      </c>
      <c r="H18" s="72">
        <f t="shared" si="0"/>
        <v>0</v>
      </c>
    </row>
    <row r="19" spans="1:8" ht="28.5" customHeight="1">
      <c r="A19" s="66" t="s">
        <v>31</v>
      </c>
      <c r="B19" s="97" t="s">
        <v>135</v>
      </c>
      <c r="C19" s="101">
        <v>450</v>
      </c>
      <c r="D19" s="69" t="s">
        <v>66</v>
      </c>
      <c r="E19" s="65"/>
      <c r="F19" s="65"/>
      <c r="G19" s="72">
        <v>0</v>
      </c>
      <c r="H19" s="72">
        <f t="shared" si="0"/>
        <v>0</v>
      </c>
    </row>
    <row r="20" spans="1:8" ht="28.5" customHeight="1">
      <c r="A20" s="66" t="s">
        <v>104</v>
      </c>
      <c r="B20" s="97" t="s">
        <v>136</v>
      </c>
      <c r="C20" s="101">
        <v>400</v>
      </c>
      <c r="D20" s="69" t="s">
        <v>66</v>
      </c>
      <c r="E20" s="65"/>
      <c r="F20" s="65"/>
      <c r="G20" s="72">
        <v>0</v>
      </c>
      <c r="H20" s="72">
        <f t="shared" si="0"/>
        <v>0</v>
      </c>
    </row>
    <row r="21" spans="1:8" ht="28.5" customHeight="1">
      <c r="A21" s="66" t="s">
        <v>105</v>
      </c>
      <c r="B21" s="97" t="s">
        <v>137</v>
      </c>
      <c r="C21" s="154">
        <v>4785</v>
      </c>
      <c r="D21" s="69" t="s">
        <v>66</v>
      </c>
      <c r="E21" s="65"/>
      <c r="F21" s="65"/>
      <c r="G21" s="72">
        <v>0</v>
      </c>
      <c r="H21" s="72">
        <f t="shared" si="0"/>
        <v>0</v>
      </c>
    </row>
    <row r="22" spans="1:8" ht="28.5" customHeight="1">
      <c r="A22" s="66" t="s">
        <v>106</v>
      </c>
      <c r="B22" s="97" t="s">
        <v>138</v>
      </c>
      <c r="C22" s="154">
        <v>42600</v>
      </c>
      <c r="D22" s="69" t="s">
        <v>66</v>
      </c>
      <c r="E22" s="65"/>
      <c r="F22" s="65"/>
      <c r="G22" s="72">
        <v>0</v>
      </c>
      <c r="H22" s="72">
        <f t="shared" si="0"/>
        <v>0</v>
      </c>
    </row>
    <row r="23" spans="1:8" ht="28.5" customHeight="1">
      <c r="A23" s="66" t="s">
        <v>107</v>
      </c>
      <c r="B23" s="97" t="s">
        <v>139</v>
      </c>
      <c r="C23" s="101">
        <v>15</v>
      </c>
      <c r="D23" s="69" t="s">
        <v>122</v>
      </c>
      <c r="E23" s="65"/>
      <c r="F23" s="65"/>
      <c r="G23" s="72">
        <v>0</v>
      </c>
      <c r="H23" s="72">
        <f t="shared" si="0"/>
        <v>0</v>
      </c>
    </row>
    <row r="24" spans="1:8" ht="51" customHeight="1">
      <c r="A24" s="66" t="s">
        <v>108</v>
      </c>
      <c r="B24" s="97" t="s">
        <v>140</v>
      </c>
      <c r="C24" s="154">
        <v>5660</v>
      </c>
      <c r="D24" s="69" t="s">
        <v>141</v>
      </c>
      <c r="E24" s="65"/>
      <c r="F24" s="65"/>
      <c r="G24" s="72">
        <v>0</v>
      </c>
      <c r="H24" s="72">
        <f t="shared" si="0"/>
        <v>0</v>
      </c>
    </row>
    <row r="25" spans="1:8" ht="66" customHeight="1">
      <c r="A25" s="66" t="s">
        <v>109</v>
      </c>
      <c r="B25" s="97" t="s">
        <v>185</v>
      </c>
      <c r="C25" s="154">
        <v>18300</v>
      </c>
      <c r="D25" s="69" t="s">
        <v>124</v>
      </c>
      <c r="E25" s="65"/>
      <c r="F25" s="65"/>
      <c r="G25" s="72">
        <v>0</v>
      </c>
      <c r="H25" s="72">
        <f t="shared" si="0"/>
        <v>0</v>
      </c>
    </row>
    <row r="26" spans="1:8" ht="28.5" customHeight="1">
      <c r="A26" s="66" t="s">
        <v>110</v>
      </c>
      <c r="B26" s="97" t="s">
        <v>142</v>
      </c>
      <c r="C26" s="154">
        <v>7630</v>
      </c>
      <c r="D26" s="69" t="s">
        <v>128</v>
      </c>
      <c r="E26" s="65"/>
      <c r="F26" s="65"/>
      <c r="G26" s="72">
        <v>0</v>
      </c>
      <c r="H26" s="72">
        <f t="shared" si="0"/>
        <v>0</v>
      </c>
    </row>
    <row r="27" spans="1:8" ht="28.5" customHeight="1">
      <c r="A27" s="66" t="s">
        <v>111</v>
      </c>
      <c r="B27" s="97" t="s">
        <v>143</v>
      </c>
      <c r="C27" s="101">
        <v>200</v>
      </c>
      <c r="D27" s="69" t="s">
        <v>141</v>
      </c>
      <c r="E27" s="65"/>
      <c r="F27" s="65"/>
      <c r="G27" s="72">
        <v>0</v>
      </c>
      <c r="H27" s="72">
        <f t="shared" si="0"/>
        <v>0</v>
      </c>
    </row>
    <row r="28" spans="1:8" ht="28.5" customHeight="1">
      <c r="A28" s="66" t="s">
        <v>112</v>
      </c>
      <c r="B28" s="97" t="s">
        <v>144</v>
      </c>
      <c r="C28" s="101">
        <v>80</v>
      </c>
      <c r="D28" s="69" t="s">
        <v>66</v>
      </c>
      <c r="E28" s="65"/>
      <c r="F28" s="65"/>
      <c r="G28" s="72">
        <v>0</v>
      </c>
      <c r="H28" s="72">
        <f t="shared" si="0"/>
        <v>0</v>
      </c>
    </row>
    <row r="29" spans="1:8" ht="41.25" customHeight="1">
      <c r="A29" s="66" t="s">
        <v>113</v>
      </c>
      <c r="B29" s="97" t="s">
        <v>145</v>
      </c>
      <c r="C29" s="101">
        <v>40</v>
      </c>
      <c r="D29" s="69" t="s">
        <v>66</v>
      </c>
      <c r="E29" s="65"/>
      <c r="F29" s="65"/>
      <c r="G29" s="72">
        <v>0</v>
      </c>
      <c r="H29" s="72">
        <f t="shared" si="0"/>
        <v>0</v>
      </c>
    </row>
    <row r="30" spans="1:8" ht="43.5" customHeight="1">
      <c r="A30" s="66" t="s">
        <v>114</v>
      </c>
      <c r="B30" s="97" t="s">
        <v>146</v>
      </c>
      <c r="C30" s="101">
        <v>50</v>
      </c>
      <c r="D30" s="69" t="s">
        <v>66</v>
      </c>
      <c r="E30" s="65"/>
      <c r="F30" s="65"/>
      <c r="G30" s="72">
        <v>0</v>
      </c>
      <c r="H30" s="72">
        <f t="shared" si="0"/>
        <v>0</v>
      </c>
    </row>
    <row r="31" spans="1:8" ht="28.5" customHeight="1">
      <c r="A31" s="66" t="s">
        <v>115</v>
      </c>
      <c r="B31" s="97" t="s">
        <v>147</v>
      </c>
      <c r="C31" s="101">
        <v>12</v>
      </c>
      <c r="D31" s="69" t="s">
        <v>66</v>
      </c>
      <c r="E31" s="65"/>
      <c r="F31" s="65"/>
      <c r="G31" s="72">
        <v>0</v>
      </c>
      <c r="H31" s="72">
        <f t="shared" si="0"/>
        <v>0</v>
      </c>
    </row>
    <row r="32" spans="1:8" ht="103.5" customHeight="1">
      <c r="A32" s="66" t="s">
        <v>116</v>
      </c>
      <c r="B32" s="97" t="s">
        <v>148</v>
      </c>
      <c r="C32" s="101">
        <v>30</v>
      </c>
      <c r="D32" s="69" t="s">
        <v>66</v>
      </c>
      <c r="E32" s="65"/>
      <c r="F32" s="65"/>
      <c r="G32" s="72">
        <v>0</v>
      </c>
      <c r="H32" s="72">
        <f t="shared" si="0"/>
        <v>0</v>
      </c>
    </row>
    <row r="33" spans="1:8" ht="28.5" customHeight="1">
      <c r="A33" s="66" t="s">
        <v>117</v>
      </c>
      <c r="B33" s="97" t="s">
        <v>149</v>
      </c>
      <c r="C33" s="101">
        <v>100</v>
      </c>
      <c r="D33" s="69" t="s">
        <v>66</v>
      </c>
      <c r="E33" s="65"/>
      <c r="F33" s="65"/>
      <c r="G33" s="72">
        <v>0</v>
      </c>
      <c r="H33" s="72">
        <f t="shared" si="0"/>
        <v>0</v>
      </c>
    </row>
    <row r="34" spans="1:8" ht="56.25" customHeight="1">
      <c r="A34" s="66" t="s">
        <v>118</v>
      </c>
      <c r="B34" s="97" t="s">
        <v>150</v>
      </c>
      <c r="C34" s="101">
        <v>45</v>
      </c>
      <c r="D34" s="69" t="s">
        <v>66</v>
      </c>
      <c r="E34" s="65"/>
      <c r="F34" s="65"/>
      <c r="G34" s="72">
        <v>0</v>
      </c>
      <c r="H34" s="72">
        <f t="shared" si="0"/>
        <v>0</v>
      </c>
    </row>
    <row r="35" spans="1:8" ht="57.75" customHeight="1">
      <c r="A35" s="66" t="s">
        <v>119</v>
      </c>
      <c r="B35" s="97" t="s">
        <v>151</v>
      </c>
      <c r="C35" s="101">
        <v>130</v>
      </c>
      <c r="D35" s="69" t="s">
        <v>66</v>
      </c>
      <c r="E35" s="65"/>
      <c r="F35" s="65"/>
      <c r="G35" s="72">
        <v>0</v>
      </c>
      <c r="H35" s="72">
        <f t="shared" si="0"/>
        <v>0</v>
      </c>
    </row>
    <row r="36" spans="1:8" ht="28.5" customHeight="1">
      <c r="A36" s="66" t="s">
        <v>120</v>
      </c>
      <c r="B36" s="97" t="s">
        <v>152</v>
      </c>
      <c r="C36" s="154">
        <v>31400</v>
      </c>
      <c r="D36" s="69" t="s">
        <v>66</v>
      </c>
      <c r="E36" s="65"/>
      <c r="F36" s="65"/>
      <c r="G36" s="72">
        <v>0</v>
      </c>
      <c r="H36" s="72">
        <f t="shared" si="0"/>
        <v>0</v>
      </c>
    </row>
    <row r="38" spans="1:8" ht="12.75">
      <c r="A38" s="192" t="s">
        <v>56</v>
      </c>
      <c r="B38" s="192"/>
      <c r="C38" s="192"/>
      <c r="D38" s="192"/>
      <c r="E38" s="192"/>
      <c r="F38" s="192"/>
      <c r="G38" s="192"/>
      <c r="H38" s="192"/>
    </row>
  </sheetData>
  <sheetProtection/>
  <mergeCells count="3">
    <mergeCell ref="A1:B1"/>
    <mergeCell ref="G1:H2"/>
    <mergeCell ref="A38:H38"/>
  </mergeCells>
  <printOptions/>
  <pageMargins left="0.7000000000000001" right="0.7000000000000001" top="1.1437007874015752" bottom="1.1437007874015752" header="0.7500000000000001" footer="0.7500000000000001"/>
  <pageSetup fitToHeight="0" fitToWidth="1"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15"/>
  <sheetViews>
    <sheetView zoomScale="130" zoomScaleNormal="130" zoomScalePageLayoutView="0" workbookViewId="0" topLeftCell="A4">
      <selection activeCell="F5" sqref="F5"/>
    </sheetView>
  </sheetViews>
  <sheetFormatPr defaultColWidth="9.625" defaultRowHeight="14.25"/>
  <cols>
    <col min="1" max="1" width="5.75390625" style="42" customWidth="1"/>
    <col min="2" max="2" width="61.125" style="46" customWidth="1"/>
    <col min="3" max="3" width="8.25390625" style="55" customWidth="1"/>
    <col min="4" max="4" width="7.25390625" style="42" customWidth="1"/>
    <col min="5" max="5" width="17.625" style="46" customWidth="1"/>
    <col min="6" max="6" width="14.125" style="46" customWidth="1"/>
    <col min="7" max="7" width="13.625" style="46" customWidth="1"/>
    <col min="8" max="8" width="12.75390625" style="46" customWidth="1"/>
    <col min="9" max="10" width="15.125" style="46" customWidth="1"/>
    <col min="11" max="16384" width="9.625" style="46" customWidth="1"/>
  </cols>
  <sheetData>
    <row r="1" spans="1:10" s="47" customFormat="1" ht="12" customHeight="1">
      <c r="A1" s="190" t="str">
        <f>formularz_oferty!C4</f>
        <v>DFP.271.57.2022.ADB</v>
      </c>
      <c r="B1" s="190"/>
      <c r="C1" s="45"/>
      <c r="D1" s="28"/>
      <c r="E1" s="193"/>
      <c r="F1" s="193"/>
      <c r="G1" s="194" t="s">
        <v>41</v>
      </c>
      <c r="H1" s="194"/>
      <c r="I1" s="46"/>
      <c r="J1" s="46"/>
    </row>
    <row r="2" spans="1:10" s="47" customFormat="1" ht="12.75">
      <c r="A2" s="28"/>
      <c r="B2" s="86"/>
      <c r="C2" s="45"/>
      <c r="D2" s="28"/>
      <c r="E2" s="86"/>
      <c r="F2" s="86"/>
      <c r="G2" s="194"/>
      <c r="H2" s="194"/>
      <c r="I2" s="46"/>
      <c r="J2" s="46"/>
    </row>
    <row r="3" spans="1:10" s="47" customFormat="1" ht="14.25" customHeight="1">
      <c r="A3" s="28"/>
      <c r="B3" s="48" t="s">
        <v>42</v>
      </c>
      <c r="C3" s="49">
        <v>9</v>
      </c>
      <c r="D3" s="28"/>
      <c r="E3" s="48" t="s">
        <v>43</v>
      </c>
      <c r="F3" s="48"/>
      <c r="G3" s="86"/>
      <c r="H3" s="86"/>
      <c r="I3" s="46"/>
      <c r="J3" s="46"/>
    </row>
    <row r="4" spans="1:10" s="47" customFormat="1" ht="12.75">
      <c r="A4" s="28"/>
      <c r="B4" s="48"/>
      <c r="C4" s="45"/>
      <c r="D4" s="28"/>
      <c r="E4" s="48"/>
      <c r="F4" s="48"/>
      <c r="G4" s="86"/>
      <c r="H4" s="86"/>
      <c r="I4" s="46"/>
      <c r="J4" s="46"/>
    </row>
    <row r="5" spans="1:10" s="47" customFormat="1" ht="12.75">
      <c r="A5" s="35"/>
      <c r="B5" s="21"/>
      <c r="C5" s="22"/>
      <c r="D5" s="20"/>
      <c r="E5" s="50" t="s">
        <v>55</v>
      </c>
      <c r="F5" s="51">
        <f>SUM(H8:H10)</f>
        <v>0</v>
      </c>
      <c r="G5" s="85"/>
      <c r="H5" s="85"/>
      <c r="I5" s="46"/>
      <c r="J5" s="46"/>
    </row>
    <row r="6" spans="1:10" s="47" customFormat="1" ht="12.75">
      <c r="A6" s="20"/>
      <c r="B6" s="21"/>
      <c r="C6" s="22"/>
      <c r="D6" s="20"/>
      <c r="E6" s="85"/>
      <c r="F6" s="85"/>
      <c r="G6" s="85"/>
      <c r="H6" s="85"/>
      <c r="I6" s="46"/>
      <c r="J6" s="46"/>
    </row>
    <row r="7" spans="1:8" s="54" customFormat="1" ht="36.75" customHeight="1">
      <c r="A7" s="19" t="s">
        <v>44</v>
      </c>
      <c r="B7" s="19" t="s">
        <v>45</v>
      </c>
      <c r="C7" s="52" t="s">
        <v>52</v>
      </c>
      <c r="D7" s="53" t="s">
        <v>47</v>
      </c>
      <c r="E7" s="53" t="s">
        <v>48</v>
      </c>
      <c r="F7" s="53" t="s">
        <v>196</v>
      </c>
      <c r="G7" s="53" t="s">
        <v>59</v>
      </c>
      <c r="H7" s="53" t="s">
        <v>58</v>
      </c>
    </row>
    <row r="8" spans="1:8" s="54" customFormat="1" ht="44.25" customHeight="1">
      <c r="A8" s="133" t="s">
        <v>13</v>
      </c>
      <c r="B8" s="134" t="s">
        <v>153</v>
      </c>
      <c r="C8" s="155">
        <v>10000</v>
      </c>
      <c r="D8" s="120" t="s">
        <v>141</v>
      </c>
      <c r="E8" s="135"/>
      <c r="F8" s="135"/>
      <c r="G8" s="136">
        <v>0</v>
      </c>
      <c r="H8" s="137">
        <f>ROUND(C8,2)*ROUND(G8,2)</f>
        <v>0</v>
      </c>
    </row>
    <row r="9" spans="1:8" s="54" customFormat="1" ht="44.25" customHeight="1">
      <c r="A9" s="138" t="s">
        <v>16</v>
      </c>
      <c r="B9" s="115" t="s">
        <v>154</v>
      </c>
      <c r="C9" s="156">
        <v>12000</v>
      </c>
      <c r="D9" s="69" t="s">
        <v>141</v>
      </c>
      <c r="E9" s="139"/>
      <c r="F9" s="139"/>
      <c r="G9" s="136">
        <v>0</v>
      </c>
      <c r="H9" s="137">
        <f>ROUND(C9,2)*ROUND(G9,2)</f>
        <v>0</v>
      </c>
    </row>
    <row r="10" spans="1:8" s="54" customFormat="1" ht="44.25" customHeight="1">
      <c r="A10" s="138" t="s">
        <v>17</v>
      </c>
      <c r="B10" s="115" t="s">
        <v>155</v>
      </c>
      <c r="C10" s="110">
        <v>500</v>
      </c>
      <c r="D10" s="69" t="s">
        <v>141</v>
      </c>
      <c r="E10" s="139"/>
      <c r="F10" s="139"/>
      <c r="G10" s="140">
        <v>0</v>
      </c>
      <c r="H10" s="141">
        <f>ROUND(C10,2)*ROUND(G10,2)</f>
        <v>0</v>
      </c>
    </row>
    <row r="11" s="47" customFormat="1" ht="12.75" customHeight="1"/>
    <row r="12" spans="1:8" s="47" customFormat="1" ht="14.25" customHeight="1">
      <c r="A12" s="192" t="s">
        <v>56</v>
      </c>
      <c r="B12" s="192"/>
      <c r="C12" s="192"/>
      <c r="D12" s="192"/>
      <c r="E12" s="192"/>
      <c r="F12" s="192"/>
      <c r="G12" s="192"/>
      <c r="H12" s="192"/>
    </row>
    <row r="15" ht="12">
      <c r="G15" s="114"/>
    </row>
  </sheetData>
  <sheetProtection/>
  <mergeCells count="4">
    <mergeCell ref="A1:B1"/>
    <mergeCell ref="E1:F1"/>
    <mergeCell ref="G1:H2"/>
    <mergeCell ref="A12:H12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5"/>
  <sheetViews>
    <sheetView zoomScale="130" zoomScaleNormal="130" zoomScalePageLayoutView="0" workbookViewId="0" topLeftCell="A10">
      <selection activeCell="F5" sqref="F5"/>
    </sheetView>
  </sheetViews>
  <sheetFormatPr defaultColWidth="9.625" defaultRowHeight="14.25"/>
  <cols>
    <col min="1" max="1" width="5.75390625" style="42" customWidth="1"/>
    <col min="2" max="2" width="61.125" style="46" customWidth="1"/>
    <col min="3" max="3" width="8.25390625" style="55" customWidth="1"/>
    <col min="4" max="4" width="7.25390625" style="42" customWidth="1"/>
    <col min="5" max="5" width="17.625" style="46" customWidth="1"/>
    <col min="6" max="6" width="14.125" style="46" customWidth="1"/>
    <col min="7" max="7" width="13.625" style="46" customWidth="1"/>
    <col min="8" max="8" width="12.75390625" style="46" customWidth="1"/>
    <col min="9" max="10" width="15.125" style="46" customWidth="1"/>
    <col min="11" max="16384" width="9.625" style="46" customWidth="1"/>
  </cols>
  <sheetData>
    <row r="1" spans="1:10" s="47" customFormat="1" ht="12" customHeight="1">
      <c r="A1" s="190" t="str">
        <f>formularz_oferty!C4</f>
        <v>DFP.271.57.2022.ADB</v>
      </c>
      <c r="B1" s="190"/>
      <c r="C1" s="45"/>
      <c r="D1" s="28"/>
      <c r="E1" s="193"/>
      <c r="F1" s="193"/>
      <c r="G1" s="194" t="s">
        <v>41</v>
      </c>
      <c r="H1" s="194"/>
      <c r="I1" s="46"/>
      <c r="J1" s="46"/>
    </row>
    <row r="2" spans="1:10" s="47" customFormat="1" ht="12.75">
      <c r="A2" s="28"/>
      <c r="B2" s="86"/>
      <c r="C2" s="45"/>
      <c r="D2" s="28"/>
      <c r="E2" s="86"/>
      <c r="F2" s="86"/>
      <c r="G2" s="194"/>
      <c r="H2" s="194"/>
      <c r="I2" s="46"/>
      <c r="J2" s="46"/>
    </row>
    <row r="3" spans="1:10" s="47" customFormat="1" ht="14.25" customHeight="1">
      <c r="A3" s="28"/>
      <c r="B3" s="48" t="s">
        <v>42</v>
      </c>
      <c r="C3" s="49">
        <v>10</v>
      </c>
      <c r="D3" s="28"/>
      <c r="E3" s="48" t="s">
        <v>43</v>
      </c>
      <c r="F3" s="48"/>
      <c r="G3" s="86"/>
      <c r="H3" s="86"/>
      <c r="I3" s="46"/>
      <c r="J3" s="46"/>
    </row>
    <row r="4" spans="1:10" s="47" customFormat="1" ht="12.75">
      <c r="A4" s="28"/>
      <c r="B4" s="48"/>
      <c r="C4" s="45"/>
      <c r="D4" s="28"/>
      <c r="E4" s="48"/>
      <c r="F4" s="48"/>
      <c r="G4" s="86"/>
      <c r="H4" s="86"/>
      <c r="I4" s="46"/>
      <c r="J4" s="46"/>
    </row>
    <row r="5" spans="1:10" s="47" customFormat="1" ht="12.75">
      <c r="A5" s="35"/>
      <c r="B5" s="21"/>
      <c r="C5" s="22"/>
      <c r="D5" s="20"/>
      <c r="E5" s="50" t="s">
        <v>55</v>
      </c>
      <c r="F5" s="51">
        <f>SUM(H8:H13)</f>
        <v>0</v>
      </c>
      <c r="G5" s="85"/>
      <c r="H5" s="85"/>
      <c r="I5" s="46"/>
      <c r="J5" s="46"/>
    </row>
    <row r="6" spans="1:10" s="47" customFormat="1" ht="12.75">
      <c r="A6" s="20"/>
      <c r="B6" s="21"/>
      <c r="C6" s="22"/>
      <c r="D6" s="20"/>
      <c r="E6" s="85"/>
      <c r="F6" s="85"/>
      <c r="G6" s="85"/>
      <c r="H6" s="85"/>
      <c r="I6" s="46"/>
      <c r="J6" s="46"/>
    </row>
    <row r="7" spans="1:8" s="54" customFormat="1" ht="36.75" customHeight="1">
      <c r="A7" s="19" t="s">
        <v>44</v>
      </c>
      <c r="B7" s="19" t="s">
        <v>45</v>
      </c>
      <c r="C7" s="52" t="s">
        <v>52</v>
      </c>
      <c r="D7" s="53" t="s">
        <v>47</v>
      </c>
      <c r="E7" s="53" t="s">
        <v>48</v>
      </c>
      <c r="F7" s="53" t="s">
        <v>195</v>
      </c>
      <c r="G7" s="53" t="s">
        <v>59</v>
      </c>
      <c r="H7" s="53" t="s">
        <v>58</v>
      </c>
    </row>
    <row r="8" spans="1:8" s="54" customFormat="1" ht="62.25" customHeight="1">
      <c r="A8" s="133" t="s">
        <v>13</v>
      </c>
      <c r="B8" s="147" t="s">
        <v>156</v>
      </c>
      <c r="C8" s="148">
        <v>50</v>
      </c>
      <c r="D8" s="120" t="s">
        <v>66</v>
      </c>
      <c r="E8" s="135"/>
      <c r="F8" s="135"/>
      <c r="G8" s="136">
        <v>0</v>
      </c>
      <c r="H8" s="137">
        <f aca="true" t="shared" si="0" ref="H8:H13">ROUND(C8,2)*ROUND(G8,2)</f>
        <v>0</v>
      </c>
    </row>
    <row r="9" spans="1:8" s="54" customFormat="1" ht="65.25" customHeight="1">
      <c r="A9" s="138" t="s">
        <v>16</v>
      </c>
      <c r="B9" s="111" t="s">
        <v>157</v>
      </c>
      <c r="C9" s="112">
        <v>50</v>
      </c>
      <c r="D9" s="69" t="s">
        <v>66</v>
      </c>
      <c r="E9" s="139"/>
      <c r="F9" s="139"/>
      <c r="G9" s="136">
        <v>0</v>
      </c>
      <c r="H9" s="137">
        <f t="shared" si="0"/>
        <v>0</v>
      </c>
    </row>
    <row r="10" spans="1:8" s="54" customFormat="1" ht="62.25" customHeight="1">
      <c r="A10" s="138" t="s">
        <v>17</v>
      </c>
      <c r="B10" s="111" t="s">
        <v>158</v>
      </c>
      <c r="C10" s="112">
        <v>25</v>
      </c>
      <c r="D10" s="69" t="s">
        <v>66</v>
      </c>
      <c r="E10" s="139"/>
      <c r="F10" s="139"/>
      <c r="G10" s="136">
        <v>0</v>
      </c>
      <c r="H10" s="137">
        <f t="shared" si="0"/>
        <v>0</v>
      </c>
    </row>
    <row r="11" spans="1:8" s="54" customFormat="1" ht="66" customHeight="1">
      <c r="A11" s="138" t="s">
        <v>18</v>
      </c>
      <c r="B11" s="111" t="s">
        <v>159</v>
      </c>
      <c r="C11" s="112">
        <v>75</v>
      </c>
      <c r="D11" s="69" t="s">
        <v>66</v>
      </c>
      <c r="E11" s="139"/>
      <c r="F11" s="139"/>
      <c r="G11" s="136">
        <v>0</v>
      </c>
      <c r="H11" s="137">
        <f t="shared" si="0"/>
        <v>0</v>
      </c>
    </row>
    <row r="12" spans="1:8" s="54" customFormat="1" ht="65.25" customHeight="1">
      <c r="A12" s="138" t="s">
        <v>19</v>
      </c>
      <c r="B12" s="111" t="s">
        <v>160</v>
      </c>
      <c r="C12" s="112">
        <v>310</v>
      </c>
      <c r="D12" s="69" t="s">
        <v>66</v>
      </c>
      <c r="E12" s="139"/>
      <c r="F12" s="139"/>
      <c r="G12" s="136">
        <v>0</v>
      </c>
      <c r="H12" s="137">
        <f t="shared" si="0"/>
        <v>0</v>
      </c>
    </row>
    <row r="13" spans="1:8" s="54" customFormat="1" ht="196.5" customHeight="1">
      <c r="A13" s="138" t="s">
        <v>21</v>
      </c>
      <c r="B13" s="111" t="s">
        <v>182</v>
      </c>
      <c r="C13" s="112">
        <v>65</v>
      </c>
      <c r="D13" s="69" t="s">
        <v>66</v>
      </c>
      <c r="E13" s="139"/>
      <c r="F13" s="139"/>
      <c r="G13" s="140">
        <v>0</v>
      </c>
      <c r="H13" s="141">
        <f t="shared" si="0"/>
        <v>0</v>
      </c>
    </row>
    <row r="14" s="47" customFormat="1" ht="12.75" customHeight="1"/>
    <row r="15" spans="1:8" s="47" customFormat="1" ht="14.25" customHeight="1">
      <c r="A15" s="192" t="s">
        <v>56</v>
      </c>
      <c r="B15" s="192"/>
      <c r="C15" s="192"/>
      <c r="D15" s="192"/>
      <c r="E15" s="192"/>
      <c r="F15" s="192"/>
      <c r="G15" s="192"/>
      <c r="H15" s="192"/>
    </row>
  </sheetData>
  <sheetProtection/>
  <mergeCells count="4">
    <mergeCell ref="A1:B1"/>
    <mergeCell ref="E1:F1"/>
    <mergeCell ref="G1:H2"/>
    <mergeCell ref="A15:H15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7"/>
  <sheetViews>
    <sheetView zoomScale="120" zoomScaleNormal="120" zoomScalePageLayoutView="0" workbookViewId="0" topLeftCell="A10">
      <selection activeCell="F5" sqref="F5"/>
    </sheetView>
  </sheetViews>
  <sheetFormatPr defaultColWidth="9.625" defaultRowHeight="14.25"/>
  <cols>
    <col min="1" max="1" width="5.75390625" style="42" customWidth="1"/>
    <col min="2" max="2" width="63.875" style="27" customWidth="1"/>
    <col min="3" max="3" width="10.125" style="43" customWidth="1"/>
    <col min="4" max="4" width="7.625" style="44" customWidth="1"/>
    <col min="5" max="5" width="16.50390625" style="44" customWidth="1"/>
    <col min="6" max="6" width="15.50390625" style="44" customWidth="1"/>
    <col min="7" max="7" width="13.00390625" style="27" customWidth="1"/>
    <col min="8" max="8" width="14.875" style="27" customWidth="1"/>
    <col min="9" max="10" width="15.125" style="27" customWidth="1"/>
    <col min="11" max="16384" width="9.625" style="27" customWidth="1"/>
  </cols>
  <sheetData>
    <row r="1" spans="1:8" ht="14.25" customHeight="1">
      <c r="A1" s="190" t="str">
        <f>formularz_oferty!C4</f>
        <v>DFP.271.57.2022.ADB</v>
      </c>
      <c r="B1" s="190"/>
      <c r="C1" s="25"/>
      <c r="D1" s="26"/>
      <c r="E1" s="26"/>
      <c r="F1" s="26"/>
      <c r="G1" s="191" t="s">
        <v>50</v>
      </c>
      <c r="H1" s="191"/>
    </row>
    <row r="2" spans="1:8" ht="11.25" customHeight="1">
      <c r="A2" s="28"/>
      <c r="B2" s="29" t="s">
        <v>42</v>
      </c>
      <c r="C2" s="30">
        <v>11</v>
      </c>
      <c r="D2" s="26"/>
      <c r="E2" s="31" t="s">
        <v>43</v>
      </c>
      <c r="F2" s="26"/>
      <c r="G2" s="191"/>
      <c r="H2" s="191"/>
    </row>
    <row r="3" spans="1:8" ht="12.75">
      <c r="A3" s="28"/>
      <c r="B3" s="29"/>
      <c r="C3" s="25"/>
      <c r="D3" s="26"/>
      <c r="E3" s="26"/>
      <c r="F3" s="26"/>
      <c r="G3" s="31"/>
      <c r="H3" s="29"/>
    </row>
    <row r="4" spans="1:8" ht="12.75">
      <c r="A4" s="32"/>
      <c r="B4" s="33"/>
      <c r="C4" s="25"/>
      <c r="D4" s="26"/>
      <c r="E4" s="26"/>
      <c r="F4" s="26"/>
      <c r="G4" s="34"/>
      <c r="H4" s="34"/>
    </row>
    <row r="5" spans="1:8" ht="12.75">
      <c r="A5" s="35"/>
      <c r="B5" s="36"/>
      <c r="C5" s="37"/>
      <c r="D5" s="38"/>
      <c r="E5" s="39" t="s">
        <v>55</v>
      </c>
      <c r="F5" s="40">
        <f>SUM(H8:H15)</f>
        <v>0</v>
      </c>
      <c r="G5" s="61"/>
      <c r="H5" s="61"/>
    </row>
    <row r="6" spans="1:8" ht="12.75">
      <c r="A6" s="20"/>
      <c r="B6" s="36"/>
      <c r="C6" s="37"/>
      <c r="D6" s="38"/>
      <c r="E6" s="38"/>
      <c r="F6" s="38"/>
      <c r="G6" s="41"/>
      <c r="H6" s="41"/>
    </row>
    <row r="7" spans="1:8" ht="48" customHeight="1">
      <c r="A7" s="63" t="s">
        <v>44</v>
      </c>
      <c r="B7" s="63" t="s">
        <v>45</v>
      </c>
      <c r="C7" s="88" t="s">
        <v>51</v>
      </c>
      <c r="D7" s="99" t="s">
        <v>47</v>
      </c>
      <c r="E7" s="98" t="s">
        <v>48</v>
      </c>
      <c r="F7" s="64" t="s">
        <v>195</v>
      </c>
      <c r="G7" s="63" t="s">
        <v>57</v>
      </c>
      <c r="H7" s="63" t="s">
        <v>58</v>
      </c>
    </row>
    <row r="8" spans="1:8" ht="36" customHeight="1">
      <c r="A8" s="66" t="s">
        <v>49</v>
      </c>
      <c r="B8" s="150" t="s">
        <v>161</v>
      </c>
      <c r="C8" s="121">
        <v>130</v>
      </c>
      <c r="D8" s="122" t="s">
        <v>122</v>
      </c>
      <c r="E8" s="65"/>
      <c r="F8" s="65"/>
      <c r="G8" s="72">
        <v>0</v>
      </c>
      <c r="H8" s="72">
        <f aca="true" t="shared" si="0" ref="H8:H15">ROUND(ROUND(C8,2)*ROUND(G8,2),2)</f>
        <v>0</v>
      </c>
    </row>
    <row r="9" spans="1:8" ht="28.5" customHeight="1">
      <c r="A9" s="73" t="s">
        <v>61</v>
      </c>
      <c r="B9" s="150" t="s">
        <v>162</v>
      </c>
      <c r="C9" s="121">
        <v>180</v>
      </c>
      <c r="D9" s="122" t="s">
        <v>122</v>
      </c>
      <c r="E9" s="74"/>
      <c r="F9" s="74"/>
      <c r="G9" s="75">
        <v>0</v>
      </c>
      <c r="H9" s="75">
        <f t="shared" si="0"/>
        <v>0</v>
      </c>
    </row>
    <row r="10" spans="1:8" ht="32.25" customHeight="1">
      <c r="A10" s="66" t="s">
        <v>17</v>
      </c>
      <c r="B10" s="150" t="s">
        <v>163</v>
      </c>
      <c r="C10" s="121">
        <v>30</v>
      </c>
      <c r="D10" s="122" t="s">
        <v>164</v>
      </c>
      <c r="E10" s="65"/>
      <c r="F10" s="65"/>
      <c r="G10" s="72">
        <v>0</v>
      </c>
      <c r="H10" s="72">
        <f t="shared" si="0"/>
        <v>0</v>
      </c>
    </row>
    <row r="11" spans="1:8" ht="60.75" customHeight="1">
      <c r="A11" s="66" t="s">
        <v>62</v>
      </c>
      <c r="B11" s="150" t="s">
        <v>165</v>
      </c>
      <c r="C11" s="121">
        <v>600</v>
      </c>
      <c r="D11" s="122" t="s">
        <v>164</v>
      </c>
      <c r="E11" s="74"/>
      <c r="F11" s="74"/>
      <c r="G11" s="75">
        <v>0</v>
      </c>
      <c r="H11" s="75">
        <f t="shared" si="0"/>
        <v>0</v>
      </c>
    </row>
    <row r="12" spans="1:8" ht="81.75" customHeight="1">
      <c r="A12" s="73" t="s">
        <v>63</v>
      </c>
      <c r="B12" s="150" t="s">
        <v>183</v>
      </c>
      <c r="C12" s="121">
        <v>2200</v>
      </c>
      <c r="D12" s="122" t="s">
        <v>164</v>
      </c>
      <c r="E12" s="65"/>
      <c r="F12" s="65"/>
      <c r="G12" s="72">
        <v>0</v>
      </c>
      <c r="H12" s="72">
        <f t="shared" si="0"/>
        <v>0</v>
      </c>
    </row>
    <row r="13" spans="1:8" ht="76.5" customHeight="1">
      <c r="A13" s="118" t="s">
        <v>64</v>
      </c>
      <c r="B13" s="150" t="s">
        <v>166</v>
      </c>
      <c r="C13" s="121">
        <v>32150</v>
      </c>
      <c r="D13" s="122" t="s">
        <v>164</v>
      </c>
      <c r="E13" s="129"/>
      <c r="F13" s="130"/>
      <c r="G13" s="132">
        <v>0</v>
      </c>
      <c r="H13" s="149">
        <f t="shared" si="0"/>
        <v>0</v>
      </c>
    </row>
    <row r="14" spans="1:8" ht="72" customHeight="1">
      <c r="A14" s="66" t="s">
        <v>22</v>
      </c>
      <c r="B14" s="150" t="s">
        <v>167</v>
      </c>
      <c r="C14" s="121">
        <v>400</v>
      </c>
      <c r="D14" s="122" t="s">
        <v>164</v>
      </c>
      <c r="E14" s="65"/>
      <c r="F14" s="131"/>
      <c r="G14" s="132">
        <v>0</v>
      </c>
      <c r="H14" s="149">
        <f t="shared" si="0"/>
        <v>0</v>
      </c>
    </row>
    <row r="15" spans="1:8" ht="120" customHeight="1">
      <c r="A15" s="66" t="s">
        <v>24</v>
      </c>
      <c r="B15" s="150" t="s">
        <v>168</v>
      </c>
      <c r="C15" s="121">
        <v>2100</v>
      </c>
      <c r="D15" s="122" t="s">
        <v>164</v>
      </c>
      <c r="E15" s="65"/>
      <c r="F15" s="131"/>
      <c r="G15" s="132">
        <v>0</v>
      </c>
      <c r="H15" s="149">
        <f t="shared" si="0"/>
        <v>0</v>
      </c>
    </row>
    <row r="17" spans="1:8" ht="12.75">
      <c r="A17" s="192" t="s">
        <v>56</v>
      </c>
      <c r="B17" s="192"/>
      <c r="C17" s="192"/>
      <c r="D17" s="192"/>
      <c r="E17" s="192"/>
      <c r="F17" s="192"/>
      <c r="G17" s="192"/>
      <c r="H17" s="192"/>
    </row>
  </sheetData>
  <sheetProtection/>
  <mergeCells count="3">
    <mergeCell ref="A1:B1"/>
    <mergeCell ref="G1:H2"/>
    <mergeCell ref="A17:H17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"/>
  <sheetViews>
    <sheetView zoomScale="120" zoomScaleNormal="120" zoomScalePageLayoutView="0" workbookViewId="0" topLeftCell="A1">
      <selection activeCell="F5" sqref="F5"/>
    </sheetView>
  </sheetViews>
  <sheetFormatPr defaultColWidth="9.625" defaultRowHeight="14.25"/>
  <cols>
    <col min="1" max="1" width="5.75390625" style="23" customWidth="1"/>
    <col min="2" max="2" width="55.50390625" style="18" customWidth="1"/>
    <col min="3" max="3" width="6.875" style="24" customWidth="1"/>
    <col min="4" max="4" width="6.75390625" style="23" customWidth="1"/>
    <col min="5" max="5" width="17.125" style="23" customWidth="1"/>
    <col min="6" max="6" width="13.375" style="23" customWidth="1"/>
    <col min="7" max="7" width="13.00390625" style="18" customWidth="1"/>
    <col min="8" max="8" width="12.375" style="18" customWidth="1"/>
    <col min="9" max="10" width="15.125" style="18" customWidth="1"/>
    <col min="11" max="16384" width="9.625" style="18" customWidth="1"/>
  </cols>
  <sheetData>
    <row r="1" spans="1:8" ht="27" customHeight="1">
      <c r="A1" s="195" t="str">
        <f>formularz_oferty!C4</f>
        <v>DFP.271.57.2022.ADB</v>
      </c>
      <c r="B1" s="195"/>
      <c r="C1" s="22"/>
      <c r="D1" s="20"/>
      <c r="E1" s="20"/>
      <c r="F1" s="20"/>
      <c r="G1" s="196" t="s">
        <v>41</v>
      </c>
      <c r="H1" s="196"/>
    </row>
    <row r="2" spans="1:8" ht="14.25" customHeight="1">
      <c r="A2" s="20"/>
      <c r="B2" s="21" t="s">
        <v>42</v>
      </c>
      <c r="C2" s="56">
        <v>12</v>
      </c>
      <c r="D2" s="20"/>
      <c r="E2" s="35" t="s">
        <v>43</v>
      </c>
      <c r="F2" s="20"/>
      <c r="G2" s="21"/>
      <c r="H2" s="21"/>
    </row>
    <row r="3" spans="1:8" ht="12.75">
      <c r="A3" s="35"/>
      <c r="B3" s="117"/>
      <c r="C3" s="22"/>
      <c r="D3" s="20"/>
      <c r="E3" s="20"/>
      <c r="F3" s="20"/>
      <c r="G3" s="117"/>
      <c r="H3" s="117"/>
    </row>
    <row r="4" spans="1:8" ht="12.75">
      <c r="A4" s="35"/>
      <c r="B4" s="117"/>
      <c r="C4" s="22"/>
      <c r="D4" s="20"/>
      <c r="E4" s="20"/>
      <c r="F4" s="20"/>
      <c r="G4" s="117"/>
      <c r="H4" s="117"/>
    </row>
    <row r="5" spans="1:8" ht="13.5" customHeight="1">
      <c r="A5" s="35"/>
      <c r="B5" s="21"/>
      <c r="C5" s="22"/>
      <c r="D5" s="20"/>
      <c r="E5" s="50" t="s">
        <v>55</v>
      </c>
      <c r="F5" s="51">
        <f>SUM(H8:H8)</f>
        <v>0</v>
      </c>
      <c r="G5" s="57"/>
      <c r="H5" s="57"/>
    </row>
    <row r="6" spans="1:8" ht="12.75">
      <c r="A6" s="35"/>
      <c r="B6" s="21"/>
      <c r="C6" s="22"/>
      <c r="D6" s="20"/>
      <c r="E6" s="20"/>
      <c r="F6" s="20"/>
      <c r="G6" s="21"/>
      <c r="H6" s="58"/>
    </row>
    <row r="7" spans="1:8" ht="38.25">
      <c r="A7" s="63" t="s">
        <v>44</v>
      </c>
      <c r="B7" s="63" t="s">
        <v>45</v>
      </c>
      <c r="C7" s="88" t="s">
        <v>46</v>
      </c>
      <c r="D7" s="64" t="s">
        <v>47</v>
      </c>
      <c r="E7" s="64" t="s">
        <v>48</v>
      </c>
      <c r="F7" s="64" t="s">
        <v>197</v>
      </c>
      <c r="G7" s="63" t="s">
        <v>57</v>
      </c>
      <c r="H7" s="63" t="s">
        <v>58</v>
      </c>
    </row>
    <row r="8" spans="1:8" ht="81.75" customHeight="1">
      <c r="A8" s="66" t="s">
        <v>49</v>
      </c>
      <c r="B8" s="151" t="s">
        <v>169</v>
      </c>
      <c r="C8" s="152">
        <v>560</v>
      </c>
      <c r="D8" s="157" t="s">
        <v>170</v>
      </c>
      <c r="E8" s="76"/>
      <c r="F8" s="76"/>
      <c r="G8" s="77">
        <v>0</v>
      </c>
      <c r="H8" s="77">
        <f>ROUND(ROUND(C8,2)*ROUND(G8,2),2)</f>
        <v>0</v>
      </c>
    </row>
    <row r="9" spans="1:8" ht="15" customHeight="1">
      <c r="A9" s="90"/>
      <c r="B9" s="91"/>
      <c r="C9" s="92"/>
      <c r="D9" s="93"/>
      <c r="E9" s="94"/>
      <c r="F9" s="94"/>
      <c r="G9" s="95"/>
      <c r="H9" s="95"/>
    </row>
    <row r="10" spans="1:8" ht="18" customHeight="1">
      <c r="A10" s="192" t="s">
        <v>56</v>
      </c>
      <c r="B10" s="192"/>
      <c r="C10" s="192"/>
      <c r="D10" s="192"/>
      <c r="E10" s="192"/>
      <c r="F10" s="192"/>
      <c r="G10" s="192"/>
      <c r="H10" s="192"/>
    </row>
  </sheetData>
  <sheetProtection/>
  <mergeCells count="3">
    <mergeCell ref="A1:B1"/>
    <mergeCell ref="G1:H1"/>
    <mergeCell ref="A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0"/>
  <sheetViews>
    <sheetView zoomScale="120" zoomScaleNormal="120" zoomScalePageLayoutView="0" workbookViewId="0" topLeftCell="A1">
      <selection activeCell="F5" sqref="F5"/>
    </sheetView>
  </sheetViews>
  <sheetFormatPr defaultColWidth="9.625" defaultRowHeight="14.25"/>
  <cols>
    <col min="1" max="1" width="5.75390625" style="23" customWidth="1"/>
    <col min="2" max="2" width="55.50390625" style="18" customWidth="1"/>
    <col min="3" max="3" width="6.875" style="24" customWidth="1"/>
    <col min="4" max="4" width="6.75390625" style="23" customWidth="1"/>
    <col min="5" max="5" width="17.125" style="23" customWidth="1"/>
    <col min="6" max="6" width="13.375" style="23" customWidth="1"/>
    <col min="7" max="7" width="13.00390625" style="18" customWidth="1"/>
    <col min="8" max="8" width="12.375" style="18" customWidth="1"/>
    <col min="9" max="10" width="15.125" style="18" customWidth="1"/>
    <col min="11" max="16384" width="9.625" style="18" customWidth="1"/>
  </cols>
  <sheetData>
    <row r="1" spans="1:8" ht="27" customHeight="1">
      <c r="A1" s="195" t="str">
        <f>formularz_oferty!C4</f>
        <v>DFP.271.57.2022.ADB</v>
      </c>
      <c r="B1" s="195"/>
      <c r="C1" s="22"/>
      <c r="D1" s="20"/>
      <c r="E1" s="20"/>
      <c r="F1" s="20"/>
      <c r="G1" s="196" t="s">
        <v>41</v>
      </c>
      <c r="H1" s="196"/>
    </row>
    <row r="2" spans="1:8" ht="14.25" customHeight="1">
      <c r="A2" s="20"/>
      <c r="B2" s="21" t="s">
        <v>42</v>
      </c>
      <c r="C2" s="56">
        <v>13</v>
      </c>
      <c r="D2" s="20"/>
      <c r="E2" s="35" t="s">
        <v>43</v>
      </c>
      <c r="F2" s="20"/>
      <c r="G2" s="21"/>
      <c r="H2" s="21"/>
    </row>
    <row r="3" spans="1:8" ht="12.75">
      <c r="A3" s="35"/>
      <c r="B3" s="117"/>
      <c r="C3" s="22"/>
      <c r="D3" s="20"/>
      <c r="E3" s="20"/>
      <c r="F3" s="20"/>
      <c r="G3" s="117"/>
      <c r="H3" s="117"/>
    </row>
    <row r="4" spans="1:8" ht="12.75">
      <c r="A4" s="35"/>
      <c r="B4" s="117"/>
      <c r="C4" s="22"/>
      <c r="D4" s="20"/>
      <c r="E4" s="20"/>
      <c r="F4" s="20"/>
      <c r="G4" s="117"/>
      <c r="H4" s="117"/>
    </row>
    <row r="5" spans="1:8" ht="13.5" customHeight="1">
      <c r="A5" s="35"/>
      <c r="B5" s="21"/>
      <c r="C5" s="22"/>
      <c r="D5" s="20"/>
      <c r="E5" s="50" t="s">
        <v>55</v>
      </c>
      <c r="F5" s="51">
        <f>SUM(H8:H8)</f>
        <v>0</v>
      </c>
      <c r="G5" s="57"/>
      <c r="H5" s="57"/>
    </row>
    <row r="6" spans="1:8" ht="12.75">
      <c r="A6" s="35"/>
      <c r="B6" s="21"/>
      <c r="C6" s="22"/>
      <c r="D6" s="20"/>
      <c r="E6" s="20"/>
      <c r="F6" s="20"/>
      <c r="G6" s="21"/>
      <c r="H6" s="58"/>
    </row>
    <row r="7" spans="1:8" ht="38.25">
      <c r="A7" s="63" t="s">
        <v>44</v>
      </c>
      <c r="B7" s="63" t="s">
        <v>45</v>
      </c>
      <c r="C7" s="88" t="s">
        <v>46</v>
      </c>
      <c r="D7" s="64" t="s">
        <v>47</v>
      </c>
      <c r="E7" s="64" t="s">
        <v>48</v>
      </c>
      <c r="F7" s="64" t="s">
        <v>197</v>
      </c>
      <c r="G7" s="63" t="s">
        <v>57</v>
      </c>
      <c r="H7" s="63" t="s">
        <v>58</v>
      </c>
    </row>
    <row r="8" spans="1:8" ht="36" customHeight="1">
      <c r="A8" s="66" t="s">
        <v>49</v>
      </c>
      <c r="B8" s="123" t="s">
        <v>171</v>
      </c>
      <c r="C8" s="124">
        <v>10000</v>
      </c>
      <c r="D8" s="125" t="s">
        <v>170</v>
      </c>
      <c r="E8" s="76"/>
      <c r="F8" s="76"/>
      <c r="G8" s="77">
        <v>0</v>
      </c>
      <c r="H8" s="77">
        <f>ROUND(ROUND(C8,2)*ROUND(G8,2),2)</f>
        <v>0</v>
      </c>
    </row>
    <row r="9" spans="1:8" ht="15" customHeight="1">
      <c r="A9" s="90"/>
      <c r="B9" s="91"/>
      <c r="C9" s="92"/>
      <c r="D9" s="93"/>
      <c r="E9" s="94"/>
      <c r="F9" s="94"/>
      <c r="G9" s="95"/>
      <c r="H9" s="95"/>
    </row>
    <row r="10" spans="1:8" ht="18" customHeight="1">
      <c r="A10" s="192" t="s">
        <v>56</v>
      </c>
      <c r="B10" s="192"/>
      <c r="C10" s="192"/>
      <c r="D10" s="192"/>
      <c r="E10" s="192"/>
      <c r="F10" s="192"/>
      <c r="G10" s="192"/>
      <c r="H10" s="192"/>
    </row>
  </sheetData>
  <sheetProtection/>
  <mergeCells count="3">
    <mergeCell ref="A1:B1"/>
    <mergeCell ref="G1:H1"/>
    <mergeCell ref="A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="150" zoomScaleNormal="150" zoomScaleSheetLayoutView="100" zoomScalePageLayoutView="0" workbookViewId="0" topLeftCell="A1">
      <selection activeCell="C4" sqref="C4"/>
    </sheetView>
  </sheetViews>
  <sheetFormatPr defaultColWidth="9.00390625" defaultRowHeight="14.25"/>
  <cols>
    <col min="1" max="1" width="3.875" style="3" customWidth="1"/>
    <col min="2" max="3" width="26.25390625" style="3" customWidth="1"/>
    <col min="4" max="4" width="36.375" style="17" customWidth="1"/>
    <col min="5" max="5" width="4.25390625" style="3" customWidth="1"/>
    <col min="6" max="8" width="9.00390625" style="3" customWidth="1"/>
    <col min="9" max="9" width="19.50390625" style="3" customWidth="1"/>
    <col min="10" max="11" width="14.125" style="3" customWidth="1"/>
    <col min="12" max="16384" width="9.00390625" style="3" customWidth="1"/>
  </cols>
  <sheetData>
    <row r="1" spans="1:4" ht="15">
      <c r="A1" s="1"/>
      <c r="B1" s="1"/>
      <c r="C1" s="1"/>
      <c r="D1" s="2" t="s">
        <v>0</v>
      </c>
    </row>
    <row r="2" spans="1:4" ht="15">
      <c r="A2" s="1"/>
      <c r="B2" s="4"/>
      <c r="C2" s="4" t="s">
        <v>1</v>
      </c>
      <c r="D2" s="4"/>
    </row>
    <row r="3" spans="1:4" ht="15">
      <c r="A3" s="1"/>
      <c r="B3" s="1"/>
      <c r="C3" s="1"/>
      <c r="D3" s="5"/>
    </row>
    <row r="4" spans="1:4" ht="15">
      <c r="A4" s="1"/>
      <c r="B4" s="1" t="s">
        <v>2</v>
      </c>
      <c r="C4" s="181" t="s">
        <v>67</v>
      </c>
      <c r="D4" s="5"/>
    </row>
    <row r="5" spans="1:4" ht="15">
      <c r="A5" s="1"/>
      <c r="B5" s="1"/>
      <c r="C5" s="1"/>
      <c r="D5" s="5"/>
    </row>
    <row r="6" spans="1:4" ht="19.5" customHeight="1">
      <c r="A6" s="1"/>
      <c r="B6" s="1" t="s">
        <v>3</v>
      </c>
      <c r="C6" s="186" t="s">
        <v>68</v>
      </c>
      <c r="D6" s="186"/>
    </row>
    <row r="7" spans="1:4" ht="15">
      <c r="A7" s="1"/>
      <c r="B7" s="1"/>
      <c r="C7" s="1"/>
      <c r="D7" s="5"/>
    </row>
    <row r="8" spans="1:4" ht="15">
      <c r="A8" s="1"/>
      <c r="B8" s="62" t="s">
        <v>4</v>
      </c>
      <c r="C8" s="184"/>
      <c r="D8" s="184"/>
    </row>
    <row r="9" spans="1:4" ht="15">
      <c r="A9" s="1"/>
      <c r="B9" s="62" t="s">
        <v>5</v>
      </c>
      <c r="C9" s="184"/>
      <c r="D9" s="184"/>
    </row>
    <row r="10" spans="1:4" ht="15">
      <c r="A10" s="1"/>
      <c r="B10" s="62" t="s">
        <v>6</v>
      </c>
      <c r="C10" s="184"/>
      <c r="D10" s="184"/>
    </row>
    <row r="11" spans="1:4" ht="15">
      <c r="A11" s="1"/>
      <c r="B11" s="62" t="s">
        <v>7</v>
      </c>
      <c r="C11" s="184"/>
      <c r="D11" s="184"/>
    </row>
    <row r="12" spans="1:4" ht="15">
      <c r="A12" s="1"/>
      <c r="B12" s="62" t="s">
        <v>8</v>
      </c>
      <c r="C12" s="184"/>
      <c r="D12" s="184"/>
    </row>
    <row r="13" spans="1:4" ht="15">
      <c r="A13" s="1"/>
      <c r="B13" s="62" t="s">
        <v>9</v>
      </c>
      <c r="C13" s="184"/>
      <c r="D13" s="184"/>
    </row>
    <row r="14" spans="1:4" ht="15">
      <c r="A14" s="1"/>
      <c r="B14" s="62" t="s">
        <v>10</v>
      </c>
      <c r="C14" s="184"/>
      <c r="D14" s="184"/>
    </row>
    <row r="15" spans="1:4" ht="15">
      <c r="A15" s="1"/>
      <c r="B15" s="62" t="s">
        <v>11</v>
      </c>
      <c r="C15" s="184"/>
      <c r="D15" s="184"/>
    </row>
    <row r="16" spans="1:4" ht="15">
      <c r="A16" s="1"/>
      <c r="B16" s="62" t="s">
        <v>12</v>
      </c>
      <c r="C16" s="184"/>
      <c r="D16" s="184"/>
    </row>
    <row r="17" spans="1:4" ht="15">
      <c r="A17" s="1"/>
      <c r="B17" s="1"/>
      <c r="C17" s="7"/>
      <c r="D17" s="8"/>
    </row>
    <row r="18" spans="1:4" ht="15">
      <c r="A18" s="1" t="s">
        <v>13</v>
      </c>
      <c r="B18" s="185" t="s">
        <v>14</v>
      </c>
      <c r="C18" s="185"/>
      <c r="D18" s="185"/>
    </row>
    <row r="19" spans="1:4" ht="14.25" customHeight="1">
      <c r="A19" s="1"/>
      <c r="B19" s="189"/>
      <c r="C19" s="189"/>
      <c r="D19" s="1"/>
    </row>
    <row r="20" spans="1:4" ht="21" customHeight="1">
      <c r="A20" s="1"/>
      <c r="B20" s="79" t="s">
        <v>15</v>
      </c>
      <c r="C20" s="80" t="s">
        <v>54</v>
      </c>
      <c r="D20" s="7"/>
    </row>
    <row r="21" spans="1:4" ht="15">
      <c r="A21" s="1"/>
      <c r="B21" s="78">
        <v>1</v>
      </c>
      <c r="C21" s="9">
        <f>'część_(1)'!F$5</f>
        <v>0</v>
      </c>
      <c r="D21" s="10"/>
    </row>
    <row r="22" spans="1:4" ht="15">
      <c r="A22" s="1"/>
      <c r="B22" s="78">
        <v>2</v>
      </c>
      <c r="C22" s="9">
        <f>'część_(2)'!F$5</f>
        <v>0</v>
      </c>
      <c r="D22" s="10"/>
    </row>
    <row r="23" spans="1:4" ht="15">
      <c r="A23" s="1"/>
      <c r="B23" s="78">
        <v>3</v>
      </c>
      <c r="C23" s="9">
        <f>'część_(3)'!F$5</f>
        <v>0</v>
      </c>
      <c r="D23" s="10"/>
    </row>
    <row r="24" spans="1:4" ht="15">
      <c r="A24" s="87"/>
      <c r="B24" s="78">
        <v>4</v>
      </c>
      <c r="C24" s="9">
        <f>'część_(4)'!F$5</f>
        <v>0</v>
      </c>
      <c r="D24" s="10"/>
    </row>
    <row r="25" spans="1:4" ht="15">
      <c r="A25" s="87"/>
      <c r="B25" s="78">
        <v>5</v>
      </c>
      <c r="C25" s="9">
        <f>'część_(5)'!F$5</f>
        <v>0</v>
      </c>
      <c r="D25" s="10"/>
    </row>
    <row r="26" spans="1:4" ht="15">
      <c r="A26" s="87"/>
      <c r="B26" s="78">
        <v>6</v>
      </c>
      <c r="C26" s="9">
        <f>'część_(6)'!F$5</f>
        <v>0</v>
      </c>
      <c r="D26" s="10"/>
    </row>
    <row r="27" spans="1:4" ht="15">
      <c r="A27" s="87"/>
      <c r="B27" s="78">
        <v>7</v>
      </c>
      <c r="C27" s="9">
        <f>'część_(7)'!F$5</f>
        <v>0</v>
      </c>
      <c r="D27" s="10"/>
    </row>
    <row r="28" spans="1:4" ht="15">
      <c r="A28" s="87"/>
      <c r="B28" s="78">
        <v>8</v>
      </c>
      <c r="C28" s="9">
        <f>'część_(8)'!F$5</f>
        <v>0</v>
      </c>
      <c r="D28" s="10"/>
    </row>
    <row r="29" spans="1:4" ht="15">
      <c r="A29" s="87"/>
      <c r="B29" s="78">
        <v>9</v>
      </c>
      <c r="C29" s="9">
        <f>'część_(9)'!F$5</f>
        <v>0</v>
      </c>
      <c r="D29" s="10"/>
    </row>
    <row r="30" spans="1:4" ht="15">
      <c r="A30" s="87"/>
      <c r="B30" s="78">
        <v>10</v>
      </c>
      <c r="C30" s="9">
        <f>'część_(10)'!F$5</f>
        <v>0</v>
      </c>
      <c r="D30" s="10"/>
    </row>
    <row r="31" spans="1:4" ht="15">
      <c r="A31" s="87"/>
      <c r="B31" s="78">
        <v>11</v>
      </c>
      <c r="C31" s="9">
        <f>'część_(11)'!F$5</f>
        <v>0</v>
      </c>
      <c r="D31" s="10"/>
    </row>
    <row r="32" spans="1:4" ht="15">
      <c r="A32" s="116"/>
      <c r="B32" s="78">
        <v>12</v>
      </c>
      <c r="C32" s="9">
        <f>'część_(12)'!F$5</f>
        <v>0</v>
      </c>
      <c r="D32" s="10"/>
    </row>
    <row r="33" spans="1:4" ht="15">
      <c r="A33" s="116"/>
      <c r="B33" s="78">
        <v>13</v>
      </c>
      <c r="C33" s="9">
        <f>'część_(13)'!F$5</f>
        <v>0</v>
      </c>
      <c r="D33" s="10"/>
    </row>
    <row r="34" spans="1:4" ht="15">
      <c r="A34" s="84"/>
      <c r="B34" s="104"/>
      <c r="C34" s="105"/>
      <c r="D34" s="10"/>
    </row>
    <row r="35" spans="1:4" ht="15.75" customHeight="1">
      <c r="A35" s="1"/>
      <c r="B35" s="182" t="s">
        <v>56</v>
      </c>
      <c r="C35" s="182"/>
      <c r="D35" s="182"/>
    </row>
    <row r="36" spans="1:4" ht="110.25" customHeight="1">
      <c r="A36" s="1" t="s">
        <v>16</v>
      </c>
      <c r="B36" s="185" t="s">
        <v>172</v>
      </c>
      <c r="C36" s="185"/>
      <c r="D36" s="185"/>
    </row>
    <row r="37" spans="1:4" ht="15.75" customHeight="1">
      <c r="A37" s="1" t="s">
        <v>17</v>
      </c>
      <c r="B37" s="185" t="s">
        <v>53</v>
      </c>
      <c r="C37" s="185"/>
      <c r="D37" s="185"/>
    </row>
    <row r="38" spans="1:4" ht="34.5" customHeight="1">
      <c r="A38" s="1" t="s">
        <v>18</v>
      </c>
      <c r="B38" s="188" t="s">
        <v>69</v>
      </c>
      <c r="C38" s="188"/>
      <c r="D38" s="188"/>
    </row>
    <row r="39" spans="1:4" ht="21" customHeight="1">
      <c r="A39" s="1" t="s">
        <v>19</v>
      </c>
      <c r="B39" s="186" t="s">
        <v>20</v>
      </c>
      <c r="C39" s="186"/>
      <c r="D39" s="186"/>
    </row>
    <row r="40" spans="1:4" ht="31.5" customHeight="1">
      <c r="A40" s="11" t="s">
        <v>21</v>
      </c>
      <c r="B40" s="186" t="s">
        <v>23</v>
      </c>
      <c r="C40" s="186"/>
      <c r="D40" s="186"/>
    </row>
    <row r="41" spans="1:4" ht="20.25" customHeight="1">
      <c r="A41" s="11" t="s">
        <v>22</v>
      </c>
      <c r="B41" s="185" t="s">
        <v>25</v>
      </c>
      <c r="C41" s="185"/>
      <c r="D41" s="185"/>
    </row>
    <row r="42" spans="1:4" ht="32.25" customHeight="1">
      <c r="A42" s="11" t="s">
        <v>24</v>
      </c>
      <c r="B42" s="186" t="s">
        <v>27</v>
      </c>
      <c r="C42" s="186"/>
      <c r="D42" s="186"/>
    </row>
    <row r="43" spans="1:4" ht="33.75" customHeight="1">
      <c r="A43" s="11" t="s">
        <v>26</v>
      </c>
      <c r="B43" s="186" t="s">
        <v>29</v>
      </c>
      <c r="C43" s="186"/>
      <c r="D43" s="186"/>
    </row>
    <row r="44" spans="1:4" ht="33.75" customHeight="1">
      <c r="A44" s="11"/>
      <c r="B44" s="185" t="s">
        <v>60</v>
      </c>
      <c r="C44" s="185"/>
      <c r="D44" s="185"/>
    </row>
    <row r="45" spans="1:4" ht="51" customHeight="1">
      <c r="A45" s="11"/>
      <c r="B45" s="187" t="s">
        <v>173</v>
      </c>
      <c r="C45" s="187"/>
      <c r="D45" s="187"/>
    </row>
    <row r="46" spans="1:4" ht="108" customHeight="1">
      <c r="A46" s="11" t="s">
        <v>28</v>
      </c>
      <c r="B46" s="185" t="s">
        <v>65</v>
      </c>
      <c r="C46" s="185"/>
      <c r="D46" s="185"/>
    </row>
    <row r="47" spans="1:4" ht="18" customHeight="1">
      <c r="A47" s="11" t="s">
        <v>30</v>
      </c>
      <c r="B47" s="7" t="s">
        <v>32</v>
      </c>
      <c r="C47" s="1"/>
      <c r="D47" s="1"/>
    </row>
    <row r="48" spans="1:4" ht="18" customHeight="1">
      <c r="A48" s="12"/>
      <c r="B48" s="183" t="s">
        <v>33</v>
      </c>
      <c r="C48" s="183"/>
      <c r="D48" s="183"/>
    </row>
    <row r="49" spans="1:4" ht="18" customHeight="1">
      <c r="A49" s="1"/>
      <c r="B49" s="183" t="s">
        <v>34</v>
      </c>
      <c r="C49" s="183"/>
      <c r="D49" s="62"/>
    </row>
    <row r="50" spans="1:4" ht="18" customHeight="1">
      <c r="A50" s="1"/>
      <c r="B50" s="184"/>
      <c r="C50" s="184"/>
      <c r="D50" s="6"/>
    </row>
    <row r="51" spans="1:4" ht="18" customHeight="1">
      <c r="A51" s="1"/>
      <c r="B51" s="184"/>
      <c r="C51" s="184"/>
      <c r="D51" s="6"/>
    </row>
    <row r="52" spans="1:4" ht="18" customHeight="1">
      <c r="A52" s="1"/>
      <c r="B52" s="184"/>
      <c r="C52" s="184"/>
      <c r="D52" s="6"/>
    </row>
    <row r="53" spans="1:4" ht="9.75" customHeight="1">
      <c r="A53" s="1"/>
      <c r="B53" s="12" t="s">
        <v>35</v>
      </c>
      <c r="C53" s="12"/>
      <c r="D53" s="2"/>
    </row>
    <row r="54" spans="1:4" ht="18" customHeight="1">
      <c r="A54" s="1"/>
      <c r="B54" s="183" t="s">
        <v>36</v>
      </c>
      <c r="C54" s="183"/>
      <c r="D54" s="183"/>
    </row>
    <row r="55" spans="1:4" ht="18" customHeight="1">
      <c r="A55" s="1"/>
      <c r="B55" s="81" t="s">
        <v>34</v>
      </c>
      <c r="C55" s="82" t="s">
        <v>37</v>
      </c>
      <c r="D55" s="83" t="s">
        <v>38</v>
      </c>
    </row>
    <row r="56" spans="1:4" ht="18" customHeight="1">
      <c r="A56" s="1"/>
      <c r="B56" s="14"/>
      <c r="C56" s="13"/>
      <c r="D56" s="15"/>
    </row>
    <row r="57" spans="1:4" ht="18" customHeight="1">
      <c r="A57" s="1"/>
      <c r="B57" s="14"/>
      <c r="C57" s="13"/>
      <c r="D57" s="15"/>
    </row>
    <row r="58" spans="1:4" ht="7.5" customHeight="1">
      <c r="A58" s="1"/>
      <c r="B58" s="12"/>
      <c r="C58" s="12"/>
      <c r="D58" s="2"/>
    </row>
    <row r="59" spans="1:4" ht="18" customHeight="1">
      <c r="A59" s="1"/>
      <c r="B59" s="183" t="s">
        <v>39</v>
      </c>
      <c r="C59" s="183"/>
      <c r="D59" s="183"/>
    </row>
    <row r="60" spans="1:4" ht="18" customHeight="1">
      <c r="A60" s="1"/>
      <c r="B60" s="183" t="s">
        <v>40</v>
      </c>
      <c r="C60" s="183"/>
      <c r="D60" s="62"/>
    </row>
    <row r="61" spans="1:4" ht="18" customHeight="1">
      <c r="A61" s="1"/>
      <c r="B61" s="184"/>
      <c r="C61" s="184"/>
      <c r="D61" s="6"/>
    </row>
    <row r="62" spans="2:4" ht="15" customHeight="1">
      <c r="B62" s="16"/>
      <c r="C62" s="16"/>
      <c r="D62" s="16"/>
    </row>
  </sheetData>
  <sheetProtection/>
  <mergeCells count="33">
    <mergeCell ref="B19:C19"/>
    <mergeCell ref="C6:D6"/>
    <mergeCell ref="C8:D8"/>
    <mergeCell ref="C9:D9"/>
    <mergeCell ref="C10:D10"/>
    <mergeCell ref="C11:D11"/>
    <mergeCell ref="C12:D12"/>
    <mergeCell ref="B36:D36"/>
    <mergeCell ref="B37:D37"/>
    <mergeCell ref="B38:D38"/>
    <mergeCell ref="B39:D39"/>
    <mergeCell ref="B40:D40"/>
    <mergeCell ref="C13:D13"/>
    <mergeCell ref="C14:D14"/>
    <mergeCell ref="C15:D15"/>
    <mergeCell ref="C16:D16"/>
    <mergeCell ref="B18:D18"/>
    <mergeCell ref="B41:D41"/>
    <mergeCell ref="B42:D42"/>
    <mergeCell ref="B43:D43"/>
    <mergeCell ref="B44:D44"/>
    <mergeCell ref="B45:D45"/>
    <mergeCell ref="B46:D46"/>
    <mergeCell ref="B35:D35"/>
    <mergeCell ref="B59:D59"/>
    <mergeCell ref="B60:C60"/>
    <mergeCell ref="B61:C61"/>
    <mergeCell ref="B48:D48"/>
    <mergeCell ref="B49:C49"/>
    <mergeCell ref="B50:C50"/>
    <mergeCell ref="B51:C51"/>
    <mergeCell ref="B52:C52"/>
    <mergeCell ref="B54:D54"/>
  </mergeCells>
  <printOptions horizontalCentered="1"/>
  <pageMargins left="0.25" right="0.25" top="0.75" bottom="0.75" header="0.30000000000000004" footer="0.30000000000000004"/>
  <pageSetup fitToHeight="0" fitToWidth="0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="120" zoomScaleNormal="120" zoomScalePageLayoutView="0" workbookViewId="0" topLeftCell="A1">
      <selection activeCell="F5" sqref="F5"/>
    </sheetView>
  </sheetViews>
  <sheetFormatPr defaultColWidth="9.625" defaultRowHeight="14.25"/>
  <cols>
    <col min="1" max="1" width="5.75390625" style="42" customWidth="1"/>
    <col min="2" max="2" width="63.875" style="27" customWidth="1"/>
    <col min="3" max="3" width="10.125" style="43" customWidth="1"/>
    <col min="4" max="4" width="7.625" style="44" customWidth="1"/>
    <col min="5" max="5" width="16.50390625" style="44" customWidth="1"/>
    <col min="6" max="6" width="15.50390625" style="44" customWidth="1"/>
    <col min="7" max="7" width="13.00390625" style="27" customWidth="1"/>
    <col min="8" max="8" width="14.875" style="27" customWidth="1"/>
    <col min="9" max="10" width="15.125" style="27" customWidth="1"/>
    <col min="11" max="16384" width="9.625" style="27" customWidth="1"/>
  </cols>
  <sheetData>
    <row r="1" spans="1:8" ht="14.25" customHeight="1">
      <c r="A1" s="190" t="str">
        <f>formularz_oferty!C4</f>
        <v>DFP.271.57.2022.ADB</v>
      </c>
      <c r="B1" s="190"/>
      <c r="C1" s="25"/>
      <c r="D1" s="26"/>
      <c r="E1" s="26"/>
      <c r="F1" s="26"/>
      <c r="G1" s="191" t="s">
        <v>50</v>
      </c>
      <c r="H1" s="191"/>
    </row>
    <row r="2" spans="1:8" ht="11.25" customHeight="1">
      <c r="A2" s="28"/>
      <c r="B2" s="29" t="s">
        <v>42</v>
      </c>
      <c r="C2" s="30">
        <v>1</v>
      </c>
      <c r="D2" s="26"/>
      <c r="E2" s="31" t="s">
        <v>43</v>
      </c>
      <c r="F2" s="26"/>
      <c r="G2" s="191"/>
      <c r="H2" s="191"/>
    </row>
    <row r="3" spans="1:8" ht="12.75">
      <c r="A3" s="28"/>
      <c r="B3" s="29"/>
      <c r="C3" s="25"/>
      <c r="D3" s="26"/>
      <c r="E3" s="26"/>
      <c r="F3" s="26"/>
      <c r="G3" s="31"/>
      <c r="H3" s="29"/>
    </row>
    <row r="4" spans="1:8" ht="12.75">
      <c r="A4" s="32"/>
      <c r="B4" s="33"/>
      <c r="C4" s="25"/>
      <c r="D4" s="26"/>
      <c r="E4" s="26"/>
      <c r="F4" s="26"/>
      <c r="G4" s="34"/>
      <c r="H4" s="34"/>
    </row>
    <row r="5" spans="1:8" ht="12.75">
      <c r="A5" s="35"/>
      <c r="B5" s="36"/>
      <c r="C5" s="37"/>
      <c r="D5" s="38"/>
      <c r="E5" s="39" t="s">
        <v>55</v>
      </c>
      <c r="F5" s="40">
        <f>SUM(H8:H11)</f>
        <v>0</v>
      </c>
      <c r="G5" s="61"/>
      <c r="H5" s="61"/>
    </row>
    <row r="6" spans="1:8" ht="12.75">
      <c r="A6" s="20"/>
      <c r="B6" s="36"/>
      <c r="C6" s="37"/>
      <c r="D6" s="38"/>
      <c r="E6" s="38"/>
      <c r="F6" s="38"/>
      <c r="G6" s="41"/>
      <c r="H6" s="41"/>
    </row>
    <row r="7" spans="1:8" ht="48" customHeight="1">
      <c r="A7" s="63" t="s">
        <v>44</v>
      </c>
      <c r="B7" s="63" t="s">
        <v>45</v>
      </c>
      <c r="C7" s="88" t="s">
        <v>51</v>
      </c>
      <c r="D7" s="99" t="s">
        <v>47</v>
      </c>
      <c r="E7" s="98" t="s">
        <v>48</v>
      </c>
      <c r="F7" s="64" t="s">
        <v>198</v>
      </c>
      <c r="G7" s="63" t="s">
        <v>57</v>
      </c>
      <c r="H7" s="63" t="s">
        <v>58</v>
      </c>
    </row>
    <row r="8" spans="1:8" ht="60.75" customHeight="1">
      <c r="A8" s="66" t="s">
        <v>49</v>
      </c>
      <c r="B8" s="111" t="s">
        <v>190</v>
      </c>
      <c r="C8" s="100">
        <v>22</v>
      </c>
      <c r="D8" s="69" t="s">
        <v>66</v>
      </c>
      <c r="E8" s="65"/>
      <c r="F8" s="65"/>
      <c r="G8" s="72">
        <v>0</v>
      </c>
      <c r="H8" s="72">
        <f>ROUND(ROUND(C8,2)*ROUND(G8,2),2)</f>
        <v>0</v>
      </c>
    </row>
    <row r="9" spans="1:8" ht="33" customHeight="1">
      <c r="A9" s="73" t="s">
        <v>61</v>
      </c>
      <c r="B9" s="113" t="s">
        <v>191</v>
      </c>
      <c r="C9" s="162">
        <v>1100</v>
      </c>
      <c r="D9" s="69" t="s">
        <v>66</v>
      </c>
      <c r="E9" s="74"/>
      <c r="F9" s="74"/>
      <c r="G9" s="75">
        <v>0</v>
      </c>
      <c r="H9" s="75">
        <f>ROUND(ROUND(C9,2)*ROUND(G9,2),2)</f>
        <v>0</v>
      </c>
    </row>
    <row r="10" spans="1:8" ht="95.25" customHeight="1">
      <c r="A10" s="66" t="s">
        <v>17</v>
      </c>
      <c r="B10" s="111" t="s">
        <v>192</v>
      </c>
      <c r="C10" s="162">
        <v>16500</v>
      </c>
      <c r="D10" s="69" t="s">
        <v>66</v>
      </c>
      <c r="E10" s="65"/>
      <c r="F10" s="65"/>
      <c r="G10" s="72">
        <v>0</v>
      </c>
      <c r="H10" s="72">
        <f>ROUND(ROUND(C10,2)*ROUND(G10,2),2)</f>
        <v>0</v>
      </c>
    </row>
    <row r="11" spans="1:8" ht="111" customHeight="1">
      <c r="A11" s="66" t="s">
        <v>18</v>
      </c>
      <c r="B11" s="111" t="s">
        <v>193</v>
      </c>
      <c r="C11" s="100">
        <v>55</v>
      </c>
      <c r="D11" s="69" t="s">
        <v>194</v>
      </c>
      <c r="E11" s="65"/>
      <c r="F11" s="65"/>
      <c r="G11" s="72">
        <v>0</v>
      </c>
      <c r="H11" s="72">
        <f>ROUND(ROUND(C11,2)*ROUND(G11,2),2)</f>
        <v>0</v>
      </c>
    </row>
    <row r="13" spans="1:8" ht="12.75">
      <c r="A13" s="192" t="s">
        <v>56</v>
      </c>
      <c r="B13" s="192"/>
      <c r="C13" s="192"/>
      <c r="D13" s="192"/>
      <c r="E13" s="192"/>
      <c r="F13" s="192"/>
      <c r="G13" s="192"/>
      <c r="H13" s="192"/>
    </row>
  </sheetData>
  <sheetProtection/>
  <mergeCells count="3">
    <mergeCell ref="A1:B1"/>
    <mergeCell ref="G1:H2"/>
    <mergeCell ref="A13:H13"/>
  </mergeCells>
  <printOptions/>
  <pageMargins left="0.25" right="0.25" top="0.75" bottom="0.75" header="0.3" footer="0.3"/>
  <pageSetup fitToHeight="0" fitToWidth="0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zoomScale="120" zoomScaleNormal="120" zoomScalePageLayoutView="0" workbookViewId="0" topLeftCell="A1">
      <selection activeCell="F5" sqref="F5"/>
    </sheetView>
  </sheetViews>
  <sheetFormatPr defaultColWidth="9.625" defaultRowHeight="14.25"/>
  <cols>
    <col min="1" max="1" width="5.75390625" style="42" customWidth="1"/>
    <col min="2" max="2" width="63.875" style="27" customWidth="1"/>
    <col min="3" max="3" width="10.125" style="43" customWidth="1"/>
    <col min="4" max="4" width="7.625" style="44" customWidth="1"/>
    <col min="5" max="5" width="16.50390625" style="44" customWidth="1"/>
    <col min="6" max="6" width="15.50390625" style="44" customWidth="1"/>
    <col min="7" max="7" width="13.00390625" style="27" customWidth="1"/>
    <col min="8" max="8" width="14.875" style="27" customWidth="1"/>
    <col min="9" max="10" width="15.125" style="27" customWidth="1"/>
    <col min="11" max="16384" width="9.625" style="27" customWidth="1"/>
  </cols>
  <sheetData>
    <row r="1" spans="1:8" ht="14.25" customHeight="1">
      <c r="A1" s="190" t="str">
        <f>formularz_oferty!C4</f>
        <v>DFP.271.57.2022.ADB</v>
      </c>
      <c r="B1" s="190"/>
      <c r="C1" s="25"/>
      <c r="D1" s="26"/>
      <c r="E1" s="26"/>
      <c r="F1" s="26"/>
      <c r="G1" s="191" t="s">
        <v>50</v>
      </c>
      <c r="H1" s="191"/>
    </row>
    <row r="2" spans="1:8" ht="11.25" customHeight="1">
      <c r="A2" s="28"/>
      <c r="B2" s="29" t="s">
        <v>42</v>
      </c>
      <c r="C2" s="30">
        <v>2</v>
      </c>
      <c r="D2" s="26"/>
      <c r="E2" s="31" t="s">
        <v>43</v>
      </c>
      <c r="F2" s="26"/>
      <c r="G2" s="191"/>
      <c r="H2" s="191"/>
    </row>
    <row r="3" spans="1:8" ht="12.75">
      <c r="A3" s="28"/>
      <c r="B3" s="29"/>
      <c r="C3" s="25"/>
      <c r="D3" s="26"/>
      <c r="E3" s="26"/>
      <c r="F3" s="26"/>
      <c r="G3" s="31"/>
      <c r="H3" s="29"/>
    </row>
    <row r="4" spans="1:8" ht="12.75">
      <c r="A4" s="32"/>
      <c r="B4" s="33"/>
      <c r="C4" s="25"/>
      <c r="D4" s="26"/>
      <c r="E4" s="26"/>
      <c r="F4" s="26"/>
      <c r="G4" s="34"/>
      <c r="H4" s="34"/>
    </row>
    <row r="5" spans="1:8" ht="12.75">
      <c r="A5" s="35"/>
      <c r="B5" s="36"/>
      <c r="C5" s="37"/>
      <c r="D5" s="38"/>
      <c r="E5" s="39" t="s">
        <v>55</v>
      </c>
      <c r="F5" s="40">
        <f>SUM(H8:H10)</f>
        <v>0</v>
      </c>
      <c r="G5" s="61"/>
      <c r="H5" s="61"/>
    </row>
    <row r="6" spans="1:8" ht="12.75">
      <c r="A6" s="20"/>
      <c r="B6" s="36"/>
      <c r="C6" s="37"/>
      <c r="D6" s="38"/>
      <c r="E6" s="38"/>
      <c r="F6" s="38"/>
      <c r="G6" s="41"/>
      <c r="H6" s="41"/>
    </row>
    <row r="7" spans="1:8" ht="48" customHeight="1">
      <c r="A7" s="63" t="s">
        <v>44</v>
      </c>
      <c r="B7" s="63" t="s">
        <v>45</v>
      </c>
      <c r="C7" s="88" t="s">
        <v>51</v>
      </c>
      <c r="D7" s="99" t="s">
        <v>47</v>
      </c>
      <c r="E7" s="98" t="s">
        <v>48</v>
      </c>
      <c r="F7" s="64" t="s">
        <v>199</v>
      </c>
      <c r="G7" s="63" t="s">
        <v>57</v>
      </c>
      <c r="H7" s="63" t="s">
        <v>58</v>
      </c>
    </row>
    <row r="8" spans="1:8" ht="83.25" customHeight="1">
      <c r="A8" s="66" t="s">
        <v>49</v>
      </c>
      <c r="B8" s="111" t="s">
        <v>174</v>
      </c>
      <c r="C8" s="100">
        <v>330</v>
      </c>
      <c r="D8" s="69" t="s">
        <v>66</v>
      </c>
      <c r="E8" s="65"/>
      <c r="F8" s="65"/>
      <c r="G8" s="72">
        <v>0</v>
      </c>
      <c r="H8" s="72">
        <f>ROUND(ROUND(C8,2)*ROUND(G8,2),2)</f>
        <v>0</v>
      </c>
    </row>
    <row r="9" spans="1:8" ht="37.5" customHeight="1">
      <c r="A9" s="73" t="s">
        <v>61</v>
      </c>
      <c r="B9" s="113" t="s">
        <v>70</v>
      </c>
      <c r="C9" s="100">
        <v>600</v>
      </c>
      <c r="D9" s="69" t="s">
        <v>66</v>
      </c>
      <c r="E9" s="74"/>
      <c r="F9" s="74"/>
      <c r="G9" s="75">
        <v>0</v>
      </c>
      <c r="H9" s="75">
        <f>ROUND(ROUND(C9,2)*ROUND(G9,2),2)</f>
        <v>0</v>
      </c>
    </row>
    <row r="10" spans="1:8" ht="51.75" customHeight="1">
      <c r="A10" s="66" t="s">
        <v>17</v>
      </c>
      <c r="B10" s="97" t="s">
        <v>201</v>
      </c>
      <c r="C10" s="100">
        <v>55</v>
      </c>
      <c r="D10" s="69" t="s">
        <v>66</v>
      </c>
      <c r="E10" s="65"/>
      <c r="F10" s="65"/>
      <c r="G10" s="72">
        <v>0</v>
      </c>
      <c r="H10" s="72">
        <f>ROUND(ROUND(C10,2)*ROUND(G10,2),2)</f>
        <v>0</v>
      </c>
    </row>
    <row r="12" spans="1:8" ht="12.75">
      <c r="A12" s="192" t="s">
        <v>56</v>
      </c>
      <c r="B12" s="192"/>
      <c r="C12" s="192"/>
      <c r="D12" s="192"/>
      <c r="E12" s="192"/>
      <c r="F12" s="192"/>
      <c r="G12" s="192"/>
      <c r="H12" s="192"/>
    </row>
  </sheetData>
  <sheetProtection/>
  <mergeCells count="3">
    <mergeCell ref="A1:B1"/>
    <mergeCell ref="G1:H2"/>
    <mergeCell ref="A12:H12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130" zoomScaleNormal="130" zoomScalePageLayoutView="0" workbookViewId="0" topLeftCell="A1">
      <selection activeCell="F5" sqref="F5"/>
    </sheetView>
  </sheetViews>
  <sheetFormatPr defaultColWidth="9.625" defaultRowHeight="14.25"/>
  <cols>
    <col min="1" max="1" width="5.75390625" style="42" customWidth="1"/>
    <col min="2" max="2" width="61.125" style="46" customWidth="1"/>
    <col min="3" max="3" width="8.25390625" style="55" customWidth="1"/>
    <col min="4" max="4" width="7.25390625" style="42" customWidth="1"/>
    <col min="5" max="5" width="17.625" style="46" customWidth="1"/>
    <col min="6" max="6" width="14.125" style="46" customWidth="1"/>
    <col min="7" max="7" width="13.625" style="46" customWidth="1"/>
    <col min="8" max="8" width="12.75390625" style="46" customWidth="1"/>
    <col min="9" max="10" width="15.125" style="46" customWidth="1"/>
    <col min="11" max="16384" width="9.625" style="46" customWidth="1"/>
  </cols>
  <sheetData>
    <row r="1" spans="1:10" s="47" customFormat="1" ht="12" customHeight="1">
      <c r="A1" s="190" t="str">
        <f>formularz_oferty!C4</f>
        <v>DFP.271.57.2022.ADB</v>
      </c>
      <c r="B1" s="190"/>
      <c r="C1" s="45"/>
      <c r="D1" s="28"/>
      <c r="E1" s="193"/>
      <c r="F1" s="193"/>
      <c r="G1" s="194" t="s">
        <v>41</v>
      </c>
      <c r="H1" s="194"/>
      <c r="I1" s="46"/>
      <c r="J1" s="46"/>
    </row>
    <row r="2" spans="1:10" s="47" customFormat="1" ht="12.75">
      <c r="A2" s="28"/>
      <c r="B2" s="60"/>
      <c r="C2" s="45"/>
      <c r="D2" s="28"/>
      <c r="E2" s="60"/>
      <c r="F2" s="60"/>
      <c r="G2" s="194"/>
      <c r="H2" s="194"/>
      <c r="I2" s="46"/>
      <c r="J2" s="46"/>
    </row>
    <row r="3" spans="1:10" s="47" customFormat="1" ht="14.25" customHeight="1">
      <c r="A3" s="28"/>
      <c r="B3" s="48" t="s">
        <v>42</v>
      </c>
      <c r="C3" s="49">
        <v>3</v>
      </c>
      <c r="D3" s="28"/>
      <c r="E3" s="48" t="s">
        <v>43</v>
      </c>
      <c r="F3" s="48"/>
      <c r="G3" s="60"/>
      <c r="H3" s="60"/>
      <c r="I3" s="46"/>
      <c r="J3" s="46"/>
    </row>
    <row r="4" spans="1:10" s="47" customFormat="1" ht="12.75">
      <c r="A4" s="28"/>
      <c r="B4" s="48"/>
      <c r="C4" s="45"/>
      <c r="D4" s="28"/>
      <c r="E4" s="48"/>
      <c r="F4" s="48"/>
      <c r="G4" s="60"/>
      <c r="H4" s="60"/>
      <c r="I4" s="46"/>
      <c r="J4" s="46"/>
    </row>
    <row r="5" spans="1:10" s="47" customFormat="1" ht="12.75">
      <c r="A5" s="35"/>
      <c r="B5" s="21"/>
      <c r="C5" s="22"/>
      <c r="D5" s="20"/>
      <c r="E5" s="50" t="s">
        <v>55</v>
      </c>
      <c r="F5" s="51">
        <f>SUM(H8:H8)</f>
        <v>0</v>
      </c>
      <c r="G5" s="59"/>
      <c r="H5" s="59"/>
      <c r="I5" s="46"/>
      <c r="J5" s="46"/>
    </row>
    <row r="6" spans="1:10" s="47" customFormat="1" ht="12.75">
      <c r="A6" s="20"/>
      <c r="B6" s="21"/>
      <c r="C6" s="22"/>
      <c r="D6" s="20"/>
      <c r="E6" s="59"/>
      <c r="F6" s="59"/>
      <c r="G6" s="59"/>
      <c r="H6" s="59"/>
      <c r="I6" s="46"/>
      <c r="J6" s="46"/>
    </row>
    <row r="7" spans="1:8" s="54" customFormat="1" ht="36.75" customHeight="1">
      <c r="A7" s="19" t="s">
        <v>44</v>
      </c>
      <c r="B7" s="19" t="s">
        <v>45</v>
      </c>
      <c r="C7" s="52" t="s">
        <v>52</v>
      </c>
      <c r="D7" s="53" t="s">
        <v>47</v>
      </c>
      <c r="E7" s="53" t="s">
        <v>48</v>
      </c>
      <c r="F7" s="53" t="s">
        <v>198</v>
      </c>
      <c r="G7" s="53" t="s">
        <v>59</v>
      </c>
      <c r="H7" s="53" t="s">
        <v>58</v>
      </c>
    </row>
    <row r="8" spans="1:8" s="54" customFormat="1" ht="92.25" customHeight="1">
      <c r="A8" s="68" t="s">
        <v>13</v>
      </c>
      <c r="B8" s="97" t="s">
        <v>202</v>
      </c>
      <c r="C8" s="103">
        <v>330</v>
      </c>
      <c r="D8" s="69" t="s">
        <v>66</v>
      </c>
      <c r="E8" s="67"/>
      <c r="F8" s="67"/>
      <c r="G8" s="70">
        <v>0</v>
      </c>
      <c r="H8" s="71">
        <f>ROUND(C8,2)*ROUND(G8,2)</f>
        <v>0</v>
      </c>
    </row>
    <row r="9" s="47" customFormat="1" ht="12.75" customHeight="1"/>
    <row r="10" spans="1:8" s="47" customFormat="1" ht="14.25" customHeight="1">
      <c r="A10" s="192" t="s">
        <v>56</v>
      </c>
      <c r="B10" s="192"/>
      <c r="C10" s="192"/>
      <c r="D10" s="192"/>
      <c r="E10" s="192"/>
      <c r="F10" s="192"/>
      <c r="G10" s="192"/>
      <c r="H10" s="192"/>
    </row>
  </sheetData>
  <sheetProtection/>
  <mergeCells count="4">
    <mergeCell ref="A1:B1"/>
    <mergeCell ref="E1:F1"/>
    <mergeCell ref="G1:H2"/>
    <mergeCell ref="A10:H10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="120" zoomScaleNormal="120" zoomScalePageLayoutView="0" workbookViewId="0" topLeftCell="A13">
      <selection activeCell="F5" sqref="F5"/>
    </sheetView>
  </sheetViews>
  <sheetFormatPr defaultColWidth="9.625" defaultRowHeight="14.25"/>
  <cols>
    <col min="1" max="1" width="5.75390625" style="42" customWidth="1"/>
    <col min="2" max="2" width="63.875" style="27" customWidth="1"/>
    <col min="3" max="3" width="10.125" style="43" customWidth="1"/>
    <col min="4" max="4" width="7.625" style="44" customWidth="1"/>
    <col min="5" max="5" width="16.50390625" style="44" customWidth="1"/>
    <col min="6" max="6" width="15.50390625" style="44" customWidth="1"/>
    <col min="7" max="7" width="13.00390625" style="27" customWidth="1"/>
    <col min="8" max="8" width="14.875" style="27" customWidth="1"/>
    <col min="9" max="10" width="15.125" style="27" customWidth="1"/>
    <col min="11" max="16384" width="9.625" style="27" customWidth="1"/>
  </cols>
  <sheetData>
    <row r="1" spans="1:8" ht="14.25" customHeight="1">
      <c r="A1" s="190" t="str">
        <f>formularz_oferty!C4</f>
        <v>DFP.271.57.2022.ADB</v>
      </c>
      <c r="B1" s="190"/>
      <c r="C1" s="25"/>
      <c r="D1" s="26"/>
      <c r="E1" s="26"/>
      <c r="F1" s="26"/>
      <c r="G1" s="191" t="s">
        <v>50</v>
      </c>
      <c r="H1" s="191"/>
    </row>
    <row r="2" spans="1:8" ht="11.25" customHeight="1">
      <c r="A2" s="28"/>
      <c r="B2" s="29" t="s">
        <v>42</v>
      </c>
      <c r="C2" s="30">
        <v>4</v>
      </c>
      <c r="D2" s="26"/>
      <c r="E2" s="31" t="s">
        <v>43</v>
      </c>
      <c r="F2" s="26"/>
      <c r="G2" s="191"/>
      <c r="H2" s="191"/>
    </row>
    <row r="3" spans="1:8" ht="12.75">
      <c r="A3" s="28"/>
      <c r="B3" s="29"/>
      <c r="C3" s="25"/>
      <c r="D3" s="26"/>
      <c r="E3" s="26"/>
      <c r="F3" s="26"/>
      <c r="G3" s="31"/>
      <c r="H3" s="29"/>
    </row>
    <row r="4" spans="1:8" ht="12.75">
      <c r="A4" s="32"/>
      <c r="B4" s="33"/>
      <c r="C4" s="25"/>
      <c r="D4" s="26"/>
      <c r="E4" s="26"/>
      <c r="F4" s="26"/>
      <c r="G4" s="34"/>
      <c r="H4" s="34"/>
    </row>
    <row r="5" spans="1:8" ht="12.75">
      <c r="A5" s="35"/>
      <c r="B5" s="36"/>
      <c r="C5" s="37"/>
      <c r="D5" s="38"/>
      <c r="E5" s="39" t="s">
        <v>55</v>
      </c>
      <c r="F5" s="40">
        <f>SUM(H8:H12)</f>
        <v>0</v>
      </c>
      <c r="G5" s="61"/>
      <c r="H5" s="61"/>
    </row>
    <row r="6" spans="1:8" ht="12.75">
      <c r="A6" s="20"/>
      <c r="B6" s="36"/>
      <c r="C6" s="37"/>
      <c r="D6" s="38"/>
      <c r="E6" s="38"/>
      <c r="F6" s="38"/>
      <c r="G6" s="41"/>
      <c r="H6" s="41"/>
    </row>
    <row r="7" spans="1:8" ht="48" customHeight="1">
      <c r="A7" s="63" t="s">
        <v>44</v>
      </c>
      <c r="B7" s="63" t="s">
        <v>45</v>
      </c>
      <c r="C7" s="88" t="s">
        <v>51</v>
      </c>
      <c r="D7" s="99" t="s">
        <v>47</v>
      </c>
      <c r="E7" s="98" t="s">
        <v>48</v>
      </c>
      <c r="F7" s="64" t="s">
        <v>198</v>
      </c>
      <c r="G7" s="63" t="s">
        <v>57</v>
      </c>
      <c r="H7" s="63" t="s">
        <v>58</v>
      </c>
    </row>
    <row r="8" spans="1:8" ht="52.5" customHeight="1">
      <c r="A8" s="66" t="s">
        <v>49</v>
      </c>
      <c r="B8" s="89" t="s">
        <v>71</v>
      </c>
      <c r="C8" s="106">
        <v>140</v>
      </c>
      <c r="D8" s="69" t="s">
        <v>72</v>
      </c>
      <c r="E8" s="65"/>
      <c r="F8" s="65"/>
      <c r="G8" s="72">
        <v>0</v>
      </c>
      <c r="H8" s="72">
        <f>ROUND(ROUND(C8,2)*ROUND(G8,2),2)</f>
        <v>0</v>
      </c>
    </row>
    <row r="9" spans="1:8" ht="37.5" customHeight="1">
      <c r="A9" s="126" t="s">
        <v>61</v>
      </c>
      <c r="B9" s="127" t="s">
        <v>73</v>
      </c>
      <c r="C9" s="128">
        <v>1800</v>
      </c>
      <c r="D9" s="120" t="s">
        <v>66</v>
      </c>
      <c r="E9" s="129"/>
      <c r="F9" s="130"/>
      <c r="G9" s="72">
        <v>0</v>
      </c>
      <c r="H9" s="132">
        <f>ROUND(ROUND(C9,2)*ROUND(G9,2),2)</f>
        <v>0</v>
      </c>
    </row>
    <row r="10" spans="1:8" ht="58.5" customHeight="1">
      <c r="A10" s="66" t="s">
        <v>17</v>
      </c>
      <c r="B10" s="89" t="s">
        <v>74</v>
      </c>
      <c r="C10" s="107">
        <v>660</v>
      </c>
      <c r="D10" s="69" t="s">
        <v>72</v>
      </c>
      <c r="E10" s="65"/>
      <c r="F10" s="131"/>
      <c r="G10" s="72">
        <v>0</v>
      </c>
      <c r="H10" s="132">
        <f>ROUND(ROUND(C10,2)*ROUND(G10,2),2)</f>
        <v>0</v>
      </c>
    </row>
    <row r="11" spans="1:8" ht="111" customHeight="1">
      <c r="A11" s="66" t="s">
        <v>18</v>
      </c>
      <c r="B11" s="89" t="s">
        <v>75</v>
      </c>
      <c r="C11" s="107">
        <v>90</v>
      </c>
      <c r="D11" s="69" t="s">
        <v>72</v>
      </c>
      <c r="E11" s="65"/>
      <c r="F11" s="131"/>
      <c r="G11" s="72">
        <v>0</v>
      </c>
      <c r="H11" s="132">
        <f>ROUND(ROUND(C11,2)*ROUND(G11,2),2)</f>
        <v>0</v>
      </c>
    </row>
    <row r="12" spans="1:8" ht="117" customHeight="1">
      <c r="A12" s="66" t="s">
        <v>19</v>
      </c>
      <c r="B12" s="89" t="s">
        <v>76</v>
      </c>
      <c r="C12" s="107">
        <v>40</v>
      </c>
      <c r="D12" s="69" t="s">
        <v>72</v>
      </c>
      <c r="E12" s="65"/>
      <c r="F12" s="131"/>
      <c r="G12" s="72">
        <v>0</v>
      </c>
      <c r="H12" s="132">
        <f>ROUND(ROUND(C12,2)*ROUND(G12,2),2)</f>
        <v>0</v>
      </c>
    </row>
    <row r="14" spans="1:8" ht="12.75">
      <c r="A14" s="192" t="s">
        <v>56</v>
      </c>
      <c r="B14" s="192"/>
      <c r="C14" s="192"/>
      <c r="D14" s="192"/>
      <c r="E14" s="192"/>
      <c r="F14" s="192"/>
      <c r="G14" s="192"/>
      <c r="H14" s="192"/>
    </row>
  </sheetData>
  <sheetProtection/>
  <mergeCells count="3">
    <mergeCell ref="A1:B1"/>
    <mergeCell ref="G1:H2"/>
    <mergeCell ref="A14:H14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H20"/>
  <sheetViews>
    <sheetView zoomScale="120" zoomScaleNormal="120" zoomScalePageLayoutView="0" workbookViewId="0" topLeftCell="A7">
      <selection activeCell="F5" sqref="F5"/>
    </sheetView>
  </sheetViews>
  <sheetFormatPr defaultColWidth="9.625" defaultRowHeight="14.25"/>
  <cols>
    <col min="1" max="1" width="5.75390625" style="42" customWidth="1"/>
    <col min="2" max="2" width="63.875" style="27" customWidth="1"/>
    <col min="3" max="3" width="10.125" style="43" customWidth="1"/>
    <col min="4" max="4" width="7.625" style="44" customWidth="1"/>
    <col min="5" max="5" width="16.50390625" style="44" customWidth="1"/>
    <col min="6" max="6" width="15.50390625" style="44" customWidth="1"/>
    <col min="7" max="7" width="13.00390625" style="27" customWidth="1"/>
    <col min="8" max="8" width="14.875" style="27" customWidth="1"/>
    <col min="9" max="10" width="15.125" style="27" customWidth="1"/>
    <col min="11" max="16384" width="9.625" style="27" customWidth="1"/>
  </cols>
  <sheetData>
    <row r="1" spans="1:8" ht="14.25" customHeight="1">
      <c r="A1" s="190" t="str">
        <f>formularz_oferty!C4</f>
        <v>DFP.271.57.2022.ADB</v>
      </c>
      <c r="B1" s="190"/>
      <c r="C1" s="25"/>
      <c r="D1" s="26"/>
      <c r="E1" s="26"/>
      <c r="F1" s="26"/>
      <c r="G1" s="191" t="s">
        <v>50</v>
      </c>
      <c r="H1" s="191"/>
    </row>
    <row r="2" spans="1:8" ht="11.25" customHeight="1">
      <c r="A2" s="28"/>
      <c r="B2" s="29" t="s">
        <v>42</v>
      </c>
      <c r="C2" s="30">
        <v>5</v>
      </c>
      <c r="D2" s="26"/>
      <c r="E2" s="31" t="s">
        <v>43</v>
      </c>
      <c r="F2" s="26"/>
      <c r="G2" s="191"/>
      <c r="H2" s="191"/>
    </row>
    <row r="3" spans="1:8" ht="12.75">
      <c r="A3" s="28"/>
      <c r="B3" s="29"/>
      <c r="C3" s="25"/>
      <c r="D3" s="26"/>
      <c r="E3" s="26"/>
      <c r="F3" s="26"/>
      <c r="G3" s="31"/>
      <c r="H3" s="29"/>
    </row>
    <row r="4" spans="1:8" ht="12.75">
      <c r="A4" s="32"/>
      <c r="B4" s="33"/>
      <c r="C4" s="25"/>
      <c r="D4" s="26"/>
      <c r="E4" s="26"/>
      <c r="F4" s="26"/>
      <c r="G4" s="34"/>
      <c r="H4" s="34"/>
    </row>
    <row r="5" spans="1:8" ht="12.75">
      <c r="A5" s="35"/>
      <c r="B5" s="36"/>
      <c r="C5" s="37"/>
      <c r="D5" s="38"/>
      <c r="E5" s="39" t="s">
        <v>55</v>
      </c>
      <c r="F5" s="40">
        <f>SUM(H8:H18)</f>
        <v>0</v>
      </c>
      <c r="G5" s="61"/>
      <c r="H5" s="61"/>
    </row>
    <row r="6" spans="1:8" ht="12.75">
      <c r="A6" s="20"/>
      <c r="B6" s="36"/>
      <c r="C6" s="37"/>
      <c r="D6" s="38"/>
      <c r="E6" s="38"/>
      <c r="F6" s="38"/>
      <c r="G6" s="41"/>
      <c r="H6" s="41"/>
    </row>
    <row r="7" spans="1:8" ht="48" customHeight="1">
      <c r="A7" s="63" t="s">
        <v>44</v>
      </c>
      <c r="B7" s="63" t="s">
        <v>45</v>
      </c>
      <c r="C7" s="88" t="s">
        <v>51</v>
      </c>
      <c r="D7" s="99" t="s">
        <v>47</v>
      </c>
      <c r="E7" s="98" t="s">
        <v>48</v>
      </c>
      <c r="F7" s="64" t="s">
        <v>197</v>
      </c>
      <c r="G7" s="63" t="s">
        <v>57</v>
      </c>
      <c r="H7" s="63" t="s">
        <v>58</v>
      </c>
    </row>
    <row r="8" spans="1:8" ht="47.25" customHeight="1">
      <c r="A8" s="66" t="s">
        <v>49</v>
      </c>
      <c r="B8" s="89" t="s">
        <v>77</v>
      </c>
      <c r="C8" s="107">
        <v>10</v>
      </c>
      <c r="D8" s="69" t="s">
        <v>78</v>
      </c>
      <c r="E8" s="65"/>
      <c r="F8" s="65"/>
      <c r="G8" s="72">
        <v>0</v>
      </c>
      <c r="H8" s="72">
        <f>ROUND(ROUND(C8,2)*ROUND(G8,2),2)</f>
        <v>0</v>
      </c>
    </row>
    <row r="9" spans="1:8" ht="47.25" customHeight="1">
      <c r="A9" s="73" t="s">
        <v>61</v>
      </c>
      <c r="B9" s="89" t="s">
        <v>175</v>
      </c>
      <c r="C9" s="107">
        <v>10</v>
      </c>
      <c r="D9" s="69" t="s">
        <v>78</v>
      </c>
      <c r="E9" s="74"/>
      <c r="F9" s="74"/>
      <c r="G9" s="75">
        <v>0</v>
      </c>
      <c r="H9" s="75">
        <f>ROUND(ROUND(C9,2)*ROUND(G9,2),2)</f>
        <v>0</v>
      </c>
    </row>
    <row r="10" spans="1:8" ht="44.25" customHeight="1">
      <c r="A10" s="66" t="s">
        <v>17</v>
      </c>
      <c r="B10" s="89" t="s">
        <v>176</v>
      </c>
      <c r="C10" s="107">
        <v>2640</v>
      </c>
      <c r="D10" s="69" t="s">
        <v>78</v>
      </c>
      <c r="E10" s="65"/>
      <c r="F10" s="65"/>
      <c r="G10" s="72">
        <v>0</v>
      </c>
      <c r="H10" s="72">
        <f>ROUND(ROUND(C10,2)*ROUND(G10,2),2)</f>
        <v>0</v>
      </c>
    </row>
    <row r="11" spans="1:8" ht="42.75" customHeight="1">
      <c r="A11" s="66" t="s">
        <v>18</v>
      </c>
      <c r="B11" s="89" t="s">
        <v>79</v>
      </c>
      <c r="C11" s="107">
        <v>3000</v>
      </c>
      <c r="D11" s="69" t="s">
        <v>78</v>
      </c>
      <c r="E11" s="65"/>
      <c r="F11" s="65"/>
      <c r="G11" s="72">
        <v>0</v>
      </c>
      <c r="H11" s="72">
        <f aca="true" t="shared" si="0" ref="H11:H18">ROUND(ROUND(C11,2)*ROUND(G11,2),2)</f>
        <v>0</v>
      </c>
    </row>
    <row r="12" spans="1:8" ht="46.5" customHeight="1">
      <c r="A12" s="66" t="s">
        <v>19</v>
      </c>
      <c r="B12" s="89" t="s">
        <v>80</v>
      </c>
      <c r="C12" s="153">
        <v>62600</v>
      </c>
      <c r="D12" s="69" t="s">
        <v>78</v>
      </c>
      <c r="E12" s="65"/>
      <c r="F12" s="65"/>
      <c r="G12" s="72">
        <v>0</v>
      </c>
      <c r="H12" s="72">
        <f t="shared" si="0"/>
        <v>0</v>
      </c>
    </row>
    <row r="13" spans="1:8" ht="42" customHeight="1">
      <c r="A13" s="66" t="s">
        <v>21</v>
      </c>
      <c r="B13" s="89" t="s">
        <v>81</v>
      </c>
      <c r="C13" s="107">
        <v>730</v>
      </c>
      <c r="D13" s="69" t="s">
        <v>78</v>
      </c>
      <c r="E13" s="65"/>
      <c r="F13" s="65"/>
      <c r="G13" s="72">
        <v>0</v>
      </c>
      <c r="H13" s="72">
        <f t="shared" si="0"/>
        <v>0</v>
      </c>
    </row>
    <row r="14" spans="1:8" ht="46.5" customHeight="1">
      <c r="A14" s="66" t="s">
        <v>22</v>
      </c>
      <c r="B14" s="89" t="s">
        <v>177</v>
      </c>
      <c r="C14" s="107">
        <v>7800</v>
      </c>
      <c r="D14" s="69" t="s">
        <v>78</v>
      </c>
      <c r="E14" s="65"/>
      <c r="F14" s="65"/>
      <c r="G14" s="72">
        <v>0</v>
      </c>
      <c r="H14" s="72">
        <f t="shared" si="0"/>
        <v>0</v>
      </c>
    </row>
    <row r="15" spans="1:8" ht="42.75" customHeight="1">
      <c r="A15" s="66" t="s">
        <v>24</v>
      </c>
      <c r="B15" s="89" t="s">
        <v>82</v>
      </c>
      <c r="C15" s="107">
        <v>135</v>
      </c>
      <c r="D15" s="69" t="s">
        <v>78</v>
      </c>
      <c r="E15" s="65"/>
      <c r="F15" s="65"/>
      <c r="G15" s="72">
        <v>0</v>
      </c>
      <c r="H15" s="72">
        <f t="shared" si="0"/>
        <v>0</v>
      </c>
    </row>
    <row r="16" spans="1:8" ht="44.25" customHeight="1">
      <c r="A16" s="66" t="s">
        <v>26</v>
      </c>
      <c r="B16" s="89" t="s">
        <v>180</v>
      </c>
      <c r="C16" s="153">
        <v>4500</v>
      </c>
      <c r="D16" s="69" t="s">
        <v>78</v>
      </c>
      <c r="E16" s="65"/>
      <c r="F16" s="65"/>
      <c r="G16" s="72">
        <v>0</v>
      </c>
      <c r="H16" s="72">
        <f t="shared" si="0"/>
        <v>0</v>
      </c>
    </row>
    <row r="17" spans="1:8" ht="42.75" customHeight="1">
      <c r="A17" s="66" t="s">
        <v>28</v>
      </c>
      <c r="B17" s="89" t="s">
        <v>179</v>
      </c>
      <c r="C17" s="107">
        <v>110</v>
      </c>
      <c r="D17" s="69" t="s">
        <v>78</v>
      </c>
      <c r="E17" s="65"/>
      <c r="F17" s="65"/>
      <c r="G17" s="72">
        <v>0</v>
      </c>
      <c r="H17" s="72">
        <f t="shared" si="0"/>
        <v>0</v>
      </c>
    </row>
    <row r="18" spans="1:8" ht="44.25" customHeight="1">
      <c r="A18" s="66" t="s">
        <v>30</v>
      </c>
      <c r="B18" s="89" t="s">
        <v>178</v>
      </c>
      <c r="C18" s="153">
        <v>36500</v>
      </c>
      <c r="D18" s="69" t="s">
        <v>78</v>
      </c>
      <c r="E18" s="65"/>
      <c r="F18" s="65"/>
      <c r="G18" s="72">
        <v>0</v>
      </c>
      <c r="H18" s="72">
        <f t="shared" si="0"/>
        <v>0</v>
      </c>
    </row>
    <row r="20" spans="1:8" ht="12.75">
      <c r="A20" s="192" t="s">
        <v>56</v>
      </c>
      <c r="B20" s="192"/>
      <c r="C20" s="192"/>
      <c r="D20" s="192"/>
      <c r="E20" s="192"/>
      <c r="F20" s="192"/>
      <c r="G20" s="192"/>
      <c r="H20" s="192"/>
    </row>
  </sheetData>
  <sheetProtection/>
  <mergeCells count="3">
    <mergeCell ref="A1:B1"/>
    <mergeCell ref="G1:H2"/>
    <mergeCell ref="A20:H20"/>
  </mergeCells>
  <printOptions/>
  <pageMargins left="0.7000000000000001" right="0.7000000000000001" top="1.1437007874015752" bottom="1.1437007874015752" header="0.7500000000000001" footer="0.7500000000000001"/>
  <pageSetup fitToHeight="1" fitToWidth="1"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="130" zoomScaleNormal="130" zoomScalePageLayoutView="0" workbookViewId="0" topLeftCell="A19">
      <selection activeCell="F5" sqref="F5"/>
    </sheetView>
  </sheetViews>
  <sheetFormatPr defaultColWidth="9.625" defaultRowHeight="14.25"/>
  <cols>
    <col min="1" max="1" width="5.75390625" style="42" customWidth="1"/>
    <col min="2" max="2" width="60.125" style="46" customWidth="1"/>
    <col min="3" max="3" width="8.25390625" style="55" customWidth="1"/>
    <col min="4" max="4" width="7.25390625" style="42" customWidth="1"/>
    <col min="5" max="5" width="17.625" style="46" customWidth="1"/>
    <col min="6" max="6" width="14.125" style="46" customWidth="1"/>
    <col min="7" max="7" width="13.625" style="46" customWidth="1"/>
    <col min="8" max="8" width="12.75390625" style="46" customWidth="1"/>
    <col min="9" max="10" width="15.125" style="46" customWidth="1"/>
    <col min="11" max="16384" width="9.625" style="46" customWidth="1"/>
  </cols>
  <sheetData>
    <row r="1" spans="1:10" s="47" customFormat="1" ht="12" customHeight="1">
      <c r="A1" s="190" t="str">
        <f>formularz_oferty!C4</f>
        <v>DFP.271.57.2022.ADB</v>
      </c>
      <c r="B1" s="190"/>
      <c r="C1" s="45"/>
      <c r="D1" s="28"/>
      <c r="E1" s="193"/>
      <c r="F1" s="193"/>
      <c r="G1" s="194" t="s">
        <v>41</v>
      </c>
      <c r="H1" s="194"/>
      <c r="I1" s="46"/>
      <c r="J1" s="46"/>
    </row>
    <row r="2" spans="1:10" s="47" customFormat="1" ht="12.75">
      <c r="A2" s="28"/>
      <c r="B2" s="86"/>
      <c r="C2" s="45"/>
      <c r="D2" s="28"/>
      <c r="E2" s="86"/>
      <c r="F2" s="86"/>
      <c r="G2" s="194"/>
      <c r="H2" s="194"/>
      <c r="I2" s="46"/>
      <c r="J2" s="46"/>
    </row>
    <row r="3" spans="1:10" s="47" customFormat="1" ht="14.25" customHeight="1">
      <c r="A3" s="28"/>
      <c r="B3" s="48" t="s">
        <v>42</v>
      </c>
      <c r="C3" s="49">
        <v>6</v>
      </c>
      <c r="D3" s="28"/>
      <c r="E3" s="48" t="s">
        <v>43</v>
      </c>
      <c r="F3" s="48"/>
      <c r="G3" s="86"/>
      <c r="H3" s="86"/>
      <c r="I3" s="46"/>
      <c r="J3" s="46"/>
    </row>
    <row r="4" spans="1:10" s="47" customFormat="1" ht="12.75">
      <c r="A4" s="28"/>
      <c r="B4" s="48"/>
      <c r="C4" s="45"/>
      <c r="D4" s="28"/>
      <c r="E4" s="48"/>
      <c r="F4" s="48"/>
      <c r="G4" s="86"/>
      <c r="H4" s="86"/>
      <c r="I4" s="46"/>
      <c r="J4" s="46"/>
    </row>
    <row r="5" spans="1:10" s="47" customFormat="1" ht="12.75">
      <c r="A5" s="35"/>
      <c r="B5" s="21"/>
      <c r="C5" s="22"/>
      <c r="D5" s="20"/>
      <c r="E5" s="50" t="s">
        <v>55</v>
      </c>
      <c r="F5" s="51">
        <f>SUM(H8:H17)</f>
        <v>0</v>
      </c>
      <c r="G5" s="85"/>
      <c r="H5" s="85"/>
      <c r="I5" s="46"/>
      <c r="J5" s="46"/>
    </row>
    <row r="6" spans="1:10" s="47" customFormat="1" ht="12.75">
      <c r="A6" s="20"/>
      <c r="B6" s="21"/>
      <c r="C6" s="22"/>
      <c r="D6" s="20"/>
      <c r="E6" s="85"/>
      <c r="F6" s="85"/>
      <c r="G6" s="85"/>
      <c r="H6" s="85"/>
      <c r="I6" s="46"/>
      <c r="J6" s="46"/>
    </row>
    <row r="7" spans="1:8" s="54" customFormat="1" ht="36.75" customHeight="1">
      <c r="A7" s="163" t="s">
        <v>44</v>
      </c>
      <c r="B7" s="163" t="s">
        <v>45</v>
      </c>
      <c r="C7" s="164" t="s">
        <v>52</v>
      </c>
      <c r="D7" s="165" t="s">
        <v>47</v>
      </c>
      <c r="E7" s="165" t="s">
        <v>48</v>
      </c>
      <c r="F7" s="165" t="s">
        <v>203</v>
      </c>
      <c r="G7" s="165" t="s">
        <v>59</v>
      </c>
      <c r="H7" s="165" t="s">
        <v>58</v>
      </c>
    </row>
    <row r="8" spans="1:8" s="54" customFormat="1" ht="136.5" customHeight="1">
      <c r="A8" s="166" t="s">
        <v>13</v>
      </c>
      <c r="B8" s="167" t="s">
        <v>83</v>
      </c>
      <c r="C8" s="168">
        <v>1000</v>
      </c>
      <c r="D8" s="169" t="s">
        <v>84</v>
      </c>
      <c r="E8" s="170"/>
      <c r="F8" s="170"/>
      <c r="G8" s="171">
        <v>0</v>
      </c>
      <c r="H8" s="172">
        <f>ROUND(C8,2)*ROUND(G8,2)</f>
        <v>0</v>
      </c>
    </row>
    <row r="9" spans="1:8" s="54" customFormat="1" ht="154.5" customHeight="1">
      <c r="A9" s="173" t="s">
        <v>16</v>
      </c>
      <c r="B9" s="174" t="s">
        <v>85</v>
      </c>
      <c r="C9" s="175">
        <v>100</v>
      </c>
      <c r="D9" s="176" t="s">
        <v>84</v>
      </c>
      <c r="E9" s="177"/>
      <c r="F9" s="177"/>
      <c r="G9" s="171">
        <v>0</v>
      </c>
      <c r="H9" s="172">
        <f aca="true" t="shared" si="0" ref="H9:H17">ROUND(C9,2)*ROUND(G9,2)</f>
        <v>0</v>
      </c>
    </row>
    <row r="10" spans="1:8" s="54" customFormat="1" ht="120" customHeight="1">
      <c r="A10" s="173" t="s">
        <v>17</v>
      </c>
      <c r="B10" s="174" t="s">
        <v>86</v>
      </c>
      <c r="C10" s="175">
        <v>1250</v>
      </c>
      <c r="D10" s="176" t="s">
        <v>84</v>
      </c>
      <c r="E10" s="177"/>
      <c r="F10" s="177"/>
      <c r="G10" s="171">
        <v>0</v>
      </c>
      <c r="H10" s="172">
        <f t="shared" si="0"/>
        <v>0</v>
      </c>
    </row>
    <row r="11" spans="1:8" s="54" customFormat="1" ht="150.75" customHeight="1">
      <c r="A11" s="173" t="s">
        <v>18</v>
      </c>
      <c r="B11" s="174" t="s">
        <v>87</v>
      </c>
      <c r="C11" s="175">
        <v>400</v>
      </c>
      <c r="D11" s="176" t="s">
        <v>84</v>
      </c>
      <c r="E11" s="177"/>
      <c r="F11" s="177"/>
      <c r="G11" s="171">
        <v>0</v>
      </c>
      <c r="H11" s="172">
        <f t="shared" si="0"/>
        <v>0</v>
      </c>
    </row>
    <row r="12" spans="1:8" s="54" customFormat="1" ht="131.25" customHeight="1">
      <c r="A12" s="173" t="s">
        <v>19</v>
      </c>
      <c r="B12" s="174" t="s">
        <v>200</v>
      </c>
      <c r="C12" s="175">
        <v>800</v>
      </c>
      <c r="D12" s="176" t="s">
        <v>84</v>
      </c>
      <c r="E12" s="177"/>
      <c r="F12" s="177"/>
      <c r="G12" s="171">
        <v>0</v>
      </c>
      <c r="H12" s="172">
        <f t="shared" si="0"/>
        <v>0</v>
      </c>
    </row>
    <row r="13" spans="1:8" s="54" customFormat="1" ht="139.5" customHeight="1">
      <c r="A13" s="173" t="s">
        <v>21</v>
      </c>
      <c r="B13" s="174" t="s">
        <v>88</v>
      </c>
      <c r="C13" s="175">
        <v>80</v>
      </c>
      <c r="D13" s="176" t="s">
        <v>84</v>
      </c>
      <c r="E13" s="177"/>
      <c r="F13" s="177"/>
      <c r="G13" s="171">
        <v>0</v>
      </c>
      <c r="H13" s="172">
        <f t="shared" si="0"/>
        <v>0</v>
      </c>
    </row>
    <row r="14" spans="1:8" s="54" customFormat="1" ht="107.25" customHeight="1">
      <c r="A14" s="173" t="s">
        <v>22</v>
      </c>
      <c r="B14" s="174" t="s">
        <v>204</v>
      </c>
      <c r="C14" s="178">
        <v>1000</v>
      </c>
      <c r="D14" s="176" t="s">
        <v>84</v>
      </c>
      <c r="E14" s="177"/>
      <c r="F14" s="177"/>
      <c r="G14" s="171">
        <v>0</v>
      </c>
      <c r="H14" s="172">
        <f t="shared" si="0"/>
        <v>0</v>
      </c>
    </row>
    <row r="15" spans="1:8" s="54" customFormat="1" ht="126" customHeight="1">
      <c r="A15" s="173" t="s">
        <v>24</v>
      </c>
      <c r="B15" s="174" t="s">
        <v>89</v>
      </c>
      <c r="C15" s="175">
        <v>800</v>
      </c>
      <c r="D15" s="176" t="s">
        <v>84</v>
      </c>
      <c r="E15" s="177"/>
      <c r="F15" s="177"/>
      <c r="G15" s="171">
        <v>0</v>
      </c>
      <c r="H15" s="172">
        <f t="shared" si="0"/>
        <v>0</v>
      </c>
    </row>
    <row r="16" spans="1:8" s="54" customFormat="1" ht="128.25" customHeight="1">
      <c r="A16" s="173" t="s">
        <v>26</v>
      </c>
      <c r="B16" s="174" t="s">
        <v>205</v>
      </c>
      <c r="C16" s="175">
        <v>50</v>
      </c>
      <c r="D16" s="176" t="s">
        <v>84</v>
      </c>
      <c r="E16" s="177"/>
      <c r="F16" s="177"/>
      <c r="G16" s="171">
        <v>0</v>
      </c>
      <c r="H16" s="172">
        <f t="shared" si="0"/>
        <v>0</v>
      </c>
    </row>
    <row r="17" spans="1:8" s="54" customFormat="1" ht="111.75" customHeight="1">
      <c r="A17" s="173" t="s">
        <v>28</v>
      </c>
      <c r="B17" s="174" t="s">
        <v>90</v>
      </c>
      <c r="C17" s="178">
        <v>1000</v>
      </c>
      <c r="D17" s="176" t="s">
        <v>84</v>
      </c>
      <c r="E17" s="177"/>
      <c r="F17" s="177"/>
      <c r="G17" s="179">
        <v>0</v>
      </c>
      <c r="H17" s="180">
        <f t="shared" si="0"/>
        <v>0</v>
      </c>
    </row>
    <row r="18" s="47" customFormat="1" ht="12.75" customHeight="1"/>
    <row r="19" spans="1:8" s="47" customFormat="1" ht="14.25" customHeight="1">
      <c r="A19" s="192" t="s">
        <v>56</v>
      </c>
      <c r="B19" s="192"/>
      <c r="C19" s="192"/>
      <c r="D19" s="192"/>
      <c r="E19" s="192"/>
      <c r="F19" s="192"/>
      <c r="G19" s="192"/>
      <c r="H19" s="192"/>
    </row>
    <row r="21" ht="210" customHeight="1">
      <c r="B21" s="142" t="s">
        <v>91</v>
      </c>
    </row>
    <row r="22" ht="30" customHeight="1">
      <c r="B22" s="142" t="s">
        <v>181</v>
      </c>
    </row>
  </sheetData>
  <sheetProtection/>
  <mergeCells count="4">
    <mergeCell ref="A1:B1"/>
    <mergeCell ref="E1:F1"/>
    <mergeCell ref="G1:H2"/>
    <mergeCell ref="A19:H19"/>
  </mergeCells>
  <printOptions/>
  <pageMargins left="0.25" right="0.25" top="0.75" bottom="0.75" header="0.30000000000000004" footer="0.30000000000000004"/>
  <pageSetup fitToHeight="0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1"/>
  <sheetViews>
    <sheetView zoomScale="130" zoomScaleNormal="130" zoomScalePageLayoutView="0" workbookViewId="0" topLeftCell="A19">
      <selection activeCell="F5" sqref="F5"/>
    </sheetView>
  </sheetViews>
  <sheetFormatPr defaultColWidth="9.625" defaultRowHeight="14.25"/>
  <cols>
    <col min="1" max="1" width="5.75390625" style="42" customWidth="1"/>
    <col min="2" max="2" width="61.125" style="46" customWidth="1"/>
    <col min="3" max="3" width="8.25390625" style="55" customWidth="1"/>
    <col min="4" max="4" width="7.25390625" style="42" customWidth="1"/>
    <col min="5" max="5" width="17.625" style="46" customWidth="1"/>
    <col min="6" max="6" width="14.125" style="46" customWidth="1"/>
    <col min="7" max="7" width="13.625" style="46" customWidth="1"/>
    <col min="8" max="8" width="12.75390625" style="46" customWidth="1"/>
    <col min="9" max="10" width="15.125" style="46" customWidth="1"/>
    <col min="11" max="16384" width="9.625" style="46" customWidth="1"/>
  </cols>
  <sheetData>
    <row r="1" spans="1:10" s="47" customFormat="1" ht="12" customHeight="1">
      <c r="A1" s="190" t="str">
        <f>formularz_oferty!C4</f>
        <v>DFP.271.57.2022.ADB</v>
      </c>
      <c r="B1" s="190"/>
      <c r="C1" s="45"/>
      <c r="D1" s="28"/>
      <c r="E1" s="193"/>
      <c r="F1" s="193"/>
      <c r="G1" s="194" t="s">
        <v>41</v>
      </c>
      <c r="H1" s="194"/>
      <c r="I1" s="46"/>
      <c r="J1" s="46"/>
    </row>
    <row r="2" spans="1:10" s="47" customFormat="1" ht="12.75">
      <c r="A2" s="28"/>
      <c r="B2" s="86"/>
      <c r="C2" s="45"/>
      <c r="D2" s="28"/>
      <c r="E2" s="86"/>
      <c r="F2" s="86"/>
      <c r="G2" s="194"/>
      <c r="H2" s="194"/>
      <c r="I2" s="46"/>
      <c r="J2" s="46"/>
    </row>
    <row r="3" spans="1:10" s="47" customFormat="1" ht="14.25" customHeight="1">
      <c r="A3" s="28"/>
      <c r="B3" s="48" t="s">
        <v>42</v>
      </c>
      <c r="C3" s="49">
        <v>7</v>
      </c>
      <c r="D3" s="28"/>
      <c r="E3" s="48" t="s">
        <v>43</v>
      </c>
      <c r="F3" s="48"/>
      <c r="G3" s="86"/>
      <c r="H3" s="86"/>
      <c r="I3" s="46"/>
      <c r="J3" s="46"/>
    </row>
    <row r="4" spans="1:10" s="47" customFormat="1" ht="12.75">
      <c r="A4" s="28"/>
      <c r="B4" s="48"/>
      <c r="C4" s="45"/>
      <c r="D4" s="28"/>
      <c r="E4" s="48"/>
      <c r="F4" s="48"/>
      <c r="G4" s="86"/>
      <c r="H4" s="86"/>
      <c r="I4" s="46"/>
      <c r="J4" s="46"/>
    </row>
    <row r="5" spans="1:10" s="47" customFormat="1" ht="12.75">
      <c r="A5" s="35"/>
      <c r="B5" s="21"/>
      <c r="C5" s="22"/>
      <c r="D5" s="20"/>
      <c r="E5" s="50" t="s">
        <v>55</v>
      </c>
      <c r="F5" s="51">
        <f>SUM(H8:H19)</f>
        <v>0</v>
      </c>
      <c r="G5" s="85"/>
      <c r="H5" s="85"/>
      <c r="I5" s="46"/>
      <c r="J5" s="46"/>
    </row>
    <row r="6" spans="1:10" s="47" customFormat="1" ht="12.75">
      <c r="A6" s="20"/>
      <c r="B6" s="21"/>
      <c r="C6" s="22"/>
      <c r="D6" s="20"/>
      <c r="E6" s="85"/>
      <c r="F6" s="85"/>
      <c r="G6" s="85"/>
      <c r="H6" s="85"/>
      <c r="I6" s="46"/>
      <c r="J6" s="46"/>
    </row>
    <row r="7" spans="1:8" s="54" customFormat="1" ht="36.75" customHeight="1">
      <c r="A7" s="19" t="s">
        <v>44</v>
      </c>
      <c r="B7" s="19" t="s">
        <v>45</v>
      </c>
      <c r="C7" s="52" t="s">
        <v>52</v>
      </c>
      <c r="D7" s="53" t="s">
        <v>47</v>
      </c>
      <c r="E7" s="53" t="s">
        <v>48</v>
      </c>
      <c r="F7" s="53" t="s">
        <v>195</v>
      </c>
      <c r="G7" s="53" t="s">
        <v>59</v>
      </c>
      <c r="H7" s="53" t="s">
        <v>58</v>
      </c>
    </row>
    <row r="8" spans="1:8" s="54" customFormat="1" ht="41.25" customHeight="1">
      <c r="A8" s="133" t="s">
        <v>13</v>
      </c>
      <c r="B8" s="119" t="s">
        <v>92</v>
      </c>
      <c r="C8" s="143">
        <v>45</v>
      </c>
      <c r="D8" s="120" t="s">
        <v>66</v>
      </c>
      <c r="E8" s="135"/>
      <c r="F8" s="135"/>
      <c r="G8" s="136">
        <v>0</v>
      </c>
      <c r="H8" s="137">
        <f>ROUND(C8,2)*ROUND(G8,2)</f>
        <v>0</v>
      </c>
    </row>
    <row r="9" spans="1:9" s="54" customFormat="1" ht="41.25" customHeight="1">
      <c r="A9" s="138" t="s">
        <v>16</v>
      </c>
      <c r="B9" s="97" t="s">
        <v>93</v>
      </c>
      <c r="C9" s="101">
        <v>365</v>
      </c>
      <c r="D9" s="69" t="s">
        <v>66</v>
      </c>
      <c r="E9" s="139"/>
      <c r="F9" s="139"/>
      <c r="G9" s="136">
        <v>0</v>
      </c>
      <c r="H9" s="137">
        <f aca="true" t="shared" si="0" ref="H9:H19">ROUND(C9,2)*ROUND(G9,2)</f>
        <v>0</v>
      </c>
      <c r="I9" s="144"/>
    </row>
    <row r="10" spans="1:9" s="54" customFormat="1" ht="41.25" customHeight="1">
      <c r="A10" s="138" t="s">
        <v>17</v>
      </c>
      <c r="B10" s="97" t="s">
        <v>94</v>
      </c>
      <c r="C10" s="101">
        <v>15</v>
      </c>
      <c r="D10" s="69" t="s">
        <v>66</v>
      </c>
      <c r="E10" s="139"/>
      <c r="F10" s="139"/>
      <c r="G10" s="136">
        <v>0</v>
      </c>
      <c r="H10" s="137">
        <f t="shared" si="0"/>
        <v>0</v>
      </c>
      <c r="I10" s="144"/>
    </row>
    <row r="11" spans="1:9" s="54" customFormat="1" ht="41.25" customHeight="1">
      <c r="A11" s="138" t="s">
        <v>18</v>
      </c>
      <c r="B11" s="97" t="s">
        <v>95</v>
      </c>
      <c r="C11" s="101">
        <v>130</v>
      </c>
      <c r="D11" s="69" t="s">
        <v>66</v>
      </c>
      <c r="E11" s="139"/>
      <c r="F11" s="139"/>
      <c r="G11" s="136">
        <v>0</v>
      </c>
      <c r="H11" s="137">
        <f t="shared" si="0"/>
        <v>0</v>
      </c>
      <c r="I11" s="144"/>
    </row>
    <row r="12" spans="1:9" s="54" customFormat="1" ht="41.25" customHeight="1">
      <c r="A12" s="138" t="s">
        <v>19</v>
      </c>
      <c r="B12" s="97" t="s">
        <v>96</v>
      </c>
      <c r="C12" s="101">
        <v>180</v>
      </c>
      <c r="D12" s="69" t="s">
        <v>66</v>
      </c>
      <c r="E12" s="139"/>
      <c r="F12" s="139"/>
      <c r="G12" s="136">
        <v>0</v>
      </c>
      <c r="H12" s="137">
        <f t="shared" si="0"/>
        <v>0</v>
      </c>
      <c r="I12" s="144"/>
    </row>
    <row r="13" spans="1:9" s="54" customFormat="1" ht="41.25" customHeight="1">
      <c r="A13" s="138" t="s">
        <v>21</v>
      </c>
      <c r="B13" s="97" t="s">
        <v>97</v>
      </c>
      <c r="C13" s="101">
        <v>80</v>
      </c>
      <c r="D13" s="69" t="s">
        <v>66</v>
      </c>
      <c r="E13" s="139"/>
      <c r="F13" s="139"/>
      <c r="G13" s="136">
        <v>0</v>
      </c>
      <c r="H13" s="137">
        <f t="shared" si="0"/>
        <v>0</v>
      </c>
      <c r="I13" s="144"/>
    </row>
    <row r="14" spans="1:9" s="54" customFormat="1" ht="41.25" customHeight="1">
      <c r="A14" s="138" t="s">
        <v>22</v>
      </c>
      <c r="B14" s="97" t="s">
        <v>98</v>
      </c>
      <c r="C14" s="101">
        <v>470</v>
      </c>
      <c r="D14" s="69" t="s">
        <v>66</v>
      </c>
      <c r="E14" s="139"/>
      <c r="F14" s="139"/>
      <c r="G14" s="136">
        <v>0</v>
      </c>
      <c r="H14" s="137">
        <f t="shared" si="0"/>
        <v>0</v>
      </c>
      <c r="I14" s="144"/>
    </row>
    <row r="15" spans="1:9" s="54" customFormat="1" ht="41.25" customHeight="1">
      <c r="A15" s="138" t="s">
        <v>24</v>
      </c>
      <c r="B15" s="97" t="s">
        <v>99</v>
      </c>
      <c r="C15" s="101">
        <v>180</v>
      </c>
      <c r="D15" s="69" t="s">
        <v>66</v>
      </c>
      <c r="E15" s="139"/>
      <c r="F15" s="139"/>
      <c r="G15" s="136">
        <v>0</v>
      </c>
      <c r="H15" s="137">
        <f t="shared" si="0"/>
        <v>0</v>
      </c>
      <c r="I15" s="144"/>
    </row>
    <row r="16" spans="1:9" s="54" customFormat="1" ht="41.25" customHeight="1">
      <c r="A16" s="138" t="s">
        <v>26</v>
      </c>
      <c r="B16" s="97" t="s">
        <v>100</v>
      </c>
      <c r="C16" s="101">
        <v>240</v>
      </c>
      <c r="D16" s="69" t="s">
        <v>66</v>
      </c>
      <c r="E16" s="139"/>
      <c r="F16" s="139"/>
      <c r="G16" s="136">
        <v>0</v>
      </c>
      <c r="H16" s="137">
        <f t="shared" si="0"/>
        <v>0</v>
      </c>
      <c r="I16" s="144"/>
    </row>
    <row r="17" spans="1:9" s="54" customFormat="1" ht="41.25" customHeight="1">
      <c r="A17" s="138" t="s">
        <v>28</v>
      </c>
      <c r="B17" s="97" t="s">
        <v>101</v>
      </c>
      <c r="C17" s="101">
        <v>250</v>
      </c>
      <c r="D17" s="69" t="s">
        <v>66</v>
      </c>
      <c r="E17" s="139"/>
      <c r="F17" s="139"/>
      <c r="G17" s="136">
        <v>0</v>
      </c>
      <c r="H17" s="137">
        <f t="shared" si="0"/>
        <v>0</v>
      </c>
      <c r="I17" s="144"/>
    </row>
    <row r="18" spans="1:9" s="54" customFormat="1" ht="41.25" customHeight="1">
      <c r="A18" s="138" t="s">
        <v>30</v>
      </c>
      <c r="B18" s="97" t="s">
        <v>102</v>
      </c>
      <c r="C18" s="101">
        <v>180</v>
      </c>
      <c r="D18" s="69" t="s">
        <v>66</v>
      </c>
      <c r="E18" s="139"/>
      <c r="F18" s="139"/>
      <c r="G18" s="136">
        <v>0</v>
      </c>
      <c r="H18" s="137">
        <f t="shared" si="0"/>
        <v>0</v>
      </c>
      <c r="I18" s="144"/>
    </row>
    <row r="19" spans="1:9" s="54" customFormat="1" ht="41.25" customHeight="1">
      <c r="A19" s="138" t="s">
        <v>31</v>
      </c>
      <c r="B19" s="97" t="s">
        <v>103</v>
      </c>
      <c r="C19" s="101">
        <v>290</v>
      </c>
      <c r="D19" s="69" t="s">
        <v>66</v>
      </c>
      <c r="E19" s="139"/>
      <c r="F19" s="139"/>
      <c r="G19" s="145">
        <v>0</v>
      </c>
      <c r="H19" s="146">
        <f t="shared" si="0"/>
        <v>0</v>
      </c>
      <c r="I19" s="144"/>
    </row>
    <row r="20" s="47" customFormat="1" ht="12.75" customHeight="1"/>
    <row r="21" spans="1:8" s="47" customFormat="1" ht="14.25" customHeight="1">
      <c r="A21" s="192" t="s">
        <v>56</v>
      </c>
      <c r="B21" s="192"/>
      <c r="C21" s="192"/>
      <c r="D21" s="192"/>
      <c r="E21" s="192"/>
      <c r="F21" s="192"/>
      <c r="G21" s="192"/>
      <c r="H21" s="192"/>
    </row>
  </sheetData>
  <sheetProtection/>
  <mergeCells count="4">
    <mergeCell ref="A1:B1"/>
    <mergeCell ref="E1:F1"/>
    <mergeCell ref="G1:H2"/>
    <mergeCell ref="A21:H21"/>
  </mergeCells>
  <printOptions/>
  <pageMargins left="0.25" right="0.25" top="0.75" bottom="0.75" header="0.30000000000000004" footer="0.30000000000000004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Siewierska</dc:creator>
  <cp:keywords/>
  <dc:description/>
  <cp:lastModifiedBy>Anna Burszczan</cp:lastModifiedBy>
  <cp:lastPrinted>2022-05-27T09:06:13Z</cp:lastPrinted>
  <dcterms:created xsi:type="dcterms:W3CDTF">2019-05-23T11:29:08Z</dcterms:created>
  <dcterms:modified xsi:type="dcterms:W3CDTF">2022-06-01T07:15:53Z</dcterms:modified>
  <cp:category/>
  <cp:version/>
  <cp:contentType/>
  <cp:contentStatus/>
</cp:coreProperties>
</file>