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452CC61-91F7-4675-B444-6B26D1BDA5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50" i="1"/>
  <c r="H52" i="1"/>
  <c r="H54" i="1"/>
  <c r="H56" i="1"/>
  <c r="H58" i="1"/>
  <c r="H60" i="1"/>
  <c r="H46" i="1"/>
  <c r="H62" i="1" s="1"/>
  <c r="F62" i="1"/>
  <c r="G62" i="1"/>
  <c r="E62" i="1"/>
  <c r="H33" i="1" l="1"/>
  <c r="H35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5" i="1"/>
  <c r="F37" i="1"/>
  <c r="G37" i="1"/>
  <c r="E37" i="1"/>
  <c r="H37" i="1" l="1"/>
  <c r="F65" i="1" l="1"/>
  <c r="G40" i="1"/>
  <c r="F40" i="1"/>
  <c r="E40" i="1"/>
  <c r="E65" i="1"/>
  <c r="G65" i="1"/>
  <c r="E41" i="1" l="1"/>
  <c r="E66" i="1"/>
  <c r="E68" i="1" l="1"/>
</calcChain>
</file>

<file path=xl/sharedStrings.xml><?xml version="1.0" encoding="utf-8"?>
<sst xmlns="http://schemas.openxmlformats.org/spreadsheetml/2006/main" count="128" uniqueCount="67">
  <si>
    <t>L.p.</t>
  </si>
  <si>
    <t>Lokalizacja</t>
  </si>
  <si>
    <t>Marka/ typ tramwaju</t>
  </si>
  <si>
    <t>Liczba foteli i desek przeznaczonych</t>
  </si>
  <si>
    <t>Liczba foteli pasażerskich</t>
  </si>
  <si>
    <t>Liczba desek tapicerowanych</t>
  </si>
  <si>
    <t>Łączna liczba dla 2 cykli prań:</t>
  </si>
  <si>
    <t>1.</t>
  </si>
  <si>
    <t>Zajezdnia Tramwajowa</t>
  </si>
  <si>
    <t>Gaj (TA)</t>
  </si>
  <si>
    <t>MODERUS MF19AC</t>
  </si>
  <si>
    <t>2.</t>
  </si>
  <si>
    <t>MODERUS MF24AC</t>
  </si>
  <si>
    <t>3.</t>
  </si>
  <si>
    <t>PESA TWIST 2010N</t>
  </si>
  <si>
    <t>4.</t>
  </si>
  <si>
    <t>Ołbin (TB)</t>
  </si>
  <si>
    <t>105 Na –</t>
  </si>
  <si>
    <t>I wagon</t>
  </si>
  <si>
    <t>5.</t>
  </si>
  <si>
    <t>105 NWr –</t>
  </si>
  <si>
    <t>6.</t>
  </si>
  <si>
    <t>II wagon</t>
  </si>
  <si>
    <t>7.</t>
  </si>
  <si>
    <t>204 WrAs – I wagon</t>
  </si>
  <si>
    <t>8.</t>
  </si>
  <si>
    <t>204 WrAs – II wagon</t>
  </si>
  <si>
    <t>9.</t>
  </si>
  <si>
    <t>105 NWr  As–</t>
  </si>
  <si>
    <t>10.</t>
  </si>
  <si>
    <t>105 NWr As–</t>
  </si>
  <si>
    <t>11.</t>
  </si>
  <si>
    <t>Borek (TC)</t>
  </si>
  <si>
    <t>SKODA 16T</t>
  </si>
  <si>
    <t>12.</t>
  </si>
  <si>
    <t>Borek ( TC )</t>
  </si>
  <si>
    <t>205WrAs/MF17AC</t>
  </si>
  <si>
    <t>13.</t>
  </si>
  <si>
    <t>SKODA 19T</t>
  </si>
  <si>
    <t>14.</t>
  </si>
  <si>
    <t>15.</t>
  </si>
  <si>
    <t>Borek(TC)</t>
  </si>
  <si>
    <t>MODERUS Gamma LF 07AC</t>
  </si>
  <si>
    <t>RAZEM:</t>
  </si>
  <si>
    <t>Model/ rodzaj autobusu</t>
  </si>
  <si>
    <t>Liczba foteli  kierowców</t>
  </si>
  <si>
    <t>Łączna liczba:</t>
  </si>
  <si>
    <t>Zajezdnia Autobusowa</t>
  </si>
  <si>
    <t xml:space="preserve"> (AA)</t>
  </si>
  <si>
    <t>MERCEDES- Citaro I (solo)</t>
  </si>
  <si>
    <t>MERCEDES – Citaro I (przegub)</t>
  </si>
  <si>
    <t>MERCEDES – Citaro II (solo)</t>
  </si>
  <si>
    <t>MERCEDES – Citaro II (przegub)</t>
  </si>
  <si>
    <t>SOLARIS URBINO 18</t>
  </si>
  <si>
    <t>SOLARIS URBINO 12</t>
  </si>
  <si>
    <t>Liczba foteli motorniczych</t>
  </si>
  <si>
    <t>Cena jednostkowa netto:</t>
  </si>
  <si>
    <t>Cena netto:</t>
  </si>
  <si>
    <t>Łączna cena netto (autobusy):</t>
  </si>
  <si>
    <t>Cena netto (dla 2 cykli prań):</t>
  </si>
  <si>
    <t>Łączna cena netto dla 2 cykli prań (tramwaje):</t>
  </si>
  <si>
    <t>Łączna cena netto (tramwaje dla 2 cykli prań i autobusy):</t>
  </si>
  <si>
    <r>
      <t xml:space="preserve">do prania w roku 2024 </t>
    </r>
    <r>
      <rPr>
        <b/>
        <sz val="11"/>
        <color rgb="FF7030A0"/>
        <rFont val="Calibri"/>
        <family val="2"/>
        <charset val="238"/>
      </rPr>
      <t>(2 razy w roku w czasie trwania umowy)</t>
    </r>
    <r>
      <rPr>
        <b/>
        <sz val="11"/>
        <color theme="1"/>
        <rFont val="Calibri"/>
        <family val="2"/>
        <charset val="238"/>
      </rPr>
      <t>:</t>
    </r>
  </si>
  <si>
    <r>
      <t xml:space="preserve">do prania w roku 2024 </t>
    </r>
    <r>
      <rPr>
        <b/>
        <sz val="11"/>
        <color rgb="FF7030A0"/>
        <rFont val="Calibri"/>
        <family val="2"/>
        <charset val="238"/>
      </rPr>
      <t>(1 raz w roku w czasie trwania umowy)</t>
    </r>
    <r>
      <rPr>
        <b/>
        <sz val="11"/>
        <color theme="1"/>
        <rFont val="Calibri"/>
        <family val="2"/>
        <charset val="238"/>
      </rPr>
      <t>:</t>
    </r>
  </si>
  <si>
    <t>16.</t>
  </si>
  <si>
    <t>VOLVO</t>
  </si>
  <si>
    <t>MERCEDES – eCitaro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</si>
</sst>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8"/>
      <color rgb="FF1D1D1B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1"/>
      <color rgb="FF7030A0"/>
      <name val="Calibri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/>
    <xf numFmtId="3" fontId="8" fillId="2" borderId="6" xfId="0" applyNumberFormat="1" applyFont="1" applyFill="1" applyBorder="1" applyAlignment="1">
      <alignment horizontal="center" vertical="center"/>
    </xf>
    <xf numFmtId="4" fontId="10" fillId="3" borderId="17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11" fillId="3" borderId="17" xfId="0" applyNumberFormat="1" applyFont="1" applyFill="1" applyBorder="1" applyAlignment="1">
      <alignment vertical="center"/>
    </xf>
    <xf numFmtId="4" fontId="12" fillId="3" borderId="17" xfId="0" applyNumberFormat="1" applyFont="1" applyFill="1" applyBorder="1" applyAlignment="1">
      <alignment vertical="center"/>
    </xf>
    <xf numFmtId="0" fontId="9" fillId="0" borderId="0" xfId="0" applyFont="1"/>
    <xf numFmtId="4" fontId="9" fillId="4" borderId="15" xfId="0" applyNumberFormat="1" applyFont="1" applyFill="1" applyBorder="1" applyAlignment="1">
      <alignment vertical="center"/>
    </xf>
    <xf numFmtId="4" fontId="9" fillId="4" borderId="17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3" fontId="1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/>
    <xf numFmtId="0" fontId="0" fillId="0" borderId="0" xfId="0" applyFill="1"/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8"/>
  <sheetViews>
    <sheetView tabSelected="1" zoomScale="85" zoomScaleNormal="85" workbookViewId="0"/>
  </sheetViews>
  <sheetFormatPr defaultRowHeight="14.4" x14ac:dyDescent="0.3"/>
  <cols>
    <col min="1" max="1" width="4.33203125" customWidth="1"/>
    <col min="2" max="2" width="5.6640625" customWidth="1"/>
    <col min="3" max="8" width="30.6640625" customWidth="1"/>
    <col min="9" max="9" width="9.109375" style="1"/>
    <col min="10" max="10" width="12.6640625" bestFit="1" customWidth="1"/>
  </cols>
  <sheetData>
    <row r="1" spans="2:10" ht="15" thickBot="1" x14ac:dyDescent="0.35"/>
    <row r="2" spans="2:10" ht="15" customHeight="1" x14ac:dyDescent="0.3">
      <c r="B2" s="7"/>
      <c r="C2" s="43" t="s">
        <v>1</v>
      </c>
      <c r="D2" s="43" t="s">
        <v>2</v>
      </c>
      <c r="E2" s="47" t="s">
        <v>3</v>
      </c>
      <c r="F2" s="48"/>
      <c r="G2" s="48"/>
      <c r="H2" s="49"/>
    </row>
    <row r="3" spans="2:10" ht="30" customHeight="1" thickBot="1" x14ac:dyDescent="0.35">
      <c r="B3" s="8" t="s">
        <v>0</v>
      </c>
      <c r="C3" s="44"/>
      <c r="D3" s="44"/>
      <c r="E3" s="50" t="s">
        <v>62</v>
      </c>
      <c r="F3" s="51"/>
      <c r="G3" s="51"/>
      <c r="H3" s="52"/>
    </row>
    <row r="4" spans="2:10" ht="30" customHeight="1" thickBot="1" x14ac:dyDescent="0.35">
      <c r="B4" s="9"/>
      <c r="C4" s="45"/>
      <c r="D4" s="46"/>
      <c r="E4" s="10" t="s">
        <v>4</v>
      </c>
      <c r="F4" s="10" t="s">
        <v>55</v>
      </c>
      <c r="G4" s="10" t="s">
        <v>5</v>
      </c>
      <c r="H4" s="10" t="s">
        <v>6</v>
      </c>
    </row>
    <row r="5" spans="2:10" s="61" customFormat="1" x14ac:dyDescent="0.3">
      <c r="B5" s="55" t="s">
        <v>7</v>
      </c>
      <c r="C5" s="56" t="s">
        <v>8</v>
      </c>
      <c r="D5" s="57" t="s">
        <v>10</v>
      </c>
      <c r="E5" s="58">
        <v>880</v>
      </c>
      <c r="F5" s="58">
        <v>22</v>
      </c>
      <c r="G5" s="58">
        <v>22</v>
      </c>
      <c r="H5" s="37">
        <f t="shared" ref="H5:H35" si="0">SUM(E5:G6)*2</f>
        <v>1848</v>
      </c>
      <c r="I5" s="59"/>
      <c r="J5" s="60"/>
    </row>
    <row r="6" spans="2:10" s="61" customFormat="1" ht="15" thickBot="1" x14ac:dyDescent="0.35">
      <c r="B6" s="62"/>
      <c r="C6" s="63" t="s">
        <v>9</v>
      </c>
      <c r="D6" s="64"/>
      <c r="E6" s="65"/>
      <c r="F6" s="65"/>
      <c r="G6" s="65"/>
      <c r="H6" s="38"/>
      <c r="I6" s="59"/>
      <c r="J6" s="60"/>
    </row>
    <row r="7" spans="2:10" s="61" customFormat="1" x14ac:dyDescent="0.3">
      <c r="B7" s="66" t="s">
        <v>11</v>
      </c>
      <c r="C7" s="56" t="s">
        <v>8</v>
      </c>
      <c r="D7" s="57" t="s">
        <v>12</v>
      </c>
      <c r="E7" s="58">
        <v>1344</v>
      </c>
      <c r="F7" s="58">
        <v>32</v>
      </c>
      <c r="G7" s="58">
        <v>32</v>
      </c>
      <c r="H7" s="37">
        <f t="shared" si="0"/>
        <v>2816</v>
      </c>
      <c r="I7" s="59"/>
      <c r="J7" s="60"/>
    </row>
    <row r="8" spans="2:10" s="61" customFormat="1" ht="15" thickBot="1" x14ac:dyDescent="0.35">
      <c r="B8" s="62"/>
      <c r="C8" s="63" t="s">
        <v>9</v>
      </c>
      <c r="D8" s="64"/>
      <c r="E8" s="65"/>
      <c r="F8" s="65"/>
      <c r="G8" s="65"/>
      <c r="H8" s="38"/>
      <c r="I8" s="59"/>
      <c r="J8" s="60"/>
    </row>
    <row r="9" spans="2:10" s="61" customFormat="1" x14ac:dyDescent="0.3">
      <c r="B9" s="66" t="s">
        <v>13</v>
      </c>
      <c r="C9" s="56" t="s">
        <v>8</v>
      </c>
      <c r="D9" s="57" t="s">
        <v>14</v>
      </c>
      <c r="E9" s="58">
        <v>464</v>
      </c>
      <c r="F9" s="58">
        <v>8</v>
      </c>
      <c r="G9" s="58">
        <v>8</v>
      </c>
      <c r="H9" s="37">
        <f t="shared" si="0"/>
        <v>960</v>
      </c>
      <c r="I9" s="59"/>
      <c r="J9" s="60"/>
    </row>
    <row r="10" spans="2:10" s="61" customFormat="1" ht="15" thickBot="1" x14ac:dyDescent="0.35">
      <c r="B10" s="62"/>
      <c r="C10" s="63" t="s">
        <v>9</v>
      </c>
      <c r="D10" s="64"/>
      <c r="E10" s="65"/>
      <c r="F10" s="65"/>
      <c r="G10" s="65"/>
      <c r="H10" s="38"/>
      <c r="I10" s="59"/>
      <c r="J10" s="60"/>
    </row>
    <row r="11" spans="2:10" x14ac:dyDescent="0.3">
      <c r="B11" s="24" t="s">
        <v>15</v>
      </c>
      <c r="C11" s="2" t="s">
        <v>8</v>
      </c>
      <c r="D11" s="2" t="s">
        <v>17</v>
      </c>
      <c r="E11" s="22"/>
      <c r="F11" s="22">
        <v>1</v>
      </c>
      <c r="G11" s="22"/>
      <c r="H11" s="37">
        <f t="shared" si="0"/>
        <v>2</v>
      </c>
      <c r="J11" s="5"/>
    </row>
    <row r="12" spans="2:10" ht="15" thickBot="1" x14ac:dyDescent="0.35">
      <c r="B12" s="25"/>
      <c r="C12" s="3" t="s">
        <v>16</v>
      </c>
      <c r="D12" s="3" t="s">
        <v>18</v>
      </c>
      <c r="E12" s="23"/>
      <c r="F12" s="23"/>
      <c r="G12" s="23"/>
      <c r="H12" s="38"/>
      <c r="J12" s="5"/>
    </row>
    <row r="13" spans="2:10" x14ac:dyDescent="0.3">
      <c r="B13" s="24" t="s">
        <v>19</v>
      </c>
      <c r="C13" s="2" t="s">
        <v>8</v>
      </c>
      <c r="D13" s="2" t="s">
        <v>20</v>
      </c>
      <c r="E13" s="22">
        <v>1463</v>
      </c>
      <c r="F13" s="22">
        <v>76</v>
      </c>
      <c r="G13" s="22">
        <v>76</v>
      </c>
      <c r="H13" s="37">
        <f t="shared" si="0"/>
        <v>3230</v>
      </c>
      <c r="J13" s="5"/>
    </row>
    <row r="14" spans="2:10" ht="15" thickBot="1" x14ac:dyDescent="0.35">
      <c r="B14" s="25"/>
      <c r="C14" s="3" t="s">
        <v>16</v>
      </c>
      <c r="D14" s="3" t="s">
        <v>18</v>
      </c>
      <c r="E14" s="23"/>
      <c r="F14" s="23"/>
      <c r="G14" s="23"/>
      <c r="H14" s="38"/>
      <c r="J14" s="5"/>
    </row>
    <row r="15" spans="2:10" x14ac:dyDescent="0.3">
      <c r="B15" s="24" t="s">
        <v>21</v>
      </c>
      <c r="C15" s="2" t="s">
        <v>8</v>
      </c>
      <c r="D15" s="2" t="s">
        <v>20</v>
      </c>
      <c r="E15" s="22">
        <v>1386</v>
      </c>
      <c r="F15" s="22"/>
      <c r="G15" s="22">
        <v>76</v>
      </c>
      <c r="H15" s="37">
        <f t="shared" si="0"/>
        <v>2924</v>
      </c>
      <c r="J15" s="5"/>
    </row>
    <row r="16" spans="2:10" ht="15" thickBot="1" x14ac:dyDescent="0.35">
      <c r="B16" s="25"/>
      <c r="C16" s="3" t="s">
        <v>16</v>
      </c>
      <c r="D16" s="3" t="s">
        <v>22</v>
      </c>
      <c r="E16" s="23"/>
      <c r="F16" s="23"/>
      <c r="G16" s="23"/>
      <c r="H16" s="38"/>
      <c r="J16" s="5"/>
    </row>
    <row r="17" spans="2:10" x14ac:dyDescent="0.3">
      <c r="B17" s="24" t="s">
        <v>23</v>
      </c>
      <c r="C17" s="2" t="s">
        <v>8</v>
      </c>
      <c r="D17" s="32" t="s">
        <v>24</v>
      </c>
      <c r="E17" s="22">
        <v>120</v>
      </c>
      <c r="F17" s="22">
        <v>6</v>
      </c>
      <c r="G17" s="22">
        <v>6</v>
      </c>
      <c r="H17" s="37">
        <f t="shared" si="0"/>
        <v>264</v>
      </c>
      <c r="J17" s="5"/>
    </row>
    <row r="18" spans="2:10" ht="15" thickBot="1" x14ac:dyDescent="0.35">
      <c r="B18" s="25"/>
      <c r="C18" s="3" t="s">
        <v>16</v>
      </c>
      <c r="D18" s="33"/>
      <c r="E18" s="23"/>
      <c r="F18" s="23"/>
      <c r="G18" s="23"/>
      <c r="H18" s="38"/>
      <c r="J18" s="5"/>
    </row>
    <row r="19" spans="2:10" x14ac:dyDescent="0.3">
      <c r="B19" s="24" t="s">
        <v>25</v>
      </c>
      <c r="C19" s="2" t="s">
        <v>8</v>
      </c>
      <c r="D19" s="32" t="s">
        <v>26</v>
      </c>
      <c r="E19" s="22">
        <v>114</v>
      </c>
      <c r="F19" s="22"/>
      <c r="G19" s="22">
        <v>6</v>
      </c>
      <c r="H19" s="37">
        <f t="shared" si="0"/>
        <v>240</v>
      </c>
      <c r="J19" s="5"/>
    </row>
    <row r="20" spans="2:10" ht="15" thickBot="1" x14ac:dyDescent="0.35">
      <c r="B20" s="25"/>
      <c r="C20" s="3" t="s">
        <v>16</v>
      </c>
      <c r="D20" s="33"/>
      <c r="E20" s="23"/>
      <c r="F20" s="23"/>
      <c r="G20" s="23"/>
      <c r="H20" s="38"/>
      <c r="J20" s="5"/>
    </row>
    <row r="21" spans="2:10" x14ac:dyDescent="0.3">
      <c r="B21" s="24" t="s">
        <v>27</v>
      </c>
      <c r="C21" s="2" t="s">
        <v>8</v>
      </c>
      <c r="D21" s="2" t="s">
        <v>28</v>
      </c>
      <c r="E21" s="22">
        <v>20</v>
      </c>
      <c r="F21" s="22">
        <v>1</v>
      </c>
      <c r="G21" s="22">
        <v>1</v>
      </c>
      <c r="H21" s="37">
        <f t="shared" si="0"/>
        <v>44</v>
      </c>
      <c r="J21" s="5"/>
    </row>
    <row r="22" spans="2:10" ht="15" thickBot="1" x14ac:dyDescent="0.35">
      <c r="B22" s="25"/>
      <c r="C22" s="3" t="s">
        <v>16</v>
      </c>
      <c r="D22" s="3" t="s">
        <v>18</v>
      </c>
      <c r="E22" s="23"/>
      <c r="F22" s="23"/>
      <c r="G22" s="23"/>
      <c r="H22" s="38"/>
      <c r="J22" s="5"/>
    </row>
    <row r="23" spans="2:10" x14ac:dyDescent="0.3">
      <c r="B23" s="24" t="s">
        <v>29</v>
      </c>
      <c r="C23" s="2" t="s">
        <v>8</v>
      </c>
      <c r="D23" s="2" t="s">
        <v>30</v>
      </c>
      <c r="E23" s="22">
        <v>19</v>
      </c>
      <c r="F23" s="22"/>
      <c r="G23" s="22">
        <v>1</v>
      </c>
      <c r="H23" s="37">
        <f t="shared" si="0"/>
        <v>40</v>
      </c>
      <c r="J23" s="5"/>
    </row>
    <row r="24" spans="2:10" ht="15" thickBot="1" x14ac:dyDescent="0.35">
      <c r="B24" s="25"/>
      <c r="C24" s="3" t="s">
        <v>16</v>
      </c>
      <c r="D24" s="3" t="s">
        <v>22</v>
      </c>
      <c r="E24" s="23"/>
      <c r="F24" s="23"/>
      <c r="G24" s="23"/>
      <c r="H24" s="38"/>
      <c r="J24" s="5"/>
    </row>
    <row r="25" spans="2:10" x14ac:dyDescent="0.3">
      <c r="B25" s="24" t="s">
        <v>31</v>
      </c>
      <c r="C25" s="2" t="s">
        <v>8</v>
      </c>
      <c r="D25" s="32" t="s">
        <v>36</v>
      </c>
      <c r="E25" s="53">
        <v>672</v>
      </c>
      <c r="F25" s="53">
        <v>16</v>
      </c>
      <c r="G25" s="53">
        <v>16</v>
      </c>
      <c r="H25" s="37">
        <f t="shared" si="0"/>
        <v>1408</v>
      </c>
      <c r="J25" s="5"/>
    </row>
    <row r="26" spans="2:10" ht="15" thickBot="1" x14ac:dyDescent="0.35">
      <c r="B26" s="25"/>
      <c r="C26" s="3" t="s">
        <v>16</v>
      </c>
      <c r="D26" s="33"/>
      <c r="E26" s="54"/>
      <c r="F26" s="54"/>
      <c r="G26" s="54"/>
      <c r="H26" s="38"/>
      <c r="J26" s="5"/>
    </row>
    <row r="27" spans="2:10" s="61" customFormat="1" x14ac:dyDescent="0.3">
      <c r="B27" s="66" t="s">
        <v>34</v>
      </c>
      <c r="C27" s="56" t="s">
        <v>8</v>
      </c>
      <c r="D27" s="57" t="s">
        <v>33</v>
      </c>
      <c r="E27" s="58">
        <v>1173</v>
      </c>
      <c r="F27" s="58">
        <v>17</v>
      </c>
      <c r="G27" s="58">
        <v>17</v>
      </c>
      <c r="H27" s="37">
        <f t="shared" si="0"/>
        <v>2414</v>
      </c>
      <c r="I27" s="59"/>
      <c r="J27" s="60"/>
    </row>
    <row r="28" spans="2:10" s="61" customFormat="1" ht="15" thickBot="1" x14ac:dyDescent="0.35">
      <c r="B28" s="62"/>
      <c r="C28" s="63" t="s">
        <v>32</v>
      </c>
      <c r="D28" s="64"/>
      <c r="E28" s="65"/>
      <c r="F28" s="65"/>
      <c r="G28" s="65"/>
      <c r="H28" s="38"/>
      <c r="I28" s="59"/>
      <c r="J28" s="60"/>
    </row>
    <row r="29" spans="2:10" s="61" customFormat="1" x14ac:dyDescent="0.3">
      <c r="B29" s="66" t="s">
        <v>37</v>
      </c>
      <c r="C29" s="56" t="s">
        <v>8</v>
      </c>
      <c r="D29" s="57" t="s">
        <v>36</v>
      </c>
      <c r="E29" s="58">
        <v>420</v>
      </c>
      <c r="F29" s="58">
        <v>10</v>
      </c>
      <c r="G29" s="58">
        <v>10</v>
      </c>
      <c r="H29" s="37">
        <f t="shared" si="0"/>
        <v>880</v>
      </c>
      <c r="I29" s="59"/>
      <c r="J29" s="60"/>
    </row>
    <row r="30" spans="2:10" s="61" customFormat="1" ht="15" thickBot="1" x14ac:dyDescent="0.35">
      <c r="B30" s="62"/>
      <c r="C30" s="63" t="s">
        <v>35</v>
      </c>
      <c r="D30" s="64"/>
      <c r="E30" s="65"/>
      <c r="F30" s="65"/>
      <c r="G30" s="65"/>
      <c r="H30" s="38"/>
      <c r="I30" s="59"/>
      <c r="J30" s="60"/>
    </row>
    <row r="31" spans="2:10" s="61" customFormat="1" x14ac:dyDescent="0.3">
      <c r="B31" s="66" t="s">
        <v>39</v>
      </c>
      <c r="C31" s="56" t="s">
        <v>8</v>
      </c>
      <c r="D31" s="57" t="s">
        <v>38</v>
      </c>
      <c r="E31" s="58">
        <v>1581</v>
      </c>
      <c r="F31" s="58">
        <v>62</v>
      </c>
      <c r="G31" s="58">
        <v>62</v>
      </c>
      <c r="H31" s="37">
        <f t="shared" si="0"/>
        <v>3410</v>
      </c>
      <c r="I31" s="59"/>
      <c r="J31" s="60"/>
    </row>
    <row r="32" spans="2:10" s="61" customFormat="1" ht="15" thickBot="1" x14ac:dyDescent="0.35">
      <c r="B32" s="62"/>
      <c r="C32" s="63" t="s">
        <v>32</v>
      </c>
      <c r="D32" s="64"/>
      <c r="E32" s="65"/>
      <c r="F32" s="65"/>
      <c r="G32" s="65"/>
      <c r="H32" s="38"/>
      <c r="I32" s="59"/>
      <c r="J32" s="60"/>
    </row>
    <row r="33" spans="2:12" s="61" customFormat="1" x14ac:dyDescent="0.3">
      <c r="B33" s="66" t="s">
        <v>40</v>
      </c>
      <c r="C33" s="56" t="s">
        <v>8</v>
      </c>
      <c r="D33" s="57" t="s">
        <v>12</v>
      </c>
      <c r="E33" s="58">
        <v>336</v>
      </c>
      <c r="F33" s="58">
        <v>8</v>
      </c>
      <c r="G33" s="58">
        <v>8</v>
      </c>
      <c r="H33" s="37">
        <f t="shared" si="0"/>
        <v>704</v>
      </c>
      <c r="I33" s="59"/>
      <c r="J33" s="60"/>
    </row>
    <row r="34" spans="2:12" s="61" customFormat="1" ht="15" thickBot="1" x14ac:dyDescent="0.35">
      <c r="B34" s="62"/>
      <c r="C34" s="63" t="s">
        <v>32</v>
      </c>
      <c r="D34" s="64"/>
      <c r="E34" s="65"/>
      <c r="F34" s="65"/>
      <c r="G34" s="65"/>
      <c r="H34" s="38"/>
      <c r="I34" s="59"/>
      <c r="J34" s="60"/>
    </row>
    <row r="35" spans="2:12" s="61" customFormat="1" x14ac:dyDescent="0.3">
      <c r="B35" s="66" t="s">
        <v>64</v>
      </c>
      <c r="C35" s="56" t="s">
        <v>8</v>
      </c>
      <c r="D35" s="57" t="s">
        <v>42</v>
      </c>
      <c r="E35" s="58">
        <v>2530</v>
      </c>
      <c r="F35" s="58">
        <v>46</v>
      </c>
      <c r="G35" s="58">
        <v>46</v>
      </c>
      <c r="H35" s="37">
        <f t="shared" si="0"/>
        <v>5244</v>
      </c>
      <c r="I35" s="59"/>
      <c r="J35" s="60"/>
    </row>
    <row r="36" spans="2:12" s="61" customFormat="1" ht="15" thickBot="1" x14ac:dyDescent="0.35">
      <c r="B36" s="62"/>
      <c r="C36" s="63" t="s">
        <v>41</v>
      </c>
      <c r="D36" s="64"/>
      <c r="E36" s="65"/>
      <c r="F36" s="65"/>
      <c r="G36" s="65"/>
      <c r="H36" s="38"/>
      <c r="I36" s="59"/>
      <c r="J36" s="60"/>
    </row>
    <row r="37" spans="2:12" s="11" customFormat="1" ht="30" customHeight="1" thickBot="1" x14ac:dyDescent="0.35">
      <c r="B37" s="40" t="s">
        <v>43</v>
      </c>
      <c r="C37" s="41"/>
      <c r="D37" s="42"/>
      <c r="E37" s="12">
        <f>SUM(E5:E36)</f>
        <v>12522</v>
      </c>
      <c r="F37" s="12">
        <f t="shared" ref="F37:H37" si="1">SUM(F5:F36)</f>
        <v>305</v>
      </c>
      <c r="G37" s="12">
        <f t="shared" si="1"/>
        <v>387</v>
      </c>
      <c r="H37" s="12">
        <f t="shared" si="1"/>
        <v>26428</v>
      </c>
      <c r="I37" s="1"/>
      <c r="J37" s="21"/>
    </row>
    <row r="38" spans="2:12" ht="9.9" customHeight="1" thickBot="1" x14ac:dyDescent="0.35">
      <c r="B38" s="4"/>
      <c r="J38" s="5"/>
    </row>
    <row r="39" spans="2:12" ht="30" customHeight="1" thickBot="1" x14ac:dyDescent="0.35">
      <c r="B39" s="29" t="s">
        <v>56</v>
      </c>
      <c r="C39" s="30"/>
      <c r="D39" s="31"/>
      <c r="E39" s="18"/>
      <c r="F39" s="19"/>
      <c r="G39" s="20"/>
      <c r="H39" s="6"/>
      <c r="J39" s="5"/>
    </row>
    <row r="40" spans="2:12" ht="30" customHeight="1" thickBot="1" x14ac:dyDescent="0.35">
      <c r="B40" s="29" t="s">
        <v>59</v>
      </c>
      <c r="C40" s="30"/>
      <c r="D40" s="30"/>
      <c r="E40" s="13">
        <f>(E37*E39)*2</f>
        <v>0</v>
      </c>
      <c r="F40" s="13">
        <f>(F37*F39)*2</f>
        <v>0</v>
      </c>
      <c r="G40" s="13">
        <f>(G37*G39)*2</f>
        <v>0</v>
      </c>
      <c r="H40" s="6"/>
      <c r="J40" s="5"/>
      <c r="K40" s="5"/>
      <c r="L40" s="5"/>
    </row>
    <row r="41" spans="2:12" ht="30" customHeight="1" thickBot="1" x14ac:dyDescent="0.35">
      <c r="B41" s="29" t="s">
        <v>60</v>
      </c>
      <c r="C41" s="30"/>
      <c r="D41" s="30"/>
      <c r="E41" s="15">
        <f>E40+F40+G40</f>
        <v>0</v>
      </c>
      <c r="F41" s="14"/>
      <c r="G41" s="14"/>
      <c r="H41" s="6"/>
      <c r="J41" s="5"/>
    </row>
    <row r="42" spans="2:12" ht="23.4" thickBot="1" x14ac:dyDescent="0.35">
      <c r="B42" s="4"/>
    </row>
    <row r="43" spans="2:12" ht="15" customHeight="1" x14ac:dyDescent="0.3">
      <c r="B43" s="43" t="s">
        <v>0</v>
      </c>
      <c r="C43" s="43" t="s">
        <v>1</v>
      </c>
      <c r="D43" s="43" t="s">
        <v>44</v>
      </c>
      <c r="E43" s="47" t="s">
        <v>3</v>
      </c>
      <c r="F43" s="48"/>
      <c r="G43" s="48"/>
      <c r="H43" s="49"/>
    </row>
    <row r="44" spans="2:12" ht="30" customHeight="1" thickBot="1" x14ac:dyDescent="0.35">
      <c r="B44" s="44"/>
      <c r="C44" s="44"/>
      <c r="D44" s="44"/>
      <c r="E44" s="50" t="s">
        <v>63</v>
      </c>
      <c r="F44" s="51"/>
      <c r="G44" s="51"/>
      <c r="H44" s="52"/>
    </row>
    <row r="45" spans="2:12" ht="30" customHeight="1" thickBot="1" x14ac:dyDescent="0.35">
      <c r="B45" s="45"/>
      <c r="C45" s="45"/>
      <c r="D45" s="46"/>
      <c r="E45" s="10" t="s">
        <v>4</v>
      </c>
      <c r="F45" s="10" t="s">
        <v>45</v>
      </c>
      <c r="G45" s="10" t="s">
        <v>5</v>
      </c>
      <c r="H45" s="10" t="s">
        <v>46</v>
      </c>
    </row>
    <row r="46" spans="2:12" x14ac:dyDescent="0.3">
      <c r="B46" s="39" t="s">
        <v>7</v>
      </c>
      <c r="C46" s="2" t="s">
        <v>47</v>
      </c>
      <c r="D46" s="32" t="s">
        <v>65</v>
      </c>
      <c r="E46" s="22">
        <v>75</v>
      </c>
      <c r="F46" s="22">
        <v>2</v>
      </c>
      <c r="G46" s="22">
        <v>0</v>
      </c>
      <c r="H46" s="37">
        <f>E46+F46+G46</f>
        <v>77</v>
      </c>
    </row>
    <row r="47" spans="2:12" ht="15" thickBot="1" x14ac:dyDescent="0.35">
      <c r="B47" s="25"/>
      <c r="C47" s="3" t="s">
        <v>48</v>
      </c>
      <c r="D47" s="33"/>
      <c r="E47" s="23"/>
      <c r="F47" s="23"/>
      <c r="G47" s="23"/>
      <c r="H47" s="38"/>
    </row>
    <row r="48" spans="2:12" x14ac:dyDescent="0.3">
      <c r="B48" s="24" t="s">
        <v>11</v>
      </c>
      <c r="C48" s="2" t="s">
        <v>47</v>
      </c>
      <c r="D48" s="32" t="s">
        <v>49</v>
      </c>
      <c r="E48" s="22">
        <v>1770</v>
      </c>
      <c r="F48" s="22">
        <v>61</v>
      </c>
      <c r="G48" s="22">
        <v>0</v>
      </c>
      <c r="H48" s="37">
        <f t="shared" ref="H48" si="2">E48+F48+G48</f>
        <v>1831</v>
      </c>
    </row>
    <row r="49" spans="2:9" ht="15" thickBot="1" x14ac:dyDescent="0.35">
      <c r="B49" s="25"/>
      <c r="C49" s="3" t="s">
        <v>48</v>
      </c>
      <c r="D49" s="33"/>
      <c r="E49" s="23"/>
      <c r="F49" s="23"/>
      <c r="G49" s="23"/>
      <c r="H49" s="38"/>
    </row>
    <row r="50" spans="2:9" x14ac:dyDescent="0.3">
      <c r="B50" s="24" t="s">
        <v>13</v>
      </c>
      <c r="C50" s="2" t="s">
        <v>47</v>
      </c>
      <c r="D50" s="32" t="s">
        <v>50</v>
      </c>
      <c r="E50" s="22">
        <v>1763</v>
      </c>
      <c r="F50" s="22">
        <v>31</v>
      </c>
      <c r="G50" s="22">
        <v>0</v>
      </c>
      <c r="H50" s="37">
        <f t="shared" ref="H50" si="3">E50+F50+G50</f>
        <v>1794</v>
      </c>
    </row>
    <row r="51" spans="2:9" ht="15" thickBot="1" x14ac:dyDescent="0.35">
      <c r="B51" s="25"/>
      <c r="C51" s="3" t="s">
        <v>48</v>
      </c>
      <c r="D51" s="33"/>
      <c r="E51" s="23"/>
      <c r="F51" s="23"/>
      <c r="G51" s="23"/>
      <c r="H51" s="38"/>
    </row>
    <row r="52" spans="2:9" x14ac:dyDescent="0.3">
      <c r="B52" s="24" t="s">
        <v>15</v>
      </c>
      <c r="C52" s="2" t="s">
        <v>47</v>
      </c>
      <c r="D52" s="32" t="s">
        <v>51</v>
      </c>
      <c r="E52" s="22">
        <v>1521</v>
      </c>
      <c r="F52" s="22">
        <v>51</v>
      </c>
      <c r="G52" s="22">
        <v>0</v>
      </c>
      <c r="H52" s="37">
        <f t="shared" ref="H52" si="4">E52+F52+G52</f>
        <v>1572</v>
      </c>
    </row>
    <row r="53" spans="2:9" ht="15" thickBot="1" x14ac:dyDescent="0.35">
      <c r="B53" s="25"/>
      <c r="C53" s="3" t="s">
        <v>48</v>
      </c>
      <c r="D53" s="33"/>
      <c r="E53" s="23"/>
      <c r="F53" s="23"/>
      <c r="G53" s="23"/>
      <c r="H53" s="38"/>
    </row>
    <row r="54" spans="2:9" x14ac:dyDescent="0.3">
      <c r="B54" s="24" t="s">
        <v>19</v>
      </c>
      <c r="C54" s="2" t="s">
        <v>47</v>
      </c>
      <c r="D54" s="32" t="s">
        <v>52</v>
      </c>
      <c r="E54" s="22">
        <v>4670</v>
      </c>
      <c r="F54" s="22">
        <v>119</v>
      </c>
      <c r="G54" s="22">
        <v>0</v>
      </c>
      <c r="H54" s="37">
        <f t="shared" ref="H54" si="5">E54+F54+G54</f>
        <v>4789</v>
      </c>
    </row>
    <row r="55" spans="2:9" ht="15" thickBot="1" x14ac:dyDescent="0.35">
      <c r="B55" s="25"/>
      <c r="C55" s="3" t="s">
        <v>48</v>
      </c>
      <c r="D55" s="33"/>
      <c r="E55" s="23"/>
      <c r="F55" s="23"/>
      <c r="G55" s="23"/>
      <c r="H55" s="38"/>
    </row>
    <row r="56" spans="2:9" x14ac:dyDescent="0.3">
      <c r="B56" s="24" t="s">
        <v>21</v>
      </c>
      <c r="C56" s="2" t="s">
        <v>47</v>
      </c>
      <c r="D56" s="32" t="s">
        <v>53</v>
      </c>
      <c r="E56" s="22">
        <v>456</v>
      </c>
      <c r="F56" s="22">
        <v>12</v>
      </c>
      <c r="G56" s="22">
        <v>12</v>
      </c>
      <c r="H56" s="37">
        <f t="shared" ref="H56" si="6">E56+F56+G56</f>
        <v>480</v>
      </c>
    </row>
    <row r="57" spans="2:9" ht="15" thickBot="1" x14ac:dyDescent="0.35">
      <c r="B57" s="25"/>
      <c r="C57" s="3" t="s">
        <v>48</v>
      </c>
      <c r="D57" s="33"/>
      <c r="E57" s="23"/>
      <c r="F57" s="23"/>
      <c r="G57" s="23"/>
      <c r="H57" s="38"/>
    </row>
    <row r="58" spans="2:9" x14ac:dyDescent="0.3">
      <c r="B58" s="24" t="s">
        <v>23</v>
      </c>
      <c r="C58" s="2" t="s">
        <v>47</v>
      </c>
      <c r="D58" s="32" t="s">
        <v>54</v>
      </c>
      <c r="E58" s="22">
        <v>1260</v>
      </c>
      <c r="F58" s="22">
        <v>45</v>
      </c>
      <c r="G58" s="22">
        <v>45</v>
      </c>
      <c r="H58" s="37">
        <f t="shared" ref="H58" si="7">E58+F58+G58</f>
        <v>1350</v>
      </c>
    </row>
    <row r="59" spans="2:9" ht="15" thickBot="1" x14ac:dyDescent="0.35">
      <c r="B59" s="25"/>
      <c r="C59" s="3" t="s">
        <v>48</v>
      </c>
      <c r="D59" s="33"/>
      <c r="E59" s="23"/>
      <c r="F59" s="23"/>
      <c r="G59" s="23"/>
      <c r="H59" s="38"/>
    </row>
    <row r="60" spans="2:9" x14ac:dyDescent="0.3">
      <c r="B60" s="24" t="s">
        <v>25</v>
      </c>
      <c r="C60" s="2" t="s">
        <v>47</v>
      </c>
      <c r="D60" s="32" t="s">
        <v>66</v>
      </c>
      <c r="E60" s="22">
        <v>559</v>
      </c>
      <c r="F60" s="22">
        <v>13</v>
      </c>
      <c r="G60" s="22">
        <v>0</v>
      </c>
      <c r="H60" s="37">
        <f t="shared" ref="H60" si="8">E60+F60+G60</f>
        <v>572</v>
      </c>
    </row>
    <row r="61" spans="2:9" ht="15" thickBot="1" x14ac:dyDescent="0.35">
      <c r="B61" s="25"/>
      <c r="C61" s="3" t="s">
        <v>48</v>
      </c>
      <c r="D61" s="33"/>
      <c r="E61" s="23"/>
      <c r="F61" s="23"/>
      <c r="G61" s="23"/>
      <c r="H61" s="38"/>
    </row>
    <row r="62" spans="2:9" s="11" customFormat="1" ht="30" customHeight="1" thickBot="1" x14ac:dyDescent="0.35">
      <c r="B62" s="34" t="s">
        <v>43</v>
      </c>
      <c r="C62" s="35"/>
      <c r="D62" s="36"/>
      <c r="E62" s="12">
        <f>SUM(E46:E61)</f>
        <v>12074</v>
      </c>
      <c r="F62" s="12">
        <f t="shared" ref="F62:H62" si="9">SUM(F46:F61)</f>
        <v>334</v>
      </c>
      <c r="G62" s="12">
        <f t="shared" si="9"/>
        <v>57</v>
      </c>
      <c r="H62" s="12">
        <f t="shared" si="9"/>
        <v>12465</v>
      </c>
      <c r="I62" s="1"/>
    </row>
    <row r="63" spans="2:9" ht="9.9" customHeight="1" thickBot="1" x14ac:dyDescent="0.35">
      <c r="E63" s="6"/>
      <c r="F63" s="6"/>
      <c r="G63" s="6"/>
      <c r="H63" s="6"/>
    </row>
    <row r="64" spans="2:9" ht="30" customHeight="1" thickBot="1" x14ac:dyDescent="0.35">
      <c r="B64" s="26" t="s">
        <v>56</v>
      </c>
      <c r="C64" s="27"/>
      <c r="D64" s="28"/>
      <c r="E64" s="18"/>
      <c r="F64" s="19"/>
      <c r="G64" s="20"/>
    </row>
    <row r="65" spans="2:7" ht="30" customHeight="1" thickBot="1" x14ac:dyDescent="0.35">
      <c r="B65" s="26" t="s">
        <v>57</v>
      </c>
      <c r="C65" s="27"/>
      <c r="D65" s="27"/>
      <c r="E65" s="13">
        <f>E62*E64</f>
        <v>0</v>
      </c>
      <c r="F65" s="13">
        <f>F62*F64</f>
        <v>0</v>
      </c>
      <c r="G65" s="13">
        <f>G62*G64</f>
        <v>0</v>
      </c>
    </row>
    <row r="66" spans="2:7" ht="30" customHeight="1" thickBot="1" x14ac:dyDescent="0.35">
      <c r="B66" s="26" t="s">
        <v>58</v>
      </c>
      <c r="C66" s="27"/>
      <c r="D66" s="27"/>
      <c r="E66" s="15">
        <f>E65+F65+G65</f>
        <v>0</v>
      </c>
      <c r="F66" s="14"/>
      <c r="G66" s="14"/>
    </row>
    <row r="67" spans="2:7" ht="16.2" thickBot="1" x14ac:dyDescent="0.35">
      <c r="B67" s="17"/>
      <c r="C67" s="17"/>
      <c r="D67" s="17"/>
    </row>
    <row r="68" spans="2:7" ht="30" customHeight="1" thickBot="1" x14ac:dyDescent="0.35">
      <c r="B68" s="26" t="s">
        <v>61</v>
      </c>
      <c r="C68" s="27"/>
      <c r="D68" s="27"/>
      <c r="E68" s="16">
        <f>E41+E66</f>
        <v>0</v>
      </c>
    </row>
  </sheetData>
  <mergeCells count="157">
    <mergeCell ref="H54:H55"/>
    <mergeCell ref="H56:H57"/>
    <mergeCell ref="C2:C4"/>
    <mergeCell ref="D2:D4"/>
    <mergeCell ref="E2:H2"/>
    <mergeCell ref="E3:H3"/>
    <mergeCell ref="B5:B6"/>
    <mergeCell ref="D5:D6"/>
    <mergeCell ref="E5:E6"/>
    <mergeCell ref="F5:F6"/>
    <mergeCell ref="G5:G6"/>
    <mergeCell ref="H5:H6"/>
    <mergeCell ref="B9:B10"/>
    <mergeCell ref="D9:D10"/>
    <mergeCell ref="E9:E10"/>
    <mergeCell ref="F9:F10"/>
    <mergeCell ref="G9:G10"/>
    <mergeCell ref="H9:H10"/>
    <mergeCell ref="B7:B8"/>
    <mergeCell ref="D7:D8"/>
    <mergeCell ref="E7:E8"/>
    <mergeCell ref="F7:F8"/>
    <mergeCell ref="G7:G8"/>
    <mergeCell ref="H7:H8"/>
    <mergeCell ref="B11:B12"/>
    <mergeCell ref="E11:E12"/>
    <mergeCell ref="F11:F12"/>
    <mergeCell ref="G11:G12"/>
    <mergeCell ref="H11:H12"/>
    <mergeCell ref="B13:B14"/>
    <mergeCell ref="E13:E14"/>
    <mergeCell ref="F13:F14"/>
    <mergeCell ref="G13:G14"/>
    <mergeCell ref="H13:H14"/>
    <mergeCell ref="H17:H18"/>
    <mergeCell ref="B19:B20"/>
    <mergeCell ref="D19:D20"/>
    <mergeCell ref="E19:E20"/>
    <mergeCell ref="F19:F20"/>
    <mergeCell ref="G19:G20"/>
    <mergeCell ref="H19:H20"/>
    <mergeCell ref="B15:B16"/>
    <mergeCell ref="E15:E16"/>
    <mergeCell ref="F15:F16"/>
    <mergeCell ref="G15:G16"/>
    <mergeCell ref="H15:H16"/>
    <mergeCell ref="B17:B18"/>
    <mergeCell ref="D17:D18"/>
    <mergeCell ref="E17:E18"/>
    <mergeCell ref="F17:F18"/>
    <mergeCell ref="G17:G18"/>
    <mergeCell ref="B27:B28"/>
    <mergeCell ref="D27:D28"/>
    <mergeCell ref="E27:E28"/>
    <mergeCell ref="F27:F28"/>
    <mergeCell ref="G27:G28"/>
    <mergeCell ref="H27:H28"/>
    <mergeCell ref="B21:B22"/>
    <mergeCell ref="E21:E22"/>
    <mergeCell ref="F21:F22"/>
    <mergeCell ref="G21:G22"/>
    <mergeCell ref="H21:H22"/>
    <mergeCell ref="B23:B24"/>
    <mergeCell ref="E23:E24"/>
    <mergeCell ref="F23:F24"/>
    <mergeCell ref="G23:G24"/>
    <mergeCell ref="H23:H24"/>
    <mergeCell ref="B25:B26"/>
    <mergeCell ref="D25:D26"/>
    <mergeCell ref="E25:E26"/>
    <mergeCell ref="F25:F26"/>
    <mergeCell ref="G25:G26"/>
    <mergeCell ref="H25:H26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46:B47"/>
    <mergeCell ref="D46:D47"/>
    <mergeCell ref="E46:E47"/>
    <mergeCell ref="F46:F47"/>
    <mergeCell ref="G46:G47"/>
    <mergeCell ref="H46:H47"/>
    <mergeCell ref="B37:D37"/>
    <mergeCell ref="B43:B45"/>
    <mergeCell ref="C43:C45"/>
    <mergeCell ref="D43:D45"/>
    <mergeCell ref="E43:H43"/>
    <mergeCell ref="E44:H44"/>
    <mergeCell ref="D58:D59"/>
    <mergeCell ref="G58:G59"/>
    <mergeCell ref="H58:H59"/>
    <mergeCell ref="D50:D51"/>
    <mergeCell ref="E50:E51"/>
    <mergeCell ref="F50:F51"/>
    <mergeCell ref="G50:G51"/>
    <mergeCell ref="H50:H51"/>
    <mergeCell ref="B48:B49"/>
    <mergeCell ref="D48:D49"/>
    <mergeCell ref="E48:E49"/>
    <mergeCell ref="F48:F49"/>
    <mergeCell ref="G48:G49"/>
    <mergeCell ref="H48:H49"/>
    <mergeCell ref="B54:B55"/>
    <mergeCell ref="B56:B57"/>
    <mergeCell ref="D54:D55"/>
    <mergeCell ref="E54:E55"/>
    <mergeCell ref="F54:F55"/>
    <mergeCell ref="G54:G55"/>
    <mergeCell ref="D56:D57"/>
    <mergeCell ref="E56:E57"/>
    <mergeCell ref="F56:F57"/>
    <mergeCell ref="G56:G57"/>
    <mergeCell ref="G52:G53"/>
    <mergeCell ref="H52:H53"/>
    <mergeCell ref="B50:B51"/>
    <mergeCell ref="B68:D68"/>
    <mergeCell ref="B64:D64"/>
    <mergeCell ref="B65:D65"/>
    <mergeCell ref="B66:D66"/>
    <mergeCell ref="B39:D39"/>
    <mergeCell ref="B40:D40"/>
    <mergeCell ref="B41:D41"/>
    <mergeCell ref="E58:E59"/>
    <mergeCell ref="F58:F59"/>
    <mergeCell ref="B52:B53"/>
    <mergeCell ref="D52:D53"/>
    <mergeCell ref="E52:E53"/>
    <mergeCell ref="F52:F53"/>
    <mergeCell ref="B62:D62"/>
    <mergeCell ref="B60:B61"/>
    <mergeCell ref="D60:D61"/>
    <mergeCell ref="E60:E61"/>
    <mergeCell ref="F60:F61"/>
    <mergeCell ref="G60:G61"/>
    <mergeCell ref="H60:H61"/>
    <mergeCell ref="B58:B59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2023-11-29T06:19:32Z</dcterms:modified>
</cp:coreProperties>
</file>