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iszewska\Desktop\Modernizacja\29 - Zmiana SWZ\Ania\"/>
    </mc:Choice>
  </mc:AlternateContent>
  <bookViews>
    <workbookView xWindow="0" yWindow="0" windowWidth="28050" windowHeight="118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I1121" i="1" l="1"/>
  <c r="I1124" i="1"/>
  <c r="I312" i="1"/>
  <c r="I317" i="1"/>
  <c r="I316" i="1" s="1"/>
  <c r="H9" i="1" s="1"/>
  <c r="I313" i="1"/>
  <c r="I1128" i="1"/>
  <c r="I1127" i="1" s="1"/>
  <c r="H17" i="1" s="1"/>
  <c r="I1118" i="1"/>
  <c r="I1115" i="1"/>
  <c r="I1111" i="1"/>
  <c r="I1108" i="1"/>
  <c r="I1107" i="1" s="1"/>
  <c r="I1104" i="1"/>
  <c r="I1101" i="1"/>
  <c r="I1097" i="1"/>
  <c r="I1094" i="1"/>
  <c r="I1091" i="1"/>
  <c r="I1087" i="1"/>
  <c r="I1084" i="1"/>
  <c r="I1081" i="1"/>
  <c r="I1075" i="1"/>
  <c r="I1072" i="1"/>
  <c r="I1069" i="1"/>
  <c r="I1066" i="1"/>
  <c r="I1063" i="1"/>
  <c r="I1059" i="1"/>
  <c r="I1056" i="1"/>
  <c r="I1053" i="1"/>
  <c r="I1050" i="1"/>
  <c r="I1047" i="1"/>
  <c r="I1044" i="1"/>
  <c r="I1041" i="1"/>
  <c r="I1038" i="1"/>
  <c r="I1033" i="1"/>
  <c r="I1030" i="1"/>
  <c r="I1027" i="1"/>
  <c r="I1024" i="1"/>
  <c r="I1021" i="1"/>
  <c r="I1017" i="1"/>
  <c r="I1014" i="1"/>
  <c r="I1011" i="1"/>
  <c r="I1008" i="1"/>
  <c r="I1005" i="1"/>
  <c r="I1002" i="1"/>
  <c r="I999" i="1"/>
  <c r="I996" i="1"/>
  <c r="I993" i="1"/>
  <c r="I990" i="1"/>
  <c r="I987" i="1"/>
  <c r="I983" i="1"/>
  <c r="I980" i="1"/>
  <c r="I977" i="1"/>
  <c r="I974" i="1"/>
  <c r="I971" i="1"/>
  <c r="I968" i="1"/>
  <c r="I965" i="1"/>
  <c r="I962" i="1"/>
  <c r="I959" i="1"/>
  <c r="I956" i="1"/>
  <c r="I953" i="1"/>
  <c r="I950" i="1"/>
  <c r="I947" i="1"/>
  <c r="I944" i="1"/>
  <c r="I941" i="1"/>
  <c r="I938" i="1"/>
  <c r="I935" i="1"/>
  <c r="I932" i="1"/>
  <c r="I929" i="1"/>
  <c r="I926" i="1"/>
  <c r="I923" i="1"/>
  <c r="I920" i="1"/>
  <c r="I917" i="1"/>
  <c r="I914" i="1"/>
  <c r="I911" i="1"/>
  <c r="I908" i="1"/>
  <c r="I905" i="1"/>
  <c r="I901" i="1"/>
  <c r="I898" i="1"/>
  <c r="I893" i="1"/>
  <c r="I890" i="1"/>
  <c r="I887" i="1"/>
  <c r="I884" i="1"/>
  <c r="I881" i="1"/>
  <c r="I878" i="1"/>
  <c r="I875" i="1"/>
  <c r="I872" i="1"/>
  <c r="I869" i="1"/>
  <c r="I866" i="1"/>
  <c r="I863" i="1"/>
  <c r="I860" i="1"/>
  <c r="I857" i="1"/>
  <c r="I854" i="1"/>
  <c r="I851" i="1"/>
  <c r="I847" i="1"/>
  <c r="I844" i="1"/>
  <c r="I841" i="1"/>
  <c r="I838" i="1"/>
  <c r="I835" i="1"/>
  <c r="I832" i="1"/>
  <c r="I829" i="1"/>
  <c r="I826" i="1"/>
  <c r="I823" i="1"/>
  <c r="I820" i="1"/>
  <c r="I815" i="1"/>
  <c r="I812" i="1"/>
  <c r="I809" i="1"/>
  <c r="I806" i="1"/>
  <c r="I803" i="1"/>
  <c r="I800" i="1"/>
  <c r="I797" i="1"/>
  <c r="I794" i="1"/>
  <c r="I791" i="1"/>
  <c r="I788" i="1"/>
  <c r="I785" i="1"/>
  <c r="I782" i="1"/>
  <c r="I779" i="1"/>
  <c r="I776" i="1"/>
  <c r="I773" i="1"/>
  <c r="I770" i="1"/>
  <c r="I767" i="1"/>
  <c r="I764" i="1"/>
  <c r="I761" i="1"/>
  <c r="I757" i="1"/>
  <c r="I754" i="1"/>
  <c r="I751" i="1"/>
  <c r="I748" i="1"/>
  <c r="I745" i="1"/>
  <c r="I742" i="1"/>
  <c r="I739" i="1"/>
  <c r="I736" i="1"/>
  <c r="I733" i="1"/>
  <c r="I728" i="1"/>
  <c r="I725" i="1"/>
  <c r="I722" i="1"/>
  <c r="I719" i="1"/>
  <c r="I716" i="1"/>
  <c r="I713" i="1"/>
  <c r="I710" i="1"/>
  <c r="I707" i="1"/>
  <c r="I704" i="1"/>
  <c r="I701" i="1"/>
  <c r="I698" i="1"/>
  <c r="I695" i="1"/>
  <c r="I692" i="1"/>
  <c r="I686" i="1"/>
  <c r="I683" i="1"/>
  <c r="I680" i="1"/>
  <c r="I677" i="1"/>
  <c r="I674" i="1"/>
  <c r="I671" i="1"/>
  <c r="I668" i="1"/>
  <c r="I665" i="1"/>
  <c r="I662" i="1"/>
  <c r="I659" i="1"/>
  <c r="I655" i="1"/>
  <c r="I652" i="1"/>
  <c r="I649" i="1"/>
  <c r="I646" i="1"/>
  <c r="I643" i="1"/>
  <c r="I638" i="1"/>
  <c r="I635" i="1"/>
  <c r="I632" i="1"/>
  <c r="I629" i="1"/>
  <c r="I625" i="1"/>
  <c r="I622" i="1"/>
  <c r="I619" i="1"/>
  <c r="I616" i="1"/>
  <c r="I613" i="1"/>
  <c r="I608" i="1"/>
  <c r="I605" i="1"/>
  <c r="I602" i="1"/>
  <c r="I599" i="1"/>
  <c r="I596" i="1"/>
  <c r="I593" i="1"/>
  <c r="I590" i="1"/>
  <c r="I587" i="1"/>
  <c r="I584" i="1"/>
  <c r="I581" i="1"/>
  <c r="I578" i="1"/>
  <c r="I575" i="1"/>
  <c r="I572" i="1"/>
  <c r="I568" i="1"/>
  <c r="I565" i="1"/>
  <c r="I562" i="1"/>
  <c r="I559" i="1"/>
  <c r="I556" i="1"/>
  <c r="I551" i="1"/>
  <c r="I548" i="1"/>
  <c r="I545" i="1"/>
  <c r="I542" i="1"/>
  <c r="I539" i="1"/>
  <c r="I536" i="1"/>
  <c r="I533" i="1"/>
  <c r="I530" i="1"/>
  <c r="I527" i="1"/>
  <c r="I524" i="1"/>
  <c r="I521" i="1"/>
  <c r="I520" i="1" s="1"/>
  <c r="I517" i="1"/>
  <c r="I514" i="1"/>
  <c r="I511" i="1"/>
  <c r="I508" i="1"/>
  <c r="I505" i="1"/>
  <c r="I499" i="1"/>
  <c r="I496" i="1"/>
  <c r="I493" i="1"/>
  <c r="I490" i="1"/>
  <c r="I487" i="1"/>
  <c r="I484" i="1"/>
  <c r="I481" i="1"/>
  <c r="I478" i="1"/>
  <c r="I475" i="1"/>
  <c r="I472" i="1"/>
  <c r="I469" i="1"/>
  <c r="I466" i="1"/>
  <c r="I463" i="1"/>
  <c r="I460" i="1"/>
  <c r="I457" i="1"/>
  <c r="I454" i="1"/>
  <c r="I451" i="1"/>
  <c r="I448" i="1"/>
  <c r="I445" i="1"/>
  <c r="I442" i="1"/>
  <c r="I438" i="1"/>
  <c r="I435" i="1"/>
  <c r="I432" i="1"/>
  <c r="I429" i="1"/>
  <c r="I426" i="1"/>
  <c r="I421" i="1"/>
  <c r="I418" i="1"/>
  <c r="I415" i="1"/>
  <c r="I412" i="1"/>
  <c r="I409" i="1"/>
  <c r="I406" i="1"/>
  <c r="I403" i="1"/>
  <c r="I400" i="1"/>
  <c r="I397" i="1"/>
  <c r="I394" i="1"/>
  <c r="I391" i="1"/>
  <c r="I388" i="1"/>
  <c r="I385" i="1"/>
  <c r="I382" i="1"/>
  <c r="I379" i="1"/>
  <c r="I376" i="1"/>
  <c r="I373" i="1"/>
  <c r="I370" i="1"/>
  <c r="I366" i="1"/>
  <c r="I363" i="1"/>
  <c r="I360" i="1"/>
  <c r="I357" i="1"/>
  <c r="I354" i="1"/>
  <c r="I347" i="1"/>
  <c r="I344" i="1"/>
  <c r="I341" i="1"/>
  <c r="I338" i="1"/>
  <c r="I335" i="1"/>
  <c r="I331" i="1"/>
  <c r="I328" i="1"/>
  <c r="I325" i="1"/>
  <c r="I322" i="1"/>
  <c r="I309" i="1"/>
  <c r="I308" i="1" s="1"/>
  <c r="I305" i="1"/>
  <c r="I302" i="1"/>
  <c r="I299" i="1"/>
  <c r="I296" i="1"/>
  <c r="I293" i="1"/>
  <c r="I290" i="1"/>
  <c r="I286" i="1"/>
  <c r="I285" i="1" s="1"/>
  <c r="I282" i="1"/>
  <c r="I279" i="1"/>
  <c r="I276" i="1"/>
  <c r="I273" i="1"/>
  <c r="I270" i="1"/>
  <c r="I267" i="1"/>
  <c r="I264" i="1"/>
  <c r="I261" i="1"/>
  <c r="I257" i="1"/>
  <c r="I256" i="1" s="1"/>
  <c r="I253" i="1"/>
  <c r="I250" i="1"/>
  <c r="I247" i="1"/>
  <c r="I244" i="1"/>
  <c r="I241" i="1"/>
  <c r="I238" i="1"/>
  <c r="I235" i="1"/>
  <c r="I232" i="1"/>
  <c r="I229" i="1"/>
  <c r="I226" i="1"/>
  <c r="I223" i="1"/>
  <c r="I220" i="1"/>
  <c r="I217" i="1"/>
  <c r="I214" i="1"/>
  <c r="I211" i="1"/>
  <c r="I207" i="1"/>
  <c r="I204" i="1"/>
  <c r="I201" i="1"/>
  <c r="I198" i="1"/>
  <c r="I193" i="1"/>
  <c r="I190" i="1"/>
  <c r="I187" i="1"/>
  <c r="I184" i="1"/>
  <c r="I180" i="1"/>
  <c r="I177" i="1"/>
  <c r="I174" i="1"/>
  <c r="I171" i="1"/>
  <c r="I167" i="1"/>
  <c r="I164" i="1"/>
  <c r="I161" i="1"/>
  <c r="I158" i="1"/>
  <c r="I155" i="1"/>
  <c r="I152" i="1"/>
  <c r="I149" i="1"/>
  <c r="I146" i="1"/>
  <c r="I142" i="1"/>
  <c r="I139" i="1"/>
  <c r="I136" i="1"/>
  <c r="I133" i="1"/>
  <c r="I129" i="1"/>
  <c r="I126" i="1"/>
  <c r="I123" i="1"/>
  <c r="I120" i="1"/>
  <c r="I115" i="1"/>
  <c r="I112" i="1"/>
  <c r="I109" i="1"/>
  <c r="I106" i="1"/>
  <c r="I102" i="1"/>
  <c r="I99" i="1"/>
  <c r="I96" i="1"/>
  <c r="I93" i="1"/>
  <c r="I92" i="1"/>
  <c r="I87" i="1"/>
  <c r="I83" i="1"/>
  <c r="I79" i="1"/>
  <c r="I75" i="1"/>
  <c r="I61" i="1" s="1"/>
  <c r="I71" i="1"/>
  <c r="I67" i="1"/>
  <c r="I62" i="1"/>
  <c r="I57" i="1"/>
  <c r="I53" i="1"/>
  <c r="I47" i="1"/>
  <c r="I43" i="1"/>
  <c r="I38" i="1"/>
  <c r="I32" i="1"/>
  <c r="I28" i="1"/>
  <c r="I24" i="1"/>
  <c r="I353" i="1" l="1"/>
  <c r="I352" i="1" s="1"/>
  <c r="I628" i="1"/>
  <c r="I732" i="1"/>
  <c r="I819" i="1"/>
  <c r="I904" i="1"/>
  <c r="I1080" i="1"/>
  <c r="I369" i="1"/>
  <c r="I504" i="1"/>
  <c r="I503" i="1" s="1"/>
  <c r="I555" i="1"/>
  <c r="I658" i="1"/>
  <c r="I1100" i="1"/>
  <c r="I334" i="1"/>
  <c r="I441" i="1"/>
  <c r="I612" i="1"/>
  <c r="I611" i="1" s="1"/>
  <c r="I897" i="1"/>
  <c r="I691" i="1"/>
  <c r="I760" i="1"/>
  <c r="I731" i="1" s="1"/>
  <c r="I1020" i="1"/>
  <c r="H14" i="1" s="1"/>
  <c r="I1037" i="1"/>
  <c r="I170" i="1"/>
  <c r="I571" i="1"/>
  <c r="I554" i="1" s="1"/>
  <c r="I502" i="1" s="1"/>
  <c r="I642" i="1"/>
  <c r="I641" i="1" s="1"/>
  <c r="H12" i="1" s="1"/>
  <c r="I850" i="1"/>
  <c r="I986" i="1"/>
  <c r="I1062" i="1"/>
  <c r="I1090" i="1"/>
  <c r="I1114" i="1"/>
  <c r="I321" i="1"/>
  <c r="I320" i="1" s="1"/>
  <c r="H10" i="1" s="1"/>
  <c r="I425" i="1"/>
  <c r="I424" i="1" s="1"/>
  <c r="I1079" i="1"/>
  <c r="I1078" i="1" s="1"/>
  <c r="H16" i="1" s="1"/>
  <c r="I1036" i="1"/>
  <c r="H15" i="1" s="1"/>
  <c r="I210" i="1"/>
  <c r="I197" i="1"/>
  <c r="I42" i="1"/>
  <c r="I105" i="1"/>
  <c r="I119" i="1"/>
  <c r="I145" i="1"/>
  <c r="I260" i="1"/>
  <c r="I289" i="1"/>
  <c r="I23" i="1"/>
  <c r="I132" i="1"/>
  <c r="I183" i="1"/>
  <c r="I818" i="1" l="1"/>
  <c r="I690" i="1" s="1"/>
  <c r="I689" i="1" s="1"/>
  <c r="H13" i="1" s="1"/>
  <c r="I896" i="1"/>
  <c r="I118" i="1"/>
  <c r="H7" i="1" s="1"/>
  <c r="I351" i="1"/>
  <c r="I350" i="1" s="1"/>
  <c r="H11" i="1" s="1"/>
  <c r="I196" i="1"/>
  <c r="H8" i="1" s="1"/>
  <c r="I22" i="1"/>
  <c r="H6" i="1" s="1"/>
  <c r="H18" i="1" l="1"/>
</calcChain>
</file>

<file path=xl/sharedStrings.xml><?xml version="1.0" encoding="utf-8"?>
<sst xmlns="http://schemas.openxmlformats.org/spreadsheetml/2006/main" count="2315" uniqueCount="933">
  <si>
    <r>
      <rPr>
        <sz val="8"/>
        <rFont val="Microsoft Sans Serif"/>
        <family val="2"/>
      </rPr>
      <t>Lp.</t>
    </r>
  </si>
  <si>
    <r>
      <rPr>
        <sz val="8"/>
        <rFont val="Microsoft Sans Serif"/>
        <family val="2"/>
      </rPr>
      <t>Kod pozycji</t>
    </r>
  </si>
  <si>
    <r>
      <rPr>
        <sz val="8"/>
        <rFont val="Microsoft Sans Serif"/>
        <family val="2"/>
      </rPr>
      <t>j.m.</t>
    </r>
  </si>
  <si>
    <r>
      <rPr>
        <sz val="8"/>
        <rFont val="Microsoft Sans Serif"/>
        <family val="2"/>
      </rPr>
      <t>Poszcz.</t>
    </r>
  </si>
  <si>
    <r>
      <rPr>
        <sz val="8"/>
        <rFont val="Microsoft Sans Serif"/>
        <family val="2"/>
      </rPr>
      <t>Razem</t>
    </r>
  </si>
  <si>
    <r>
      <rPr>
        <b/>
        <sz val="8"/>
        <rFont val="Microsoft Sans Serif"/>
        <family val="2"/>
      </rPr>
      <t>45200000-9</t>
    </r>
  </si>
  <si>
    <r>
      <rPr>
        <b/>
        <sz val="8"/>
        <rFont val="Microsoft Sans Serif"/>
        <family val="2"/>
      </rPr>
      <t>OBIEKT NR 7 - ZBIORNIK SZCZELNY NA ODCIEKI</t>
    </r>
  </si>
  <si>
    <r>
      <rPr>
        <b/>
        <sz val="8"/>
        <rFont val="Microsoft Sans Serif"/>
        <family val="2"/>
      </rPr>
      <t>1.1</t>
    </r>
  </si>
  <si>
    <r>
      <rPr>
        <b/>
        <sz val="8"/>
        <rFont val="Microsoft Sans Serif"/>
        <family val="2"/>
      </rPr>
      <t>45110000-1</t>
    </r>
  </si>
  <si>
    <r>
      <rPr>
        <b/>
        <sz val="8"/>
        <rFont val="Microsoft Sans Serif"/>
        <family val="2"/>
      </rPr>
      <t>ROBOTY ZIEMNE I PRZYGOTOWAWCZE</t>
    </r>
  </si>
  <si>
    <r>
      <rPr>
        <sz val="8"/>
        <rFont val="Microsoft Sans Serif"/>
        <family val="2"/>
      </rPr>
      <t>KNR 2-01 0122-</t>
    </r>
  </si>
  <si>
    <r>
      <rPr>
        <sz val="8"/>
        <rFont val="Microsoft Sans Serif"/>
        <family val="2"/>
      </rPr>
      <t>Pomiary przy wykopach fundamentowych w terenie równinnym</t>
    </r>
  </si>
  <si>
    <r>
      <rPr>
        <sz val="8"/>
        <rFont val="Microsoft Sans Serif"/>
        <family val="2"/>
      </rPr>
      <t>m3</t>
    </r>
  </si>
  <si>
    <r>
      <rPr>
        <sz val="8"/>
        <rFont val="Microsoft Sans Serif"/>
        <family val="2"/>
      </rPr>
      <t>d.1.1</t>
    </r>
  </si>
  <si>
    <r>
      <rPr>
        <sz val="8"/>
        <rFont val="Microsoft Sans Serif"/>
        <family val="2"/>
      </rPr>
      <t>i nizinnym</t>
    </r>
  </si>
  <si>
    <r>
      <rPr>
        <sz val="8"/>
        <rFont val="Microsoft Sans Serif"/>
        <family val="2"/>
      </rPr>
      <t>1 620,000</t>
    </r>
  </si>
  <si>
    <r>
      <rPr>
        <sz val="8"/>
        <rFont val="Microsoft Sans Serif"/>
        <family val="2"/>
      </rPr>
      <t>RAZEM</t>
    </r>
  </si>
  <si>
    <r>
      <rPr>
        <b/>
        <sz val="8"/>
        <rFont val="Microsoft Sans Serif"/>
        <family val="2"/>
      </rPr>
      <t>1 620,000</t>
    </r>
  </si>
  <si>
    <r>
      <rPr>
        <sz val="8"/>
        <rFont val="Microsoft Sans Serif"/>
        <family val="2"/>
      </rPr>
      <t>KNR 13-12 0210</t>
    </r>
  </si>
  <si>
    <r>
      <rPr>
        <sz val="8"/>
        <rFont val="Microsoft Sans Serif"/>
        <family val="2"/>
      </rPr>
      <t>Wykopy obiektowe wykonywane koparkami gąsienicowymi na</t>
    </r>
  </si>
  <si>
    <r>
      <rPr>
        <sz val="8"/>
        <rFont val="Microsoft Sans Serif"/>
        <family val="2"/>
      </rPr>
      <t>odkład - kat. gruntu I-II</t>
    </r>
  </si>
  <si>
    <r>
      <rPr>
        <sz val="8"/>
        <rFont val="Microsoft Sans Serif"/>
        <family val="2"/>
      </rPr>
      <t>KNR-W 2-01</t>
    </r>
  </si>
  <si>
    <r>
      <rPr>
        <sz val="8"/>
        <rFont val="Microsoft Sans Serif"/>
        <family val="2"/>
      </rPr>
      <t>Roboty ziemne wykonywane ładowarkami kołowymi o</t>
    </r>
  </si>
  <si>
    <r>
      <rPr>
        <sz val="8"/>
        <rFont val="Microsoft Sans Serif"/>
        <family val="2"/>
      </rPr>
      <t>0232-06</t>
    </r>
  </si>
  <si>
    <r>
      <rPr>
        <sz val="8"/>
        <rFont val="Microsoft Sans Serif"/>
        <family val="2"/>
      </rPr>
      <t>pojemności łyżki 2.50 m3 z transportem urobku samochodami</t>
    </r>
  </si>
  <si>
    <r>
      <rPr>
        <sz val="8"/>
        <rFont val="Microsoft Sans Serif"/>
        <family val="2"/>
      </rPr>
      <t>samowyładowczymi na odległość do 1 km - ziemia uprzednio</t>
    </r>
  </si>
  <si>
    <r>
      <rPr>
        <sz val="8"/>
        <rFont val="Microsoft Sans Serif"/>
        <family val="2"/>
      </rPr>
      <t>zmagazynowana w hałdach; grunt kat. III</t>
    </r>
  </si>
  <si>
    <r>
      <rPr>
        <sz val="8"/>
        <rFont val="Microsoft Sans Serif"/>
        <family val="2"/>
      </rPr>
      <t>KNR 2-01 0235-</t>
    </r>
  </si>
  <si>
    <r>
      <rPr>
        <sz val="8"/>
        <rFont val="Microsoft Sans Serif"/>
        <family val="2"/>
      </rPr>
      <t>Formowanie i zagęszczanie nasypów o wys. do 3.0 m</t>
    </r>
  </si>
  <si>
    <r>
      <rPr>
        <sz val="8"/>
        <rFont val="Microsoft Sans Serif"/>
        <family val="2"/>
      </rPr>
      <t>spycharkami w gruncie kat. I-II</t>
    </r>
  </si>
  <si>
    <r>
      <rPr>
        <b/>
        <sz val="8"/>
        <rFont val="Microsoft Sans Serif"/>
        <family val="2"/>
      </rPr>
      <t>1.2</t>
    </r>
  </si>
  <si>
    <r>
      <rPr>
        <b/>
        <sz val="8"/>
        <rFont val="Microsoft Sans Serif"/>
        <family val="2"/>
      </rPr>
      <t>WYMIANA GRUNTU -1,0m</t>
    </r>
  </si>
  <si>
    <r>
      <rPr>
        <sz val="8"/>
        <rFont val="Microsoft Sans Serif"/>
        <family val="2"/>
      </rPr>
      <t>d.1.2</t>
    </r>
  </si>
  <si>
    <r>
      <rPr>
        <sz val="8"/>
        <rFont val="Microsoft Sans Serif"/>
        <family val="2"/>
      </rPr>
      <t>1 135,000</t>
    </r>
  </si>
  <si>
    <r>
      <rPr>
        <b/>
        <sz val="8"/>
        <rFont val="Microsoft Sans Serif"/>
        <family val="2"/>
      </rPr>
      <t>1 135,000</t>
    </r>
  </si>
  <si>
    <r>
      <rPr>
        <sz val="8"/>
        <rFont val="Microsoft Sans Serif"/>
        <family val="2"/>
      </rPr>
      <t>KNR 2-02 1101-</t>
    </r>
  </si>
  <si>
    <r>
      <rPr>
        <sz val="8"/>
        <rFont val="Microsoft Sans Serif"/>
        <family val="2"/>
      </rPr>
      <t>Podkłady z ubitych materiałów sypkich na podłożu gruntowym</t>
    </r>
  </si>
  <si>
    <r>
      <rPr>
        <b/>
        <sz val="8"/>
        <rFont val="Microsoft Sans Serif"/>
        <family val="2"/>
      </rPr>
      <t>1.3</t>
    </r>
  </si>
  <si>
    <r>
      <rPr>
        <b/>
        <sz val="8"/>
        <rFont val="Microsoft Sans Serif"/>
        <family val="2"/>
      </rPr>
      <t>45233000-9</t>
    </r>
  </si>
  <si>
    <r>
      <rPr>
        <b/>
        <sz val="8"/>
        <rFont val="Microsoft Sans Serif"/>
        <family val="2"/>
      </rPr>
      <t>NIECKA ZBIORNIKA</t>
    </r>
  </si>
  <si>
    <r>
      <rPr>
        <sz val="8"/>
        <rFont val="Microsoft Sans Serif"/>
        <family val="2"/>
      </rPr>
      <t>KNKRB 1 0221-</t>
    </r>
  </si>
  <si>
    <r>
      <rPr>
        <sz val="8"/>
        <rFont val="Microsoft Sans Serif"/>
        <family val="2"/>
      </rPr>
      <t>Zagęszczenie gruntu kat. II walcami ciągnionymi i</t>
    </r>
  </si>
  <si>
    <r>
      <rPr>
        <sz val="8"/>
        <rFont val="Microsoft Sans Serif"/>
        <family val="2"/>
      </rPr>
      <t>m2</t>
    </r>
  </si>
  <si>
    <r>
      <rPr>
        <sz val="8"/>
        <rFont val="Microsoft Sans Serif"/>
        <family val="2"/>
      </rPr>
      <t>d.1.3</t>
    </r>
  </si>
  <si>
    <r>
      <rPr>
        <sz val="8"/>
        <rFont val="Microsoft Sans Serif"/>
        <family val="2"/>
      </rPr>
      <t>samojezdnymi w korytach pod drogi</t>
    </r>
  </si>
  <si>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</si>
  <si>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1 134,280</t>
    </r>
  </si>
  <si>
    <r>
      <rPr>
        <b/>
        <sz val="8"/>
        <rFont val="Microsoft Sans Serif"/>
        <family val="2"/>
      </rPr>
      <t>1 134,280</t>
    </r>
  </si>
  <si>
    <r>
      <rPr>
        <sz val="8"/>
        <rFont val="Microsoft Sans Serif"/>
        <family val="2"/>
      </rPr>
      <t>KNR 9-11 0202-</t>
    </r>
  </si>
  <si>
    <r>
      <rPr>
        <sz val="8"/>
        <rFont val="Microsoft Sans Serif"/>
        <family val="2"/>
      </rPr>
      <t>Separacja warstw gruntu z jednoczesnym wzmocnieniem</t>
    </r>
  </si>
  <si>
    <r>
      <rPr>
        <sz val="8"/>
        <rFont val="Microsoft Sans Serif"/>
        <family val="2"/>
      </rPr>
      <t>geowłókninami układanymi sposobem ręcznym</t>
    </r>
  </si>
  <si>
    <r>
      <rPr>
        <sz val="8"/>
        <rFont val="Microsoft Sans Serif"/>
        <family val="2"/>
      </rPr>
      <t>KNR 9-11 0501-</t>
    </r>
  </si>
  <si>
    <r>
      <rPr>
        <sz val="8"/>
        <rFont val="Microsoft Sans Serif"/>
        <family val="2"/>
      </rPr>
      <t>Hydroizolacja gruntu geomembranami za pomocą spawania</t>
    </r>
  </si>
  <si>
    <r>
      <rPr>
        <sz val="8"/>
        <rFont val="Microsoft Sans Serif"/>
        <family val="2"/>
      </rPr>
      <t>KNKRB 6 0102-</t>
    </r>
  </si>
  <si>
    <r>
      <rPr>
        <sz val="8"/>
        <rFont val="Microsoft Sans Serif"/>
        <family val="2"/>
      </rPr>
      <t>Podsypka cementowo-piaskowa zagęszczana mechanicznie</t>
    </r>
  </si>
  <si>
    <r>
      <rPr>
        <sz val="8"/>
        <rFont val="Microsoft Sans Serif"/>
        <family val="2"/>
      </rPr>
      <t>KNR 2-01 0129-</t>
    </r>
  </si>
  <si>
    <r>
      <rPr>
        <sz val="8"/>
        <rFont val="Microsoft Sans Serif"/>
        <family val="2"/>
      </rPr>
      <t>Nawierzchnia z płyt betonowych ażurowych gr. 10cm</t>
    </r>
  </si>
  <si>
    <r>
      <rPr>
        <b/>
        <sz val="8"/>
        <rFont val="Microsoft Sans Serif"/>
        <family val="2"/>
      </rPr>
      <t>1.4</t>
    </r>
  </si>
  <si>
    <r>
      <rPr>
        <b/>
        <sz val="8"/>
        <rFont val="Microsoft Sans Serif"/>
        <family val="2"/>
      </rPr>
      <t>45223500-1</t>
    </r>
  </si>
  <si>
    <r>
      <rPr>
        <b/>
        <sz val="8"/>
        <rFont val="Microsoft Sans Serif"/>
        <family val="2"/>
      </rPr>
      <t>SCHODY ŻELBETOWE</t>
    </r>
  </si>
  <si>
    <r>
      <rPr>
        <sz val="8"/>
        <rFont val="Microsoft Sans Serif"/>
        <family val="2"/>
      </rPr>
      <t xml:space="preserve">16
</t>
    </r>
    <r>
      <rPr>
        <sz val="8"/>
        <rFont val="Microsoft Sans Serif"/>
        <family val="2"/>
      </rPr>
      <t>d.1.4</t>
    </r>
  </si>
  <si>
    <r>
      <rPr>
        <sz val="8"/>
        <rFont val="Microsoft Sans Serif"/>
        <family val="2"/>
      </rPr>
      <t xml:space="preserve">KNR 2-02 1101-
</t>
    </r>
    <r>
      <rPr>
        <sz val="8"/>
        <rFont val="Microsoft Sans Serif"/>
        <family val="2"/>
      </rPr>
      <t xml:space="preserve">01 z.sz. 5.4.
</t>
    </r>
    <r>
      <rPr>
        <sz val="8"/>
        <rFont val="Microsoft Sans Serif"/>
        <family val="2"/>
      </rPr>
      <t>9913</t>
    </r>
  </si>
  <si>
    <r>
      <rPr>
        <sz val="8"/>
        <rFont val="Microsoft Sans Serif"/>
        <family val="2"/>
      </rPr>
      <t xml:space="preserve">Podkłady betonowe na podłożu gruntowym Zastosowano
</t>
    </r>
    <r>
      <rPr>
        <sz val="8"/>
        <rFont val="Microsoft Sans Serif"/>
        <family val="2"/>
      </rPr>
      <t>pompę do betonu na samochodzie.</t>
    </r>
  </si>
  <si>
    <r>
      <rPr>
        <sz val="8"/>
        <rFont val="Microsoft Sans Serif"/>
        <family val="2"/>
      </rPr>
      <t>17 d.1.4</t>
    </r>
  </si>
  <si>
    <r>
      <rPr>
        <sz val="8"/>
        <rFont val="Microsoft Sans Serif"/>
        <family val="2"/>
      </rPr>
      <t xml:space="preserve">KNR 2-02 0290-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</si>
  <si>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Przygotowanie i montaż zbrojenia konstrukcji monolitycznych budowli - pręty żebrowane o śr. 8-14 mm</t>
    </r>
  </si>
  <si>
    <r>
      <rPr>
        <sz val="8"/>
        <rFont val="Microsoft Sans Serif"/>
        <family val="2"/>
      </rPr>
      <t>t</t>
    </r>
  </si>
  <si>
    <r>
      <rPr>
        <sz val="8"/>
        <rFont val="Microsoft Sans Serif"/>
        <family val="2"/>
      </rPr>
      <t>18 d.1.4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</si>
  <si>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0219-01</t>
    </r>
  </si>
  <si>
    <r>
      <rPr>
        <sz val="8"/>
        <rFont val="Microsoft Sans Serif"/>
        <family val="2"/>
      </rPr>
      <t>Schody żelbetowe - stopnie betonowe zewnętrzne i wewnętrzne na gotowym podłożu - ręczne układanie betonu</t>
    </r>
  </si>
  <si>
    <r>
      <rPr>
        <sz val="8"/>
        <rFont val="Microsoft Sans Serif"/>
        <family val="2"/>
      </rPr>
      <t>19 d.1.4</t>
    </r>
  </si>
  <si>
    <r>
      <rPr>
        <sz val="8"/>
        <rFont val="Microsoft Sans Serif"/>
        <family val="2"/>
      </rPr>
      <t xml:space="preserve">TZKNBK XXIV 1404-04
</t>
    </r>
    <r>
      <rPr>
        <sz val="8"/>
        <rFont val="Microsoft Sans Serif"/>
        <family val="2"/>
      </rPr>
      <t>wycena indywidualna</t>
    </r>
  </si>
  <si>
    <r>
      <rPr>
        <sz val="8"/>
        <rFont val="Microsoft Sans Serif"/>
        <family val="2"/>
      </rPr>
      <t>Balustrada schodowa prosta z rur o długości do 4.0 m Stal nierdzewna</t>
    </r>
  </si>
  <si>
    <r>
      <rPr>
        <sz val="8"/>
        <rFont val="Microsoft Sans Serif"/>
        <family val="2"/>
      </rPr>
      <t>kg</t>
    </r>
  </si>
  <si>
    <r>
      <rPr>
        <b/>
        <sz val="8"/>
        <rFont val="Microsoft Sans Serif"/>
        <family val="2"/>
      </rPr>
      <t>1.5</t>
    </r>
  </si>
  <si>
    <r>
      <rPr>
        <b/>
        <sz val="8"/>
        <rFont val="Microsoft Sans Serif"/>
        <family val="2"/>
      </rPr>
      <t>45111291-4</t>
    </r>
  </si>
  <si>
    <r>
      <rPr>
        <b/>
        <sz val="8"/>
        <rFont val="Microsoft Sans Serif"/>
        <family val="2"/>
      </rPr>
      <t>OPASKA I OGRODZENIE</t>
    </r>
  </si>
  <si>
    <r>
      <rPr>
        <sz val="8"/>
        <rFont val="Microsoft Sans Serif"/>
        <family val="2"/>
      </rPr>
      <t>20 d.1.5</t>
    </r>
  </si>
  <si>
    <r>
      <rPr>
        <sz val="8"/>
        <rFont val="Microsoft Sans Serif"/>
        <family val="2"/>
      </rPr>
      <t xml:space="preserve">KNKRB 6 0102-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</si>
  <si>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>21 d.1.5</t>
    </r>
  </si>
  <si>
    <r>
      <rPr>
        <sz val="8"/>
        <rFont val="Microsoft Sans Serif"/>
        <family val="2"/>
      </rPr>
      <t xml:space="preserve">KNR 2-01 0129-
</t>
    </r>
    <r>
      <rPr>
        <sz val="8"/>
        <rFont val="Microsoft Sans Serif"/>
        <family val="2"/>
      </rPr>
      <t xml:space="preserve">03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</si>
  <si>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22 d.1.5</t>
    </r>
  </si>
  <si>
    <r>
      <rPr>
        <sz val="8"/>
        <rFont val="Microsoft Sans Serif"/>
        <family val="2"/>
      </rPr>
      <t xml:space="preserve">KNNR 2 1602-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</si>
  <si>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Ogrodzenie z siatki wys. do 2 m w ramach na słupkach stalowych o rozstawie 3 m obsadzonych w gniazdach cokołów</t>
    </r>
  </si>
  <si>
    <r>
      <rPr>
        <sz val="8"/>
        <rFont val="Microsoft Sans Serif"/>
        <family val="2"/>
      </rPr>
      <t>m</t>
    </r>
  </si>
  <si>
    <r>
      <rPr>
        <sz val="8"/>
        <rFont val="Microsoft Sans Serif"/>
        <family val="2"/>
      </rPr>
      <t>23 d.1.5</t>
    </r>
  </si>
  <si>
    <r>
      <rPr>
        <sz val="8"/>
        <rFont val="Microsoft Sans Serif"/>
        <family val="2"/>
      </rPr>
      <t xml:space="preserve">KNR 2-02 1808-
</t>
    </r>
    <r>
      <rPr>
        <sz val="8"/>
        <rFont val="Microsoft Sans Serif"/>
        <family val="2"/>
      </rPr>
      <t xml:space="preserve">05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</si>
  <si>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Wrota z furtkami z siatki w ramach stalowych na gotowych słupkach</t>
    </r>
  </si>
  <si>
    <r>
      <rPr>
        <sz val="8"/>
        <rFont val="Microsoft Sans Serif"/>
        <family val="2"/>
      </rPr>
      <t>kpl.</t>
    </r>
  </si>
  <si>
    <r>
      <rPr>
        <b/>
        <sz val="8"/>
        <rFont val="Microsoft Sans Serif"/>
        <family val="2"/>
      </rPr>
      <t>OBIEKT NR 8 - ZBIORNIK NA WODY OPADOWE I ROZTOPOWE Z FUNKCJĄ P.POŻ.</t>
    </r>
  </si>
  <si>
    <r>
      <rPr>
        <b/>
        <sz val="8"/>
        <rFont val="Microsoft Sans Serif"/>
        <family val="2"/>
      </rPr>
      <t>2.1</t>
    </r>
  </si>
  <si>
    <r>
      <rPr>
        <b/>
        <sz val="8"/>
        <rFont val="Microsoft Sans Serif"/>
        <family val="2"/>
      </rPr>
      <t>45111200-0</t>
    </r>
  </si>
  <si>
    <r>
      <rPr>
        <sz val="8"/>
        <rFont val="Microsoft Sans Serif"/>
        <family val="2"/>
      </rPr>
      <t>24 d.2.1</t>
    </r>
  </si>
  <si>
    <r>
      <rPr>
        <sz val="8"/>
        <rFont val="Microsoft Sans Serif"/>
        <family val="2"/>
      </rPr>
      <t xml:space="preserve">KNR 2-01 0122-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</si>
  <si>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Pomiary przy wykopach fundamentowych w terenie równinnym i nizinnym</t>
    </r>
  </si>
  <si>
    <r>
      <rPr>
        <sz val="8"/>
        <rFont val="Microsoft Sans Serif"/>
        <family val="2"/>
      </rPr>
      <t>25 d.2.1</t>
    </r>
  </si>
  <si>
    <r>
      <rPr>
        <sz val="8"/>
        <rFont val="Microsoft Sans Serif"/>
        <family val="2"/>
      </rPr>
      <t xml:space="preserve">KNR 13-12 0210
</t>
    </r>
    <r>
      <rPr>
        <sz val="8"/>
        <rFont val="Microsoft Sans Serif"/>
        <family val="2"/>
      </rPr>
      <t>-01</t>
    </r>
  </si>
  <si>
    <r>
      <rPr>
        <sz val="8"/>
        <rFont val="Microsoft Sans Serif"/>
        <family val="2"/>
      </rPr>
      <t>Wykopy obiektowe wykonywane koparkami gąsienicowymi na odkład - kat. gruntu I-II</t>
    </r>
  </si>
  <si>
    <r>
      <rPr>
        <sz val="8"/>
        <rFont val="Microsoft Sans Serif"/>
        <family val="2"/>
      </rPr>
      <t>26 d.2.1</t>
    </r>
  </si>
  <si>
    <r>
      <rPr>
        <sz val="8"/>
        <rFont val="Microsoft Sans Serif"/>
        <family val="2"/>
      </rPr>
      <t xml:space="preserve">KNR-W 2-01
</t>
    </r>
    <r>
      <rPr>
        <sz val="8"/>
        <rFont val="Microsoft Sans Serif"/>
        <family val="2"/>
      </rPr>
      <t>0232-06</t>
    </r>
  </si>
  <si>
    <r>
      <rPr>
        <sz val="8"/>
        <rFont val="Microsoft Sans Serif"/>
        <family val="2"/>
      </rPr>
      <t>Roboty ziemne wykonywane ładowarkami kołowymi o pojemności łyżki 2.50 m3 z transportem urobku samochodami samowyładowczymi na odległość do 1 km - ziemia uprzednio zmagazynowana w hałdach; grunt kat. III</t>
    </r>
  </si>
  <si>
    <r>
      <rPr>
        <sz val="8"/>
        <rFont val="Microsoft Sans Serif"/>
        <family val="2"/>
      </rPr>
      <t>27 d.2.1</t>
    </r>
  </si>
  <si>
    <r>
      <rPr>
        <sz val="8"/>
        <rFont val="Microsoft Sans Serif"/>
        <family val="2"/>
      </rPr>
      <t xml:space="preserve">KNR 2-01 0235-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</si>
  <si>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Formowanie i zagęszczanie nasypów o wys. do 3.0 m spycharkami w gruncie kat. I-II</t>
    </r>
  </si>
  <si>
    <r>
      <rPr>
        <b/>
        <sz val="8"/>
        <rFont val="Microsoft Sans Serif"/>
        <family val="2"/>
      </rPr>
      <t>2.2</t>
    </r>
  </si>
  <si>
    <r>
      <rPr>
        <sz val="8"/>
        <rFont val="Microsoft Sans Serif"/>
        <family val="2"/>
      </rPr>
      <t xml:space="preserve">28
</t>
    </r>
    <r>
      <rPr>
        <sz val="8"/>
        <rFont val="Microsoft Sans Serif"/>
        <family val="2"/>
      </rPr>
      <t>d.2.2</t>
    </r>
  </si>
  <si>
    <r>
      <rPr>
        <sz val="8"/>
        <rFont val="Microsoft Sans Serif"/>
        <family val="2"/>
      </rPr>
      <t xml:space="preserve">Wykopy obiektowe wykonywane koparkami gąsienicowymi na
</t>
    </r>
    <r>
      <rPr>
        <sz val="8"/>
        <rFont val="Microsoft Sans Serif"/>
        <family val="2"/>
      </rPr>
      <t>odkład - kat. gruntu I-II</t>
    </r>
  </si>
  <si>
    <r>
      <rPr>
        <sz val="8"/>
        <rFont val="Microsoft Sans Serif"/>
        <family val="2"/>
      </rPr>
      <t>29 d.2.2</t>
    </r>
  </si>
  <si>
    <r>
      <rPr>
        <sz val="8"/>
        <rFont val="Microsoft Sans Serif"/>
        <family val="2"/>
      </rPr>
      <t>30 d.2.2</t>
    </r>
  </si>
  <si>
    <r>
      <rPr>
        <sz val="8"/>
        <rFont val="Microsoft Sans Serif"/>
        <family val="2"/>
      </rPr>
      <t xml:space="preserve">31
</t>
    </r>
    <r>
      <rPr>
        <sz val="8"/>
        <rFont val="Microsoft Sans Serif"/>
        <family val="2"/>
      </rPr>
      <t>d.2.2</t>
    </r>
  </si>
  <si>
    <r>
      <rPr>
        <sz val="8"/>
        <rFont val="Microsoft Sans Serif"/>
        <family val="2"/>
      </rPr>
      <t xml:space="preserve">KNR 2-02 1101-
</t>
    </r>
    <r>
      <rPr>
        <sz val="8"/>
        <rFont val="Microsoft Sans Serif"/>
        <family val="2"/>
      </rPr>
      <t>07</t>
    </r>
  </si>
  <si>
    <r>
      <rPr>
        <b/>
        <sz val="8"/>
        <rFont val="Microsoft Sans Serif"/>
        <family val="2"/>
      </rPr>
      <t>2.3</t>
    </r>
  </si>
  <si>
    <r>
      <rPr>
        <sz val="8"/>
        <rFont val="Microsoft Sans Serif"/>
        <family val="2"/>
      </rPr>
      <t>32 d.2.3</t>
    </r>
  </si>
  <si>
    <r>
      <rPr>
        <sz val="8"/>
        <rFont val="Microsoft Sans Serif"/>
        <family val="2"/>
      </rPr>
      <t xml:space="preserve">KNKRB 1 0221-
</t>
    </r>
    <r>
      <rPr>
        <sz val="8"/>
        <rFont val="Microsoft Sans Serif"/>
        <family val="2"/>
      </rPr>
      <t xml:space="preserve">05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</si>
  <si>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Zagęszczenie gruntu kat. II walcami ciągnionymi i samojezdnymi w korytach pod drogi</t>
    </r>
  </si>
  <si>
    <r>
      <rPr>
        <sz val="8"/>
        <rFont val="Microsoft Sans Serif"/>
        <family val="2"/>
      </rPr>
      <t>33 d.2.3</t>
    </r>
  </si>
  <si>
    <r>
      <rPr>
        <sz val="8"/>
        <rFont val="Microsoft Sans Serif"/>
        <family val="2"/>
      </rPr>
      <t xml:space="preserve">KNR 9-11 0202-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</si>
  <si>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Separacja warstw gruntu z jednoczesnym wzmocnieniem geowłókninami układanymi sposobem ręcznym</t>
    </r>
  </si>
  <si>
    <r>
      <rPr>
        <sz val="8"/>
        <rFont val="Microsoft Sans Serif"/>
        <family val="2"/>
      </rPr>
      <t>34 d.2.3</t>
    </r>
  </si>
  <si>
    <r>
      <rPr>
        <sz val="8"/>
        <rFont val="Microsoft Sans Serif"/>
        <family val="2"/>
      </rPr>
      <t>35 d.2.3</t>
    </r>
  </si>
  <si>
    <r>
      <rPr>
        <sz val="8"/>
        <rFont val="Microsoft Sans Serif"/>
        <family val="2"/>
      </rPr>
      <t xml:space="preserve">KNR 9-11 0501-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</si>
  <si>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36 d.2.3</t>
    </r>
  </si>
  <si>
    <r>
      <rPr>
        <sz val="8"/>
        <rFont val="Microsoft Sans Serif"/>
        <family val="2"/>
      </rPr>
      <t>37 d.2.3</t>
    </r>
  </si>
  <si>
    <r>
      <rPr>
        <sz val="8"/>
        <rFont val="Microsoft Sans Serif"/>
        <family val="2"/>
      </rPr>
      <t>38 d.2.3</t>
    </r>
  </si>
  <si>
    <r>
      <rPr>
        <sz val="8"/>
        <rFont val="Microsoft Sans Serif"/>
        <family val="2"/>
      </rPr>
      <t>39 d.2.3</t>
    </r>
  </si>
  <si>
    <r>
      <rPr>
        <sz val="8"/>
        <rFont val="Microsoft Sans Serif"/>
        <family val="2"/>
      </rPr>
      <t>wycena indywidualna</t>
    </r>
  </si>
  <si>
    <r>
      <rPr>
        <sz val="8"/>
        <rFont val="Microsoft Sans Serif"/>
        <family val="2"/>
      </rPr>
      <t>Przejście szczelne dla rurociągów z pompowni</t>
    </r>
  </si>
  <si>
    <r>
      <rPr>
        <sz val="8"/>
        <rFont val="Microsoft Sans Serif"/>
        <family val="2"/>
      </rPr>
      <t>szt</t>
    </r>
  </si>
  <si>
    <r>
      <rPr>
        <b/>
        <sz val="8"/>
        <rFont val="Microsoft Sans Serif"/>
        <family val="2"/>
      </rPr>
      <t>2.4</t>
    </r>
  </si>
  <si>
    <r>
      <rPr>
        <sz val="8"/>
        <rFont val="Microsoft Sans Serif"/>
        <family val="2"/>
      </rPr>
      <t>40 d.2.4</t>
    </r>
  </si>
  <si>
    <r>
      <rPr>
        <sz val="8"/>
        <rFont val="Microsoft Sans Serif"/>
        <family val="2"/>
      </rPr>
      <t>Podkłady betonowe na podłożu gruntowym Zastosowano pompę do betonu na samochodzie.</t>
    </r>
  </si>
  <si>
    <r>
      <rPr>
        <sz val="8"/>
        <rFont val="Microsoft Sans Serif"/>
        <family val="2"/>
      </rPr>
      <t>41 d.2.4</t>
    </r>
  </si>
  <si>
    <r>
      <rPr>
        <sz val="8"/>
        <rFont val="Microsoft Sans Serif"/>
        <family val="2"/>
      </rPr>
      <t>42 d.2.4</t>
    </r>
  </si>
  <si>
    <r>
      <rPr>
        <sz val="8"/>
        <rFont val="Microsoft Sans Serif"/>
        <family val="2"/>
      </rPr>
      <t>43 d.2.4</t>
    </r>
  </si>
  <si>
    <r>
      <rPr>
        <b/>
        <sz val="8"/>
        <rFont val="Microsoft Sans Serif"/>
        <family val="2"/>
      </rPr>
      <t>2.5</t>
    </r>
  </si>
  <si>
    <r>
      <rPr>
        <sz val="8"/>
        <rFont val="Microsoft Sans Serif"/>
        <family val="2"/>
      </rPr>
      <t>44 d.2.5</t>
    </r>
  </si>
  <si>
    <r>
      <rPr>
        <sz val="8"/>
        <rFont val="Microsoft Sans Serif"/>
        <family val="2"/>
      </rPr>
      <t>45 d.2.5</t>
    </r>
  </si>
  <si>
    <r>
      <rPr>
        <sz val="8"/>
        <rFont val="Microsoft Sans Serif"/>
        <family val="2"/>
      </rPr>
      <t xml:space="preserve">46
</t>
    </r>
    <r>
      <rPr>
        <sz val="8"/>
        <rFont val="Microsoft Sans Serif"/>
        <family val="2"/>
      </rPr>
      <t>d.2.5</t>
    </r>
  </si>
  <si>
    <r>
      <rPr>
        <sz val="8"/>
        <rFont val="Microsoft Sans Serif"/>
        <family val="2"/>
      </rPr>
      <t xml:space="preserve">Ogrodzenie z siatki wys. do 2 m w ramach na słupkach
</t>
    </r>
    <r>
      <rPr>
        <sz val="8"/>
        <rFont val="Microsoft Sans Serif"/>
        <family val="2"/>
      </rPr>
      <t>stalowych o rozstawie 3 m obsadzonych w gniazdach cokołów</t>
    </r>
  </si>
  <si>
    <r>
      <rPr>
        <sz val="8"/>
        <rFont val="Microsoft Sans Serif"/>
        <family val="2"/>
      </rPr>
      <t>47 d.2.5</t>
    </r>
  </si>
  <si>
    <r>
      <rPr>
        <b/>
        <sz val="8"/>
        <rFont val="Microsoft Sans Serif"/>
        <family val="2"/>
      </rPr>
      <t>45231222-7</t>
    </r>
  </si>
  <si>
    <r>
      <rPr>
        <b/>
        <sz val="8"/>
        <rFont val="Microsoft Sans Serif"/>
        <family val="2"/>
      </rPr>
      <t>OBIEKT NR 11 - ZBIORNIK BIOGAZU</t>
    </r>
  </si>
  <si>
    <r>
      <rPr>
        <b/>
        <sz val="8"/>
        <rFont val="Microsoft Sans Serif"/>
        <family val="2"/>
      </rPr>
      <t>3.1</t>
    </r>
  </si>
  <si>
    <r>
      <rPr>
        <sz val="8"/>
        <rFont val="Microsoft Sans Serif"/>
        <family val="2"/>
      </rPr>
      <t>48 d.3.1</t>
    </r>
  </si>
  <si>
    <r>
      <rPr>
        <sz val="8"/>
        <rFont val="Microsoft Sans Serif"/>
        <family val="2"/>
      </rPr>
      <t>49 d.3.1</t>
    </r>
  </si>
  <si>
    <r>
      <rPr>
        <sz val="8"/>
        <rFont val="Microsoft Sans Serif"/>
        <family val="2"/>
      </rPr>
      <t>50 d.3.1</t>
    </r>
  </si>
  <si>
    <r>
      <rPr>
        <sz val="8"/>
        <rFont val="Microsoft Sans Serif"/>
        <family val="2"/>
      </rPr>
      <t>51 d.3.1</t>
    </r>
  </si>
  <si>
    <r>
      <rPr>
        <b/>
        <sz val="8"/>
        <rFont val="Microsoft Sans Serif"/>
        <family val="2"/>
      </rPr>
      <t>3.2</t>
    </r>
  </si>
  <si>
    <r>
      <rPr>
        <b/>
        <sz val="8"/>
        <rFont val="Microsoft Sans Serif"/>
        <family val="2"/>
      </rPr>
      <t>FUNDAMENT ZBIORNIKA</t>
    </r>
  </si>
  <si>
    <r>
      <rPr>
        <sz val="8"/>
        <rFont val="Microsoft Sans Serif"/>
        <family val="2"/>
      </rPr>
      <t>52 d.3.2</t>
    </r>
  </si>
  <si>
    <r>
      <rPr>
        <sz val="8"/>
        <rFont val="Microsoft Sans Serif"/>
        <family val="2"/>
      </rPr>
      <t>Podkłady z ubitych materiałów sypkich na podłożu gruntowym (pospółka zagęszczona do Is&gt;0,98)</t>
    </r>
  </si>
  <si>
    <r>
      <rPr>
        <sz val="8"/>
        <rFont val="Microsoft Sans Serif"/>
        <family val="2"/>
      </rPr>
      <t>53 d.3.2</t>
    </r>
  </si>
  <si>
    <r>
      <rPr>
        <sz val="8"/>
        <rFont val="Microsoft Sans Serif"/>
        <family val="2"/>
      </rPr>
      <t xml:space="preserve">KNR 2-02 1101-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</si>
  <si>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Podkłady betonowe na podłożu gruntowym</t>
    </r>
  </si>
  <si>
    <r>
      <rPr>
        <sz val="8"/>
        <rFont val="Microsoft Sans Serif"/>
        <family val="2"/>
      </rPr>
      <t>54 d.3.2</t>
    </r>
  </si>
  <si>
    <r>
      <rPr>
        <sz val="8"/>
        <rFont val="Microsoft Sans Serif"/>
        <family val="2"/>
      </rPr>
      <t>KNR AT-40 0420-02</t>
    </r>
  </si>
  <si>
    <r>
      <rPr>
        <sz val="8"/>
        <rFont val="Microsoft Sans Serif"/>
        <family val="2"/>
      </rPr>
      <t>Ułożenie płyt termoizolacyjnych izolacji poziomej w jednej warstwie</t>
    </r>
  </si>
  <si>
    <r>
      <rPr>
        <sz val="8"/>
        <rFont val="Microsoft Sans Serif"/>
        <family val="2"/>
      </rPr>
      <t>55 d.3.2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</si>
  <si>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0606-01</t>
    </r>
  </si>
  <si>
    <r>
      <rPr>
        <sz val="8"/>
        <rFont val="Microsoft Sans Serif"/>
        <family val="2"/>
      </rPr>
      <t xml:space="preserve">Izolacje przeciwwilgociowe i przeciwwodne z folii polietylenowej
</t>
    </r>
    <r>
      <rPr>
        <sz val="8"/>
        <rFont val="Microsoft Sans Serif"/>
        <family val="2"/>
      </rPr>
      <t>- poziome podposadzkowe Krotność = 2</t>
    </r>
  </si>
  <si>
    <r>
      <rPr>
        <sz val="8"/>
        <rFont val="Microsoft Sans Serif"/>
        <family val="2"/>
      </rPr>
      <t>56 d.3.2</t>
    </r>
  </si>
  <si>
    <r>
      <rPr>
        <sz val="8"/>
        <rFont val="Microsoft Sans Serif"/>
        <family val="2"/>
      </rPr>
      <t>57 d.3.2</t>
    </r>
  </si>
  <si>
    <r>
      <rPr>
        <sz val="8"/>
        <rFont val="Microsoft Sans Serif"/>
        <family val="2"/>
      </rPr>
      <t xml:space="preserve">KNR 13-01 0303
</t>
    </r>
    <r>
      <rPr>
        <sz val="8"/>
        <rFont val="Microsoft Sans Serif"/>
        <family val="2"/>
      </rPr>
      <t xml:space="preserve">-03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</si>
  <si>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Płyty fundamentowe żelbetowe koliste,</t>
    </r>
  </si>
  <si>
    <r>
      <rPr>
        <sz val="8"/>
        <rFont val="Microsoft Sans Serif"/>
        <family val="2"/>
      </rPr>
      <t>m3 bet.</t>
    </r>
  </si>
  <si>
    <r>
      <rPr>
        <sz val="8"/>
        <rFont val="Microsoft Sans Serif"/>
        <family val="2"/>
      </rPr>
      <t>58 d.3.2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</si>
  <si>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0203-01</t>
    </r>
  </si>
  <si>
    <r>
      <rPr>
        <sz val="8"/>
        <rFont val="Microsoft Sans Serif"/>
        <family val="2"/>
      </rPr>
      <t>Stopy fundamentowe betonowe o objętości do 0.5 m3 - FS1 - 2 szt. - z zastosowaniem pompy do betonu</t>
    </r>
  </si>
  <si>
    <r>
      <rPr>
        <sz val="8"/>
        <rFont val="Microsoft Sans Serif"/>
        <family val="2"/>
      </rPr>
      <t>59 d.3.2</t>
    </r>
  </si>
  <si>
    <r>
      <rPr>
        <sz val="8"/>
        <rFont val="Microsoft Sans Serif"/>
        <family val="2"/>
      </rPr>
      <t xml:space="preserve">KNKRB 2 1102-
</t>
    </r>
    <r>
      <rPr>
        <sz val="8"/>
        <rFont val="Microsoft Sans Serif"/>
        <family val="2"/>
      </rPr>
      <t xml:space="preserve">04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</si>
  <si>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taśmy uszczelniającej</t>
    </r>
  </si>
  <si>
    <r>
      <rPr>
        <sz val="8"/>
        <rFont val="Microsoft Sans Serif"/>
        <family val="2"/>
      </rPr>
      <t>60 d.3.2</t>
    </r>
  </si>
  <si>
    <r>
      <rPr>
        <sz val="8"/>
        <rFont val="Microsoft Sans Serif"/>
        <family val="2"/>
      </rPr>
      <t>Przygotowanie i montaż zbrojenia konstrukcji monolitycznych budowli - pręty żebrowane o śr. 8-14 mm ("dozbrojenie przy wyłazach)</t>
    </r>
  </si>
  <si>
    <r>
      <rPr>
        <sz val="8"/>
        <rFont val="Microsoft Sans Serif"/>
        <family val="2"/>
      </rPr>
      <t xml:space="preserve">61
</t>
    </r>
    <r>
      <rPr>
        <sz val="8"/>
        <rFont val="Microsoft Sans Serif"/>
        <family val="2"/>
      </rPr>
      <t>d.3.2</t>
    </r>
  </si>
  <si>
    <r>
      <rPr>
        <sz val="8"/>
        <rFont val="Microsoft Sans Serif"/>
        <family val="2"/>
      </rPr>
      <t>Dostawa i osadzenie włazów stalowych - W-1A + W1B</t>
    </r>
  </si>
  <si>
    <r>
      <rPr>
        <sz val="8"/>
        <rFont val="Microsoft Sans Serif"/>
        <family val="2"/>
      </rPr>
      <t>62 d.3.2</t>
    </r>
  </si>
  <si>
    <r>
      <rPr>
        <sz val="8"/>
        <rFont val="Microsoft Sans Serif"/>
        <family val="2"/>
      </rPr>
      <t>Dostawa i osadzenie włazów stalowych - W-2A + W-2B</t>
    </r>
  </si>
  <si>
    <r>
      <rPr>
        <sz val="8"/>
        <rFont val="Microsoft Sans Serif"/>
        <family val="2"/>
      </rPr>
      <t>1 032,010</t>
    </r>
  </si>
  <si>
    <r>
      <rPr>
        <b/>
        <sz val="8"/>
        <rFont val="Microsoft Sans Serif"/>
        <family val="2"/>
      </rPr>
      <t>1 032,010</t>
    </r>
  </si>
  <si>
    <r>
      <rPr>
        <sz val="8"/>
        <rFont val="Microsoft Sans Serif"/>
        <family val="2"/>
      </rPr>
      <t>63 d.3.2</t>
    </r>
  </si>
  <si>
    <r>
      <rPr>
        <sz val="8"/>
        <rFont val="Microsoft Sans Serif"/>
        <family val="2"/>
      </rPr>
      <t xml:space="preserve">KNR 13-01 0313
</t>
    </r>
    <r>
      <rPr>
        <sz val="8"/>
        <rFont val="Microsoft Sans Serif"/>
        <family val="2"/>
      </rPr>
      <t>-01</t>
    </r>
  </si>
  <si>
    <r>
      <rPr>
        <sz val="8"/>
        <rFont val="Microsoft Sans Serif"/>
        <family val="2"/>
      </rPr>
      <t>Ściany żelbetowe zbiorników okrągłych o gr. 25 cm</t>
    </r>
  </si>
  <si>
    <r>
      <rPr>
        <sz val="8"/>
        <rFont val="Microsoft Sans Serif"/>
        <family val="2"/>
      </rPr>
      <t>64 d.3.2</t>
    </r>
  </si>
  <si>
    <r>
      <rPr>
        <sz val="8"/>
        <rFont val="Microsoft Sans Serif"/>
        <family val="2"/>
      </rPr>
      <t xml:space="preserve">KNR 13-01 0313
</t>
    </r>
    <r>
      <rPr>
        <sz val="8"/>
        <rFont val="Microsoft Sans Serif"/>
        <family val="2"/>
      </rPr>
      <t>-02</t>
    </r>
  </si>
  <si>
    <r>
      <rPr>
        <sz val="8"/>
        <rFont val="Microsoft Sans Serif"/>
        <family val="2"/>
      </rPr>
      <t xml:space="preserve">Ściany żelbetowe zbiorników okrągłych - za zwiększenie grubości o 1 cm
</t>
    </r>
    <r>
      <rPr>
        <sz val="8"/>
        <rFont val="Microsoft Sans Serif"/>
        <family val="2"/>
      </rPr>
      <t>Krotność = 5</t>
    </r>
  </si>
  <si>
    <r>
      <rPr>
        <sz val="8"/>
        <rFont val="Microsoft Sans Serif"/>
        <family val="2"/>
      </rPr>
      <t>65 d.3.2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</si>
  <si>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1907-03</t>
    </r>
  </si>
  <si>
    <r>
      <rPr>
        <sz val="8"/>
        <rFont val="Microsoft Sans Serif"/>
        <family val="2"/>
      </rPr>
      <t>Słupy okrągłe i owalne o wysokości do 4 m w deskowaniu tradycyjnym z transportem betonu pompą na samochodzie</t>
    </r>
  </si>
  <si>
    <r>
      <rPr>
        <sz val="8"/>
        <rFont val="Microsoft Sans Serif"/>
        <family val="2"/>
      </rPr>
      <t xml:space="preserve">66
</t>
    </r>
    <r>
      <rPr>
        <sz val="8"/>
        <rFont val="Microsoft Sans Serif"/>
        <family val="2"/>
      </rPr>
      <t>d.3.2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</si>
  <si>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1907-04</t>
    </r>
  </si>
  <si>
    <r>
      <rPr>
        <sz val="8"/>
        <rFont val="Microsoft Sans Serif"/>
        <family val="2"/>
      </rPr>
      <t xml:space="preserve">Słupy okrągłe i owalne w deskowaniu tradycyjnym z
</t>
    </r>
    <r>
      <rPr>
        <sz val="8"/>
        <rFont val="Microsoft Sans Serif"/>
        <family val="2"/>
      </rPr>
      <t xml:space="preserve">transportem betonu pompą na samochodzie - dodatek za każdy następny 1 m wysokości
</t>
    </r>
    <r>
      <rPr>
        <sz val="8"/>
        <rFont val="Microsoft Sans Serif"/>
        <family val="2"/>
      </rPr>
      <t>Krotność = 6,2</t>
    </r>
  </si>
  <si>
    <r>
      <rPr>
        <b/>
        <sz val="8"/>
        <rFont val="Microsoft Sans Serif"/>
        <family val="2"/>
      </rPr>
      <t>3.3</t>
    </r>
  </si>
  <si>
    <r>
      <rPr>
        <b/>
        <sz val="8"/>
        <rFont val="Microsoft Sans Serif"/>
        <family val="2"/>
      </rPr>
      <t>45262400-5</t>
    </r>
  </si>
  <si>
    <r>
      <rPr>
        <b/>
        <sz val="8"/>
        <rFont val="Microsoft Sans Serif"/>
        <family val="2"/>
      </rPr>
      <t>KONSTRUKCJE STALOWE</t>
    </r>
  </si>
  <si>
    <r>
      <rPr>
        <sz val="8"/>
        <rFont val="Microsoft Sans Serif"/>
        <family val="2"/>
      </rPr>
      <t>67 d.3.3</t>
    </r>
  </si>
  <si>
    <r>
      <rPr>
        <sz val="8"/>
        <rFont val="Microsoft Sans Serif"/>
        <family val="2"/>
      </rPr>
      <t xml:space="preserve">Prefabrykacja, dostawa, montaż kompletnych konstrukcji stalowych dla zbiornika:
</t>
    </r>
    <r>
      <rPr>
        <sz val="8"/>
        <rFont val="Microsoft Sans Serif"/>
        <family val="2"/>
      </rPr>
      <t>Podesty, ramy, drabiny, blachy, marki, króćce.</t>
    </r>
  </si>
  <si>
    <r>
      <rPr>
        <sz val="8"/>
        <rFont val="Microsoft Sans Serif"/>
        <family val="2"/>
      </rPr>
      <t>3 925,900</t>
    </r>
  </si>
  <si>
    <r>
      <rPr>
        <b/>
        <sz val="8"/>
        <rFont val="Microsoft Sans Serif"/>
        <family val="2"/>
      </rPr>
      <t>3 925,900</t>
    </r>
  </si>
  <si>
    <r>
      <rPr>
        <b/>
        <sz val="8"/>
        <rFont val="Microsoft Sans Serif"/>
        <family val="2"/>
      </rPr>
      <t>3.4</t>
    </r>
  </si>
  <si>
    <r>
      <rPr>
        <b/>
        <sz val="8"/>
        <rFont val="Microsoft Sans Serif"/>
        <family val="2"/>
      </rPr>
      <t>IZOLACJA TERMICZNA, WYKOŃCZENIA, POWŁOKA CHEMODPORNA</t>
    </r>
  </si>
  <si>
    <r>
      <rPr>
        <sz val="8"/>
        <rFont val="Microsoft Sans Serif"/>
        <family val="2"/>
      </rPr>
      <t>68 d.3.4</t>
    </r>
  </si>
  <si>
    <r>
      <rPr>
        <sz val="8"/>
        <rFont val="Microsoft Sans Serif"/>
        <family val="2"/>
      </rPr>
      <t>KNR BC-02 0406-04</t>
    </r>
  </si>
  <si>
    <r>
      <rPr>
        <sz val="8"/>
        <rFont val="Microsoft Sans Serif"/>
        <family val="2"/>
      </rPr>
      <t>Chemoodporna powłoka epoksydowa ASODUR-TE - grubowarstwowa na podłoża suche, gr. 1 mm</t>
    </r>
  </si>
  <si>
    <r>
      <rPr>
        <sz val="8"/>
        <rFont val="Microsoft Sans Serif"/>
        <family val="2"/>
      </rPr>
      <t>69 d.3.4</t>
    </r>
  </si>
  <si>
    <r>
      <rPr>
        <sz val="8"/>
        <rFont val="Microsoft Sans Serif"/>
        <family val="2"/>
      </rPr>
      <t>KNR BC-02 0406-03</t>
    </r>
  </si>
  <si>
    <r>
      <rPr>
        <sz val="8"/>
        <rFont val="Microsoft Sans Serif"/>
        <family val="2"/>
      </rPr>
      <t>Chemoodporna powłoka epoksydowa ASODUR-TE - dodatek za następną warstwę</t>
    </r>
  </si>
  <si>
    <r>
      <rPr>
        <sz val="8"/>
        <rFont val="Microsoft Sans Serif"/>
        <family val="2"/>
      </rPr>
      <t>70 d.3.4</t>
    </r>
  </si>
  <si>
    <r>
      <rPr>
        <sz val="8"/>
        <rFont val="Microsoft Sans Serif"/>
        <family val="2"/>
      </rPr>
      <t xml:space="preserve">KNR 0-23 2613-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</si>
  <si>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Ocieplenie ścian budynków płytami z wełny mineralnej - przyklejenie płyt z wełny mineralnej do ścian</t>
    </r>
  </si>
  <si>
    <r>
      <rPr>
        <sz val="8"/>
        <rFont val="Microsoft Sans Serif"/>
        <family val="2"/>
      </rPr>
      <t>71 d.3.4</t>
    </r>
  </si>
  <si>
    <r>
      <rPr>
        <sz val="8"/>
        <rFont val="Microsoft Sans Serif"/>
        <family val="2"/>
      </rPr>
      <t xml:space="preserve">KNR 0-23 2613-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</si>
  <si>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>Ocieplenie ścian budynków płytami z wełny mineralnej  - przyklejenie warstwy siatki na ścianach</t>
    </r>
  </si>
  <si>
    <r>
      <rPr>
        <sz val="8"/>
        <rFont val="Microsoft Sans Serif"/>
        <family val="2"/>
      </rPr>
      <t>72 d.3.4</t>
    </r>
  </si>
  <si>
    <r>
      <rPr>
        <sz val="8"/>
        <rFont val="Microsoft Sans Serif"/>
        <family val="2"/>
      </rPr>
      <t>KNR AT-31 0504-01</t>
    </r>
  </si>
  <si>
    <r>
      <rPr>
        <sz val="8"/>
        <rFont val="Microsoft Sans Serif"/>
        <family val="2"/>
      </rPr>
      <t>Tynk elewacyjny cienkowarstwowy silikonowy -wykonany ręcznie; warstwa pośrednia na ścianach</t>
    </r>
  </si>
  <si>
    <r>
      <rPr>
        <sz val="8"/>
        <rFont val="Microsoft Sans Serif"/>
        <family val="2"/>
      </rPr>
      <t>73 d.3.4</t>
    </r>
  </si>
  <si>
    <r>
      <rPr>
        <sz val="8"/>
        <rFont val="Microsoft Sans Serif"/>
        <family val="2"/>
      </rPr>
      <t>KNR AT-31 0504-03</t>
    </r>
  </si>
  <si>
    <r>
      <rPr>
        <sz val="8"/>
        <rFont val="Microsoft Sans Serif"/>
        <family val="2"/>
      </rPr>
      <t>Tynk elewacyjny cienkowarstwowy silikonowy  -wykonany ręcznie na ścianach</t>
    </r>
  </si>
  <si>
    <r>
      <rPr>
        <sz val="8"/>
        <rFont val="Microsoft Sans Serif"/>
        <family val="2"/>
      </rPr>
      <t>74 d.3.4</t>
    </r>
  </si>
  <si>
    <r>
      <rPr>
        <sz val="8"/>
        <rFont val="Microsoft Sans Serif"/>
        <family val="2"/>
      </rPr>
      <t xml:space="preserve">KSNR 2 0504-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</si>
  <si>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Obróbki blacharskie przy szerokości w rozwinięciu ponad 25 cm</t>
    </r>
  </si>
  <si>
    <r>
      <rPr>
        <sz val="8"/>
        <rFont val="Microsoft Sans Serif"/>
        <family val="2"/>
      </rPr>
      <t>75 d.3.4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</si>
  <si>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1609-02</t>
    </r>
  </si>
  <si>
    <r>
      <rPr>
        <sz val="8"/>
        <rFont val="Microsoft Sans Serif"/>
        <family val="2"/>
      </rPr>
      <t>Rusztowania ramowe przyścienne RR - 1/30 wysokość do 16 m</t>
    </r>
  </si>
  <si>
    <r>
      <rPr>
        <b/>
        <sz val="8"/>
        <rFont val="Microsoft Sans Serif"/>
        <family val="2"/>
      </rPr>
      <t>3.5</t>
    </r>
  </si>
  <si>
    <r>
      <rPr>
        <b/>
        <sz val="8"/>
        <rFont val="Microsoft Sans Serif"/>
        <family val="2"/>
      </rPr>
      <t>PRZYKRYCIE MEMBRANOWE</t>
    </r>
  </si>
  <si>
    <r>
      <rPr>
        <sz val="8"/>
        <rFont val="Microsoft Sans Serif"/>
        <family val="2"/>
      </rPr>
      <t>76 d.3.5</t>
    </r>
  </si>
  <si>
    <r>
      <rPr>
        <sz val="8"/>
        <rFont val="Microsoft Sans Serif"/>
        <family val="2"/>
      </rPr>
      <t>Dostawa oraz montaż kompletnego pzykrycia membranowego wraz z systemem kotwienia i pasami mocującymi</t>
    </r>
  </si>
  <si>
    <r>
      <rPr>
        <b/>
        <sz val="8"/>
        <rFont val="Microsoft Sans Serif"/>
        <family val="2"/>
      </rPr>
      <t>3.6</t>
    </r>
  </si>
  <si>
    <r>
      <rPr>
        <b/>
        <sz val="8"/>
        <rFont val="Microsoft Sans Serif"/>
        <family val="2"/>
      </rPr>
      <t>45331100-7</t>
    </r>
  </si>
  <si>
    <r>
      <rPr>
        <b/>
        <sz val="8"/>
        <rFont val="Microsoft Sans Serif"/>
        <family val="2"/>
      </rPr>
      <t>INSTALACJA C.O.</t>
    </r>
  </si>
  <si>
    <r>
      <rPr>
        <sz val="8"/>
        <rFont val="Microsoft Sans Serif"/>
        <family val="2"/>
      </rPr>
      <t>77 d.3.6</t>
    </r>
  </si>
  <si>
    <r>
      <rPr>
        <sz val="8"/>
        <rFont val="Microsoft Sans Serif"/>
        <family val="2"/>
      </rPr>
      <t xml:space="preserve">KNR 2-25 0511-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</si>
  <si>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Rurociągi stalowe c.o. o śr.50 mm - stal nierdzewna</t>
    </r>
  </si>
  <si>
    <r>
      <rPr>
        <sz val="8"/>
        <rFont val="Microsoft Sans Serif"/>
        <family val="2"/>
      </rPr>
      <t xml:space="preserve">78
</t>
    </r>
    <r>
      <rPr>
        <sz val="8"/>
        <rFont val="Microsoft Sans Serif"/>
        <family val="2"/>
      </rPr>
      <t>d.3.6</t>
    </r>
  </si>
  <si>
    <r>
      <rPr>
        <sz val="8"/>
        <rFont val="Microsoft Sans Serif"/>
        <family val="2"/>
      </rPr>
      <t xml:space="preserve">KNR 2-20 0314-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</si>
  <si>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 xml:space="preserve">Połączenia kołnierzowe na rurociągach o śr. 50-65 mm dla
</t>
    </r>
    <r>
      <rPr>
        <sz val="8"/>
        <rFont val="Microsoft Sans Serif"/>
        <family val="2"/>
      </rPr>
      <t>ciśnień - podłączenie do sieci cieplnej</t>
    </r>
  </si>
  <si>
    <r>
      <rPr>
        <sz val="8"/>
        <rFont val="Microsoft Sans Serif"/>
        <family val="2"/>
      </rPr>
      <t xml:space="preserve">szt.po
</t>
    </r>
    <r>
      <rPr>
        <sz val="8"/>
        <rFont val="Microsoft Sans Serif"/>
        <family val="2"/>
      </rPr>
      <t>ł.</t>
    </r>
  </si>
  <si>
    <r>
      <rPr>
        <sz val="8"/>
        <rFont val="Microsoft Sans Serif"/>
        <family val="2"/>
      </rPr>
      <t>szt.po ł.</t>
    </r>
  </si>
  <si>
    <r>
      <rPr>
        <sz val="8"/>
        <rFont val="Microsoft Sans Serif"/>
        <family val="2"/>
      </rPr>
      <t>79 d.3.6</t>
    </r>
  </si>
  <si>
    <r>
      <rPr>
        <sz val="8"/>
        <rFont val="Microsoft Sans Serif"/>
        <family val="2"/>
      </rPr>
      <t xml:space="preserve">KNR 0-31 0211-
</t>
    </r>
    <r>
      <rPr>
        <sz val="8"/>
        <rFont val="Microsoft Sans Serif"/>
        <family val="2"/>
      </rPr>
      <t xml:space="preserve">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</si>
  <si>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Szafka dla zaworów odpowietrzających</t>
    </r>
  </si>
  <si>
    <r>
      <rPr>
        <sz val="8"/>
        <rFont val="Microsoft Sans Serif"/>
        <family val="2"/>
      </rPr>
      <t>szt.</t>
    </r>
  </si>
  <si>
    <r>
      <rPr>
        <sz val="8"/>
        <rFont val="Microsoft Sans Serif"/>
        <family val="2"/>
      </rPr>
      <t>80 d.3.6</t>
    </r>
  </si>
  <si>
    <r>
      <rPr>
        <sz val="8"/>
        <rFont val="Microsoft Sans Serif"/>
        <family val="2"/>
      </rPr>
      <t xml:space="preserve">KNR 0-31 0306-
</t>
    </r>
    <r>
      <rPr>
        <sz val="8"/>
        <rFont val="Microsoft Sans Serif"/>
        <family val="2"/>
      </rPr>
      <t xml:space="preserve">05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</si>
  <si>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rozdzielacz C.O. dn 50</t>
    </r>
  </si>
  <si>
    <r>
      <rPr>
        <sz val="8"/>
        <rFont val="Microsoft Sans Serif"/>
        <family val="2"/>
      </rPr>
      <t>81 d.3.6</t>
    </r>
  </si>
  <si>
    <r>
      <rPr>
        <sz val="8"/>
        <rFont val="Microsoft Sans Serif"/>
        <family val="2"/>
      </rPr>
      <t xml:space="preserve">KNR 2-28 0310-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</si>
  <si>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Zawory odpowietrzające z kurkiem o śr. nominalnej 50 mm</t>
    </r>
  </si>
  <si>
    <r>
      <rPr>
        <sz val="8"/>
        <rFont val="Microsoft Sans Serif"/>
        <family val="2"/>
      </rPr>
      <t xml:space="preserve">82
</t>
    </r>
    <r>
      <rPr>
        <sz val="8"/>
        <rFont val="Microsoft Sans Serif"/>
        <family val="2"/>
      </rPr>
      <t>d.3.6</t>
    </r>
  </si>
  <si>
    <r>
      <rPr>
        <sz val="8"/>
        <rFont val="Microsoft Sans Serif"/>
        <family val="2"/>
      </rPr>
      <t xml:space="preserve">KNR 0-34 0104-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</si>
  <si>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 xml:space="preserve">Izolacja rurociągów śr. 54-60 mm otulinami Thermaflex A/C gr.
</t>
    </r>
    <r>
      <rPr>
        <sz val="8"/>
        <rFont val="Microsoft Sans Serif"/>
        <family val="2"/>
      </rPr>
      <t>9 mm (E)</t>
    </r>
  </si>
  <si>
    <r>
      <rPr>
        <b/>
        <sz val="8"/>
        <rFont val="Microsoft Sans Serif"/>
        <family val="2"/>
      </rPr>
      <t>3.7</t>
    </r>
  </si>
  <si>
    <r>
      <rPr>
        <b/>
        <sz val="8"/>
        <rFont val="Microsoft Sans Serif"/>
        <family val="2"/>
      </rPr>
      <t>45333000-0</t>
    </r>
  </si>
  <si>
    <r>
      <rPr>
        <b/>
        <sz val="8"/>
        <rFont val="Microsoft Sans Serif"/>
        <family val="2"/>
      </rPr>
      <t>PRZYŁĄCZE GAZOWE</t>
    </r>
  </si>
  <si>
    <r>
      <rPr>
        <sz val="8"/>
        <rFont val="Microsoft Sans Serif"/>
        <family val="2"/>
      </rPr>
      <t>83 d.3.7</t>
    </r>
  </si>
  <si>
    <r>
      <rPr>
        <sz val="8"/>
        <rFont val="Microsoft Sans Serif"/>
        <family val="2"/>
      </rPr>
      <t xml:space="preserve">Wykonanie przyłącza naziemnego do zbiornika gazu, dostawa, montaż, próby szczelności, uruchomienie.
</t>
    </r>
    <r>
      <rPr>
        <sz val="8"/>
        <rFont val="Microsoft Sans Serif"/>
        <family val="2"/>
      </rPr>
      <t xml:space="preserve">1.                    Zawór bezpieczeństwa X5CrNi 18-10 – 1. kpl.
</t>
    </r>
    <r>
      <rPr>
        <sz val="8"/>
        <rFont val="Microsoft Sans Serif"/>
        <family val="2"/>
      </rPr>
      <t xml:space="preserve">2.                    Wlot gazu z przyłączem rurowym oraz kołnierzem DN150 X5CrNi 18-10 – 1 kpl.
</t>
    </r>
    <r>
      <rPr>
        <sz val="8"/>
        <rFont val="Microsoft Sans Serif"/>
        <family val="2"/>
      </rPr>
      <t xml:space="preserve">3.                    Kołnierz szyjkowy DN150 typ 12 PN16 X5CrNi 18
</t>
    </r>
    <r>
      <rPr>
        <sz val="8"/>
        <rFont val="Microsoft Sans Serif"/>
        <family val="2"/>
      </rPr>
      <t xml:space="preserve">-10 – 1 kpl.
</t>
    </r>
    <r>
      <rPr>
        <sz val="8"/>
        <rFont val="Microsoft Sans Serif"/>
        <family val="2"/>
      </rPr>
      <t xml:space="preserve">4.                    Dmuchawa powietrza z zaworem zwrotnym – 1 kpl.
</t>
    </r>
    <r>
      <rPr>
        <sz val="8"/>
        <rFont val="Microsoft Sans Serif"/>
        <family val="2"/>
      </rPr>
      <t xml:space="preserve">5.                    Połączenie elastyczne przewodem zbrojony, PVC AF DN250 – 3,5m
</t>
    </r>
    <r>
      <rPr>
        <sz val="8"/>
        <rFont val="Microsoft Sans Serif"/>
        <family val="2"/>
      </rPr>
      <t xml:space="preserve">6.                    Wlot powietrza DN250
</t>
    </r>
    <r>
      <rPr>
        <sz val="8"/>
        <rFont val="Microsoft Sans Serif"/>
        <family val="2"/>
      </rPr>
      <t xml:space="preserve">7.                    Rura przewodowa bez szwu DN150 (168,3x4,5) - X5CrNi 18 -10 – 16,5m
</t>
    </r>
    <r>
      <rPr>
        <sz val="8"/>
        <rFont val="Microsoft Sans Serif"/>
        <family val="2"/>
      </rPr>
      <t xml:space="preserve">8.                    Kolano 90 st. D1,5, DN150 (168,3x4,5) typ BA3 - X5CrNi 18-10 – 6 szt.
</t>
    </r>
    <r>
      <rPr>
        <sz val="8"/>
        <rFont val="Microsoft Sans Serif"/>
        <family val="2"/>
      </rPr>
      <t xml:space="preserve">9.                    Przejście PE/Stal rurowe DN160/150 X5CrNi 18- 10/HDPE – 2 szt.
</t>
    </r>
    <r>
      <rPr>
        <sz val="8"/>
        <rFont val="Microsoft Sans Serif"/>
        <family val="2"/>
      </rPr>
      <t xml:space="preserve">10.                  Przejście szczelne przez ścianę zbiornika dla rur DN150 2 kpl.
</t>
    </r>
    <r>
      <rPr>
        <sz val="8"/>
        <rFont val="Microsoft Sans Serif"/>
        <family val="2"/>
      </rPr>
      <t xml:space="preserve">11.                  Kołnierz szyjkowy DN150 Typ 12  X5CrNi 18-10 –
</t>
    </r>
    <r>
      <rPr>
        <sz val="8"/>
        <rFont val="Microsoft Sans Serif"/>
        <family val="2"/>
      </rPr>
      <t xml:space="preserve">4 szt.
</t>
    </r>
    <r>
      <rPr>
        <sz val="8"/>
        <rFont val="Microsoft Sans Serif"/>
        <family val="2"/>
      </rPr>
      <t xml:space="preserve">12.                  Kolano 90 st. HDPE100 SDR17 DN160 – 2 kpl.
</t>
    </r>
    <r>
      <rPr>
        <sz val="8"/>
        <rFont val="Microsoft Sans Serif"/>
        <family val="2"/>
      </rPr>
      <t xml:space="preserve">13.                  Przepustnica między kołnierzowa DN150 PN10 – 2 kpl.
</t>
    </r>
    <r>
      <rPr>
        <sz val="8"/>
        <rFont val="Microsoft Sans Serif"/>
        <family val="2"/>
      </rPr>
      <t xml:space="preserve">14.                  Uszczelka płaska DN150 – 10 szt.
</t>
    </r>
    <r>
      <rPr>
        <sz val="8"/>
        <rFont val="Microsoft Sans Serif"/>
        <family val="2"/>
      </rPr>
      <t>15.                  Śruby do połączeń kołnierzowych</t>
    </r>
  </si>
  <si>
    <r>
      <rPr>
        <b/>
        <sz val="8"/>
        <rFont val="Microsoft Sans Serif"/>
        <family val="2"/>
      </rPr>
      <t>3.8</t>
    </r>
  </si>
  <si>
    <r>
      <rPr>
        <b/>
        <sz val="8"/>
        <rFont val="Microsoft Sans Serif"/>
        <family val="2"/>
      </rPr>
      <t>MIESZADŁA ZATAPIALNE</t>
    </r>
  </si>
  <si>
    <r>
      <rPr>
        <sz val="8"/>
        <rFont val="Microsoft Sans Serif"/>
        <family val="2"/>
      </rPr>
      <t xml:space="preserve">84
</t>
    </r>
    <r>
      <rPr>
        <sz val="8"/>
        <rFont val="Microsoft Sans Serif"/>
        <family val="2"/>
      </rPr>
      <t>d.3.8</t>
    </r>
  </si>
  <si>
    <r>
      <rPr>
        <sz val="8"/>
        <rFont val="Microsoft Sans Serif"/>
        <family val="2"/>
      </rPr>
      <t xml:space="preserve">Dostawa oraz montaż mieszadła zatapialnego zgodnie z dok.
</t>
    </r>
    <r>
      <rPr>
        <sz val="8"/>
        <rFont val="Microsoft Sans Serif"/>
        <family val="2"/>
      </rPr>
      <t>projektową</t>
    </r>
  </si>
  <si>
    <r>
      <rPr>
        <b/>
        <sz val="8"/>
        <rFont val="Microsoft Sans Serif"/>
        <family val="2"/>
      </rPr>
      <t>AGREGAT AWARYJNY</t>
    </r>
  </si>
  <si>
    <r>
      <rPr>
        <sz val="8"/>
        <rFont val="Microsoft Sans Serif"/>
        <family val="2"/>
      </rPr>
      <t xml:space="preserve">85
</t>
    </r>
    <r>
      <rPr>
        <sz val="8"/>
        <rFont val="Microsoft Sans Serif"/>
        <family val="2"/>
      </rPr>
      <t>d.4</t>
    </r>
  </si>
  <si>
    <r>
      <rPr>
        <sz val="8"/>
        <rFont val="Microsoft Sans Serif"/>
        <family val="2"/>
      </rPr>
      <t>Dostawa i montaż agregatu awaryjnego o mocy 50 kW</t>
    </r>
  </si>
  <si>
    <r>
      <rPr>
        <b/>
        <sz val="8"/>
        <rFont val="Microsoft Sans Serif"/>
        <family val="2"/>
      </rPr>
      <t>SIECI GAZOWE MIĘDZYOBIEKTOWE</t>
    </r>
  </si>
  <si>
    <r>
      <rPr>
        <b/>
        <sz val="8"/>
        <rFont val="Microsoft Sans Serif"/>
        <family val="2"/>
      </rPr>
      <t>5.1</t>
    </r>
  </si>
  <si>
    <r>
      <rPr>
        <b/>
        <sz val="8"/>
        <rFont val="Microsoft Sans Serif"/>
        <family val="2"/>
      </rPr>
      <t>ROBOTY ZIEMNE</t>
    </r>
  </si>
  <si>
    <r>
      <rPr>
        <sz val="8"/>
        <rFont val="Microsoft Sans Serif"/>
        <family val="2"/>
      </rPr>
      <t>86 d.5.1</t>
    </r>
  </si>
  <si>
    <r>
      <rPr>
        <sz val="8"/>
        <rFont val="Microsoft Sans Serif"/>
        <family val="2"/>
      </rPr>
      <t xml:space="preserve">KNR 2-01 0120-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</si>
  <si>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Roboty pomiarowe przy liniowych robotach ziemnych</t>
    </r>
  </si>
  <si>
    <r>
      <rPr>
        <sz val="8"/>
        <rFont val="Microsoft Sans Serif"/>
        <family val="2"/>
      </rPr>
      <t>km</t>
    </r>
  </si>
  <si>
    <r>
      <rPr>
        <sz val="8"/>
        <rFont val="Microsoft Sans Serif"/>
        <family val="2"/>
      </rPr>
      <t>87 d.5.1</t>
    </r>
  </si>
  <si>
    <r>
      <rPr>
        <sz val="8"/>
        <rFont val="Microsoft Sans Serif"/>
        <family val="2"/>
      </rPr>
      <t xml:space="preserve">KNR 2-01 0217-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</si>
  <si>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 xml:space="preserve">Wykopy oraz przekopy wykonywane koparkami podsiębiernymi
</t>
    </r>
    <r>
      <rPr>
        <sz val="8"/>
        <rFont val="Microsoft Sans Serif"/>
        <family val="2"/>
      </rPr>
      <t>0.40 m3 na odkład w gruncie kat. III</t>
    </r>
  </si>
  <si>
    <r>
      <rPr>
        <sz val="8"/>
        <rFont val="Microsoft Sans Serif"/>
        <family val="2"/>
      </rPr>
      <t>88 d.5.1</t>
    </r>
  </si>
  <si>
    <r>
      <rPr>
        <sz val="8"/>
        <rFont val="Microsoft Sans Serif"/>
        <family val="2"/>
      </rPr>
      <t xml:space="preserve">KNNR 1 0214-
</t>
    </r>
    <r>
      <rPr>
        <sz val="8"/>
        <rFont val="Microsoft Sans Serif"/>
        <family val="2"/>
      </rPr>
      <t xml:space="preserve">07 z.o.2.11.4.
</t>
    </r>
    <r>
      <rPr>
        <sz val="8"/>
        <rFont val="Microsoft Sans Serif"/>
        <family val="2"/>
      </rPr>
      <t>9911-01</t>
    </r>
  </si>
  <si>
    <r>
      <rPr>
        <sz val="8"/>
        <rFont val="Microsoft Sans Serif"/>
        <family val="2"/>
      </rPr>
      <t>Zasypanie wykopów fundamentowych podłużnych, punktowych, rowów, wykopów obiektowych spycharkami z zagęszczeniem mechanicznym walcami (grubość warstwy w stanie luźnym 20 cm) - kat. gruntu III-IV - współczynnik zagęszczenia Js=0.96)</t>
    </r>
  </si>
  <si>
    <r>
      <rPr>
        <sz val="8"/>
        <rFont val="Microsoft Sans Serif"/>
        <family val="2"/>
      </rPr>
      <t>89 d.5.1</t>
    </r>
  </si>
  <si>
    <r>
      <rPr>
        <sz val="8"/>
        <rFont val="Microsoft Sans Serif"/>
        <family val="2"/>
      </rPr>
      <t xml:space="preserve">KNR 4-01 0108-
</t>
    </r>
    <r>
      <rPr>
        <sz val="8"/>
        <rFont val="Microsoft Sans Serif"/>
        <family val="2"/>
      </rPr>
      <t>06 0108-08</t>
    </r>
  </si>
  <si>
    <r>
      <rPr>
        <sz val="8"/>
        <rFont val="Microsoft Sans Serif"/>
        <family val="2"/>
      </rPr>
      <t>Wywóz ziemi samochodami samowyładowczymi na odległość 10 km grunt.kat. III z utylizacja</t>
    </r>
  </si>
  <si>
    <r>
      <rPr>
        <b/>
        <sz val="8"/>
        <rFont val="Microsoft Sans Serif"/>
        <family val="2"/>
      </rPr>
      <t>5.2</t>
    </r>
  </si>
  <si>
    <r>
      <rPr>
        <b/>
        <sz val="8"/>
        <rFont val="Microsoft Sans Serif"/>
        <family val="2"/>
      </rPr>
      <t>SIEĆ GAZOWA</t>
    </r>
  </si>
  <si>
    <r>
      <rPr>
        <sz val="8"/>
        <rFont val="Microsoft Sans Serif"/>
        <family val="2"/>
      </rPr>
      <t>90 d.5.2</t>
    </r>
  </si>
  <si>
    <r>
      <rPr>
        <sz val="8"/>
        <rFont val="Microsoft Sans Serif"/>
        <family val="2"/>
      </rPr>
      <t xml:space="preserve">KNR-W 2-19
</t>
    </r>
    <r>
      <rPr>
        <sz val="8"/>
        <rFont val="Microsoft Sans Serif"/>
        <family val="2"/>
      </rPr>
      <t>0301-12</t>
    </r>
  </si>
  <si>
    <r>
      <rPr>
        <sz val="8"/>
        <rFont val="Microsoft Sans Serif"/>
        <family val="2"/>
      </rPr>
      <t>Montaż rurociągów z rur polietylenowych (HDPD) o śr. nominalnej 160 mm z rur prostych</t>
    </r>
  </si>
  <si>
    <r>
      <rPr>
        <sz val="8"/>
        <rFont val="Microsoft Sans Serif"/>
        <family val="2"/>
      </rPr>
      <t xml:space="preserve">91
</t>
    </r>
    <r>
      <rPr>
        <sz val="8"/>
        <rFont val="Microsoft Sans Serif"/>
        <family val="2"/>
      </rPr>
      <t>d.5.2</t>
    </r>
  </si>
  <si>
    <r>
      <rPr>
        <sz val="8"/>
        <rFont val="Microsoft Sans Serif"/>
        <family val="2"/>
      </rPr>
      <t xml:space="preserve">KNR-W 2-19
</t>
    </r>
    <r>
      <rPr>
        <sz val="8"/>
        <rFont val="Microsoft Sans Serif"/>
        <family val="2"/>
      </rPr>
      <t>0302-08</t>
    </r>
  </si>
  <si>
    <r>
      <rPr>
        <sz val="8"/>
        <rFont val="Microsoft Sans Serif"/>
        <family val="2"/>
      </rPr>
      <t xml:space="preserve">Łączenie rur z polietylenu o śr. nominalnej 160 mm metodą
</t>
    </r>
    <r>
      <rPr>
        <sz val="8"/>
        <rFont val="Microsoft Sans Serif"/>
        <family val="2"/>
      </rPr>
      <t>zgrzewania czołowego</t>
    </r>
  </si>
  <si>
    <r>
      <rPr>
        <sz val="8"/>
        <rFont val="Microsoft Sans Serif"/>
        <family val="2"/>
      </rPr>
      <t>poł.</t>
    </r>
  </si>
  <si>
    <r>
      <rPr>
        <sz val="8"/>
        <rFont val="Microsoft Sans Serif"/>
        <family val="2"/>
      </rPr>
      <t>92 d.5.2</t>
    </r>
  </si>
  <si>
    <r>
      <rPr>
        <sz val="8"/>
        <rFont val="Microsoft Sans Serif"/>
        <family val="2"/>
      </rPr>
      <t xml:space="preserve">KNR 2-28 0501-
</t>
    </r>
    <r>
      <rPr>
        <sz val="8"/>
        <rFont val="Microsoft Sans Serif"/>
        <family val="2"/>
      </rPr>
      <t>09</t>
    </r>
  </si>
  <si>
    <r>
      <rPr>
        <sz val="8"/>
        <rFont val="Microsoft Sans Serif"/>
        <family val="2"/>
      </rPr>
      <t>Obsypka rurociągu kruszywem dowiezionym</t>
    </r>
  </si>
  <si>
    <r>
      <rPr>
        <sz val="8"/>
        <rFont val="Microsoft Sans Serif"/>
        <family val="2"/>
      </rPr>
      <t>93 d.5.2</t>
    </r>
  </si>
  <si>
    <r>
      <rPr>
        <sz val="8"/>
        <rFont val="Microsoft Sans Serif"/>
        <family val="2"/>
      </rPr>
      <t xml:space="preserve">KNR 2-19 0219-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</si>
  <si>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Oznakowanie trasy gazociągu ułożonego w ziemi taśmą z tworzywa sztucznego</t>
    </r>
  </si>
  <si>
    <r>
      <rPr>
        <sz val="8"/>
        <rFont val="Microsoft Sans Serif"/>
        <family val="2"/>
      </rPr>
      <t>94 d.5.2</t>
    </r>
  </si>
  <si>
    <r>
      <rPr>
        <sz val="8"/>
        <rFont val="Microsoft Sans Serif"/>
        <family val="2"/>
      </rPr>
      <t xml:space="preserve">KNR-W 2-18
</t>
    </r>
    <r>
      <rPr>
        <sz val="8"/>
        <rFont val="Microsoft Sans Serif"/>
        <family val="2"/>
      </rPr>
      <t>0704-01</t>
    </r>
  </si>
  <si>
    <r>
      <rPr>
        <sz val="8"/>
        <rFont val="Microsoft Sans Serif"/>
        <family val="2"/>
      </rPr>
      <t>Próba wodna szczelności sieci wodociągowych z rur typu HOBAS, PVC, PE, PEHD o śr.nominalnej 90-110 mm</t>
    </r>
  </si>
  <si>
    <r>
      <rPr>
        <sz val="8"/>
        <rFont val="Microsoft Sans Serif"/>
        <family val="2"/>
      </rPr>
      <t xml:space="preserve">200m
</t>
    </r>
    <r>
      <rPr>
        <sz val="8"/>
        <rFont val="Microsoft Sans Serif"/>
        <family val="2"/>
      </rPr>
      <t xml:space="preserve">-1
</t>
    </r>
    <r>
      <rPr>
        <sz val="8"/>
        <rFont val="Microsoft Sans Serif"/>
        <family val="2"/>
      </rPr>
      <t>prób.</t>
    </r>
  </si>
  <si>
    <r>
      <rPr>
        <b/>
        <sz val="8"/>
        <rFont val="Microsoft Sans Serif"/>
        <family val="2"/>
      </rPr>
      <t>45330000-9</t>
    </r>
  </si>
  <si>
    <r>
      <rPr>
        <b/>
        <sz val="8"/>
        <rFont val="Microsoft Sans Serif"/>
        <family val="2"/>
      </rPr>
      <t>INSTALACJE SANITARNE</t>
    </r>
  </si>
  <si>
    <r>
      <rPr>
        <b/>
        <sz val="8"/>
        <rFont val="Microsoft Sans Serif"/>
        <family val="2"/>
      </rPr>
      <t>6.1</t>
    </r>
  </si>
  <si>
    <r>
      <rPr>
        <b/>
        <sz val="8"/>
        <rFont val="Microsoft Sans Serif"/>
        <family val="2"/>
      </rPr>
      <t>KANALIZACJA DESZCZOWA</t>
    </r>
  </si>
  <si>
    <r>
      <rPr>
        <b/>
        <sz val="8"/>
        <rFont val="Microsoft Sans Serif"/>
        <family val="2"/>
      </rPr>
      <t>6.1.1</t>
    </r>
  </si>
  <si>
    <r>
      <rPr>
        <b/>
        <sz val="8"/>
        <rFont val="Microsoft Sans Serif"/>
        <family val="2"/>
      </rPr>
      <t>KANALIZACJA DESZCZOWA "CZYSTA"</t>
    </r>
  </si>
  <si>
    <r>
      <rPr>
        <sz val="8"/>
        <rFont val="Microsoft Sans Serif"/>
        <family val="2"/>
      </rPr>
      <t>6.1.1.1</t>
    </r>
  </si>
  <si>
    <r>
      <rPr>
        <sz val="8"/>
        <rFont val="Microsoft Sans Serif"/>
        <family val="2"/>
      </rPr>
      <t>ROBOTY ZIEMNE</t>
    </r>
  </si>
  <si>
    <r>
      <rPr>
        <sz val="8"/>
        <rFont val="Microsoft Sans Serif"/>
        <family val="2"/>
      </rPr>
      <t xml:space="preserve">95 d.6.1.1.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</si>
  <si>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96 d.6.1.1.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</si>
  <si>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1 196,290</t>
    </r>
  </si>
  <si>
    <r>
      <rPr>
        <b/>
        <sz val="8"/>
        <rFont val="Microsoft Sans Serif"/>
        <family val="2"/>
      </rPr>
      <t>1 196,290</t>
    </r>
  </si>
  <si>
    <r>
      <rPr>
        <sz val="8"/>
        <rFont val="Microsoft Sans Serif"/>
        <family val="2"/>
      </rPr>
      <t xml:space="preserve">97 d.6.1.1.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</si>
  <si>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98 d.6.1.1.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</si>
  <si>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Wywóz ziemi samochodami samowyładowczymi na odległość 10 km grunt.kat. III</t>
    </r>
  </si>
  <si>
    <r>
      <rPr>
        <sz val="8"/>
        <rFont val="Microsoft Sans Serif"/>
        <family val="2"/>
      </rPr>
      <t xml:space="preserve">99 d.6.1.1.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</si>
  <si>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Opłata za utylizacje ziemi z wykopów</t>
    </r>
  </si>
  <si>
    <r>
      <rPr>
        <sz val="8"/>
        <rFont val="Microsoft Sans Serif"/>
        <family val="2"/>
      </rPr>
      <t>6.1.1.2</t>
    </r>
  </si>
  <si>
    <r>
      <rPr>
        <sz val="8"/>
        <rFont val="Microsoft Sans Serif"/>
        <family val="2"/>
      </rPr>
      <t>SIEĆ KANALIZACYJNA</t>
    </r>
  </si>
  <si>
    <r>
      <rPr>
        <sz val="8"/>
        <rFont val="Microsoft Sans Serif"/>
        <family val="2"/>
      </rPr>
      <t xml:space="preserve">100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</si>
  <si>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10 0802-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</si>
  <si>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Rurociągi z rur PCW o śr.zew. 160 mm</t>
    </r>
  </si>
  <si>
    <r>
      <rPr>
        <sz val="8"/>
        <rFont val="Microsoft Sans Serif"/>
        <family val="2"/>
      </rPr>
      <t xml:space="preserve">101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</si>
  <si>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11 0502-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</si>
  <si>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Rurociągi kanalizacyjne z tworzyw sztucznych - rury kielichowe z PCW o śr. nom. 200 mm</t>
    </r>
  </si>
  <si>
    <r>
      <rPr>
        <sz val="8"/>
        <rFont val="Microsoft Sans Serif"/>
        <family val="2"/>
      </rPr>
      <t xml:space="preserve">102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</si>
  <si>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11 0502-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</si>
  <si>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Rurociągi kanalizacyjne z tworzyw sztucznych - rury kielichowe z PCW o śr. nom. 250 mm</t>
    </r>
  </si>
  <si>
    <r>
      <rPr>
        <sz val="8"/>
        <rFont val="Microsoft Sans Serif"/>
        <family val="2"/>
      </rPr>
      <t xml:space="preserve">103
</t>
    </r>
    <r>
      <rPr>
        <sz val="8"/>
        <rFont val="Microsoft Sans Serif"/>
        <family val="2"/>
      </rPr>
      <t xml:space="preserve">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</si>
  <si>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11 0502-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</si>
  <si>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 xml:space="preserve">Rurociągi kanalizacyjne z tworzyw sztucznych - rury kielichowe
</t>
    </r>
    <r>
      <rPr>
        <sz val="8"/>
        <rFont val="Microsoft Sans Serif"/>
        <family val="2"/>
      </rPr>
      <t>z PCW o śr. nom. 300 mm</t>
    </r>
  </si>
  <si>
    <r>
      <rPr>
        <sz val="8"/>
        <rFont val="Microsoft Sans Serif"/>
        <family val="2"/>
      </rPr>
      <t xml:space="preserve">104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</si>
  <si>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11 0502-
</t>
    </r>
    <r>
      <rPr>
        <sz val="8"/>
        <rFont val="Microsoft Sans Serif"/>
        <family val="2"/>
      </rPr>
      <t xml:space="preserve">04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</si>
  <si>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Rurociągi kanalizacyjne z tworzyw sztucznych - rury kielichowe z PCW o śr. nom. 315 mm</t>
    </r>
  </si>
  <si>
    <r>
      <rPr>
        <sz val="8"/>
        <rFont val="Microsoft Sans Serif"/>
        <family val="2"/>
      </rPr>
      <t xml:space="preserve">105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</si>
  <si>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11 0502-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</si>
  <si>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Rurociągi kanalizacyjne z tworzyw sztucznych - rury kielichowe z PCW o śr. nom. 400 mm</t>
    </r>
  </si>
  <si>
    <r>
      <rPr>
        <sz val="8"/>
        <rFont val="Microsoft Sans Serif"/>
        <family val="2"/>
      </rPr>
      <t xml:space="preserve">106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</si>
  <si>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4 1606-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</si>
  <si>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Próba wodna szczelności sieci wodociągowych z rur typu HOBAS, PCW, PVC, PE, PEHD o śr. 160 mm</t>
    </r>
  </si>
  <si>
    <r>
      <rPr>
        <sz val="8"/>
        <rFont val="Microsoft Sans Serif"/>
        <family val="2"/>
      </rPr>
      <t xml:space="preserve">107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</si>
  <si>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4 1606-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</si>
  <si>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Próba wodna szczelności sieci kanalizacyjnych z rur typu HOBAS, PCW, PVC, PE, PEHD o śr. 200 mm</t>
    </r>
  </si>
  <si>
    <r>
      <rPr>
        <sz val="8"/>
        <rFont val="Microsoft Sans Serif"/>
        <family val="2"/>
      </rPr>
      <t xml:space="preserve">108
</t>
    </r>
    <r>
      <rPr>
        <sz val="8"/>
        <rFont val="Microsoft Sans Serif"/>
        <family val="2"/>
      </rPr>
      <t xml:space="preserve">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</si>
  <si>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4 1606-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</si>
  <si>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 xml:space="preserve">Próba wodna szczelności sieci wodociągowych z rur typu
</t>
    </r>
    <r>
      <rPr>
        <sz val="8"/>
        <rFont val="Microsoft Sans Serif"/>
        <family val="2"/>
      </rPr>
      <t>HOBAS, PCW, PVC, PE, PEHD o śr. 250 mm</t>
    </r>
  </si>
  <si>
    <r>
      <rPr>
        <sz val="8"/>
        <rFont val="Microsoft Sans Serif"/>
        <family val="2"/>
      </rPr>
      <t xml:space="preserve">109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</si>
  <si>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4 1606-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</si>
  <si>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Próba wodna szczelności sieci wodociągowych z rur typu HOBAS, PCW, PVC, PE, PEHD o śr. 300 mm</t>
    </r>
  </si>
  <si>
    <r>
      <rPr>
        <sz val="8"/>
        <rFont val="Microsoft Sans Serif"/>
        <family val="2"/>
      </rPr>
      <t xml:space="preserve">110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</si>
  <si>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Próba wodna szczelności sieci wodociągowych z rur typu HOBAS, PCW, PVC, PE, PEHD o śr. 315 mm</t>
    </r>
  </si>
  <si>
    <r>
      <rPr>
        <sz val="8"/>
        <rFont val="Microsoft Sans Serif"/>
        <family val="2"/>
      </rPr>
      <t xml:space="preserve">111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</si>
  <si>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4 1606-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</si>
  <si>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>Próba wodna szczelności sieci wodociągowych z rur typu HOBAS, PCW, PVC, PE, PEHD o śr. 400 mm</t>
    </r>
  </si>
  <si>
    <r>
      <rPr>
        <sz val="8"/>
        <rFont val="Microsoft Sans Serif"/>
        <family val="2"/>
      </rPr>
      <t xml:space="preserve">112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</si>
  <si>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 2-28 0408-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</si>
  <si>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Studzienki rewizyjne o śr. 425 mm głębokości do 2.0 m z rury karbowanej - kineta dopływ lewy typ 3</t>
    </r>
  </si>
  <si>
    <r>
      <rPr>
        <sz val="8"/>
        <rFont val="Microsoft Sans Serif"/>
        <family val="2"/>
      </rPr>
      <t xml:space="preserve">113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</si>
  <si>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 9-22 0301-
</t>
    </r>
    <r>
      <rPr>
        <sz val="8"/>
        <rFont val="Microsoft Sans Serif"/>
        <family val="2"/>
      </rPr>
      <t xml:space="preserve">01 0301-02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</si>
  <si>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Studnie z kręgów betonowych i żelbetowych w gotowym wykopie o średnicy 600 mm i głębokości 2,5 m</t>
    </r>
  </si>
  <si>
    <r>
      <rPr>
        <sz val="8"/>
        <rFont val="Microsoft Sans Serif"/>
        <family val="2"/>
      </rPr>
      <t xml:space="preserve">114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</si>
  <si>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 9-22 0301-
</t>
    </r>
    <r>
      <rPr>
        <sz val="8"/>
        <rFont val="Microsoft Sans Serif"/>
        <family val="2"/>
      </rPr>
      <t>03 0301-04</t>
    </r>
  </si>
  <si>
    <r>
      <rPr>
        <sz val="8"/>
        <rFont val="Microsoft Sans Serif"/>
        <family val="2"/>
      </rPr>
      <t>Studnie z kręgów betonowych i żelbetowych w gotowym wykopie o średnicy 1000 mm i głębokości 2,5 m</t>
    </r>
  </si>
  <si>
    <r>
      <rPr>
        <sz val="8"/>
        <rFont val="Microsoft Sans Serif"/>
        <family val="2"/>
      </rPr>
      <t xml:space="preserve">115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</si>
  <si>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Dostawa, montaż i uruchomienie kompletnej  przepompowni wody deszczowej
</t>
    </r>
    <r>
      <rPr>
        <sz val="8"/>
        <rFont val="Microsoft Sans Serif"/>
        <family val="2"/>
      </rPr>
      <t xml:space="preserve">1. zbiornik h=5,16m z opodestowaniem, wyłazem (kompletny)
</t>
    </r>
    <r>
      <rPr>
        <sz val="8"/>
        <rFont val="Microsoft Sans Serif"/>
        <family val="2"/>
      </rPr>
      <t xml:space="preserve">2. Instalacja tłoczna
</t>
    </r>
    <r>
      <rPr>
        <sz val="8"/>
        <rFont val="Microsoft Sans Serif"/>
        <family val="2"/>
      </rPr>
      <t xml:space="preserve">3. Pompy 6,5 kW - 2 szt.
</t>
    </r>
    <r>
      <rPr>
        <sz val="8"/>
        <rFont val="Microsoft Sans Serif"/>
        <family val="2"/>
      </rPr>
      <t xml:space="preserve">4. Rurociągi
</t>
    </r>
    <r>
      <rPr>
        <sz val="8"/>
        <rFont val="Microsoft Sans Serif"/>
        <family val="2"/>
      </rPr>
      <t>5. Włączenie do istniejącej studni</t>
    </r>
  </si>
  <si>
    <r>
      <rPr>
        <sz val="8"/>
        <rFont val="Microsoft Sans Serif"/>
        <family val="2"/>
      </rPr>
      <t xml:space="preserve">116 d.6.1.1.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</si>
  <si>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KNR-W 2-19
</t>
    </r>
    <r>
      <rPr>
        <sz val="8"/>
        <rFont val="Microsoft Sans Serif"/>
        <family val="2"/>
      </rPr>
      <t>0102-01</t>
    </r>
  </si>
  <si>
    <r>
      <rPr>
        <sz val="8"/>
        <rFont val="Microsoft Sans Serif"/>
        <family val="2"/>
      </rPr>
      <t xml:space="preserve">117 d.6.1.1.
</t>
    </r>
    <r>
      <rPr>
        <sz val="8"/>
        <rFont val="Microsoft Sans Serif"/>
        <family val="2"/>
      </rPr>
      <t>2</t>
    </r>
  </si>
  <si>
    <r>
      <rPr>
        <b/>
        <sz val="8"/>
        <rFont val="Microsoft Sans Serif"/>
        <family val="2"/>
      </rPr>
      <t>6.1.2</t>
    </r>
  </si>
  <si>
    <r>
      <rPr>
        <b/>
        <sz val="8"/>
        <rFont val="Microsoft Sans Serif"/>
        <family val="2"/>
      </rPr>
      <t>KANALIZACJA DESZCZOWA "BRUDNA"</t>
    </r>
  </si>
  <si>
    <r>
      <rPr>
        <sz val="8"/>
        <rFont val="Microsoft Sans Serif"/>
        <family val="2"/>
      </rPr>
      <t>6.1.2.1</t>
    </r>
  </si>
  <si>
    <r>
      <rPr>
        <sz val="8"/>
        <rFont val="Microsoft Sans Serif"/>
        <family val="2"/>
      </rPr>
      <t xml:space="preserve">118 d.6.1.2.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</si>
  <si>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119
</t>
    </r>
    <r>
      <rPr>
        <sz val="8"/>
        <rFont val="Microsoft Sans Serif"/>
        <family val="2"/>
      </rPr>
      <t xml:space="preserve">d.6.1.2.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</si>
  <si>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120 d.6.1.2.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</si>
  <si>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121 d.6.1.2.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</si>
  <si>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122 d.6.1.2.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</si>
  <si>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6.1.2.2</t>
    </r>
  </si>
  <si>
    <r>
      <rPr>
        <sz val="8"/>
        <rFont val="Microsoft Sans Serif"/>
        <family val="2"/>
      </rPr>
      <t xml:space="preserve">123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</si>
  <si>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124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</si>
  <si>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125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</si>
  <si>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11 0502-
</t>
    </r>
    <r>
      <rPr>
        <sz val="8"/>
        <rFont val="Microsoft Sans Serif"/>
        <family val="2"/>
      </rPr>
      <t xml:space="preserve">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</si>
  <si>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Rurociągi kanalizacyjne z tworzyw sztucznych - rury kielichowe z PCW o śr. nom. 225 mm</t>
    </r>
  </si>
  <si>
    <r>
      <rPr>
        <sz val="8"/>
        <rFont val="Microsoft Sans Serif"/>
        <family val="2"/>
      </rPr>
      <t xml:space="preserve">126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</si>
  <si>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127
</t>
    </r>
    <r>
      <rPr>
        <sz val="8"/>
        <rFont val="Microsoft Sans Serif"/>
        <family val="2"/>
      </rPr>
      <t xml:space="preserve">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</si>
  <si>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128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</si>
  <si>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129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</si>
  <si>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11 0502-
</t>
    </r>
    <r>
      <rPr>
        <sz val="8"/>
        <rFont val="Microsoft Sans Serif"/>
        <family val="2"/>
      </rPr>
      <t xml:space="preserve">05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</si>
  <si>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Rurociągi kanalizacyjne z tworzyw sztucznych - rury kielichowe z PCW o śr. nom. 350mm</t>
    </r>
  </si>
  <si>
    <r>
      <rPr>
        <sz val="8"/>
        <rFont val="Microsoft Sans Serif"/>
        <family val="2"/>
      </rPr>
      <t xml:space="preserve">130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</si>
  <si>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131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</si>
  <si>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132
</t>
    </r>
    <r>
      <rPr>
        <sz val="8"/>
        <rFont val="Microsoft Sans Serif"/>
        <family val="2"/>
      </rPr>
      <t xml:space="preserve">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</si>
  <si>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Próba wodna szczelności sieci kanalizacyjnych z rur typu
</t>
    </r>
    <r>
      <rPr>
        <sz val="8"/>
        <rFont val="Microsoft Sans Serif"/>
        <family val="2"/>
      </rPr>
      <t>HOBAS, PCW, PVC, PE, PEHD o śr. 225 mm</t>
    </r>
  </si>
  <si>
    <r>
      <rPr>
        <sz val="8"/>
        <rFont val="Microsoft Sans Serif"/>
        <family val="2"/>
      </rPr>
      <t xml:space="preserve">133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</si>
  <si>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Próba wodna szczelności sieci wodociągowych z rur typu HOBAS, PCW, PVC, PE, PEHD o śr. 250 mm</t>
    </r>
  </si>
  <si>
    <r>
      <rPr>
        <sz val="8"/>
        <rFont val="Microsoft Sans Serif"/>
        <family val="2"/>
      </rPr>
      <t xml:space="preserve">134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</si>
  <si>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135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</si>
  <si>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136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</si>
  <si>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Próba wodna szczelności sieci wodociągowych z rur typu HOBAS, PCW, PVC, PE, PEHD o śr. 350 mm</t>
    </r>
  </si>
  <si>
    <r>
      <rPr>
        <sz val="8"/>
        <rFont val="Microsoft Sans Serif"/>
        <family val="2"/>
      </rPr>
      <t xml:space="preserve">137
</t>
    </r>
    <r>
      <rPr>
        <sz val="8"/>
        <rFont val="Microsoft Sans Serif"/>
        <family val="2"/>
      </rPr>
      <t xml:space="preserve">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</si>
  <si>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KNR-W 2-18
</t>
    </r>
    <r>
      <rPr>
        <sz val="8"/>
        <rFont val="Microsoft Sans Serif"/>
        <family val="2"/>
      </rPr>
      <t>0524-01</t>
    </r>
  </si>
  <si>
    <r>
      <rPr>
        <sz val="8"/>
        <rFont val="Microsoft Sans Serif"/>
        <family val="2"/>
      </rPr>
      <t xml:space="preserve">Studzienki ściekowe uliczne betonowe o śr. 500 mm z
</t>
    </r>
    <r>
      <rPr>
        <sz val="8"/>
        <rFont val="Microsoft Sans Serif"/>
        <family val="2"/>
      </rPr>
      <t>osadnikiem i syfonem</t>
    </r>
  </si>
  <si>
    <r>
      <rPr>
        <sz val="8"/>
        <rFont val="Microsoft Sans Serif"/>
        <family val="2"/>
      </rPr>
      <t xml:space="preserve">138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</si>
  <si>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139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</si>
  <si>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140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</si>
  <si>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Dostawa oraz montaż separatora lamelowego</t>
    </r>
  </si>
  <si>
    <r>
      <rPr>
        <sz val="8"/>
        <rFont val="Microsoft Sans Serif"/>
        <family val="2"/>
      </rPr>
      <t xml:space="preserve">141 d.6.1.2.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</si>
  <si>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142 d.6.1.2.
</t>
    </r>
    <r>
      <rPr>
        <sz val="8"/>
        <rFont val="Microsoft Sans Serif"/>
        <family val="2"/>
      </rPr>
      <t>2</t>
    </r>
  </si>
  <si>
    <r>
      <rPr>
        <b/>
        <sz val="8"/>
        <rFont val="Microsoft Sans Serif"/>
        <family val="2"/>
      </rPr>
      <t>6.2</t>
    </r>
  </si>
  <si>
    <r>
      <rPr>
        <b/>
        <sz val="8"/>
        <rFont val="Microsoft Sans Serif"/>
        <family val="2"/>
      </rPr>
      <t>KANALIZACJA TECHNOLOGICZNA</t>
    </r>
  </si>
  <si>
    <r>
      <rPr>
        <b/>
        <sz val="8"/>
        <rFont val="Microsoft Sans Serif"/>
        <family val="2"/>
      </rPr>
      <t>6.2.1</t>
    </r>
  </si>
  <si>
    <r>
      <rPr>
        <b/>
        <sz val="8"/>
        <rFont val="Microsoft Sans Serif"/>
        <family val="2"/>
      </rPr>
      <t>KANALIZACJA TECHNOLOGICZNA - NAWÓZ</t>
    </r>
  </si>
  <si>
    <r>
      <rPr>
        <sz val="8"/>
        <rFont val="Microsoft Sans Serif"/>
        <family val="2"/>
      </rPr>
      <t>6.2.1.1</t>
    </r>
  </si>
  <si>
    <r>
      <rPr>
        <sz val="8"/>
        <rFont val="Microsoft Sans Serif"/>
        <family val="2"/>
      </rPr>
      <t xml:space="preserve">143 d.6.2.1.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</si>
  <si>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144 d.6.2.1.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</si>
  <si>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145
</t>
    </r>
    <r>
      <rPr>
        <sz val="8"/>
        <rFont val="Microsoft Sans Serif"/>
        <family val="2"/>
      </rPr>
      <t xml:space="preserve">d.6.2.1.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</si>
  <si>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Zasypanie wykopów fundamentowych podłużnych,
</t>
    </r>
    <r>
      <rPr>
        <sz val="8"/>
        <rFont val="Microsoft Sans Serif"/>
        <family val="2"/>
      </rPr>
      <t>punktowych, rowów, wykopów obiektowych spycharkami z zagęszczeniem mechanicznym walcami (grubość warstwy w stanie luźnym 20 cm) - kat. gruntu III-IV - współczynnik zagęszczenia Js=0.96)</t>
    </r>
  </si>
  <si>
    <r>
      <rPr>
        <sz val="8"/>
        <rFont val="Microsoft Sans Serif"/>
        <family val="2"/>
      </rPr>
      <t xml:space="preserve">146 d.6.2.1.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</si>
  <si>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147 d.6.2.1.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</si>
  <si>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6.2.1.2</t>
    </r>
  </si>
  <si>
    <r>
      <rPr>
        <sz val="8"/>
        <rFont val="Microsoft Sans Serif"/>
        <family val="2"/>
      </rPr>
      <t xml:space="preserve">148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</si>
  <si>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Podłączenie do istniejącego zbiornika ścieków technologicznych</t>
    </r>
  </si>
  <si>
    <r>
      <rPr>
        <sz val="8"/>
        <rFont val="Microsoft Sans Serif"/>
        <family val="2"/>
      </rPr>
      <t xml:space="preserve">149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</si>
  <si>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Dostawa, montaż i uruchomienie zestawu pompowni nawozu wraz ze studnią z przepływomierzem</t>
    </r>
  </si>
  <si>
    <r>
      <rPr>
        <sz val="8"/>
        <rFont val="Microsoft Sans Serif"/>
        <family val="2"/>
      </rPr>
      <t xml:space="preserve">150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</si>
  <si>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Studnie z kręgów betonowych i żelbetowych w gotowym wykopie o średnicy 600 mm i głębokości 2 m</t>
    </r>
  </si>
  <si>
    <r>
      <rPr>
        <sz val="8"/>
        <rFont val="Microsoft Sans Serif"/>
        <family val="2"/>
      </rPr>
      <t xml:space="preserve">151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</si>
  <si>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152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</si>
  <si>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KNR-W 2-19
</t>
    </r>
    <r>
      <rPr>
        <sz val="8"/>
        <rFont val="Microsoft Sans Serif"/>
        <family val="2"/>
      </rPr>
      <t>0301-09</t>
    </r>
  </si>
  <si>
    <r>
      <rPr>
        <sz val="8"/>
        <rFont val="Microsoft Sans Serif"/>
        <family val="2"/>
      </rPr>
      <t>Montaż rurociągów z rur polietylenowych (HDPD) o śr. nominalnej 110 mm z rur prostych</t>
    </r>
  </si>
  <si>
    <r>
      <rPr>
        <sz val="8"/>
        <rFont val="Microsoft Sans Serif"/>
        <family val="2"/>
      </rPr>
      <t xml:space="preserve">153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</si>
  <si>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154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</si>
  <si>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155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</si>
  <si>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156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</si>
  <si>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KNR-W 2-19
</t>
    </r>
    <r>
      <rPr>
        <sz val="8"/>
        <rFont val="Microsoft Sans Serif"/>
        <family val="2"/>
      </rPr>
      <t>0302-05</t>
    </r>
  </si>
  <si>
    <r>
      <rPr>
        <sz val="8"/>
        <rFont val="Microsoft Sans Serif"/>
        <family val="2"/>
      </rPr>
      <t>Łączenie rur z polietylenu o śr. nominalnej 110 mm metodą zgrzewania czołowego</t>
    </r>
  </si>
  <si>
    <r>
      <rPr>
        <sz val="8"/>
        <rFont val="Microsoft Sans Serif"/>
        <family val="2"/>
      </rPr>
      <t xml:space="preserve">157 d.6.2.1.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</si>
  <si>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158
</t>
    </r>
    <r>
      <rPr>
        <sz val="8"/>
        <rFont val="Microsoft Sans Serif"/>
        <family val="2"/>
      </rPr>
      <t xml:space="preserve">d.6.2.1.
</t>
    </r>
    <r>
      <rPr>
        <sz val="8"/>
        <rFont val="Microsoft Sans Serif"/>
        <family val="2"/>
      </rPr>
      <t>2</t>
    </r>
  </si>
  <si>
    <r>
      <rPr>
        <b/>
        <sz val="8"/>
        <rFont val="Microsoft Sans Serif"/>
        <family val="2"/>
      </rPr>
      <t>6.2.2</t>
    </r>
  </si>
  <si>
    <r>
      <rPr>
        <b/>
        <sz val="8"/>
        <rFont val="Microsoft Sans Serif"/>
        <family val="2"/>
      </rPr>
      <t>KANALIZACJA TECHNOLOGICZNA - POFERMENTAT</t>
    </r>
  </si>
  <si>
    <r>
      <rPr>
        <sz val="8"/>
        <rFont val="Microsoft Sans Serif"/>
        <family val="2"/>
      </rPr>
      <t>6.2.2.1</t>
    </r>
  </si>
  <si>
    <r>
      <rPr>
        <sz val="8"/>
        <rFont val="Microsoft Sans Serif"/>
        <family val="2"/>
      </rPr>
      <t xml:space="preserve">159 d.6.2.2.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</si>
  <si>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160 d.6.2.2.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</si>
  <si>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161 d.6.2.2.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</si>
  <si>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162 d.6.2.2.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</si>
  <si>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163 d.6.2.2.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</si>
  <si>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6.2.2.2</t>
    </r>
  </si>
  <si>
    <r>
      <rPr>
        <sz val="8"/>
        <rFont val="Microsoft Sans Serif"/>
        <family val="2"/>
      </rPr>
      <t xml:space="preserve">164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</si>
  <si>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165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</si>
  <si>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Dostawa, montaż i uruchomienie zestawu pompowni pofermentatu</t>
    </r>
  </si>
  <si>
    <r>
      <rPr>
        <sz val="8"/>
        <rFont val="Microsoft Sans Serif"/>
        <family val="2"/>
      </rPr>
      <t xml:space="preserve">166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</si>
  <si>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167
</t>
    </r>
    <r>
      <rPr>
        <sz val="8"/>
        <rFont val="Microsoft Sans Serif"/>
        <family val="2"/>
      </rPr>
      <t xml:space="preserve">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</si>
  <si>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Studzienki rewizyjne o śr. 425 mm głębokości do 2.0 m z rury
</t>
    </r>
    <r>
      <rPr>
        <sz val="8"/>
        <rFont val="Microsoft Sans Serif"/>
        <family val="2"/>
      </rPr>
      <t>karbowanej - kineta dopływ lewy typ 3</t>
    </r>
  </si>
  <si>
    <r>
      <rPr>
        <sz val="8"/>
        <rFont val="Microsoft Sans Serif"/>
        <family val="2"/>
      </rPr>
      <t xml:space="preserve">168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</si>
  <si>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Studnie z kręgów betonowych i żelbetowych w gotowym wykopie o średnicy 1000 mm i głębokości 2,5 m (studnia rozprężna)</t>
    </r>
  </si>
  <si>
    <r>
      <rPr>
        <sz val="8"/>
        <rFont val="Microsoft Sans Serif"/>
        <family val="2"/>
      </rPr>
      <t xml:space="preserve">169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</si>
  <si>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170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</si>
  <si>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171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</si>
  <si>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172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</si>
  <si>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KNR-W 2-19
</t>
    </r>
    <r>
      <rPr>
        <sz val="8"/>
        <rFont val="Microsoft Sans Serif"/>
        <family val="2"/>
      </rPr>
      <t>0301-05</t>
    </r>
  </si>
  <si>
    <r>
      <rPr>
        <sz val="8"/>
        <rFont val="Microsoft Sans Serif"/>
        <family val="2"/>
      </rPr>
      <t>Montaż rurociągów z rur polietylenowych (HDPD) o śr. nominalnej 50 mm</t>
    </r>
  </si>
  <si>
    <r>
      <rPr>
        <sz val="8"/>
        <rFont val="Microsoft Sans Serif"/>
        <family val="2"/>
      </rPr>
      <t xml:space="preserve">173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</si>
  <si>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174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</si>
  <si>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175 d.6.2.2.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</si>
  <si>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KNR-W 2-19
</t>
    </r>
    <r>
      <rPr>
        <sz val="8"/>
        <rFont val="Microsoft Sans Serif"/>
        <family val="2"/>
      </rPr>
      <t xml:space="preserve">0102-01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</si>
  <si>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 xml:space="preserve">176 d.6.2.2.
</t>
    </r>
    <r>
      <rPr>
        <sz val="8"/>
        <rFont val="Microsoft Sans Serif"/>
        <family val="2"/>
      </rPr>
      <t>2</t>
    </r>
  </si>
  <si>
    <r>
      <rPr>
        <b/>
        <sz val="8"/>
        <rFont val="Microsoft Sans Serif"/>
        <family val="2"/>
      </rPr>
      <t>6.3</t>
    </r>
  </si>
  <si>
    <r>
      <rPr>
        <b/>
        <sz val="8"/>
        <rFont val="Microsoft Sans Serif"/>
        <family val="2"/>
      </rPr>
      <t>INSTALACJA WODOCIĄGOWA</t>
    </r>
  </si>
  <si>
    <r>
      <rPr>
        <b/>
        <sz val="8"/>
        <rFont val="Microsoft Sans Serif"/>
        <family val="2"/>
      </rPr>
      <t>6.3.1</t>
    </r>
  </si>
  <si>
    <r>
      <rPr>
        <sz val="8"/>
        <rFont val="Microsoft Sans Serif"/>
        <family val="2"/>
      </rPr>
      <t>177 d.6.3.1</t>
    </r>
  </si>
  <si>
    <r>
      <rPr>
        <sz val="8"/>
        <rFont val="Microsoft Sans Serif"/>
        <family val="2"/>
      </rPr>
      <t>178 d.6.3.1</t>
    </r>
  </si>
  <si>
    <r>
      <rPr>
        <sz val="8"/>
        <rFont val="Microsoft Sans Serif"/>
        <family val="2"/>
      </rPr>
      <t>179 d.6.3.1</t>
    </r>
  </si>
  <si>
    <r>
      <rPr>
        <sz val="8"/>
        <rFont val="Microsoft Sans Serif"/>
        <family val="2"/>
      </rPr>
      <t>180 d.6.3.1</t>
    </r>
  </si>
  <si>
    <r>
      <rPr>
        <sz val="8"/>
        <rFont val="Microsoft Sans Serif"/>
        <family val="2"/>
      </rPr>
      <t>181 d.6.3.1</t>
    </r>
  </si>
  <si>
    <r>
      <rPr>
        <b/>
        <sz val="8"/>
        <rFont val="Microsoft Sans Serif"/>
        <family val="2"/>
      </rPr>
      <t>6.3.2</t>
    </r>
  </si>
  <si>
    <r>
      <rPr>
        <b/>
        <sz val="8"/>
        <rFont val="Microsoft Sans Serif"/>
        <family val="2"/>
      </rPr>
      <t>SIEĆ WODOCIĄGOWA</t>
    </r>
  </si>
  <si>
    <r>
      <rPr>
        <sz val="8"/>
        <rFont val="Microsoft Sans Serif"/>
        <family val="2"/>
      </rPr>
      <t>182 d.6.3.2</t>
    </r>
  </si>
  <si>
    <r>
      <rPr>
        <sz val="8"/>
        <rFont val="Microsoft Sans Serif"/>
        <family val="2"/>
      </rPr>
      <t xml:space="preserve">KNR 2-18 0109-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</si>
  <si>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Rurociągi z polietylenu niskociśnieniowego (PE) łączone metodą zgrzewania o śr. zewn. 65 mm</t>
    </r>
  </si>
  <si>
    <r>
      <rPr>
        <sz val="8"/>
        <rFont val="Microsoft Sans Serif"/>
        <family val="2"/>
      </rPr>
      <t>183 d.6.3.2</t>
    </r>
  </si>
  <si>
    <r>
      <rPr>
        <sz val="8"/>
        <rFont val="Microsoft Sans Serif"/>
        <family val="2"/>
      </rPr>
      <t>184 d.6.3.2</t>
    </r>
  </si>
  <si>
    <r>
      <rPr>
        <sz val="8"/>
        <rFont val="Microsoft Sans Serif"/>
        <family val="2"/>
      </rPr>
      <t>INSTALACJA TŁOCZNA ZE ZBIORNIKA RETENCYJNEGO, PODŁĄCZENIA, PUNKTY CZERPALNE ITP.</t>
    </r>
  </si>
  <si>
    <r>
      <rPr>
        <sz val="8"/>
        <rFont val="Microsoft Sans Serif"/>
        <family val="2"/>
      </rPr>
      <t>185 d.6.3.2</t>
    </r>
  </si>
  <si>
    <r>
      <rPr>
        <b/>
        <sz val="8"/>
        <rFont val="Microsoft Sans Serif"/>
        <family val="2"/>
      </rPr>
      <t>45232140-5</t>
    </r>
  </si>
  <si>
    <r>
      <rPr>
        <b/>
        <sz val="8"/>
        <rFont val="Microsoft Sans Serif"/>
        <family val="2"/>
      </rPr>
      <t>SIECI CIEPŁOWNICZE</t>
    </r>
  </si>
  <si>
    <r>
      <rPr>
        <b/>
        <sz val="8"/>
        <rFont val="Microsoft Sans Serif"/>
        <family val="2"/>
      </rPr>
      <t>7.1</t>
    </r>
  </si>
  <si>
    <r>
      <rPr>
        <sz val="8"/>
        <rFont val="Microsoft Sans Serif"/>
        <family val="2"/>
      </rPr>
      <t>187 d.7.1</t>
    </r>
  </si>
  <si>
    <r>
      <rPr>
        <sz val="8"/>
        <rFont val="Microsoft Sans Serif"/>
        <family val="2"/>
      </rPr>
      <t>188 d.7.1</t>
    </r>
  </si>
  <si>
    <r>
      <rPr>
        <sz val="8"/>
        <rFont val="Microsoft Sans Serif"/>
        <family val="2"/>
      </rPr>
      <t>189 d.7.1</t>
    </r>
  </si>
  <si>
    <r>
      <rPr>
        <sz val="8"/>
        <rFont val="Microsoft Sans Serif"/>
        <family val="2"/>
      </rPr>
      <t>190 d.7.1</t>
    </r>
  </si>
  <si>
    <r>
      <rPr>
        <sz val="8"/>
        <rFont val="Microsoft Sans Serif"/>
        <family val="2"/>
      </rPr>
      <t>191 d.7.1</t>
    </r>
  </si>
  <si>
    <r>
      <rPr>
        <b/>
        <sz val="8"/>
        <rFont val="Microsoft Sans Serif"/>
        <family val="2"/>
      </rPr>
      <t>7.2</t>
    </r>
  </si>
  <si>
    <r>
      <rPr>
        <sz val="8"/>
        <rFont val="Microsoft Sans Serif"/>
        <family val="2"/>
      </rPr>
      <t>192 d.7.2</t>
    </r>
  </si>
  <si>
    <r>
      <rPr>
        <sz val="8"/>
        <rFont val="Microsoft Sans Serif"/>
        <family val="2"/>
      </rPr>
      <t xml:space="preserve">KNR 0-10 0216-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</si>
  <si>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Rurociągi z rur preizolowanych o śr. 88.9/250, grubość ścianek rur stalowych 3.2 mm</t>
    </r>
  </si>
  <si>
    <r>
      <rPr>
        <sz val="8"/>
        <rFont val="Microsoft Sans Serif"/>
        <family val="2"/>
      </rPr>
      <t>193 d.7.2</t>
    </r>
  </si>
  <si>
    <r>
      <rPr>
        <sz val="8"/>
        <rFont val="Microsoft Sans Serif"/>
        <family val="2"/>
      </rPr>
      <t xml:space="preserve">KNR 0-10 0219-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</si>
  <si>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 xml:space="preserve">Elementy rurociągów sieci cieplnych z rur preizolowanych - kolana łukowe o śr. 88.9/200, grubość ścianek rur stalowych
</t>
    </r>
    <r>
      <rPr>
        <sz val="8"/>
        <rFont val="Microsoft Sans Serif"/>
        <family val="2"/>
      </rPr>
      <t>3.2 mm</t>
    </r>
  </si>
  <si>
    <r>
      <rPr>
        <sz val="8"/>
        <rFont val="Microsoft Sans Serif"/>
        <family val="2"/>
      </rPr>
      <t>194 d.7.2</t>
    </r>
  </si>
  <si>
    <r>
      <rPr>
        <sz val="8"/>
        <rFont val="Microsoft Sans Serif"/>
        <family val="2"/>
      </rPr>
      <t xml:space="preserve">KNR-W 2-15
</t>
    </r>
    <r>
      <rPr>
        <sz val="8"/>
        <rFont val="Microsoft Sans Serif"/>
        <family val="2"/>
      </rPr>
      <t>0313-02</t>
    </r>
  </si>
  <si>
    <r>
      <rPr>
        <sz val="8"/>
        <rFont val="Microsoft Sans Serif"/>
        <family val="2"/>
      </rPr>
      <t>Zawory kulowe o śr. 20 mm o połączeniach spawanych</t>
    </r>
  </si>
  <si>
    <r>
      <rPr>
        <sz val="8"/>
        <rFont val="Microsoft Sans Serif"/>
        <family val="2"/>
      </rPr>
      <t>195 d.7.2</t>
    </r>
  </si>
  <si>
    <r>
      <rPr>
        <sz val="8"/>
        <rFont val="Microsoft Sans Serif"/>
        <family val="2"/>
      </rPr>
      <t xml:space="preserve">KNR-W 2-20
</t>
    </r>
    <r>
      <rPr>
        <sz val="8"/>
        <rFont val="Microsoft Sans Serif"/>
        <family val="2"/>
      </rPr>
      <t>0308-01</t>
    </r>
  </si>
  <si>
    <r>
      <rPr>
        <sz val="8"/>
        <rFont val="Microsoft Sans Serif"/>
        <family val="2"/>
      </rPr>
      <t>Odpowietrzenia rurociągów sieci cieplnych o śr. 15-20 mm dla ciśnień 1.6 MPa</t>
    </r>
  </si>
  <si>
    <r>
      <rPr>
        <sz val="8"/>
        <rFont val="Microsoft Sans Serif"/>
        <family val="2"/>
      </rPr>
      <t>196 d.7.2</t>
    </r>
  </si>
  <si>
    <r>
      <rPr>
        <sz val="8"/>
        <rFont val="Microsoft Sans Serif"/>
        <family val="2"/>
      </rPr>
      <t>S-219 1400-04</t>
    </r>
  </si>
  <si>
    <r>
      <rPr>
        <sz val="8"/>
        <rFont val="Microsoft Sans Serif"/>
        <family val="2"/>
      </rPr>
      <t>Rury ochronne (osłonowe) z tworzyw o śr.nom. 90 mm</t>
    </r>
  </si>
  <si>
    <r>
      <rPr>
        <sz val="8"/>
        <rFont val="Microsoft Sans Serif"/>
        <family val="2"/>
      </rPr>
      <t>197 d.7.2</t>
    </r>
  </si>
  <si>
    <r>
      <rPr>
        <sz val="8"/>
        <rFont val="Microsoft Sans Serif"/>
        <family val="2"/>
      </rPr>
      <t xml:space="preserve">KNP 05 1233-
</t>
    </r>
    <r>
      <rPr>
        <sz val="8"/>
        <rFont val="Microsoft Sans Serif"/>
        <family val="2"/>
      </rPr>
      <t>03.01</t>
    </r>
  </si>
  <si>
    <r>
      <rPr>
        <sz val="8"/>
        <rFont val="Microsoft Sans Serif"/>
        <family val="2"/>
      </rPr>
      <t>Próba rurociągów sieci cieplnej o śr. 100 mm</t>
    </r>
  </si>
  <si>
    <r>
      <rPr>
        <sz val="8"/>
        <rFont val="Microsoft Sans Serif"/>
        <family val="2"/>
      </rPr>
      <t>odc. 10 m</t>
    </r>
  </si>
  <si>
    <r>
      <rPr>
        <sz val="8"/>
        <rFont val="Microsoft Sans Serif"/>
        <family val="2"/>
      </rPr>
      <t>198 d.7.2</t>
    </r>
  </si>
  <si>
    <r>
      <rPr>
        <sz val="8"/>
        <rFont val="Microsoft Sans Serif"/>
        <family val="2"/>
      </rPr>
      <t>Dostawa i montaż armatury ciepłowniczej, podłączenie i uruchomienie</t>
    </r>
  </si>
  <si>
    <r>
      <rPr>
        <sz val="8"/>
        <rFont val="Microsoft Sans Serif"/>
        <family val="2"/>
      </rPr>
      <t>199 d.7.2</t>
    </r>
  </si>
  <si>
    <r>
      <rPr>
        <sz val="8"/>
        <rFont val="Microsoft Sans Serif"/>
        <family val="2"/>
      </rPr>
      <t>200 d.7.2</t>
    </r>
  </si>
  <si>
    <r>
      <rPr>
        <sz val="8"/>
        <rFont val="Microsoft Sans Serif"/>
        <family val="2"/>
      </rPr>
      <t>Podłączenia do istniejącej sieci i nowych punktów odbioru</t>
    </r>
  </si>
  <si>
    <r>
      <rPr>
        <sz val="8"/>
        <rFont val="Microsoft Sans Serif"/>
        <family val="2"/>
      </rPr>
      <t xml:space="preserve">201
</t>
    </r>
    <r>
      <rPr>
        <sz val="8"/>
        <rFont val="Microsoft Sans Serif"/>
        <family val="2"/>
      </rPr>
      <t>d.7.2</t>
    </r>
  </si>
  <si>
    <r>
      <rPr>
        <sz val="8"/>
        <rFont val="Microsoft Sans Serif"/>
        <family val="2"/>
      </rPr>
      <t xml:space="preserve">System sygnalizacyjny Brandes (przewody BF-FA L~590m,
</t>
    </r>
    <r>
      <rPr>
        <sz val="8"/>
        <rFont val="Microsoft Sans Serif"/>
        <family val="2"/>
      </rPr>
      <t xml:space="preserve">BFRA
</t>
    </r>
    <r>
      <rPr>
        <sz val="8"/>
        <rFont val="Microsoft Sans Serif"/>
        <family val="2"/>
      </rPr>
      <t>L~590m, puszki typ pomiarowe BS-MD – 4 szt oraz pozostałe elementy wraz z narzędziami i miernikami przenośnymi)</t>
    </r>
  </si>
  <si>
    <r>
      <rPr>
        <b/>
        <sz val="8"/>
        <rFont val="Microsoft Sans Serif"/>
        <family val="2"/>
      </rPr>
      <t>45317000-2</t>
    </r>
  </si>
  <si>
    <r>
      <rPr>
        <b/>
        <sz val="8"/>
        <rFont val="Microsoft Sans Serif"/>
        <family val="2"/>
      </rPr>
      <t>INSTALACJE ELEKTRYCZNE</t>
    </r>
  </si>
  <si>
    <r>
      <rPr>
        <b/>
        <sz val="8"/>
        <rFont val="Microsoft Sans Serif"/>
        <family val="2"/>
      </rPr>
      <t>8.1</t>
    </r>
  </si>
  <si>
    <r>
      <rPr>
        <b/>
        <sz val="8"/>
        <rFont val="Microsoft Sans Serif"/>
        <family val="2"/>
      </rPr>
      <t>INSTALACJE OŚWIETLENIA TERENU, MONITORINGU WIZYJNEGO ZEWNĘTRZNEGO, PRZEBUDOWY KOLIZJI, KANALIZACJE KABLOWE</t>
    </r>
  </si>
  <si>
    <r>
      <rPr>
        <b/>
        <sz val="8"/>
        <rFont val="Microsoft Sans Serif"/>
        <family val="2"/>
      </rPr>
      <t>8.1.1</t>
    </r>
  </si>
  <si>
    <r>
      <rPr>
        <b/>
        <sz val="8"/>
        <rFont val="Microsoft Sans Serif"/>
        <family val="2"/>
      </rPr>
      <t>Kanalizacja kablowa i rury osłonowe</t>
    </r>
  </si>
  <si>
    <r>
      <rPr>
        <sz val="8"/>
        <rFont val="Microsoft Sans Serif"/>
        <family val="2"/>
      </rPr>
      <t>202 d.8.1.1</t>
    </r>
  </si>
  <si>
    <r>
      <rPr>
        <sz val="8"/>
        <rFont val="Microsoft Sans Serif"/>
        <family val="2"/>
      </rPr>
      <t xml:space="preserve">KNR 5-01 0106-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</si>
  <si>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Budowa kanalizacji kablowej z rur PCW w gruncie kat. III, 1 warstwa w ciągu kanalizacji, 2 rury w warstwie, 2 otwory w ciągu kanalizacji - SRS-G 110</t>
    </r>
  </si>
  <si>
    <r>
      <rPr>
        <sz val="8"/>
        <rFont val="Microsoft Sans Serif"/>
        <family val="2"/>
      </rPr>
      <t>203 d.8.1.1</t>
    </r>
  </si>
  <si>
    <r>
      <rPr>
        <sz val="8"/>
        <rFont val="Microsoft Sans Serif"/>
        <family val="2"/>
      </rPr>
      <t xml:space="preserve">KNR 5-01 0401-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</si>
  <si>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Budowa studni kablowych prefabrykowanych rozdzielczych SK- 2 dwuelementowych w gruncie kat. III - Studnia kablowa SKO- 2g</t>
    </r>
  </si>
  <si>
    <r>
      <rPr>
        <sz val="8"/>
        <rFont val="Microsoft Sans Serif"/>
        <family val="2"/>
      </rPr>
      <t>stud.</t>
    </r>
  </si>
  <si>
    <r>
      <rPr>
        <sz val="8"/>
        <rFont val="Microsoft Sans Serif"/>
        <family val="2"/>
      </rPr>
      <t>204 d.8.1.1</t>
    </r>
  </si>
  <si>
    <r>
      <rPr>
        <sz val="8"/>
        <rFont val="Microsoft Sans Serif"/>
        <family val="2"/>
      </rPr>
      <t>Budowa kanalizacji kablowej z rur PCW w gruncie kat. III, 1 warstwa w ciągu kanalizacji, 2 rury w warstwie, 2 otwory w ciągu kanalizacji - RHDPE 40</t>
    </r>
  </si>
  <si>
    <r>
      <rPr>
        <sz val="8"/>
        <rFont val="Microsoft Sans Serif"/>
        <family val="2"/>
      </rPr>
      <t>316 + 65</t>
    </r>
  </si>
  <si>
    <r>
      <rPr>
        <sz val="8"/>
        <rFont val="Microsoft Sans Serif"/>
        <family val="2"/>
      </rPr>
      <t>205 d.8.1.1</t>
    </r>
  </si>
  <si>
    <r>
      <rPr>
        <sz val="8"/>
        <rFont val="Microsoft Sans Serif"/>
        <family val="2"/>
      </rPr>
      <t>Budowa studni kablowych prefabrykowanych rozdzielczych SK- 2 dwuelementowych w gruncie kat. III - Studnia kablowa SK-1</t>
    </r>
  </si>
  <si>
    <r>
      <rPr>
        <sz val="8"/>
        <rFont val="Microsoft Sans Serif"/>
        <family val="2"/>
      </rPr>
      <t>206 d.8.1.1</t>
    </r>
  </si>
  <si>
    <r>
      <rPr>
        <sz val="8"/>
        <rFont val="Microsoft Sans Serif"/>
        <family val="2"/>
      </rPr>
      <t>ZN-97/TP S.A.- 039 0202-05</t>
    </r>
  </si>
  <si>
    <r>
      <rPr>
        <sz val="8"/>
        <rFont val="Microsoft Sans Serif"/>
        <family val="2"/>
      </rPr>
      <t>Ręczne wciąganie rur kanalizacji wtórnej w otwór wolny - rury śr. 40 mm w zwojach (1 szt.)</t>
    </r>
  </si>
  <si>
    <r>
      <rPr>
        <sz val="8"/>
        <rFont val="Microsoft Sans Serif"/>
        <family val="2"/>
      </rPr>
      <t>193 * 2 + 13</t>
    </r>
  </si>
  <si>
    <r>
      <rPr>
        <sz val="8"/>
        <rFont val="Microsoft Sans Serif"/>
        <family val="2"/>
      </rPr>
      <t>207 d.8.1.1</t>
    </r>
  </si>
  <si>
    <r>
      <rPr>
        <sz val="8"/>
        <rFont val="Microsoft Sans Serif"/>
        <family val="2"/>
      </rPr>
      <t xml:space="preserve">KNNR 5 0705-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</si>
  <si>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Ułożenie rur osłonowych z PCW o śr.do 140 mm - DVK 50</t>
    </r>
  </si>
  <si>
    <r>
      <rPr>
        <sz val="8"/>
        <rFont val="Microsoft Sans Serif"/>
        <family val="2"/>
      </rPr>
      <t>208 d.8.1.1</t>
    </r>
  </si>
  <si>
    <r>
      <rPr>
        <sz val="8"/>
        <rFont val="Microsoft Sans Serif"/>
        <family val="2"/>
      </rPr>
      <t>Ułożenie rur osłonowych z PCW o śr.do 140 mm - DVK 75</t>
    </r>
  </si>
  <si>
    <r>
      <rPr>
        <sz val="8"/>
        <rFont val="Microsoft Sans Serif"/>
        <family val="2"/>
      </rPr>
      <t xml:space="preserve">209
</t>
    </r>
    <r>
      <rPr>
        <sz val="8"/>
        <rFont val="Microsoft Sans Serif"/>
        <family val="2"/>
      </rPr>
      <t>d.8.1.1</t>
    </r>
  </si>
  <si>
    <r>
      <rPr>
        <sz val="8"/>
        <rFont val="Microsoft Sans Serif"/>
        <family val="2"/>
      </rPr>
      <t>Ułożenie rur osłonowych z PCW o śr.do 140 mm - DVK 110</t>
    </r>
  </si>
  <si>
    <r>
      <rPr>
        <sz val="8"/>
        <rFont val="Microsoft Sans Serif"/>
        <family val="2"/>
      </rPr>
      <t>210 d.8.1.1</t>
    </r>
  </si>
  <si>
    <r>
      <rPr>
        <sz val="8"/>
        <rFont val="Microsoft Sans Serif"/>
        <family val="2"/>
      </rPr>
      <t>Ułożenie rur osłonowych z PCW o śr.do 140 mm - DVR 50</t>
    </r>
  </si>
  <si>
    <r>
      <rPr>
        <sz val="8"/>
        <rFont val="Microsoft Sans Serif"/>
        <family val="2"/>
      </rPr>
      <t>211 d.8.1.1</t>
    </r>
  </si>
  <si>
    <r>
      <rPr>
        <sz val="8"/>
        <rFont val="Microsoft Sans Serif"/>
        <family val="2"/>
      </rPr>
      <t>Ułożenie rur osłonowych z PCW o śr.do 140 mm - SRS-G 110</t>
    </r>
  </si>
  <si>
    <r>
      <rPr>
        <sz val="8"/>
        <rFont val="Microsoft Sans Serif"/>
        <family val="2"/>
      </rPr>
      <t>212 d.8.1.1</t>
    </r>
  </si>
  <si>
    <r>
      <rPr>
        <sz val="8"/>
        <rFont val="Microsoft Sans Serif"/>
        <family val="2"/>
      </rPr>
      <t>Ułożenie rur osłonowych z PCW o śr.do 140 mm - SRS-G 160</t>
    </r>
  </si>
  <si>
    <r>
      <rPr>
        <sz val="8"/>
        <rFont val="Microsoft Sans Serif"/>
        <family val="2"/>
      </rPr>
      <t>213 d.8.1.1</t>
    </r>
  </si>
  <si>
    <r>
      <rPr>
        <sz val="8"/>
        <rFont val="Microsoft Sans Serif"/>
        <family val="2"/>
      </rPr>
      <t>Ułożenie rur osłonowych z PCW o śr.do 140 mm - SRS 110</t>
    </r>
  </si>
  <si>
    <r>
      <rPr>
        <sz val="8"/>
        <rFont val="Microsoft Sans Serif"/>
        <family val="2"/>
      </rPr>
      <t>214 d.8.1.1</t>
    </r>
  </si>
  <si>
    <r>
      <rPr>
        <sz val="8"/>
        <rFont val="Microsoft Sans Serif"/>
        <family val="2"/>
      </rPr>
      <t xml:space="preserve">KNNR 5 0722-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</si>
  <si>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Przewierty ręczne dla rury z PCW o śr.do 150 mm pod obiektami - SRS-G 110</t>
    </r>
  </si>
  <si>
    <r>
      <rPr>
        <b/>
        <sz val="8"/>
        <rFont val="Microsoft Sans Serif"/>
        <family val="2"/>
      </rPr>
      <t>8.1.2</t>
    </r>
  </si>
  <si>
    <r>
      <rPr>
        <b/>
        <sz val="8"/>
        <rFont val="Microsoft Sans Serif"/>
        <family val="2"/>
      </rPr>
      <t>Instalacja oświetlenia terenu</t>
    </r>
  </si>
  <si>
    <r>
      <rPr>
        <sz val="8"/>
        <rFont val="Microsoft Sans Serif"/>
        <family val="2"/>
      </rPr>
      <t>8.1.2.1</t>
    </r>
  </si>
  <si>
    <r>
      <rPr>
        <sz val="8"/>
        <rFont val="Microsoft Sans Serif"/>
        <family val="2"/>
      </rPr>
      <t>Zasilanie rozdzielnicy ROZ</t>
    </r>
  </si>
  <si>
    <r>
      <rPr>
        <sz val="8"/>
        <rFont val="Microsoft Sans Serif"/>
        <family val="2"/>
      </rPr>
      <t xml:space="preserve">215 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</si>
  <si>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KNR 2-01 0702-
</t>
    </r>
    <r>
      <rPr>
        <sz val="8"/>
        <rFont val="Microsoft Sans Serif"/>
        <family val="2"/>
      </rPr>
      <t>0202</t>
    </r>
  </si>
  <si>
    <r>
      <rPr>
        <sz val="8"/>
        <rFont val="Microsoft Sans Serif"/>
        <family val="2"/>
      </rPr>
      <t>Kopanie koparkami podsiębiernymi rowów dla kabli o głębokości do 0,8 m i szer. dna do 0,4 m w gruncie kat. III-IV</t>
    </r>
  </si>
  <si>
    <r>
      <rPr>
        <sz val="8"/>
        <rFont val="Microsoft Sans Serif"/>
        <family val="2"/>
      </rPr>
      <t xml:space="preserve">216 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</si>
  <si>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0706-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</si>
  <si>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 xml:space="preserve">Nasypanie warstwy piasku na dnie rowu kablowego o szerokości do 0,4 m
</t>
    </r>
    <r>
      <rPr>
        <sz val="8"/>
        <rFont val="Microsoft Sans Serif"/>
        <family val="2"/>
      </rPr>
      <t>Krotność = 2</t>
    </r>
  </si>
  <si>
    <r>
      <rPr>
        <sz val="8"/>
        <rFont val="Microsoft Sans Serif"/>
        <family val="2"/>
      </rPr>
      <t xml:space="preserve">217 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</si>
  <si>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0707-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</si>
  <si>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Układanie kabli o masie do 3.0 kg/m w rowach kablowych ręcznie - YAKXS 4x120mm2</t>
    </r>
  </si>
  <si>
    <r>
      <rPr>
        <sz val="8"/>
        <rFont val="Microsoft Sans Serif"/>
        <family val="2"/>
      </rPr>
      <t xml:space="preserve">218 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</si>
  <si>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0713-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</si>
  <si>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Układanie kabli o masie do 3.0 kg/m w rurach, pustakach lub kanałach zamkniętych - YAKXS 4x120mm2</t>
    </r>
  </si>
  <si>
    <r>
      <rPr>
        <sz val="8"/>
        <rFont val="Microsoft Sans Serif"/>
        <family val="2"/>
      </rPr>
      <t xml:space="preserve">219 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</si>
  <si>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KNR 2-01 0705-
</t>
    </r>
    <r>
      <rPr>
        <sz val="8"/>
        <rFont val="Microsoft Sans Serif"/>
        <family val="2"/>
      </rPr>
      <t>0203</t>
    </r>
  </si>
  <si>
    <r>
      <rPr>
        <sz val="8"/>
        <rFont val="Microsoft Sans Serif"/>
        <family val="2"/>
      </rPr>
      <t>Mechaniczne zasypywanie rowów dla kabli o głębokości do 0,8 m i szer. dna do 0.4 m w gruncie kat. III-IV</t>
    </r>
  </si>
  <si>
    <r>
      <rPr>
        <sz val="8"/>
        <rFont val="Microsoft Sans Serif"/>
        <family val="2"/>
      </rPr>
      <t xml:space="preserve">220
</t>
    </r>
    <r>
      <rPr>
        <sz val="8"/>
        <rFont val="Microsoft Sans Serif"/>
        <family val="2"/>
      </rPr>
      <t xml:space="preserve">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</si>
  <si>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0726-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</si>
  <si>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 xml:space="preserve">Zarobienie na sucho końca kabla 1-żyłowego o przekroju żył do
</t>
    </r>
    <r>
      <rPr>
        <sz val="8"/>
        <rFont val="Microsoft Sans Serif"/>
        <family val="2"/>
      </rPr>
      <t xml:space="preserve">400 mm2 na napięcie do 1 kV o izolacji i powłoce z tworzyw sztucznych
</t>
    </r>
    <r>
      <rPr>
        <sz val="8"/>
        <rFont val="Microsoft Sans Serif"/>
        <family val="2"/>
      </rPr>
      <t>Krotność = 4</t>
    </r>
  </si>
  <si>
    <r>
      <rPr>
        <sz val="8"/>
        <rFont val="Microsoft Sans Serif"/>
        <family val="2"/>
      </rPr>
      <t xml:space="preserve">221 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</si>
  <si>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KNR 5-08 0312-
</t>
    </r>
    <r>
      <rPr>
        <sz val="8"/>
        <rFont val="Microsoft Sans Serif"/>
        <family val="2"/>
      </rPr>
      <t>16</t>
    </r>
  </si>
  <si>
    <r>
      <rPr>
        <sz val="8"/>
        <rFont val="Microsoft Sans Serif"/>
        <family val="2"/>
      </rPr>
      <t>Montaż na gotowym podłożu podstaw bezpiecznikowych kpl. mocy 3-biegunowych z podłączeniem - 63 gG WT-NH w stacji ST.TR4</t>
    </r>
  </si>
  <si>
    <r>
      <rPr>
        <sz val="8"/>
        <rFont val="Microsoft Sans Serif"/>
        <family val="2"/>
      </rPr>
      <t xml:space="preserve">222 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</si>
  <si>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0403-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</si>
  <si>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Urządzenia rozdzielcze (zestawy) o masie ponad 20 kg na fundamencie prefabrykowanym - Rozdzielnica ROZ</t>
    </r>
  </si>
  <si>
    <r>
      <rPr>
        <sz val="8"/>
        <rFont val="Microsoft Sans Serif"/>
        <family val="2"/>
      </rPr>
      <t xml:space="preserve">223 d.8.1.2.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</si>
  <si>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1302-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</si>
  <si>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Badanie linii kablowej nn - kabel 4-żyłowy</t>
    </r>
  </si>
  <si>
    <r>
      <rPr>
        <sz val="8"/>
        <rFont val="Microsoft Sans Serif"/>
        <family val="2"/>
      </rPr>
      <t>odc.</t>
    </r>
  </si>
  <si>
    <r>
      <rPr>
        <sz val="8"/>
        <rFont val="Microsoft Sans Serif"/>
        <family val="2"/>
      </rPr>
      <t>8.1.2.2</t>
    </r>
  </si>
  <si>
    <r>
      <rPr>
        <sz val="8"/>
        <rFont val="Microsoft Sans Serif"/>
        <family val="2"/>
      </rPr>
      <t>Oświetlenie terenu</t>
    </r>
  </si>
  <si>
    <r>
      <rPr>
        <sz val="8"/>
        <rFont val="Microsoft Sans Serif"/>
        <family val="2"/>
      </rPr>
      <t xml:space="preserve">224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</si>
  <si>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1 997,000</t>
    </r>
  </si>
  <si>
    <r>
      <rPr>
        <b/>
        <sz val="8"/>
        <rFont val="Microsoft Sans Serif"/>
        <family val="2"/>
      </rPr>
      <t>1 997,000</t>
    </r>
  </si>
  <si>
    <r>
      <rPr>
        <sz val="8"/>
        <rFont val="Microsoft Sans Serif"/>
        <family val="2"/>
      </rPr>
      <t xml:space="preserve">225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</si>
  <si>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226
</t>
    </r>
    <r>
      <rPr>
        <sz val="8"/>
        <rFont val="Microsoft Sans Serif"/>
        <family val="2"/>
      </rPr>
      <t xml:space="preserve">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</si>
  <si>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0707-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</si>
  <si>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 xml:space="preserve">Układanie kabli o masie do 2.0 kg/m w rowach kablowych
</t>
    </r>
    <r>
      <rPr>
        <sz val="8"/>
        <rFont val="Microsoft Sans Serif"/>
        <family val="2"/>
      </rPr>
      <t>ręcznie - YAKY 5x35mm2</t>
    </r>
  </si>
  <si>
    <r>
      <rPr>
        <sz val="8"/>
        <rFont val="Microsoft Sans Serif"/>
        <family val="2"/>
      </rPr>
      <t>2 082,000</t>
    </r>
  </si>
  <si>
    <r>
      <rPr>
        <b/>
        <sz val="8"/>
        <rFont val="Microsoft Sans Serif"/>
        <family val="2"/>
      </rPr>
      <t>2 082,000</t>
    </r>
  </si>
  <si>
    <r>
      <rPr>
        <sz val="8"/>
        <rFont val="Microsoft Sans Serif"/>
        <family val="2"/>
      </rPr>
      <t xml:space="preserve">227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</si>
  <si>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Układanie kabli o masie do 3.0 kg/m w rurach, pustakach lub kanałach zamkniętych - YAKY 5x35mm2</t>
    </r>
  </si>
  <si>
    <r>
      <rPr>
        <sz val="8"/>
        <rFont val="Microsoft Sans Serif"/>
        <family val="2"/>
      </rPr>
      <t xml:space="preserve">228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</si>
  <si>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0707-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</si>
  <si>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Układanie kabli o masie do 0.5 kg/m w rowach kablowych ręcznie - YAKY 3x16mm2</t>
    </r>
  </si>
  <si>
    <r>
      <rPr>
        <sz val="8"/>
        <rFont val="Microsoft Sans Serif"/>
        <family val="2"/>
      </rPr>
      <t xml:space="preserve">229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</si>
  <si>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0713-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</si>
  <si>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Układanie kabli o masie do 0.5 kg/m w rurach, pustakach lub kanałach zamkniętych - YAKY 3x16mm2</t>
    </r>
  </si>
  <si>
    <r>
      <rPr>
        <sz val="8"/>
        <rFont val="Microsoft Sans Serif"/>
        <family val="2"/>
      </rPr>
      <t xml:space="preserve">230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</si>
  <si>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231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</si>
  <si>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0726-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</si>
  <si>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Zarobienie na sucho końca kabla 3-żyłowego o przekroju żył do 16 mm2 na napięcie do 1 kV o izolacji i powłoce z tworzyw sztucznych</t>
    </r>
  </si>
  <si>
    <r>
      <rPr>
        <sz val="8"/>
        <rFont val="Microsoft Sans Serif"/>
        <family val="2"/>
      </rPr>
      <t xml:space="preserve">232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</si>
  <si>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0726-
</t>
    </r>
    <r>
      <rPr>
        <sz val="8"/>
        <rFont val="Microsoft Sans Serif"/>
        <family val="2"/>
      </rPr>
      <t>10</t>
    </r>
  </si>
  <si>
    <r>
      <rPr>
        <sz val="8"/>
        <rFont val="Microsoft Sans Serif"/>
        <family val="2"/>
      </rPr>
      <t>Zarobienie na sucho końca kabla 5-żyłowego o przekroju żył do 50 mm2 na napięcie do 1 kV o izolacji i powłoce z tworzyw sztucznych</t>
    </r>
  </si>
  <si>
    <r>
      <rPr>
        <sz val="8"/>
        <rFont val="Microsoft Sans Serif"/>
        <family val="2"/>
      </rPr>
      <t xml:space="preserve">233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</si>
  <si>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1001-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</si>
  <si>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Montaż i stawianie słupów oświetleniowych o masie do 300 kg - Słup oświetleniowy h=8m</t>
    </r>
  </si>
  <si>
    <r>
      <rPr>
        <sz val="8"/>
        <rFont val="Microsoft Sans Serif"/>
        <family val="2"/>
      </rPr>
      <t xml:space="preserve">234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</si>
  <si>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1002-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</si>
  <si>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Montaż wysięgników rurowych o masie do 30 kg na słupie - Wysięgnik L=1m kąt nachylenia 0 stopni</t>
    </r>
  </si>
  <si>
    <r>
      <rPr>
        <sz val="8"/>
        <rFont val="Microsoft Sans Serif"/>
        <family val="2"/>
      </rPr>
      <t xml:space="preserve">235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</si>
  <si>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Montaż wysięgników rurowych o masie do 30 kg na słupie - Wysięgnik L=1m kąt nachylenia 10 stopni</t>
    </r>
  </si>
  <si>
    <r>
      <rPr>
        <sz val="8"/>
        <rFont val="Microsoft Sans Serif"/>
        <family val="2"/>
      </rPr>
      <t xml:space="preserve">236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</si>
  <si>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Montaż wysięgników rurowych o masie do 30 kg na słupie - Wysięgnik L=2m kąt nachylenia 0 stopni</t>
    </r>
  </si>
  <si>
    <r>
      <rPr>
        <sz val="8"/>
        <rFont val="Microsoft Sans Serif"/>
        <family val="2"/>
      </rPr>
      <t xml:space="preserve">237
</t>
    </r>
    <r>
      <rPr>
        <sz val="8"/>
        <rFont val="Microsoft Sans Serif"/>
        <family val="2"/>
      </rPr>
      <t xml:space="preserve">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</si>
  <si>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1003-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</si>
  <si>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 xml:space="preserve">Montaż przewodów do opraw oświetleniowych - wciąganie w
</t>
    </r>
    <r>
      <rPr>
        <sz val="8"/>
        <rFont val="Microsoft Sans Serif"/>
        <family val="2"/>
      </rPr>
      <t>słupy, rury osłonowe i wysięgniki przy wysokości latarń do 10 m</t>
    </r>
  </si>
  <si>
    <r>
      <rPr>
        <sz val="8"/>
        <rFont val="Microsoft Sans Serif"/>
        <family val="2"/>
      </rPr>
      <t xml:space="preserve">kpl.pr
</t>
    </r>
    <r>
      <rPr>
        <sz val="8"/>
        <rFont val="Microsoft Sans Serif"/>
        <family val="2"/>
      </rPr>
      <t>zew.</t>
    </r>
  </si>
  <si>
    <r>
      <rPr>
        <sz val="8"/>
        <rFont val="Microsoft Sans Serif"/>
        <family val="2"/>
      </rPr>
      <t xml:space="preserve">238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</si>
  <si>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1004-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</si>
  <si>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Montaż opraw oświetlenia zewnętrznego na wysięgniku - Oprawa zewnętrzna typ A</t>
    </r>
  </si>
  <si>
    <r>
      <rPr>
        <sz val="8"/>
        <rFont val="Microsoft Sans Serif"/>
        <family val="2"/>
      </rPr>
      <t xml:space="preserve">239
</t>
    </r>
    <r>
      <rPr>
        <sz val="8"/>
        <rFont val="Microsoft Sans Serif"/>
        <family val="2"/>
      </rPr>
      <t xml:space="preserve">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</si>
  <si>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Montaż opraw oświetlenia zewnętrznego na wysięgniku -
</t>
    </r>
    <r>
      <rPr>
        <sz val="8"/>
        <rFont val="Microsoft Sans Serif"/>
        <family val="2"/>
      </rPr>
      <t>Oprawa zewnętrzna typ B</t>
    </r>
  </si>
  <si>
    <r>
      <rPr>
        <sz val="8"/>
        <rFont val="Microsoft Sans Serif"/>
        <family val="2"/>
      </rPr>
      <t xml:space="preserve">240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</si>
  <si>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Montaż opraw oświetlenia zewnętrznego na wysięgniku - Oprawa zewnętrzna typ C</t>
    </r>
  </si>
  <si>
    <r>
      <rPr>
        <sz val="8"/>
        <rFont val="Microsoft Sans Serif"/>
        <family val="2"/>
      </rPr>
      <t xml:space="preserve">241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</si>
  <si>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1302-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</si>
  <si>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Badanie linii kablowej nn - kabel 3-żyłowy</t>
    </r>
  </si>
  <si>
    <r>
      <rPr>
        <sz val="8"/>
        <rFont val="Microsoft Sans Serif"/>
        <family val="2"/>
      </rPr>
      <t xml:space="preserve">242 d.8.1.2.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</si>
  <si>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1302-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</si>
  <si>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Badanie linii kablowej nn - kabel 5-żyłowy</t>
    </r>
  </si>
  <si>
    <r>
      <rPr>
        <b/>
        <sz val="8"/>
        <rFont val="Microsoft Sans Serif"/>
        <family val="2"/>
      </rPr>
      <t>8.1.3</t>
    </r>
  </si>
  <si>
    <r>
      <rPr>
        <b/>
        <sz val="8"/>
        <rFont val="Microsoft Sans Serif"/>
        <family val="2"/>
      </rPr>
      <t>Instalacja monitoringu wizyjnego zewnętrznego</t>
    </r>
  </si>
  <si>
    <r>
      <rPr>
        <sz val="8"/>
        <rFont val="Microsoft Sans Serif"/>
        <family val="2"/>
      </rPr>
      <t>8.1.3.1</t>
    </r>
  </si>
  <si>
    <r>
      <rPr>
        <sz val="8"/>
        <rFont val="Microsoft Sans Serif"/>
        <family val="2"/>
      </rPr>
      <t>Zasilanie punktów zasilających i punktów dystrybucyjnych</t>
    </r>
  </si>
  <si>
    <r>
      <rPr>
        <sz val="8"/>
        <rFont val="Microsoft Sans Serif"/>
        <family val="2"/>
      </rPr>
      <t xml:space="preserve">243
</t>
    </r>
    <r>
      <rPr>
        <sz val="8"/>
        <rFont val="Microsoft Sans Serif"/>
        <family val="2"/>
      </rPr>
      <t xml:space="preserve">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</si>
  <si>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Kopanie koparkami podsiębiernymi rowów dla kabli o
</t>
    </r>
    <r>
      <rPr>
        <sz val="8"/>
        <rFont val="Microsoft Sans Serif"/>
        <family val="2"/>
      </rPr>
      <t>głębokości do 0,8 m i szer. dna do 0,4 m w gruncie kat. III-IV</t>
    </r>
  </si>
  <si>
    <r>
      <rPr>
        <sz val="8"/>
        <rFont val="Microsoft Sans Serif"/>
        <family val="2"/>
      </rPr>
      <t xml:space="preserve">244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</si>
  <si>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245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</si>
  <si>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Układanie kabli o masie do 0.5 kg/m w rowach kablowych ręcznie - YKY 3x2,5mm2</t>
    </r>
  </si>
  <si>
    <r>
      <rPr>
        <sz val="8"/>
        <rFont val="Microsoft Sans Serif"/>
        <family val="2"/>
      </rPr>
      <t xml:space="preserve">246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</si>
  <si>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Układanie kabli o masie do 0.5 kg/m w rurach, pustakach lub kanałach zamkniętych - YKY 3x2,5mm2</t>
    </r>
  </si>
  <si>
    <r>
      <rPr>
        <sz val="8"/>
        <rFont val="Microsoft Sans Serif"/>
        <family val="2"/>
      </rPr>
      <t xml:space="preserve">247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</si>
  <si>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Układanie kabli o masie do 0.5 kg/m w rowach kablowych ręcznie - YKY 3x4mm2</t>
    </r>
  </si>
  <si>
    <r>
      <rPr>
        <sz val="8"/>
        <rFont val="Microsoft Sans Serif"/>
        <family val="2"/>
      </rPr>
      <t xml:space="preserve">248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</si>
  <si>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Układanie kabli o masie do 0.5 kg/m w rurach, pustakach lub kanałach zamkniętych - YKY 3x4mm2</t>
    </r>
  </si>
  <si>
    <r>
      <rPr>
        <sz val="8"/>
        <rFont val="Microsoft Sans Serif"/>
        <family val="2"/>
      </rPr>
      <t xml:space="preserve">249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</si>
  <si>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250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</si>
  <si>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0407-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</si>
  <si>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Wyłącznik nadprądowy 1-biegunowy w rozdzielnicach - S301 C10A</t>
    </r>
  </si>
  <si>
    <r>
      <rPr>
        <sz val="8"/>
        <rFont val="Microsoft Sans Serif"/>
        <family val="2"/>
      </rPr>
      <t xml:space="preserve">251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</si>
  <si>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0407-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</si>
  <si>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Rozłącznik lub wyłącznik przeciwporażeniowy 1 (2)-biegunowy w rozdzielnicach - P302 25A 30mA A</t>
    </r>
  </si>
  <si>
    <r>
      <rPr>
        <sz val="8"/>
        <rFont val="Microsoft Sans Serif"/>
        <family val="2"/>
      </rPr>
      <t xml:space="preserve">252 d.8.1.3.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</si>
  <si>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8.1.3.2</t>
    </r>
  </si>
  <si>
    <r>
      <rPr>
        <sz val="8"/>
        <rFont val="Microsoft Sans Serif"/>
        <family val="2"/>
      </rPr>
      <t>Monitoring wizyjny</t>
    </r>
  </si>
  <si>
    <r>
      <rPr>
        <sz val="8"/>
        <rFont val="Microsoft Sans Serif"/>
        <family val="2"/>
      </rPr>
      <t xml:space="preserve">253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</si>
  <si>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ZN-97/TP S.A.- 039 0504-01</t>
    </r>
  </si>
  <si>
    <r>
      <rPr>
        <sz val="8"/>
        <rFont val="Microsoft Sans Serif"/>
        <family val="2"/>
      </rPr>
      <t>Wciąganie kabli światłowodowych do kanalizacji wtórnej z rur HDPE 40 mm z warstwą poślizgową metodą pneumatyczną tłoczkową - kabel w odcinkach o długości 2 km</t>
    </r>
  </si>
  <si>
    <r>
      <rPr>
        <sz val="8"/>
        <rFont val="Microsoft Sans Serif"/>
        <family val="2"/>
      </rPr>
      <t xml:space="preserve">254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</si>
  <si>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Układanie kabli o masie do 0.5 kg/m w rurach, pustakach lub kanałach zamkniętych - F/UTP kat.6 żel w kanalizacji kablowej i w słupach do kamer</t>
    </r>
  </si>
  <si>
    <r>
      <rPr>
        <sz val="8"/>
        <rFont val="Microsoft Sans Serif"/>
        <family val="2"/>
      </rPr>
      <t>1 220,000</t>
    </r>
  </si>
  <si>
    <r>
      <rPr>
        <b/>
        <sz val="8"/>
        <rFont val="Microsoft Sans Serif"/>
        <family val="2"/>
      </rPr>
      <t>1 220,000</t>
    </r>
  </si>
  <si>
    <r>
      <rPr>
        <sz val="8"/>
        <rFont val="Microsoft Sans Serif"/>
        <family val="2"/>
      </rPr>
      <t xml:space="preserve">255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</si>
  <si>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ZN-97/TP S.A.- 040 0606-04</t>
    </r>
  </si>
  <si>
    <r>
      <rPr>
        <sz val="8"/>
        <rFont val="Microsoft Sans Serif"/>
        <family val="2"/>
      </rPr>
      <t>Montaż skrzynek kablowych słupowych - Punkt dystrybucyjny IT PPS</t>
    </r>
  </si>
  <si>
    <r>
      <rPr>
        <sz val="8"/>
        <rFont val="Microsoft Sans Serif"/>
        <family val="2"/>
      </rPr>
      <t xml:space="preserve">256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</si>
  <si>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Montaż skrzynek kablowych słupowych - Punkt zasilający PZ</t>
    </r>
  </si>
  <si>
    <r>
      <rPr>
        <sz val="8"/>
        <rFont val="Microsoft Sans Serif"/>
        <family val="2"/>
      </rPr>
      <t xml:space="preserve">257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</si>
  <si>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ZN-97/TP S.A.- 040 0606-02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</si>
  <si>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puszek słupowych - Ochronniik przepięciowy do kamer</t>
    </r>
  </si>
  <si>
    <r>
      <rPr>
        <sz val="8"/>
        <rFont val="Microsoft Sans Serif"/>
        <family val="2"/>
      </rPr>
      <t xml:space="preserve">258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</si>
  <si>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KNR AL-01 0501-02</t>
    </r>
  </si>
  <si>
    <r>
      <rPr>
        <sz val="8"/>
        <rFont val="Microsoft Sans Serif"/>
        <family val="2"/>
      </rPr>
      <t>Montaż elementów systemu telewizji użytkowej - kamera TVU zewnętrzna</t>
    </r>
  </si>
  <si>
    <r>
      <rPr>
        <sz val="8"/>
        <rFont val="Microsoft Sans Serif"/>
        <family val="2"/>
      </rPr>
      <t xml:space="preserve">259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</si>
  <si>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KNR AT-14 0106-01</t>
    </r>
  </si>
  <si>
    <r>
      <rPr>
        <sz val="8"/>
        <rFont val="Microsoft Sans Serif"/>
        <family val="2"/>
      </rPr>
      <t>Montaż złącza światłowodowego</t>
    </r>
  </si>
  <si>
    <r>
      <rPr>
        <sz val="8"/>
        <rFont val="Microsoft Sans Serif"/>
        <family val="2"/>
      </rPr>
      <t xml:space="preserve">260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</si>
  <si>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 AT-15 0107-02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</si>
  <si>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modułu RJ45 ekranowanego na skrętce 4-parowej - złącze PoE</t>
    </r>
  </si>
  <si>
    <r>
      <rPr>
        <sz val="8"/>
        <rFont val="Microsoft Sans Serif"/>
        <family val="2"/>
      </rPr>
      <t xml:space="preserve">261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</si>
  <si>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KNR AL-01 0502-02</t>
    </r>
  </si>
  <si>
    <r>
      <rPr>
        <sz val="8"/>
        <rFont val="Microsoft Sans Serif"/>
        <family val="2"/>
      </rPr>
      <t>Montaż elementów systemu telewizji użytkowej - multipleksowy przełącznik wizji do 4 wejść video - Media konwerter</t>
    </r>
  </si>
  <si>
    <r>
      <rPr>
        <sz val="8"/>
        <rFont val="Microsoft Sans Serif"/>
        <family val="2"/>
      </rPr>
      <t xml:space="preserve">262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</si>
  <si>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KNR AL-01 0503-04</t>
    </r>
  </si>
  <si>
    <r>
      <rPr>
        <sz val="8"/>
        <rFont val="Microsoft Sans Serif"/>
        <family val="2"/>
      </rPr>
      <t>Montaż elementów systemu telewizji użytkowej - urządzenie do cyfrowego zapisu obrazu - Rejestrator z dyskami</t>
    </r>
  </si>
  <si>
    <r>
      <rPr>
        <sz val="8"/>
        <rFont val="Microsoft Sans Serif"/>
        <family val="2"/>
      </rPr>
      <t xml:space="preserve">263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</si>
  <si>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KNR AT-14 0110-09</t>
    </r>
  </si>
  <si>
    <r>
      <rPr>
        <sz val="8"/>
        <rFont val="Microsoft Sans Serif"/>
        <family val="2"/>
      </rPr>
      <t>Montaż wyposażenia szaf dystrybucyjnych 19" - zasilacz awaryjny UPS instalacji monitoringu wizyjnego 2kVA + zestaw bateryjny</t>
    </r>
  </si>
  <si>
    <r>
      <rPr>
        <sz val="8"/>
        <rFont val="Microsoft Sans Serif"/>
        <family val="2"/>
      </rPr>
      <t xml:space="preserve">264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</si>
  <si>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KNR AT-14 0111-01</t>
    </r>
  </si>
  <si>
    <r>
      <rPr>
        <sz val="8"/>
        <rFont val="Microsoft Sans Serif"/>
        <family val="2"/>
      </rPr>
      <t>Wykonanie pomiarów torów transmisyjnych zgodnie z wymaganiami</t>
    </r>
  </si>
  <si>
    <r>
      <rPr>
        <sz val="8"/>
        <rFont val="Microsoft Sans Serif"/>
        <family val="2"/>
      </rPr>
      <t>pomia r</t>
    </r>
  </si>
  <si>
    <r>
      <rPr>
        <sz val="8"/>
        <rFont val="Microsoft Sans Serif"/>
        <family val="2"/>
      </rPr>
      <t xml:space="preserve">265
</t>
    </r>
    <r>
      <rPr>
        <sz val="8"/>
        <rFont val="Microsoft Sans Serif"/>
        <family val="2"/>
      </rPr>
      <t xml:space="preserve">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</si>
  <si>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ZN-97/TP S.A.-
</t>
    </r>
    <r>
      <rPr>
        <sz val="8"/>
        <rFont val="Microsoft Sans Serif"/>
        <family val="2"/>
      </rPr>
      <t>039 0901-09</t>
    </r>
  </si>
  <si>
    <r>
      <rPr>
        <sz val="8"/>
        <rFont val="Microsoft Sans Serif"/>
        <family val="2"/>
      </rPr>
      <t xml:space="preserve">Pomiary reflektometryczne linii światłowodowych końcowe z
</t>
    </r>
    <r>
      <rPr>
        <sz val="8"/>
        <rFont val="Microsoft Sans Serif"/>
        <family val="2"/>
      </rPr>
      <t>kabla - odcinek kontrolny (1 zmierzony światłowód)</t>
    </r>
  </si>
  <si>
    <r>
      <rPr>
        <sz val="8"/>
        <rFont val="Microsoft Sans Serif"/>
        <family val="2"/>
      </rPr>
      <t xml:space="preserve">266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</si>
  <si>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ZN-97/TP S.A.- 039 0901-10</t>
    </r>
  </si>
  <si>
    <r>
      <rPr>
        <sz val="8"/>
        <rFont val="Microsoft Sans Serif"/>
        <family val="2"/>
      </rPr>
      <t>Pomiary reflektometryczne linii światłowodowych końcowe z kabla - odcinek kontrolny (każdy następny zmierzony światłowód)</t>
    </r>
  </si>
  <si>
    <r>
      <rPr>
        <sz val="8"/>
        <rFont val="Microsoft Sans Serif"/>
        <family val="2"/>
      </rPr>
      <t xml:space="preserve">267 d.8.1.3.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</si>
  <si>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KNR AL-01 0506-01</t>
    </r>
  </si>
  <si>
    <r>
      <rPr>
        <sz val="8"/>
        <rFont val="Microsoft Sans Serif"/>
        <family val="2"/>
      </rPr>
      <t>Uruchomienie systemu TVU - linia transmisji wizji</t>
    </r>
  </si>
  <si>
    <r>
      <rPr>
        <sz val="8"/>
        <rFont val="Microsoft Sans Serif"/>
        <family val="2"/>
      </rPr>
      <t>linia</t>
    </r>
  </si>
  <si>
    <r>
      <rPr>
        <b/>
        <sz val="8"/>
        <rFont val="Microsoft Sans Serif"/>
        <family val="2"/>
      </rPr>
      <t>8.2</t>
    </r>
  </si>
  <si>
    <r>
      <rPr>
        <b/>
        <sz val="8"/>
        <rFont val="Microsoft Sans Serif"/>
        <family val="2"/>
      </rPr>
      <t>INSTALACJE ZEWNĘTRZNE PRZYŁĄCZENIOWE I UZIEMIAJĄCE</t>
    </r>
  </si>
  <si>
    <r>
      <rPr>
        <b/>
        <sz val="8"/>
        <rFont val="Microsoft Sans Serif"/>
        <family val="2"/>
      </rPr>
      <t>8.2.1</t>
    </r>
  </si>
  <si>
    <r>
      <rPr>
        <b/>
        <sz val="8"/>
        <rFont val="Microsoft Sans Serif"/>
        <family val="2"/>
      </rPr>
      <t>Rury osłonowe</t>
    </r>
  </si>
  <si>
    <r>
      <rPr>
        <sz val="8"/>
        <rFont val="Microsoft Sans Serif"/>
        <family val="2"/>
      </rPr>
      <t>268 d.8.2.1</t>
    </r>
  </si>
  <si>
    <r>
      <rPr>
        <sz val="8"/>
        <rFont val="Microsoft Sans Serif"/>
        <family val="2"/>
      </rPr>
      <t>Ułożenie rur osłonowych z PCW o śr.do 140 mm - DVK 160</t>
    </r>
  </si>
  <si>
    <r>
      <rPr>
        <sz val="8"/>
        <rFont val="Microsoft Sans Serif"/>
        <family val="2"/>
      </rPr>
      <t xml:space="preserve">269
</t>
    </r>
    <r>
      <rPr>
        <sz val="8"/>
        <rFont val="Microsoft Sans Serif"/>
        <family val="2"/>
      </rPr>
      <t>d.8.2.1</t>
    </r>
  </si>
  <si>
    <r>
      <rPr>
        <b/>
        <sz val="8"/>
        <rFont val="Microsoft Sans Serif"/>
        <family val="2"/>
      </rPr>
      <t>8.2.2</t>
    </r>
  </si>
  <si>
    <r>
      <rPr>
        <b/>
        <sz val="8"/>
        <rFont val="Microsoft Sans Serif"/>
        <family val="2"/>
      </rPr>
      <t>Obwody zasilania szaf  SK2 i SK3 i instalacje odbiorcze</t>
    </r>
  </si>
  <si>
    <r>
      <rPr>
        <sz val="8"/>
        <rFont val="Microsoft Sans Serif"/>
        <family val="2"/>
      </rPr>
      <t>270 d.8.2.2</t>
    </r>
  </si>
  <si>
    <r>
      <rPr>
        <sz val="8"/>
        <rFont val="Microsoft Sans Serif"/>
        <family val="2"/>
      </rPr>
      <t>271 d.8.2.2</t>
    </r>
  </si>
  <si>
    <r>
      <rPr>
        <sz val="8"/>
        <rFont val="Microsoft Sans Serif"/>
        <family val="2"/>
      </rPr>
      <t>272 d.8.2.2</t>
    </r>
  </si>
  <si>
    <r>
      <rPr>
        <sz val="8"/>
        <rFont val="Microsoft Sans Serif"/>
        <family val="2"/>
      </rPr>
      <t xml:space="preserve">KNNR 5 0707-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</si>
  <si>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Układanie kabli o masie do 1.0 kg/m w rowach kablowych ręcznie - YAKY 1x150mm2</t>
    </r>
  </si>
  <si>
    <r>
      <rPr>
        <sz val="8"/>
        <rFont val="Microsoft Sans Serif"/>
        <family val="2"/>
      </rPr>
      <t>1 248,000</t>
    </r>
  </si>
  <si>
    <r>
      <rPr>
        <b/>
        <sz val="8"/>
        <rFont val="Microsoft Sans Serif"/>
        <family val="2"/>
      </rPr>
      <t>1 248,000</t>
    </r>
  </si>
  <si>
    <r>
      <rPr>
        <sz val="8"/>
        <rFont val="Microsoft Sans Serif"/>
        <family val="2"/>
      </rPr>
      <t>273 d.8.2.2</t>
    </r>
  </si>
  <si>
    <r>
      <rPr>
        <sz val="8"/>
        <rFont val="Microsoft Sans Serif"/>
        <family val="2"/>
      </rPr>
      <t xml:space="preserve">KNNR 5 0713-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</si>
  <si>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Układanie kabli o masie do 1.0 kg/m w rurach, pustakach lub kanałach zamkniętych - YAKY 1x150mm2</t>
    </r>
  </si>
  <si>
    <r>
      <rPr>
        <sz val="8"/>
        <rFont val="Microsoft Sans Serif"/>
        <family val="2"/>
      </rPr>
      <t>274 d.8.2.2</t>
    </r>
  </si>
  <si>
    <r>
      <rPr>
        <sz val="8"/>
        <rFont val="Microsoft Sans Serif"/>
        <family val="2"/>
      </rPr>
      <t>Układanie kabli o masie do 1.0 kg/m w rowach kablowych ręcznie - YAKY 5x25mm2</t>
    </r>
  </si>
  <si>
    <r>
      <rPr>
        <sz val="8"/>
        <rFont val="Microsoft Sans Serif"/>
        <family val="2"/>
      </rPr>
      <t>275 d.8.2.2</t>
    </r>
  </si>
  <si>
    <r>
      <rPr>
        <sz val="8"/>
        <rFont val="Microsoft Sans Serif"/>
        <family val="2"/>
      </rPr>
      <t>Układanie kabli o masie do 1.0 kg/m w rurach, pustakach lub kanałach zamkniętych - YAKY 5x25mm2</t>
    </r>
  </si>
  <si>
    <r>
      <rPr>
        <sz val="8"/>
        <rFont val="Microsoft Sans Serif"/>
        <family val="2"/>
      </rPr>
      <t>276 d.8.2.2</t>
    </r>
  </si>
  <si>
    <r>
      <rPr>
        <sz val="8"/>
        <rFont val="Microsoft Sans Serif"/>
        <family val="2"/>
      </rPr>
      <t>Układanie kabli o masie do 1.0 kg/m w rowach kablowych ręcznie - YKY 5x10mm2</t>
    </r>
  </si>
  <si>
    <r>
      <rPr>
        <sz val="8"/>
        <rFont val="Microsoft Sans Serif"/>
        <family val="2"/>
      </rPr>
      <t xml:space="preserve">277
</t>
    </r>
    <r>
      <rPr>
        <sz val="8"/>
        <rFont val="Microsoft Sans Serif"/>
        <family val="2"/>
      </rPr>
      <t>d.8.2.2</t>
    </r>
  </si>
  <si>
    <r>
      <rPr>
        <sz val="8"/>
        <rFont val="Microsoft Sans Serif"/>
        <family val="2"/>
      </rPr>
      <t xml:space="preserve">Układanie kabli o masie do 1.0 kg/m w rurach, pustakach lub
</t>
    </r>
    <r>
      <rPr>
        <sz val="8"/>
        <rFont val="Microsoft Sans Serif"/>
        <family val="2"/>
      </rPr>
      <t>kanałach zamkniętych - YKY 5x10mm2</t>
    </r>
  </si>
  <si>
    <r>
      <rPr>
        <sz val="8"/>
        <rFont val="Microsoft Sans Serif"/>
        <family val="2"/>
      </rPr>
      <t>278 d.8.2.2</t>
    </r>
  </si>
  <si>
    <r>
      <rPr>
        <sz val="8"/>
        <rFont val="Microsoft Sans Serif"/>
        <family val="2"/>
      </rPr>
      <t>Układanie kabli o masie do 0.5 kg/m w rowach kablowych ręcznie - YKY 5x4mm2</t>
    </r>
  </si>
  <si>
    <r>
      <rPr>
        <sz val="8"/>
        <rFont val="Microsoft Sans Serif"/>
        <family val="2"/>
      </rPr>
      <t>279 d.8.2.2</t>
    </r>
  </si>
  <si>
    <r>
      <rPr>
        <sz val="8"/>
        <rFont val="Microsoft Sans Serif"/>
        <family val="2"/>
      </rPr>
      <t>Układanie kabli o masie do 0.5 kg/m w rurach, pustakach lub kanałach zamkniętych - YKY 5x4mm2</t>
    </r>
  </si>
  <si>
    <r>
      <rPr>
        <sz val="8"/>
        <rFont val="Microsoft Sans Serif"/>
        <family val="2"/>
      </rPr>
      <t>280 d.8.2.2</t>
    </r>
  </si>
  <si>
    <r>
      <rPr>
        <sz val="8"/>
        <rFont val="Microsoft Sans Serif"/>
        <family val="2"/>
      </rPr>
      <t>Układanie kabli o masie do 0.5 kg/m w rowach kablowych ręcznie - YKY 5x2,5mm2</t>
    </r>
  </si>
  <si>
    <r>
      <rPr>
        <sz val="8"/>
        <rFont val="Microsoft Sans Serif"/>
        <family val="2"/>
      </rPr>
      <t>281 d.8.2.2</t>
    </r>
  </si>
  <si>
    <r>
      <rPr>
        <sz val="8"/>
        <rFont val="Microsoft Sans Serif"/>
        <family val="2"/>
      </rPr>
      <t>Układanie kabli o masie do 0.5 kg/m w rurach, pustakach lub kanałach zamkniętych - YKY 5x2,5mm2</t>
    </r>
  </si>
  <si>
    <r>
      <rPr>
        <sz val="8"/>
        <rFont val="Microsoft Sans Serif"/>
        <family val="2"/>
      </rPr>
      <t>282 d.8.2.2</t>
    </r>
  </si>
  <si>
    <r>
      <rPr>
        <sz val="8"/>
        <rFont val="Microsoft Sans Serif"/>
        <family val="2"/>
      </rPr>
      <t>Układanie kabli o masie do 0.5 kg/m w rowach kablowych ręcznie - YKY 5x1,5mm2</t>
    </r>
  </si>
  <si>
    <r>
      <rPr>
        <sz val="8"/>
        <rFont val="Microsoft Sans Serif"/>
        <family val="2"/>
      </rPr>
      <t>283 d.8.2.2</t>
    </r>
  </si>
  <si>
    <r>
      <rPr>
        <sz val="8"/>
        <rFont val="Microsoft Sans Serif"/>
        <family val="2"/>
      </rPr>
      <t>Układanie kabli o masie do 0.5 kg/m w rowach kablowych ręcznie - YKY 3x1,5mm2</t>
    </r>
  </si>
  <si>
    <r>
      <rPr>
        <sz val="8"/>
        <rFont val="Microsoft Sans Serif"/>
        <family val="2"/>
      </rPr>
      <t>284 d.8.2.2</t>
    </r>
  </si>
  <si>
    <r>
      <rPr>
        <sz val="8"/>
        <rFont val="Microsoft Sans Serif"/>
        <family val="2"/>
      </rPr>
      <t>Układanie kabli o masie do 0.5 kg/m w rurach, pustakach lub kanałach zamkniętych - YKY 3x1,5mm2</t>
    </r>
  </si>
  <si>
    <r>
      <rPr>
        <sz val="8"/>
        <rFont val="Microsoft Sans Serif"/>
        <family val="2"/>
      </rPr>
      <t xml:space="preserve">285
</t>
    </r>
    <r>
      <rPr>
        <sz val="8"/>
        <rFont val="Microsoft Sans Serif"/>
        <family val="2"/>
      </rPr>
      <t>d.8.2.2</t>
    </r>
  </si>
  <si>
    <r>
      <rPr>
        <sz val="8"/>
        <rFont val="Microsoft Sans Serif"/>
        <family val="2"/>
      </rPr>
      <t xml:space="preserve">Mechaniczne zasypywanie rowów dla kabli o głębokości do 0,8
</t>
    </r>
    <r>
      <rPr>
        <sz val="8"/>
        <rFont val="Microsoft Sans Serif"/>
        <family val="2"/>
      </rPr>
      <t>m i szer. dna do 0.4 m w gruncie kat. III-IV</t>
    </r>
  </si>
  <si>
    <r>
      <rPr>
        <sz val="8"/>
        <rFont val="Microsoft Sans Serif"/>
        <family val="2"/>
      </rPr>
      <t>1 070,000</t>
    </r>
  </si>
  <si>
    <r>
      <rPr>
        <b/>
        <sz val="8"/>
        <rFont val="Microsoft Sans Serif"/>
        <family val="2"/>
      </rPr>
      <t>1 070,000</t>
    </r>
  </si>
  <si>
    <r>
      <rPr>
        <sz val="8"/>
        <rFont val="Microsoft Sans Serif"/>
        <family val="2"/>
      </rPr>
      <t>286 d.8.2.2</t>
    </r>
  </si>
  <si>
    <r>
      <rPr>
        <sz val="8"/>
        <rFont val="Microsoft Sans Serif"/>
        <family val="2"/>
      </rPr>
      <t>Zarobienie na sucho końca kabla 1-żyłowego o przekroju żył do 400 mm2 na napięcie do 1 kV o izolacji i powłoce z tworzyw sztucznych - 150mm2 Al</t>
    </r>
  </si>
  <si>
    <r>
      <rPr>
        <sz val="8"/>
        <rFont val="Microsoft Sans Serif"/>
        <family val="2"/>
      </rPr>
      <t>287 d.8.2.2</t>
    </r>
  </si>
  <si>
    <r>
      <rPr>
        <sz val="8"/>
        <rFont val="Microsoft Sans Serif"/>
        <family val="2"/>
      </rPr>
      <t>Zarobienie na sucho końca kabla 5-żyłowego o przekroju żył do 50 mm2 na napięcie do 1 kV o izolacji i powłoce z tworzyw sztucznych - 25mm2 Al</t>
    </r>
  </si>
  <si>
    <r>
      <rPr>
        <sz val="8"/>
        <rFont val="Microsoft Sans Serif"/>
        <family val="2"/>
      </rPr>
      <t>288 d.8.2.2</t>
    </r>
  </si>
  <si>
    <r>
      <rPr>
        <sz val="8"/>
        <rFont val="Microsoft Sans Serif"/>
        <family val="2"/>
      </rPr>
      <t xml:space="preserve">KNNR 5 0726-
</t>
    </r>
    <r>
      <rPr>
        <sz val="8"/>
        <rFont val="Microsoft Sans Serif"/>
        <family val="2"/>
      </rPr>
      <t>09</t>
    </r>
  </si>
  <si>
    <r>
      <rPr>
        <sz val="8"/>
        <rFont val="Microsoft Sans Serif"/>
        <family val="2"/>
      </rPr>
      <t>Zarobienie na sucho końca kabla 5-żyłowego o przekroju żył do 16 mm2 na napięcie do 1 kV o izolacji i powłoce z tworzyw sztucznych - 10mm2 Cu</t>
    </r>
  </si>
  <si>
    <r>
      <rPr>
        <sz val="8"/>
        <rFont val="Microsoft Sans Serif"/>
        <family val="2"/>
      </rPr>
      <t>289 d.8.2.2</t>
    </r>
  </si>
  <si>
    <r>
      <rPr>
        <sz val="8"/>
        <rFont val="Microsoft Sans Serif"/>
        <family val="2"/>
      </rPr>
      <t xml:space="preserve">KNR 5-14 0103-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</si>
  <si>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Montaż wolnostojący rozdzielnic, szaf, pulpitów, tablic przekaźnikowych i nastawczych o masie do 100 kg - Szafa SK2</t>
    </r>
  </si>
  <si>
    <r>
      <rPr>
        <sz val="8"/>
        <rFont val="Microsoft Sans Serif"/>
        <family val="2"/>
      </rPr>
      <t xml:space="preserve">290
</t>
    </r>
    <r>
      <rPr>
        <sz val="8"/>
        <rFont val="Microsoft Sans Serif"/>
        <family val="2"/>
      </rPr>
      <t>d.8.2.2</t>
    </r>
  </si>
  <si>
    <r>
      <rPr>
        <sz val="8"/>
        <rFont val="Microsoft Sans Serif"/>
        <family val="2"/>
      </rPr>
      <t xml:space="preserve">KNR 5-14 0101-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</si>
  <si>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 xml:space="preserve">Montaż przyścienny rozdzielnic, szaf, pulpitów, tablic
</t>
    </r>
    <r>
      <rPr>
        <sz val="8"/>
        <rFont val="Microsoft Sans Serif"/>
        <family val="2"/>
      </rPr>
      <t>przekaźnikowych i nastawczych o masie do 100 kg - Szafa SK3</t>
    </r>
  </si>
  <si>
    <r>
      <rPr>
        <sz val="8"/>
        <rFont val="Microsoft Sans Serif"/>
        <family val="2"/>
      </rPr>
      <t>291 d.8.2.2</t>
    </r>
  </si>
  <si>
    <r>
      <rPr>
        <sz val="8"/>
        <rFont val="Microsoft Sans Serif"/>
        <family val="2"/>
      </rPr>
      <t xml:space="preserve">KNR 4-03 0302-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</si>
  <si>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Wymiana wkładek topikowych dużej mocy - NH00 160A</t>
    </r>
  </si>
  <si>
    <r>
      <rPr>
        <sz val="8"/>
        <rFont val="Microsoft Sans Serif"/>
        <family val="2"/>
      </rPr>
      <t>292 d.8.2.2</t>
    </r>
  </si>
  <si>
    <r>
      <rPr>
        <sz val="8"/>
        <rFont val="Microsoft Sans Serif"/>
        <family val="2"/>
      </rPr>
      <t>Wymiana wkładek topikowych dużej mocy - NH00 63A</t>
    </r>
  </si>
  <si>
    <r>
      <rPr>
        <sz val="8"/>
        <rFont val="Microsoft Sans Serif"/>
        <family val="2"/>
      </rPr>
      <t>293 d.8.2.2</t>
    </r>
  </si>
  <si>
    <r>
      <rPr>
        <sz val="8"/>
        <rFont val="Microsoft Sans Serif"/>
        <family val="2"/>
      </rPr>
      <t>Wymiana wkładek topikowych dużej mocy - NH00 50A</t>
    </r>
  </si>
  <si>
    <r>
      <rPr>
        <sz val="8"/>
        <rFont val="Microsoft Sans Serif"/>
        <family val="2"/>
      </rPr>
      <t>294 d.8.2.2</t>
    </r>
  </si>
  <si>
    <r>
      <rPr>
        <sz val="8"/>
        <rFont val="Microsoft Sans Serif"/>
        <family val="2"/>
      </rPr>
      <t>295 d.8.2.2</t>
    </r>
  </si>
  <si>
    <r>
      <rPr>
        <sz val="8"/>
        <rFont val="Microsoft Sans Serif"/>
        <family val="2"/>
      </rPr>
      <t>296 d.8.2.2</t>
    </r>
  </si>
  <si>
    <r>
      <rPr>
        <b/>
        <sz val="8"/>
        <rFont val="Microsoft Sans Serif"/>
        <family val="2"/>
      </rPr>
      <t>8.2.3</t>
    </r>
  </si>
  <si>
    <r>
      <rPr>
        <b/>
        <sz val="8"/>
        <rFont val="Microsoft Sans Serif"/>
        <family val="2"/>
      </rPr>
      <t>Instalacja odgromowa i uziemienie zewnętrzne w obiektów w terenie</t>
    </r>
  </si>
  <si>
    <r>
      <rPr>
        <sz val="8"/>
        <rFont val="Microsoft Sans Serif"/>
        <family val="2"/>
      </rPr>
      <t>297 d.8.2.3</t>
    </r>
  </si>
  <si>
    <r>
      <rPr>
        <sz val="8"/>
        <rFont val="Microsoft Sans Serif"/>
        <family val="2"/>
      </rPr>
      <t xml:space="preserve">KNNR 5 0605-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</si>
  <si>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Montaż uziomów poziomych w wykopie o głębokości do 0.6 m; kat.gruntu III - Bednarka 30x4</t>
    </r>
  </si>
  <si>
    <r>
      <rPr>
        <sz val="8"/>
        <rFont val="Microsoft Sans Serif"/>
        <family val="2"/>
      </rPr>
      <t>298 d.8.2.3</t>
    </r>
  </si>
  <si>
    <r>
      <rPr>
        <sz val="8"/>
        <rFont val="Microsoft Sans Serif"/>
        <family val="2"/>
      </rPr>
      <t xml:space="preserve">KNR 5-08 0608-
</t>
    </r>
    <r>
      <rPr>
        <sz val="8"/>
        <rFont val="Microsoft Sans Serif"/>
        <family val="2"/>
      </rPr>
      <t>07</t>
    </r>
  </si>
  <si>
    <r>
      <rPr>
        <sz val="8"/>
        <rFont val="Microsoft Sans Serif"/>
        <family val="2"/>
      </rPr>
      <t>Układanie bednarki w rowach kablowych - bednarka do 120 mm2 - Bednarka 30x4</t>
    </r>
  </si>
  <si>
    <r>
      <rPr>
        <sz val="8"/>
        <rFont val="Microsoft Sans Serif"/>
        <family val="2"/>
      </rPr>
      <t>299 d.8.2.3</t>
    </r>
  </si>
  <si>
    <r>
      <rPr>
        <sz val="8"/>
        <rFont val="Microsoft Sans Serif"/>
        <family val="2"/>
      </rPr>
      <t>Montaż uziomów poziomych w wykopie o głębokości do 0.6 m; kat.gruntu III - Bednarka 25x4</t>
    </r>
  </si>
  <si>
    <r>
      <rPr>
        <sz val="8"/>
        <rFont val="Microsoft Sans Serif"/>
        <family val="2"/>
      </rPr>
      <t>300 d.8.2.3</t>
    </r>
  </si>
  <si>
    <r>
      <rPr>
        <sz val="8"/>
        <rFont val="Microsoft Sans Serif"/>
        <family val="2"/>
      </rPr>
      <t>Układanie bednarki w rowach kablowych - bednarka do 120 mm2 - Bednarka 25x4</t>
    </r>
  </si>
  <si>
    <r>
      <rPr>
        <sz val="8"/>
        <rFont val="Microsoft Sans Serif"/>
        <family val="2"/>
      </rPr>
      <t xml:space="preserve">301
</t>
    </r>
    <r>
      <rPr>
        <sz val="8"/>
        <rFont val="Microsoft Sans Serif"/>
        <family val="2"/>
      </rPr>
      <t>d.8.2.3</t>
    </r>
  </si>
  <si>
    <r>
      <rPr>
        <sz val="8"/>
        <rFont val="Microsoft Sans Serif"/>
        <family val="2"/>
      </rPr>
      <t xml:space="preserve">KNNR 5 0606-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</si>
  <si>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 xml:space="preserve">Uziomy ze stali profilowanej miedziowane o długości 3 m
</t>
    </r>
    <r>
      <rPr>
        <sz val="8"/>
        <rFont val="Microsoft Sans Serif"/>
        <family val="2"/>
      </rPr>
      <t>(metoda wykonania udarowa) - grunt kat.III</t>
    </r>
  </si>
  <si>
    <r>
      <rPr>
        <sz val="8"/>
        <rFont val="Microsoft Sans Serif"/>
        <family val="2"/>
      </rPr>
      <t>302 d.8.2.3</t>
    </r>
  </si>
  <si>
    <r>
      <rPr>
        <sz val="8"/>
        <rFont val="Microsoft Sans Serif"/>
        <family val="2"/>
      </rPr>
      <t xml:space="preserve">KNNR 5 0611-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</si>
  <si>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Łączenie przewodów instalacji odgromowej lub przewodów wyrównawczych z bednarki o przekroju do 120 mm2 w wykopie</t>
    </r>
  </si>
  <si>
    <r>
      <rPr>
        <sz val="8"/>
        <rFont val="Microsoft Sans Serif"/>
        <family val="2"/>
      </rPr>
      <t>303 d.8.2.3</t>
    </r>
  </si>
  <si>
    <r>
      <rPr>
        <sz val="8"/>
        <rFont val="Microsoft Sans Serif"/>
        <family val="2"/>
      </rPr>
      <t xml:space="preserve">KNNR 5 0612-
</t>
    </r>
    <r>
      <rPr>
        <sz val="8"/>
        <rFont val="Microsoft Sans Serif"/>
        <family val="2"/>
      </rPr>
      <t xml:space="preserve">06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</si>
  <si>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Złącza kontrolne w instalacji odgromowej lub przewodach wyrównawczych</t>
    </r>
  </si>
  <si>
    <r>
      <rPr>
        <sz val="8"/>
        <rFont val="Microsoft Sans Serif"/>
        <family val="2"/>
      </rPr>
      <t>304 d.8.2.3</t>
    </r>
  </si>
  <si>
    <r>
      <rPr>
        <sz val="8"/>
        <rFont val="Microsoft Sans Serif"/>
        <family val="2"/>
      </rPr>
      <t xml:space="preserve">KNNR 5 0603-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</si>
  <si>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Przewody uziemiające i wyrównawcze w kanałach z mocowaniem uchwytów (bednarka o przekroju do 120 mm2) - Bednarka 30x4</t>
    </r>
  </si>
  <si>
    <r>
      <rPr>
        <sz val="8"/>
        <rFont val="Microsoft Sans Serif"/>
        <family val="2"/>
      </rPr>
      <t>305 d.8.2.3</t>
    </r>
  </si>
  <si>
    <r>
      <rPr>
        <sz val="8"/>
        <rFont val="Microsoft Sans Serif"/>
        <family val="2"/>
      </rPr>
      <t>Przewody uziemiające i wyrównawcze w kanałach z mocowaniem uchwytów (bednarka o przekroju do 120 mm2) - Bednarka 25x4</t>
    </r>
  </si>
  <si>
    <r>
      <rPr>
        <sz val="8"/>
        <rFont val="Microsoft Sans Serif"/>
        <family val="2"/>
      </rPr>
      <t xml:space="preserve">306
</t>
    </r>
    <r>
      <rPr>
        <sz val="8"/>
        <rFont val="Microsoft Sans Serif"/>
        <family val="2"/>
      </rPr>
      <t>d.8.2.3</t>
    </r>
  </si>
  <si>
    <r>
      <rPr>
        <sz val="8"/>
        <rFont val="Microsoft Sans Serif"/>
        <family val="2"/>
      </rPr>
      <t xml:space="preserve">KNNR 5 1001-
</t>
    </r>
    <r>
      <rPr>
        <sz val="8"/>
        <rFont val="Microsoft Sans Serif"/>
        <family val="2"/>
      </rPr>
      <t xml:space="preserve">03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</si>
  <si>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i stawianie masztów odgromowych h=26m</t>
    </r>
  </si>
  <si>
    <r>
      <rPr>
        <sz val="8"/>
        <rFont val="Microsoft Sans Serif"/>
        <family val="2"/>
      </rPr>
      <t>307 d.8.2.3</t>
    </r>
  </si>
  <si>
    <r>
      <rPr>
        <sz val="8"/>
        <rFont val="Microsoft Sans Serif"/>
        <family val="2"/>
      </rPr>
      <t>Montaż i stawianie masztów odgromowych h=25m</t>
    </r>
  </si>
  <si>
    <r>
      <rPr>
        <b/>
        <sz val="8"/>
        <rFont val="Microsoft Sans Serif"/>
        <family val="2"/>
      </rPr>
      <t>AKPiA</t>
    </r>
  </si>
  <si>
    <r>
      <rPr>
        <sz val="8"/>
        <rFont val="Microsoft Sans Serif"/>
        <family val="2"/>
      </rPr>
      <t xml:space="preserve">308
</t>
    </r>
    <r>
      <rPr>
        <sz val="8"/>
        <rFont val="Microsoft Sans Serif"/>
        <family val="2"/>
      </rPr>
      <t>d.9</t>
    </r>
  </si>
  <si>
    <r>
      <rPr>
        <sz val="8"/>
        <rFont val="Microsoft Sans Serif"/>
        <family val="2"/>
      </rPr>
      <t>Dostawa, montaż i uruchomienie systemu WIN11 do pomiaru poziomu biogazu zbiorniku</t>
    </r>
  </si>
  <si>
    <r>
      <rPr>
        <sz val="8"/>
        <rFont val="Microsoft Sans Serif"/>
        <family val="2"/>
      </rPr>
      <t xml:space="preserve">309
</t>
    </r>
    <r>
      <rPr>
        <sz val="8"/>
        <rFont val="Microsoft Sans Serif"/>
        <family val="2"/>
      </rPr>
      <t>d.9</t>
    </r>
  </si>
  <si>
    <r>
      <rPr>
        <sz val="8"/>
        <rFont val="Microsoft Sans Serif"/>
        <family val="2"/>
      </rPr>
      <t xml:space="preserve">Dostawa, montaż i uruchomienie przetwornika ciśnienia dla pomiaru ciśnienia na  na bezpieczniku cieczowym
</t>
    </r>
    <r>
      <rPr>
        <sz val="8"/>
        <rFont val="Microsoft Sans Serif"/>
        <family val="2"/>
      </rPr>
      <t xml:space="preserve">- zasilanie 24VDC z pętli prądowej;
</t>
    </r>
    <r>
      <rPr>
        <sz val="8"/>
        <rFont val="Microsoft Sans Serif"/>
        <family val="2"/>
      </rPr>
      <t xml:space="preserve">- sygnał wyjściowy 4-20mA;
</t>
    </r>
    <r>
      <rPr>
        <sz val="8"/>
        <rFont val="Microsoft Sans Serif"/>
        <family val="2"/>
      </rPr>
      <t xml:space="preserve">- zakres pomiarowy: -10kPa do 10kPa;
</t>
    </r>
    <r>
      <rPr>
        <sz val="8"/>
        <rFont val="Microsoft Sans Serif"/>
        <family val="2"/>
      </rPr>
      <t>- typ zabezpieczenia: ATEX dla strefy 1 (II 2/2G Ex d IIB T4);</t>
    </r>
  </si>
  <si>
    <r>
      <rPr>
        <sz val="8"/>
        <rFont val="Microsoft Sans Serif"/>
        <family val="2"/>
      </rPr>
      <t xml:space="preserve">310
</t>
    </r>
    <r>
      <rPr>
        <sz val="8"/>
        <rFont val="Microsoft Sans Serif"/>
        <family val="2"/>
      </rPr>
      <t>d.9</t>
    </r>
  </si>
  <si>
    <r>
      <rPr>
        <sz val="8"/>
        <rFont val="Microsoft Sans Serif"/>
        <family val="2"/>
      </rPr>
      <t xml:space="preserve">Dostawa, montaż i uruchomienie  centralka wraz z detektorem stężenia metanu
</t>
    </r>
    <r>
      <rPr>
        <sz val="8"/>
        <rFont val="Microsoft Sans Serif"/>
        <family val="2"/>
      </rPr>
      <t xml:space="preserve">- zasilanie: 9V nominalne (dopuszczalne wahania 6,0-9,0V);
</t>
    </r>
    <r>
      <rPr>
        <sz val="8"/>
        <rFont val="Microsoft Sans Serif"/>
        <family val="2"/>
      </rPr>
      <t xml:space="preserve">- sygnał wyjściowy: beznapięciowy tranzystorowy OC – przekroczenie A1, przekroczenie A2;
</t>
    </r>
    <r>
      <rPr>
        <sz val="8"/>
        <rFont val="Microsoft Sans Serif"/>
        <family val="2"/>
      </rPr>
      <t xml:space="preserve">- czas reakcji: Tp50 = 15-120s;
</t>
    </r>
    <r>
      <rPr>
        <sz val="8"/>
        <rFont val="Microsoft Sans Serif"/>
        <family val="2"/>
      </rPr>
      <t xml:space="preserve">- temperatura pracy: -20°C do +45°C przy RH od 35% do 90%.
</t>
    </r>
    <r>
      <rPr>
        <sz val="8"/>
        <rFont val="Microsoft Sans Serif"/>
        <family val="2"/>
      </rPr>
      <t xml:space="preserve">- stabilność progów alarmowych: +/- 15% w zakresie temperatur od 0°C do +40°C; +/- 20% długoterminowa w okresie 1 roku, ale ≤ 30% w okresie 3 lat.
</t>
    </r>
    <r>
      <rPr>
        <sz val="8"/>
        <rFont val="Microsoft Sans Serif"/>
        <family val="2"/>
      </rPr>
      <t xml:space="preserve">- okres kalibracji: zalecany &lt; 36 miesięcy, optymalny: 12 miesięcy.
</t>
    </r>
    <r>
      <rPr>
        <sz val="8"/>
        <rFont val="Microsoft Sans Serif"/>
        <family val="2"/>
      </rPr>
      <t>- typ zabezpieczenia: ATEX dla strefy 1 (II 2/2G Ex d IIB T4);</t>
    </r>
  </si>
  <si>
    <r>
      <rPr>
        <sz val="8"/>
        <rFont val="Microsoft Sans Serif"/>
        <family val="2"/>
      </rPr>
      <t xml:space="preserve">311
</t>
    </r>
    <r>
      <rPr>
        <sz val="8"/>
        <rFont val="Microsoft Sans Serif"/>
        <family val="2"/>
      </rPr>
      <t>d.9</t>
    </r>
  </si>
  <si>
    <r>
      <rPr>
        <sz val="8"/>
        <rFont val="Microsoft Sans Serif"/>
        <family val="2"/>
      </rPr>
      <t xml:space="preserve">Dostawa, montaż i uruchomienie sondy pływakowe do pomiaru poziomu pofermentu
</t>
    </r>
    <r>
      <rPr>
        <sz val="8"/>
        <rFont val="Microsoft Sans Serif"/>
        <family val="2"/>
      </rPr>
      <t xml:space="preserve">- styki NO/NC o napięciu obciążenia min 24VDC i prądzie obciążenia 4A;
</t>
    </r>
    <r>
      <rPr>
        <sz val="8"/>
        <rFont val="Microsoft Sans Serif"/>
        <family val="2"/>
      </rPr>
      <t xml:space="preserve">- ciśnienie maksymalne 4bar;
</t>
    </r>
    <r>
      <rPr>
        <sz val="8"/>
        <rFont val="Microsoft Sans Serif"/>
        <family val="2"/>
      </rPr>
      <t xml:space="preserve">- temperatura pracy od -20°C do +70°C;
</t>
    </r>
    <r>
      <rPr>
        <sz val="8"/>
        <rFont val="Microsoft Sans Serif"/>
        <family val="2"/>
      </rPr>
      <t>- stopień ochrony IP68</t>
    </r>
  </si>
  <si>
    <r>
      <rPr>
        <sz val="8"/>
        <rFont val="Microsoft Sans Serif"/>
        <family val="2"/>
      </rPr>
      <t xml:space="preserve">312
</t>
    </r>
    <r>
      <rPr>
        <sz val="8"/>
        <rFont val="Microsoft Sans Serif"/>
        <family val="2"/>
      </rPr>
      <t>d.9</t>
    </r>
  </si>
  <si>
    <r>
      <rPr>
        <sz val="8"/>
        <rFont val="Microsoft Sans Serif"/>
        <family val="2"/>
      </rPr>
      <t xml:space="preserve">Dostawa, montaż i uruchomienie sondy radarowe do ciągłego pomiaru poziomu pofermentu
</t>
    </r>
    <r>
      <rPr>
        <sz val="8"/>
        <rFont val="Microsoft Sans Serif"/>
        <family val="2"/>
      </rPr>
      <t xml:space="preserve">- zasilanie 24VDC z pętli prądowej;
</t>
    </r>
    <r>
      <rPr>
        <sz val="8"/>
        <rFont val="Microsoft Sans Serif"/>
        <family val="2"/>
      </rPr>
      <t xml:space="preserve">- sygnał wyjściowy 4-20mA;
</t>
    </r>
    <r>
      <rPr>
        <sz val="8"/>
        <rFont val="Microsoft Sans Serif"/>
        <family val="2"/>
      </rPr>
      <t xml:space="preserve">- zakres pomiarowy: 0,1m do 5m;
</t>
    </r>
    <r>
      <rPr>
        <sz val="8"/>
        <rFont val="Microsoft Sans Serif"/>
        <family val="2"/>
      </rPr>
      <t>- typ zabezpieczenia: ATEX dla strefy 1 (II 2/2G Ex d IIB T4) (tylko dla sond zlokalizowanych w zbiorniku biogazu);</t>
    </r>
  </si>
  <si>
    <r>
      <rPr>
        <b/>
        <sz val="8"/>
        <rFont val="Microsoft Sans Serif"/>
        <family val="2"/>
      </rPr>
      <t>INSTALACJE AUTOMATYKI I ŚWIATŁOWODOWE</t>
    </r>
  </si>
  <si>
    <r>
      <rPr>
        <b/>
        <sz val="8"/>
        <rFont val="Microsoft Sans Serif"/>
        <family val="2"/>
      </rPr>
      <t>10.1</t>
    </r>
  </si>
  <si>
    <r>
      <rPr>
        <b/>
        <sz val="8"/>
        <rFont val="Microsoft Sans Serif"/>
        <family val="2"/>
      </rPr>
      <t>Instalacje zewnętrzne światłowodowe</t>
    </r>
  </si>
  <si>
    <r>
      <rPr>
        <sz val="8"/>
        <rFont val="Microsoft Sans Serif"/>
        <family val="2"/>
      </rPr>
      <t>313 d.10.1</t>
    </r>
  </si>
  <si>
    <r>
      <rPr>
        <sz val="8"/>
        <rFont val="Microsoft Sans Serif"/>
        <family val="2"/>
      </rPr>
      <t>314 d.10.1</t>
    </r>
  </si>
  <si>
    <r>
      <rPr>
        <sz val="8"/>
        <rFont val="Microsoft Sans Serif"/>
        <family val="2"/>
      </rPr>
      <t xml:space="preserve">315
</t>
    </r>
    <r>
      <rPr>
        <sz val="8"/>
        <rFont val="Microsoft Sans Serif"/>
        <family val="2"/>
      </rPr>
      <t>d.10.1</t>
    </r>
  </si>
  <si>
    <r>
      <rPr>
        <sz val="8"/>
        <rFont val="Microsoft Sans Serif"/>
        <family val="2"/>
      </rPr>
      <t>316 d.10.1</t>
    </r>
  </si>
  <si>
    <r>
      <rPr>
        <sz val="8"/>
        <rFont val="Microsoft Sans Serif"/>
        <family val="2"/>
      </rPr>
      <t>ZN-97/TP S.A.- 039 0502-07</t>
    </r>
  </si>
  <si>
    <r>
      <rPr>
        <sz val="8"/>
        <rFont val="Microsoft Sans Serif"/>
        <family val="2"/>
      </rPr>
      <t>Wciąganie kabli światłowodowych do rurociągów kablowych z rur bez warstwy poślizgowej bez linki wciągarką mechaniczną z rejestratorem siły - kabel w odcinkach o długości 2 km</t>
    </r>
  </si>
  <si>
    <r>
      <rPr>
        <sz val="8"/>
        <rFont val="Microsoft Sans Serif"/>
        <family val="2"/>
      </rPr>
      <t>317 d.10.1</t>
    </r>
  </si>
  <si>
    <r>
      <rPr>
        <sz val="8"/>
        <rFont val="Microsoft Sans Serif"/>
        <family val="2"/>
      </rPr>
      <t xml:space="preserve">KNR 5-01 0602-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</si>
  <si>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Mechaniczne wciąganie kabla światłowodowego do kanalizacji kablowej w otwór częściowo zajęty</t>
    </r>
  </si>
  <si>
    <r>
      <rPr>
        <sz val="8"/>
        <rFont val="Microsoft Sans Serif"/>
        <family val="2"/>
      </rPr>
      <t>318 d.10.1</t>
    </r>
  </si>
  <si>
    <r>
      <rPr>
        <sz val="8"/>
        <rFont val="Microsoft Sans Serif"/>
        <family val="2"/>
      </rPr>
      <t xml:space="preserve">KNR 5-01 0606-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</si>
  <si>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Uszczelnianie wprowadzeń kabli do studni kablowej - otwór częściowo zajęty</t>
    </r>
  </si>
  <si>
    <r>
      <rPr>
        <sz val="8"/>
        <rFont val="Microsoft Sans Serif"/>
        <family val="2"/>
      </rPr>
      <t>319 d.10.1</t>
    </r>
  </si>
  <si>
    <r>
      <rPr>
        <sz val="8"/>
        <rFont val="Microsoft Sans Serif"/>
        <family val="2"/>
      </rPr>
      <t xml:space="preserve">KNR 5-01 0606-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</si>
  <si>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Uszczelnianie wprowadzeń kabli do szafy kablowej - otwór częściowo zajęty</t>
    </r>
  </si>
  <si>
    <r>
      <rPr>
        <sz val="8"/>
        <rFont val="Microsoft Sans Serif"/>
        <family val="2"/>
      </rPr>
      <t xml:space="preserve">320
</t>
    </r>
    <r>
      <rPr>
        <sz val="8"/>
        <rFont val="Microsoft Sans Serif"/>
        <family val="2"/>
      </rPr>
      <t>d.10.1</t>
    </r>
  </si>
  <si>
    <r>
      <rPr>
        <b/>
        <sz val="8"/>
        <rFont val="Microsoft Sans Serif"/>
        <family val="2"/>
      </rPr>
      <t>10.2</t>
    </r>
  </si>
  <si>
    <r>
      <rPr>
        <b/>
        <sz val="8"/>
        <rFont val="Microsoft Sans Serif"/>
        <family val="2"/>
      </rPr>
      <t>Roboty w szafach kablowych oraz system SCADA</t>
    </r>
  </si>
  <si>
    <r>
      <rPr>
        <sz val="8"/>
        <rFont val="Microsoft Sans Serif"/>
        <family val="2"/>
      </rPr>
      <t>321 d.10.2</t>
    </r>
  </si>
  <si>
    <r>
      <rPr>
        <sz val="8"/>
        <rFont val="Microsoft Sans Serif"/>
        <family val="2"/>
      </rPr>
      <t>KNR AT-15 0106-03</t>
    </r>
  </si>
  <si>
    <r>
      <rPr>
        <sz val="8"/>
        <rFont val="Microsoft Sans Serif"/>
        <family val="2"/>
      </rPr>
      <t>Montaż mechaniczny złącza światłowodowego na kablu światłowodowym - Moduł SFP do media konwertera</t>
    </r>
  </si>
  <si>
    <r>
      <rPr>
        <sz val="8"/>
        <rFont val="Microsoft Sans Serif"/>
        <family val="2"/>
      </rPr>
      <t>322 d.10.2</t>
    </r>
  </si>
  <si>
    <r>
      <rPr>
        <sz val="8"/>
        <rFont val="Microsoft Sans Serif"/>
        <family val="2"/>
      </rPr>
      <t xml:space="preserve">KNR AT-14 0109-01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</si>
  <si>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paneli rozdzielczych światłowodowych w przygotowanych stelażach 19" - Media konwerter Ethernet- Fiber, slot SFP</t>
    </r>
  </si>
  <si>
    <r>
      <rPr>
        <sz val="8"/>
        <rFont val="Microsoft Sans Serif"/>
        <family val="2"/>
      </rPr>
      <t>323 d.10.2</t>
    </r>
  </si>
  <si>
    <r>
      <rPr>
        <sz val="8"/>
        <rFont val="Microsoft Sans Serif"/>
        <family val="2"/>
      </rPr>
      <t>KNR AT-14 0104-02</t>
    </r>
  </si>
  <si>
    <r>
      <rPr>
        <sz val="8"/>
        <rFont val="Microsoft Sans Serif"/>
        <family val="2"/>
      </rPr>
      <t>Spawanie kabla światłowodowego jednomodowego w kasetach światłowodowych</t>
    </r>
  </si>
  <si>
    <r>
      <rPr>
        <sz val="8"/>
        <rFont val="Microsoft Sans Serif"/>
        <family val="2"/>
      </rPr>
      <t>324 d.10.2</t>
    </r>
  </si>
  <si>
    <r>
      <rPr>
        <sz val="8"/>
        <rFont val="Microsoft Sans Serif"/>
        <family val="2"/>
      </rPr>
      <t>ZN-97/TP S.A.- 039 0901-09</t>
    </r>
  </si>
  <si>
    <r>
      <rPr>
        <sz val="8"/>
        <rFont val="Microsoft Sans Serif"/>
        <family val="2"/>
      </rPr>
      <t>Pomiary reflektometryczne linii światłowodowych końcowe z kabla - odcinek kontrolny (1 zmierzony światłowód)</t>
    </r>
  </si>
  <si>
    <r>
      <rPr>
        <sz val="8"/>
        <rFont val="Microsoft Sans Serif"/>
        <family val="2"/>
      </rPr>
      <t>325 d.10.2</t>
    </r>
  </si>
  <si>
    <r>
      <rPr>
        <sz val="8"/>
        <rFont val="Microsoft Sans Serif"/>
        <family val="2"/>
      </rPr>
      <t>kalk. własna</t>
    </r>
  </si>
  <si>
    <r>
      <rPr>
        <sz val="8"/>
        <rFont val="Microsoft Sans Serif"/>
        <family val="2"/>
      </rPr>
      <t>Aktualizacja oraz rozbudowa istniejącego systemu SCADA o nowoprojektowane urzadzenia oraz wartości cyfrowe i analogowe</t>
    </r>
  </si>
  <si>
    <r>
      <rPr>
        <b/>
        <sz val="8"/>
        <rFont val="Microsoft Sans Serif"/>
        <family val="2"/>
      </rPr>
      <t>DROGI i PLACE</t>
    </r>
  </si>
  <si>
    <r>
      <rPr>
        <b/>
        <sz val="8"/>
        <rFont val="Microsoft Sans Serif"/>
        <family val="2"/>
      </rPr>
      <t>11.1</t>
    </r>
  </si>
  <si>
    <r>
      <rPr>
        <b/>
        <sz val="8"/>
        <rFont val="Microsoft Sans Serif"/>
        <family val="2"/>
      </rPr>
      <t xml:space="preserve">45233200-1
</t>
    </r>
    <r>
      <rPr>
        <b/>
        <sz val="8"/>
        <rFont val="Microsoft Sans Serif"/>
        <family val="2"/>
      </rPr>
      <t xml:space="preserve">45236000-0
</t>
    </r>
    <r>
      <rPr>
        <b/>
        <sz val="8"/>
        <rFont val="Microsoft Sans Serif"/>
        <family val="2"/>
      </rPr>
      <t>45233000-9</t>
    </r>
  </si>
  <si>
    <r>
      <rPr>
        <b/>
        <sz val="8"/>
        <rFont val="Microsoft Sans Serif"/>
        <family val="2"/>
      </rPr>
      <t>NAWIERZCHNIE ASFALTOWO-BETONOWE (DW-1 i PLAC MAGAZYNOWO-PARKINGOWY)</t>
    </r>
  </si>
  <si>
    <r>
      <rPr>
        <b/>
        <sz val="8"/>
        <rFont val="Microsoft Sans Serif"/>
        <family val="2"/>
      </rPr>
      <t>11.1.1</t>
    </r>
  </si>
  <si>
    <r>
      <rPr>
        <sz val="8"/>
        <rFont val="Microsoft Sans Serif"/>
        <family val="2"/>
      </rPr>
      <t>326 d.11.1.1</t>
    </r>
  </si>
  <si>
    <r>
      <rPr>
        <sz val="8"/>
        <rFont val="Microsoft Sans Serif"/>
        <family val="2"/>
      </rPr>
      <t>3 886,982</t>
    </r>
  </si>
  <si>
    <r>
      <rPr>
        <b/>
        <sz val="8"/>
        <rFont val="Microsoft Sans Serif"/>
        <family val="2"/>
      </rPr>
      <t>3 886,982</t>
    </r>
  </si>
  <si>
    <r>
      <rPr>
        <sz val="8"/>
        <rFont val="Microsoft Sans Serif"/>
        <family val="2"/>
      </rPr>
      <t>327 d.11.1.1</t>
    </r>
  </si>
  <si>
    <r>
      <rPr>
        <sz val="8"/>
        <rFont val="Microsoft Sans Serif"/>
        <family val="2"/>
      </rPr>
      <t xml:space="preserve">KNR 13-12 0210
</t>
    </r>
    <r>
      <rPr>
        <sz val="8"/>
        <rFont val="Microsoft Sans Serif"/>
        <family val="2"/>
      </rPr>
      <t>-04</t>
    </r>
  </si>
  <si>
    <r>
      <rPr>
        <sz val="8"/>
        <rFont val="Microsoft Sans Serif"/>
        <family val="2"/>
      </rPr>
      <t>Wykopy obiektowe wykonywane koparkami gąsienicowymi z odwozem do 1 km - kat. gruntu I-II</t>
    </r>
  </si>
  <si>
    <r>
      <rPr>
        <sz val="8"/>
        <rFont val="Microsoft Sans Serif"/>
        <family val="2"/>
      </rPr>
      <t>328 d.11.1.1</t>
    </r>
  </si>
  <si>
    <r>
      <rPr>
        <b/>
        <sz val="8"/>
        <rFont val="Microsoft Sans Serif"/>
        <family val="2"/>
      </rPr>
      <t>11.1.2</t>
    </r>
  </si>
  <si>
    <r>
      <rPr>
        <b/>
        <sz val="8"/>
        <rFont val="Microsoft Sans Serif"/>
        <family val="2"/>
      </rPr>
      <t>PODBUDOWA</t>
    </r>
  </si>
  <si>
    <r>
      <rPr>
        <sz val="8"/>
        <rFont val="Microsoft Sans Serif"/>
        <family val="2"/>
      </rPr>
      <t>329 d.11.1.2</t>
    </r>
  </si>
  <si>
    <r>
      <rPr>
        <sz val="8"/>
        <rFont val="Microsoft Sans Serif"/>
        <family val="2"/>
      </rPr>
      <t>KNR AT-03 0201-02</t>
    </r>
  </si>
  <si>
    <r>
      <rPr>
        <sz val="8"/>
        <rFont val="Microsoft Sans Serif"/>
        <family val="2"/>
      </rPr>
      <t>Stabilizacja podłoża cementem przy użyciu zespołu do stabilizacji - pospółka do Rm=5 MPa, grubość warstwy po zagęszczeniu 15 cm</t>
    </r>
  </si>
  <si>
    <r>
      <rPr>
        <sz val="8"/>
        <rFont val="Microsoft Sans Serif"/>
        <family val="2"/>
      </rPr>
      <t>6 531,150</t>
    </r>
  </si>
  <si>
    <r>
      <rPr>
        <b/>
        <sz val="8"/>
        <rFont val="Microsoft Sans Serif"/>
        <family val="2"/>
      </rPr>
      <t>6 531,150</t>
    </r>
  </si>
  <si>
    <r>
      <rPr>
        <sz val="8"/>
        <rFont val="Microsoft Sans Serif"/>
        <family val="2"/>
      </rPr>
      <t>330 d.11.1.2</t>
    </r>
  </si>
  <si>
    <r>
      <rPr>
        <sz val="8"/>
        <rFont val="Microsoft Sans Serif"/>
        <family val="2"/>
      </rPr>
      <t xml:space="preserve">KNKRB 6 0104-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</si>
  <si>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Podbudowa z kruszywa łamanego 0-31,5mm</t>
    </r>
  </si>
  <si>
    <r>
      <rPr>
        <sz val="8"/>
        <rFont val="Microsoft Sans Serif"/>
        <family val="2"/>
      </rPr>
      <t>1 306,230</t>
    </r>
  </si>
  <si>
    <r>
      <rPr>
        <b/>
        <sz val="8"/>
        <rFont val="Microsoft Sans Serif"/>
        <family val="2"/>
      </rPr>
      <t>1 306,230</t>
    </r>
  </si>
  <si>
    <r>
      <rPr>
        <sz val="8"/>
        <rFont val="Microsoft Sans Serif"/>
        <family val="2"/>
      </rPr>
      <t>331 d.11.1.2</t>
    </r>
  </si>
  <si>
    <r>
      <rPr>
        <sz val="8"/>
        <rFont val="Microsoft Sans Serif"/>
        <family val="2"/>
      </rPr>
      <t xml:space="preserve">KNNR 6 0109-
</t>
    </r>
    <r>
      <rPr>
        <sz val="8"/>
        <rFont val="Microsoft Sans Serif"/>
        <family val="2"/>
      </rPr>
      <t xml:space="preserve">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</si>
  <si>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Podbudowa z betonu asfaltowego AC 22 p o grubości po zagęszczeniu 10 cm</t>
    </r>
  </si>
  <si>
    <r>
      <rPr>
        <b/>
        <sz val="8"/>
        <rFont val="Microsoft Sans Serif"/>
        <family val="2"/>
      </rPr>
      <t>11.1.3</t>
    </r>
  </si>
  <si>
    <r>
      <rPr>
        <b/>
        <sz val="8"/>
        <rFont val="Microsoft Sans Serif"/>
        <family val="2"/>
      </rPr>
      <t>NAWIERZCHNIA</t>
    </r>
  </si>
  <si>
    <r>
      <rPr>
        <sz val="8"/>
        <rFont val="Microsoft Sans Serif"/>
        <family val="2"/>
      </rPr>
      <t>332 d.11.1.3</t>
    </r>
  </si>
  <si>
    <r>
      <rPr>
        <sz val="8"/>
        <rFont val="Microsoft Sans Serif"/>
        <family val="2"/>
      </rPr>
      <t xml:space="preserve">KNNR 6 0311-
</t>
    </r>
    <r>
      <rPr>
        <sz val="8"/>
        <rFont val="Microsoft Sans Serif"/>
        <family val="2"/>
      </rPr>
      <t xml:space="preserve">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</si>
  <si>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Warstwa wiążąca z betonu asfaltowego AC 16 W - 4cm Krotność = 1,5</t>
    </r>
  </si>
  <si>
    <r>
      <rPr>
        <sz val="8"/>
        <rFont val="Microsoft Sans Serif"/>
        <family val="2"/>
      </rPr>
      <t>333 d.11.1.3</t>
    </r>
  </si>
  <si>
    <r>
      <rPr>
        <sz val="8"/>
        <rFont val="Microsoft Sans Serif"/>
        <family val="2"/>
      </rPr>
      <t xml:space="preserve">KNNR 6 0311-
</t>
    </r>
    <r>
      <rPr>
        <sz val="8"/>
        <rFont val="Microsoft Sans Serif"/>
        <family val="2"/>
      </rPr>
      <t xml:space="preserve">06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</si>
  <si>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Warstwa ścieralna z betonu asfaltowego AC 11 S  gr. 4 cm</t>
    </r>
  </si>
  <si>
    <r>
      <rPr>
        <b/>
        <sz val="8"/>
        <rFont val="Microsoft Sans Serif"/>
        <family val="2"/>
      </rPr>
      <t>11.1.4</t>
    </r>
  </si>
  <si>
    <r>
      <rPr>
        <b/>
        <sz val="8"/>
        <rFont val="Microsoft Sans Serif"/>
        <family val="2"/>
      </rPr>
      <t>KRAWĘŻNIKI I CIEKI TERENOWE</t>
    </r>
  </si>
  <si>
    <r>
      <rPr>
        <sz val="8"/>
        <rFont val="Microsoft Sans Serif"/>
        <family val="2"/>
      </rPr>
      <t>334 d.11.1.4</t>
    </r>
  </si>
  <si>
    <r>
      <rPr>
        <sz val="8"/>
        <rFont val="Microsoft Sans Serif"/>
        <family val="2"/>
      </rPr>
      <t xml:space="preserve">KSNR 6 0403-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</si>
  <si>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Krawężniki betonowe wystające o wymiarach 15x30 cm z wykonaniem ław betonowych na podsypce cementowo- piaskowej</t>
    </r>
  </si>
  <si>
    <r>
      <rPr>
        <sz val="8"/>
        <rFont val="Microsoft Sans Serif"/>
        <family val="2"/>
      </rPr>
      <t>1 480,000</t>
    </r>
  </si>
  <si>
    <r>
      <rPr>
        <b/>
        <sz val="8"/>
        <rFont val="Microsoft Sans Serif"/>
        <family val="2"/>
      </rPr>
      <t>1 480,000</t>
    </r>
  </si>
  <si>
    <r>
      <rPr>
        <sz val="8"/>
        <rFont val="Microsoft Sans Serif"/>
        <family val="2"/>
      </rPr>
      <t>335 d.11.1.4</t>
    </r>
  </si>
  <si>
    <r>
      <rPr>
        <sz val="8"/>
        <rFont val="Microsoft Sans Serif"/>
        <family val="2"/>
      </rPr>
      <t xml:space="preserve">KSNR 6 0606-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</si>
  <si>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Ścieki z elementów betonowych gr. 15 cm na podsypce piaskowej</t>
    </r>
  </si>
  <si>
    <r>
      <rPr>
        <b/>
        <sz val="8"/>
        <rFont val="Microsoft Sans Serif"/>
        <family val="2"/>
      </rPr>
      <t>11.2</t>
    </r>
  </si>
  <si>
    <r>
      <rPr>
        <sz val="8"/>
        <rFont val="Microsoft Sans Serif"/>
        <family val="2"/>
      </rPr>
      <t>336 d.11.2</t>
    </r>
  </si>
  <si>
    <r>
      <rPr>
        <sz val="8"/>
        <rFont val="Microsoft Sans Serif"/>
        <family val="2"/>
      </rPr>
      <t>337 d.11.2</t>
    </r>
  </si>
  <si>
    <r>
      <rPr>
        <sz val="8"/>
        <rFont val="Microsoft Sans Serif"/>
        <family val="2"/>
      </rPr>
      <t>338 d.11.2</t>
    </r>
  </si>
  <si>
    <r>
      <rPr>
        <sz val="8"/>
        <rFont val="Microsoft Sans Serif"/>
        <family val="2"/>
      </rPr>
      <t>339 d.11.2</t>
    </r>
  </si>
  <si>
    <r>
      <rPr>
        <sz val="8"/>
        <rFont val="Microsoft Sans Serif"/>
        <family val="2"/>
      </rPr>
      <t>Podkłady z ubitych materiałów sypkich na podłożu gruntowym - WYMIANA GRUNTU (E2&gt;80MPa)</t>
    </r>
  </si>
  <si>
    <r>
      <rPr>
        <b/>
        <sz val="8"/>
        <rFont val="Microsoft Sans Serif"/>
        <family val="2"/>
      </rPr>
      <t xml:space="preserve">ODTWORZENIE NAWIERZCHNI ROZEBRANEJ POD NOWOPROJEKTOWANE SIECI I INSTALACJE
</t>
    </r>
    <r>
      <rPr>
        <b/>
        <sz val="8"/>
        <rFont val="Microsoft Sans Serif"/>
        <family val="2"/>
      </rPr>
      <t>ZEWNĘTRZNE SANITARNE I ELEKTRYCZNE</t>
    </r>
  </si>
  <si>
    <r>
      <rPr>
        <sz val="8"/>
        <rFont val="Microsoft Sans Serif"/>
        <family val="2"/>
      </rPr>
      <t>345 d.13</t>
    </r>
  </si>
  <si>
    <r>
      <rPr>
        <sz val="8"/>
        <rFont val="Microsoft Sans Serif"/>
        <family val="2"/>
      </rPr>
      <t>Odtworzenie nawierzchni rozebranej pod nowoprojektowane sieci i instalacje zewnętrzne sanitarne i elektryczne</t>
    </r>
  </si>
  <si>
    <t>Opis i wyliczenia</t>
  </si>
  <si>
    <t>KOSZTORYS OFERTOWY - ETAP II</t>
  </si>
  <si>
    <t>OBIEKT NR 7 - ZBIORNIK SZCZELNY NA ODCIEKI</t>
  </si>
  <si>
    <t>OBIEKT NR 8 - ZBIORNIK NA WODY OPADOWE I ROZTOPOWE Z FUNKCJĄ P.POŻ.</t>
  </si>
  <si>
    <t>OBIEKT NR 11 - ZBIORNIK BIOGAZU</t>
  </si>
  <si>
    <t>SIECI GAZOWE MIĘDZYOBIEKTOWE</t>
  </si>
  <si>
    <t>INSTALACJE SANITARNE</t>
  </si>
  <si>
    <t>SIECI CIEPŁOWNICZE</t>
  </si>
  <si>
    <t>INSTALACJE ELEKTRYCZNE</t>
  </si>
  <si>
    <t>AKPiA</t>
  </si>
  <si>
    <t>INSTALACJE AUTOMATYKI I ŚWIATŁOWODOWE</t>
  </si>
  <si>
    <t>DROGI i PLACE</t>
  </si>
  <si>
    <t>ODTWORZENIE NAWIERZCHNI ROZEBRANEJ POD NOWOPROJEKTOWANE SIECI I INSTALACJE ZEWNĘTRZNE SANITARNE I ELEKTRYCZNE</t>
  </si>
  <si>
    <t>RAZEM</t>
  </si>
  <si>
    <t>Cena jednostkowa</t>
  </si>
  <si>
    <t>Cena netto pozycji</t>
  </si>
  <si>
    <t>AGREAGAT AWARYJNY</t>
  </si>
  <si>
    <t xml:space="preserve"> </t>
  </si>
  <si>
    <t>wersja z dnia 06.03.2024 r.</t>
  </si>
  <si>
    <t xml:space="preserve">Załącznik nr 2 do pisma z dnia 6 marca 2024 roku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</si>
</sst>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00"/>
    <numFmt numFmtId="165" formatCode="0.000"/>
    <numFmt numFmtId="166" formatCode="0.0"/>
  </numFmts>
  <fonts count="13" x14ac:knownFonts="1">
    <font>
      <sz val="10"/>
      <color rgb="FF000000"/>
      <name val="Times New Roman"/>
      <charset val="204"/>
    </font>
    <font>
      <sz val="8"/>
      <name val="Microsoft Sans Serif"/>
    </font>
    <font>
      <b/>
      <sz val="8"/>
      <color rgb="FF000000"/>
      <name val="Microsoft Sans Serif"/>
      <family val="2"/>
    </font>
    <font>
      <b/>
      <sz val="8"/>
      <name val="Microsoft Sans Serif"/>
    </font>
    <font>
      <sz val="8"/>
      <color rgb="FF000000"/>
      <name val="Microsoft Sans Serif"/>
      <family val="2"/>
    </font>
    <font>
      <sz val="8"/>
      <name val="Microsoft Sans Serif"/>
      <family val="2"/>
    </font>
    <font>
      <b/>
      <sz val="8"/>
      <name val="Microsoft Sans Serif"/>
      <family val="2"/>
    </font>
    <font>
      <sz val="10"/>
      <color rgb="FF000000"/>
      <name val="Times New Roman"/>
      <charset val="204"/>
    </font>
    <font>
      <sz val="10"/>
      <color rgb="FF000000"/>
      <name val="Microsoft Sans Serif"/>
      <family val="2"/>
    </font>
    <font>
      <b/>
      <sz val="14"/>
      <color rgb="FF000000"/>
      <name val="Microsoft Sans Serif"/>
      <family val="2"/>
    </font>
    <font>
      <b/>
      <sz val="10"/>
      <color rgb="FF000000"/>
      <name val="Microsoft Sans Serif"/>
      <family val="2"/>
    </font>
    <font>
      <b/>
      <sz val="10"/>
      <name val="Microsoft Sans Serif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3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/>
    </xf>
    <xf numFmtId="44" fontId="8" fillId="0" borderId="0" xfId="1" applyNumberFormat="1" applyFont="1" applyFill="1" applyBorder="1" applyAlignment="1" applyProtection="1">
      <alignment horizontal="left" vertical="top"/>
    </xf>
    <xf numFmtId="44" fontId="8" fillId="0" borderId="0" xfId="1" applyNumberFormat="1" applyFont="1" applyFill="1" applyBorder="1" applyAlignment="1" applyProtection="1">
      <alignment vertical="center"/>
    </xf>
    <xf numFmtId="44" fontId="10" fillId="0" borderId="14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44" fontId="4" fillId="0" borderId="15" xfId="1" applyNumberFormat="1" applyFont="1" applyFill="1" applyBorder="1" applyAlignment="1" applyProtection="1">
      <alignment horizontal="center" vertical="center"/>
    </xf>
    <xf numFmtId="44" fontId="4" fillId="0" borderId="15" xfId="1" applyNumberFormat="1" applyFont="1" applyFill="1" applyBorder="1" applyAlignment="1" applyProtection="1">
      <alignment vertical="center"/>
    </xf>
    <xf numFmtId="44" fontId="8" fillId="0" borderId="20" xfId="1" applyNumberFormat="1" applyFont="1" applyFill="1" applyBorder="1" applyAlignment="1" applyProtection="1">
      <alignment horizontal="left" vertical="top"/>
    </xf>
    <xf numFmtId="44" fontId="8" fillId="0" borderId="15" xfId="1" applyNumberFormat="1" applyFont="1" applyFill="1" applyBorder="1" applyAlignment="1" applyProtection="1">
      <alignment vertical="center"/>
    </xf>
    <xf numFmtId="44" fontId="8" fillId="0" borderId="20" xfId="1" applyNumberFormat="1" applyFont="1" applyFill="1" applyBorder="1" applyAlignment="1" applyProtection="1">
      <alignment vertical="top"/>
    </xf>
    <xf numFmtId="44" fontId="8" fillId="3" borderId="21" xfId="1" applyNumberFormat="1" applyFont="1" applyFill="1" applyBorder="1" applyAlignment="1" applyProtection="1">
      <alignment vertical="top"/>
    </xf>
    <xf numFmtId="0" fontId="12" fillId="0" borderId="20" xfId="0" applyFont="1" applyFill="1" applyBorder="1" applyAlignment="1" applyProtection="1">
      <alignment vertical="top"/>
    </xf>
    <xf numFmtId="44" fontId="8" fillId="0" borderId="15" xfId="1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top"/>
    </xf>
    <xf numFmtId="0" fontId="12" fillId="0" borderId="21" xfId="0" applyFont="1" applyFill="1" applyBorder="1" applyAlignment="1" applyProtection="1">
      <alignment vertical="top"/>
    </xf>
    <xf numFmtId="0" fontId="0" fillId="3" borderId="21" xfId="0" applyFill="1" applyBorder="1" applyAlignment="1" applyProtection="1">
      <alignment vertical="top"/>
    </xf>
    <xf numFmtId="0" fontId="12" fillId="3" borderId="21" xfId="0" applyFont="1" applyFill="1" applyBorder="1" applyAlignment="1" applyProtection="1">
      <alignment horizontal="center" vertical="top"/>
    </xf>
    <xf numFmtId="44" fontId="8" fillId="0" borderId="0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 inden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right" vertical="top" wrapText="1"/>
    </xf>
    <xf numFmtId="0" fontId="1" fillId="0" borderId="1" xfId="0" applyFont="1" applyFill="1" applyBorder="1" applyAlignment="1" applyProtection="1">
      <alignment horizontal="left" vertical="top" wrapText="1" indent="2"/>
    </xf>
    <xf numFmtId="0" fontId="1" fillId="0" borderId="1" xfId="0" applyFont="1" applyFill="1" applyBorder="1" applyAlignment="1" applyProtection="1">
      <alignment horizontal="left" vertical="top" wrapText="1" indent="3"/>
    </xf>
    <xf numFmtId="1" fontId="2" fillId="0" borderId="1" xfId="0" applyNumberFormat="1" applyFont="1" applyFill="1" applyBorder="1" applyAlignment="1" applyProtection="1">
      <alignment horizontal="right" vertical="top" shrinkToFi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right" vertical="top" wrapText="1"/>
    </xf>
    <xf numFmtId="1" fontId="4" fillId="0" borderId="5" xfId="0" applyNumberFormat="1" applyFont="1" applyFill="1" applyBorder="1" applyAlignment="1" applyProtection="1">
      <alignment horizontal="right" vertical="top" shrinkToFit="1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right" vertical="top" wrapText="1" indent="1"/>
    </xf>
    <xf numFmtId="0" fontId="1" fillId="0" borderId="8" xfId="0" applyFont="1" applyFill="1" applyBorder="1" applyAlignment="1" applyProtection="1">
      <alignment horizontal="right" vertical="top" wrapText="1"/>
    </xf>
    <xf numFmtId="164" fontId="4" fillId="0" borderId="8" xfId="0" applyNumberFormat="1" applyFont="1" applyFill="1" applyBorder="1" applyAlignment="1" applyProtection="1">
      <alignment horizontal="center" vertical="top" shrinkToFit="1"/>
    </xf>
    <xf numFmtId="0" fontId="0" fillId="0" borderId="8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right" vertical="top" wrapText="1" indent="1"/>
    </xf>
    <xf numFmtId="0" fontId="1" fillId="0" borderId="11" xfId="0" applyFont="1" applyFill="1" applyBorder="1" applyAlignment="1" applyProtection="1">
      <alignment horizontal="right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0" fillId="0" borderId="11" xfId="0" applyFill="1" applyBorder="1" applyAlignment="1" applyProtection="1">
      <alignment horizontal="left" wrapText="1"/>
    </xf>
    <xf numFmtId="164" fontId="4" fillId="0" borderId="11" xfId="0" applyNumberFormat="1" applyFont="1" applyFill="1" applyBorder="1" applyAlignment="1" applyProtection="1">
      <alignment horizontal="center" vertical="top" shrinkToFit="1"/>
    </xf>
    <xf numFmtId="0" fontId="1" fillId="0" borderId="8" xfId="0" applyFont="1" applyFill="1" applyBorder="1" applyAlignment="1" applyProtection="1">
      <alignment horizontal="center" vertical="top" wrapText="1"/>
    </xf>
    <xf numFmtId="165" fontId="4" fillId="0" borderId="1" xfId="0" applyNumberFormat="1" applyFont="1" applyFill="1" applyBorder="1" applyAlignment="1" applyProtection="1">
      <alignment horizontal="right" vertical="top" shrinkToFit="1"/>
    </xf>
    <xf numFmtId="165" fontId="2" fillId="0" borderId="1" xfId="0" applyNumberFormat="1" applyFont="1" applyFill="1" applyBorder="1" applyAlignment="1" applyProtection="1">
      <alignment horizontal="right" vertical="top" shrinkToFit="1"/>
    </xf>
    <xf numFmtId="0" fontId="0" fillId="0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right" vertical="top" wrapText="1"/>
    </xf>
    <xf numFmtId="0" fontId="0" fillId="0" borderId="1" xfId="0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8" fillId="0" borderId="21" xfId="0" applyFont="1" applyFill="1" applyBorder="1" applyAlignment="1" applyProtection="1">
      <alignment horizontal="left" vertical="top"/>
    </xf>
    <xf numFmtId="44" fontId="8" fillId="0" borderId="15" xfId="0" applyNumberFormat="1" applyFont="1" applyFill="1" applyBorder="1" applyAlignment="1" applyProtection="1">
      <alignment horizontal="left" vertical="top"/>
    </xf>
    <xf numFmtId="0" fontId="0" fillId="0" borderId="2" xfId="0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right" vertical="top" shrinkToFit="1"/>
    </xf>
    <xf numFmtId="0" fontId="0" fillId="0" borderId="1" xfId="0" applyFill="1" applyBorder="1" applyAlignment="1" applyProtection="1">
      <alignment horizontal="left" vertical="top" wrapText="1" indent="1"/>
    </xf>
    <xf numFmtId="0" fontId="0" fillId="0" borderId="1" xfId="0" applyFill="1" applyBorder="1" applyAlignment="1" applyProtection="1">
      <alignment horizontal="left" vertical="top" wrapText="1" indent="2"/>
    </xf>
    <xf numFmtId="0" fontId="1" fillId="0" borderId="1" xfId="0" applyFont="1" applyFill="1" applyBorder="1" applyAlignment="1" applyProtection="1">
      <alignment horizontal="center" vertical="center" wrapText="1"/>
    </xf>
    <xf numFmtId="44" fontId="8" fillId="0" borderId="16" xfId="1" applyNumberFormat="1" applyFont="1" applyFill="1" applyBorder="1" applyAlignment="1" applyProtection="1">
      <alignment horizontal="center" vertical="center"/>
    </xf>
    <xf numFmtId="44" fontId="8" fillId="0" borderId="18" xfId="1" applyNumberFormat="1" applyFont="1" applyFill="1" applyBorder="1" applyAlignment="1" applyProtection="1">
      <alignment horizontal="center" vertical="center"/>
    </xf>
    <xf numFmtId="44" fontId="8" fillId="0" borderId="25" xfId="1" applyNumberFormat="1" applyFont="1" applyFill="1" applyBorder="1" applyAlignment="1" applyProtection="1">
      <alignment horizontal="center" vertical="center"/>
    </xf>
    <xf numFmtId="44" fontId="8" fillId="0" borderId="16" xfId="1" applyNumberFormat="1" applyFont="1" applyFill="1" applyBorder="1" applyAlignment="1" applyProtection="1">
      <alignment horizontal="center" vertical="top"/>
    </xf>
    <xf numFmtId="44" fontId="8" fillId="0" borderId="18" xfId="1" applyNumberFormat="1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1" fillId="0" borderId="10" xfId="0" applyFont="1" applyFill="1" applyBorder="1" applyAlignment="1" applyProtection="1">
      <alignment horizontal="left" vertical="top" wrapText="1"/>
    </xf>
    <xf numFmtId="1" fontId="4" fillId="0" borderId="2" xfId="0" applyNumberFormat="1" applyFont="1" applyFill="1" applyBorder="1" applyAlignment="1" applyProtection="1">
      <alignment horizontal="left" vertical="top" shrinkToFit="1"/>
    </xf>
    <xf numFmtId="1" fontId="4" fillId="0" borderId="3" xfId="0" applyNumberFormat="1" applyFont="1" applyFill="1" applyBorder="1" applyAlignment="1" applyProtection="1">
      <alignment horizontal="left" vertical="top" shrinkToFi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top" wrapText="1"/>
    </xf>
    <xf numFmtId="0" fontId="0" fillId="0" borderId="11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1" fillId="0" borderId="12" xfId="0" applyFont="1" applyFill="1" applyBorder="1" applyAlignment="1" applyProtection="1">
      <alignment horizontal="left" vertical="top" wrapText="1"/>
    </xf>
    <xf numFmtId="0" fontId="1" fillId="0" borderId="13" xfId="0" applyFont="1" applyFill="1" applyBorder="1" applyAlignment="1" applyProtection="1">
      <alignment horizontal="left" vertical="top" wrapText="1"/>
    </xf>
    <xf numFmtId="0" fontId="0" fillId="0" borderId="9" xfId="0" applyFill="1" applyBorder="1" applyAlignment="1" applyProtection="1">
      <alignment horizontal="left" wrapText="1"/>
    </xf>
    <xf numFmtId="0" fontId="0" fillId="0" borderId="10" xfId="0" applyFill="1" applyBorder="1" applyAlignment="1" applyProtection="1">
      <alignment horizontal="left" wrapText="1"/>
    </xf>
    <xf numFmtId="2" fontId="4" fillId="0" borderId="2" xfId="0" applyNumberFormat="1" applyFont="1" applyFill="1" applyBorder="1" applyAlignment="1" applyProtection="1">
      <alignment horizontal="left" vertical="top" shrinkToFit="1"/>
    </xf>
    <xf numFmtId="2" fontId="4" fillId="0" borderId="3" xfId="0" applyNumberFormat="1" applyFont="1" applyFill="1" applyBorder="1" applyAlignment="1" applyProtection="1">
      <alignment horizontal="left" vertical="top" shrinkToFit="1"/>
    </xf>
    <xf numFmtId="0" fontId="0" fillId="0" borderId="2" xfId="0" applyFill="1" applyBorder="1" applyAlignment="1" applyProtection="1">
      <alignment horizontal="left" wrapText="1"/>
    </xf>
    <xf numFmtId="0" fontId="0" fillId="0" borderId="3" xfId="0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horizontal="left" wrapText="1"/>
    </xf>
    <xf numFmtId="0" fontId="0" fillId="0" borderId="13" xfId="0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166" fontId="4" fillId="0" borderId="2" xfId="0" applyNumberFormat="1" applyFont="1" applyFill="1" applyBorder="1" applyAlignment="1" applyProtection="1">
      <alignment horizontal="left" vertical="top" shrinkToFit="1"/>
    </xf>
    <xf numFmtId="166" fontId="4" fillId="0" borderId="3" xfId="0" applyNumberFormat="1" applyFont="1" applyFill="1" applyBorder="1" applyAlignment="1" applyProtection="1">
      <alignment horizontal="left" vertical="top" shrinkToFit="1"/>
    </xf>
    <xf numFmtId="165" fontId="4" fillId="0" borderId="2" xfId="0" applyNumberFormat="1" applyFont="1" applyFill="1" applyBorder="1" applyAlignment="1" applyProtection="1">
      <alignment horizontal="left" vertical="top" shrinkToFit="1"/>
    </xf>
    <xf numFmtId="165" fontId="4" fillId="0" borderId="3" xfId="0" applyNumberFormat="1" applyFont="1" applyFill="1" applyBorder="1" applyAlignment="1" applyProtection="1">
      <alignment horizontal="left" vertical="top" shrinkToFit="1"/>
    </xf>
    <xf numFmtId="0" fontId="1" fillId="0" borderId="4" xfId="0" applyFont="1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top" wrapText="1"/>
    </xf>
    <xf numFmtId="0" fontId="10" fillId="0" borderId="17" xfId="0" applyFont="1" applyFill="1" applyBorder="1" applyAlignment="1" applyProtection="1">
      <alignment horizontal="center" vertical="top" wrapText="1"/>
    </xf>
    <xf numFmtId="0" fontId="10" fillId="0" borderId="18" xfId="0" applyFont="1" applyFill="1" applyBorder="1" applyAlignment="1" applyProtection="1">
      <alignment horizontal="center" vertical="top" wrapText="1"/>
    </xf>
    <xf numFmtId="44" fontId="8" fillId="2" borderId="15" xfId="1" applyNumberFormat="1" applyFont="1" applyFill="1" applyBorder="1" applyAlignment="1" applyProtection="1">
      <alignment horizontal="center" vertical="top"/>
      <protection locked="0"/>
    </xf>
    <xf numFmtId="44" fontId="8" fillId="0" borderId="15" xfId="1" applyNumberFormat="1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 applyProtection="1">
      <alignment horizontal="center" vertical="top"/>
      <protection locked="0"/>
    </xf>
    <xf numFmtId="0" fontId="8" fillId="4" borderId="23" xfId="0" applyFont="1" applyFill="1" applyBorder="1" applyAlignment="1" applyProtection="1">
      <alignment horizontal="center" vertical="top"/>
      <protection locked="0"/>
    </xf>
    <xf numFmtId="0" fontId="8" fillId="4" borderId="24" xfId="0" applyFont="1" applyFill="1" applyBorder="1" applyAlignment="1" applyProtection="1">
      <alignment horizontal="center" vertical="top"/>
      <protection locked="0"/>
    </xf>
    <xf numFmtId="44" fontId="8" fillId="0" borderId="22" xfId="1" applyNumberFormat="1" applyFont="1" applyFill="1" applyBorder="1" applyAlignment="1" applyProtection="1">
      <alignment horizontal="center" vertical="center"/>
    </xf>
    <xf numFmtId="44" fontId="8" fillId="0" borderId="23" xfId="1" applyNumberFormat="1" applyFont="1" applyFill="1" applyBorder="1" applyAlignment="1" applyProtection="1">
      <alignment horizontal="center" vertical="center"/>
    </xf>
    <xf numFmtId="44" fontId="8" fillId="0" borderId="24" xfId="1" applyNumberFormat="1" applyFont="1" applyFill="1" applyBorder="1" applyAlignment="1" applyProtection="1">
      <alignment horizontal="center" vertical="center"/>
    </xf>
    <xf numFmtId="44" fontId="8" fillId="2" borderId="22" xfId="1" applyNumberFormat="1" applyFont="1" applyFill="1" applyBorder="1" applyAlignment="1" applyProtection="1">
      <alignment horizontal="center" vertical="top"/>
      <protection locked="0"/>
    </xf>
    <xf numFmtId="44" fontId="8" fillId="2" borderId="23" xfId="1" applyNumberFormat="1" applyFont="1" applyFill="1" applyBorder="1" applyAlignment="1" applyProtection="1">
      <alignment horizontal="center" vertical="top"/>
      <protection locked="0"/>
    </xf>
    <xf numFmtId="44" fontId="8" fillId="2" borderId="24" xfId="1" applyNumberFormat="1" applyFont="1" applyFill="1" applyBorder="1" applyAlignment="1" applyProtection="1">
      <alignment horizontal="center" vertical="top"/>
      <protection locked="0"/>
    </xf>
    <xf numFmtId="0" fontId="12" fillId="2" borderId="15" xfId="0" applyFont="1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12" fillId="4" borderId="15" xfId="0" applyFont="1" applyFill="1" applyBorder="1" applyAlignment="1" applyProtection="1">
      <alignment horizontal="center" vertical="top"/>
      <protection locked="0"/>
    </xf>
    <xf numFmtId="0" fontId="0" fillId="4" borderId="15" xfId="0" applyFill="1" applyBorder="1" applyAlignment="1" applyProtection="1">
      <alignment horizontal="center" vertical="top"/>
      <protection locked="0"/>
    </xf>
    <xf numFmtId="0" fontId="12" fillId="2" borderId="22" xfId="0" applyFont="1" applyFill="1" applyBorder="1" applyAlignment="1" applyProtection="1">
      <alignment horizontal="center" vertical="top"/>
      <protection locked="0"/>
    </xf>
    <xf numFmtId="0" fontId="12" fillId="2" borderId="23" xfId="0" applyFont="1" applyFill="1" applyBorder="1" applyAlignment="1" applyProtection="1">
      <alignment horizontal="center" vertical="top"/>
      <protection locked="0"/>
    </xf>
    <xf numFmtId="0" fontId="12" fillId="2" borderId="24" xfId="0" applyFont="1" applyFill="1" applyBorder="1" applyAlignment="1" applyProtection="1">
      <alignment horizontal="center" vertical="top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6"/>
  <sheetViews>
    <sheetView tabSelected="1" workbookViewId="0">
      <selection activeCell="C9" sqref="C9:G9"/>
    </sheetView>
  </sheetViews>
  <sheetFormatPr defaultRowHeight="12.75" x14ac:dyDescent="0.2"/>
  <cols>
    <col min="1" max="1" width="11.1640625" style="1" bestFit="1" customWidth="1"/>
    <col min="2" max="2" width="24.6640625" style="1" bestFit="1" customWidth="1"/>
    <col min="3" max="3" width="14" style="1" customWidth="1"/>
    <col min="4" max="4" width="39.5" style="1" customWidth="1"/>
    <col min="5" max="5" width="9" style="1" bestFit="1" customWidth="1"/>
    <col min="6" max="6" width="10.33203125" style="1" bestFit="1" customWidth="1"/>
    <col min="7" max="7" width="11.1640625" style="1" bestFit="1" customWidth="1"/>
    <col min="8" max="8" width="22.6640625" style="24" customWidth="1"/>
    <col min="9" max="9" width="33" style="24" customWidth="1"/>
    <col min="10" max="16384" width="9.33203125" style="1"/>
  </cols>
  <sheetData>
    <row r="1" spans="1:9" x14ac:dyDescent="0.2">
      <c r="B1" s="2"/>
      <c r="C1" s="2"/>
      <c r="D1" s="2"/>
      <c r="E1" s="3"/>
      <c r="F1" s="2"/>
      <c r="G1" s="2"/>
      <c r="H1" s="4"/>
      <c r="I1" s="4"/>
    </row>
    <row r="2" spans="1:9" ht="18.75" x14ac:dyDescent="0.2">
      <c r="A2" s="105" t="s">
        <v>914</v>
      </c>
      <c r="B2" s="105"/>
      <c r="C2" s="105"/>
      <c r="D2" s="105"/>
      <c r="E2" s="105"/>
      <c r="F2" s="105"/>
      <c r="G2" s="105"/>
      <c r="H2" s="105"/>
      <c r="I2" s="105"/>
    </row>
    <row r="3" spans="1:9" x14ac:dyDescent="0.2">
      <c r="A3" s="106" t="s">
        <v>931</v>
      </c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5" t="s">
        <v>932</v>
      </c>
      <c r="B4" s="5"/>
      <c r="C4" s="5"/>
      <c r="D4" s="5"/>
      <c r="E4" s="5"/>
      <c r="F4" s="5"/>
      <c r="G4" s="5"/>
      <c r="H4" s="6"/>
      <c r="I4" s="7"/>
    </row>
    <row r="5" spans="1:9" x14ac:dyDescent="0.2">
      <c r="A5" s="5"/>
      <c r="B5" s="5"/>
      <c r="C5" s="5"/>
      <c r="D5" s="5"/>
      <c r="E5" s="5"/>
      <c r="F5" s="5"/>
      <c r="G5" s="5"/>
      <c r="H5" s="8"/>
      <c r="I5" s="7"/>
    </row>
    <row r="6" spans="1:9" ht="12.75" customHeight="1" x14ac:dyDescent="0.2">
      <c r="A6" s="9"/>
      <c r="B6" s="10">
        <v>1</v>
      </c>
      <c r="C6" s="107" t="s">
        <v>915</v>
      </c>
      <c r="D6" s="108"/>
      <c r="E6" s="108"/>
      <c r="F6" s="108"/>
      <c r="G6" s="109"/>
      <c r="H6" s="62">
        <f>I22</f>
        <v>0</v>
      </c>
      <c r="I6" s="63"/>
    </row>
    <row r="7" spans="1:9" ht="26.25" customHeight="1" x14ac:dyDescent="0.2">
      <c r="A7" s="9"/>
      <c r="B7" s="10">
        <v>2</v>
      </c>
      <c r="C7" s="107" t="s">
        <v>916</v>
      </c>
      <c r="D7" s="108"/>
      <c r="E7" s="108"/>
      <c r="F7" s="108"/>
      <c r="G7" s="109"/>
      <c r="H7" s="62">
        <f>I118</f>
        <v>0</v>
      </c>
      <c r="I7" s="63"/>
    </row>
    <row r="8" spans="1:9" ht="12.75" customHeight="1" x14ac:dyDescent="0.2">
      <c r="A8" s="9"/>
      <c r="B8" s="10">
        <v>3</v>
      </c>
      <c r="C8" s="107" t="s">
        <v>917</v>
      </c>
      <c r="D8" s="108"/>
      <c r="E8" s="108"/>
      <c r="F8" s="108"/>
      <c r="G8" s="109"/>
      <c r="H8" s="62">
        <f>I196</f>
        <v>0</v>
      </c>
      <c r="I8" s="63"/>
    </row>
    <row r="9" spans="1:9" ht="12.75" customHeight="1" x14ac:dyDescent="0.2">
      <c r="A9" s="9"/>
      <c r="B9" s="10">
        <v>4</v>
      </c>
      <c r="C9" s="107" t="s">
        <v>929</v>
      </c>
      <c r="D9" s="108"/>
      <c r="E9" s="108"/>
      <c r="F9" s="108"/>
      <c r="G9" s="109"/>
      <c r="H9" s="62">
        <f>I316</f>
        <v>0</v>
      </c>
      <c r="I9" s="63"/>
    </row>
    <row r="10" spans="1:9" ht="12.75" customHeight="1" x14ac:dyDescent="0.2">
      <c r="A10" s="9"/>
      <c r="B10" s="10">
        <v>5</v>
      </c>
      <c r="C10" s="107" t="s">
        <v>918</v>
      </c>
      <c r="D10" s="108"/>
      <c r="E10" s="108"/>
      <c r="F10" s="108"/>
      <c r="G10" s="109"/>
      <c r="H10" s="62">
        <f>I320</f>
        <v>0</v>
      </c>
      <c r="I10" s="63"/>
    </row>
    <row r="11" spans="1:9" ht="12.75" customHeight="1" x14ac:dyDescent="0.2">
      <c r="A11" s="9"/>
      <c r="B11" s="10">
        <v>6</v>
      </c>
      <c r="C11" s="107" t="s">
        <v>919</v>
      </c>
      <c r="D11" s="108"/>
      <c r="E11" s="108"/>
      <c r="F11" s="108"/>
      <c r="G11" s="109"/>
      <c r="H11" s="62">
        <f>I350</f>
        <v>0</v>
      </c>
      <c r="I11" s="63"/>
    </row>
    <row r="12" spans="1:9" ht="12.75" customHeight="1" x14ac:dyDescent="0.2">
      <c r="A12" s="9"/>
      <c r="B12" s="10">
        <v>7</v>
      </c>
      <c r="C12" s="107" t="s">
        <v>920</v>
      </c>
      <c r="D12" s="108"/>
      <c r="E12" s="108"/>
      <c r="F12" s="108"/>
      <c r="G12" s="109"/>
      <c r="H12" s="62">
        <f>I641</f>
        <v>0</v>
      </c>
      <c r="I12" s="63"/>
    </row>
    <row r="13" spans="1:9" ht="12.75" customHeight="1" x14ac:dyDescent="0.2">
      <c r="A13" s="9"/>
      <c r="B13" s="10">
        <v>8</v>
      </c>
      <c r="C13" s="107" t="s">
        <v>921</v>
      </c>
      <c r="D13" s="108"/>
      <c r="E13" s="108"/>
      <c r="F13" s="108"/>
      <c r="G13" s="109"/>
      <c r="H13" s="62">
        <f>I689</f>
        <v>0</v>
      </c>
      <c r="I13" s="63"/>
    </row>
    <row r="14" spans="1:9" x14ac:dyDescent="0.2">
      <c r="A14" s="9"/>
      <c r="B14" s="10">
        <v>9</v>
      </c>
      <c r="C14" s="107" t="s">
        <v>922</v>
      </c>
      <c r="D14" s="108"/>
      <c r="E14" s="108"/>
      <c r="F14" s="108"/>
      <c r="G14" s="109"/>
      <c r="H14" s="62">
        <f>I1020</f>
        <v>0</v>
      </c>
      <c r="I14" s="63"/>
    </row>
    <row r="15" spans="1:9" ht="12.75" customHeight="1" x14ac:dyDescent="0.2">
      <c r="A15" s="9"/>
      <c r="B15" s="10">
        <v>10</v>
      </c>
      <c r="C15" s="107" t="s">
        <v>923</v>
      </c>
      <c r="D15" s="108"/>
      <c r="E15" s="108"/>
      <c r="F15" s="108"/>
      <c r="G15" s="109"/>
      <c r="H15" s="62">
        <f>I1036</f>
        <v>0</v>
      </c>
      <c r="I15" s="63"/>
    </row>
    <row r="16" spans="1:9" ht="12.75" customHeight="1" x14ac:dyDescent="0.2">
      <c r="A16" s="9"/>
      <c r="B16" s="10">
        <v>11</v>
      </c>
      <c r="C16" s="107" t="s">
        <v>924</v>
      </c>
      <c r="D16" s="108"/>
      <c r="E16" s="108"/>
      <c r="F16" s="108"/>
      <c r="G16" s="109"/>
      <c r="H16" s="62">
        <f>I1078</f>
        <v>0</v>
      </c>
      <c r="I16" s="63"/>
    </row>
    <row r="17" spans="1:13" ht="48" customHeight="1" x14ac:dyDescent="0.2">
      <c r="A17" s="9"/>
      <c r="B17" s="10">
        <v>13</v>
      </c>
      <c r="C17" s="107" t="s">
        <v>925</v>
      </c>
      <c r="D17" s="108"/>
      <c r="E17" s="108"/>
      <c r="F17" s="108"/>
      <c r="G17" s="110"/>
      <c r="H17" s="64">
        <f>I1127</f>
        <v>0</v>
      </c>
      <c r="I17" s="63"/>
    </row>
    <row r="18" spans="1:13" x14ac:dyDescent="0.2">
      <c r="A18" s="9"/>
      <c r="B18" s="111" t="s">
        <v>926</v>
      </c>
      <c r="C18" s="112"/>
      <c r="D18" s="112"/>
      <c r="E18" s="112"/>
      <c r="F18" s="112"/>
      <c r="G18" s="113"/>
      <c r="H18" s="65">
        <f>SUM(I6:I17)</f>
        <v>0</v>
      </c>
      <c r="I18" s="66"/>
    </row>
    <row r="19" spans="1:13" x14ac:dyDescent="0.2">
      <c r="F19" s="11"/>
      <c r="H19" s="6"/>
      <c r="I19" s="7"/>
    </row>
    <row r="20" spans="1:13" x14ac:dyDescent="0.2">
      <c r="H20" s="6"/>
      <c r="I20" s="7"/>
    </row>
    <row r="21" spans="1:13" ht="15" customHeight="1" x14ac:dyDescent="0.2">
      <c r="A21" s="25" t="s">
        <v>0</v>
      </c>
      <c r="B21" s="26" t="s">
        <v>1</v>
      </c>
      <c r="C21" s="67" t="s">
        <v>913</v>
      </c>
      <c r="D21" s="68"/>
      <c r="E21" s="27" t="s">
        <v>2</v>
      </c>
      <c r="F21" s="28" t="s">
        <v>3</v>
      </c>
      <c r="G21" s="29" t="s">
        <v>4</v>
      </c>
      <c r="H21" s="12" t="s">
        <v>927</v>
      </c>
      <c r="I21" s="13" t="s">
        <v>928</v>
      </c>
    </row>
    <row r="22" spans="1:13" ht="11.25" customHeight="1" x14ac:dyDescent="0.2">
      <c r="A22" s="30">
        <v>1</v>
      </c>
      <c r="B22" s="31" t="s">
        <v>5</v>
      </c>
      <c r="C22" s="69" t="s">
        <v>6</v>
      </c>
      <c r="D22" s="70"/>
      <c r="E22" s="70"/>
      <c r="F22" s="70"/>
      <c r="G22" s="71"/>
      <c r="H22" s="14"/>
      <c r="I22" s="15">
        <f>I23+I42+I61+I92+I105</f>
        <v>0</v>
      </c>
    </row>
    <row r="23" spans="1:13" ht="15" customHeight="1" x14ac:dyDescent="0.2">
      <c r="A23" s="32" t="s">
        <v>7</v>
      </c>
      <c r="B23" s="31" t="s">
        <v>8</v>
      </c>
      <c r="C23" s="69" t="s">
        <v>9</v>
      </c>
      <c r="D23" s="70"/>
      <c r="E23" s="70"/>
      <c r="F23" s="70"/>
      <c r="G23" s="71"/>
      <c r="H23" s="14"/>
      <c r="I23" s="15">
        <f>SUM(I24:I41)</f>
        <v>0</v>
      </c>
    </row>
    <row r="24" spans="1:13" ht="15" customHeight="1" x14ac:dyDescent="0.2">
      <c r="A24" s="33">
        <v>1</v>
      </c>
      <c r="B24" s="34" t="s">
        <v>10</v>
      </c>
      <c r="C24" s="72" t="s">
        <v>11</v>
      </c>
      <c r="D24" s="73"/>
      <c r="E24" s="35" t="s">
        <v>12</v>
      </c>
      <c r="F24" s="74"/>
      <c r="G24" s="74"/>
      <c r="H24" s="114"/>
      <c r="I24" s="115">
        <f>ROUND(G27*H24,2)</f>
        <v>0</v>
      </c>
    </row>
    <row r="25" spans="1:13" ht="11.25" customHeight="1" x14ac:dyDescent="0.2">
      <c r="A25" s="36" t="s">
        <v>13</v>
      </c>
      <c r="B25" s="37">
        <v>1</v>
      </c>
      <c r="C25" s="76" t="s">
        <v>14</v>
      </c>
      <c r="D25" s="77"/>
      <c r="E25" s="38"/>
      <c r="F25" s="75"/>
      <c r="G25" s="75"/>
      <c r="H25" s="114"/>
      <c r="I25" s="115"/>
      <c r="M25" s="1" t="s">
        <v>930</v>
      </c>
    </row>
    <row r="26" spans="1:13" ht="15" customHeight="1" x14ac:dyDescent="0.2">
      <c r="A26" s="39"/>
      <c r="B26" s="39"/>
      <c r="C26" s="78">
        <v>1620</v>
      </c>
      <c r="D26" s="79"/>
      <c r="E26" s="40" t="s">
        <v>12</v>
      </c>
      <c r="F26" s="27" t="s">
        <v>15</v>
      </c>
      <c r="G26" s="39"/>
      <c r="H26" s="114"/>
      <c r="I26" s="115"/>
    </row>
    <row r="27" spans="1:13" ht="15" customHeight="1" x14ac:dyDescent="0.2">
      <c r="A27" s="39"/>
      <c r="B27" s="39"/>
      <c r="C27" s="80"/>
      <c r="D27" s="81"/>
      <c r="E27" s="39"/>
      <c r="F27" s="27" t="s">
        <v>16</v>
      </c>
      <c r="G27" s="32" t="s">
        <v>17</v>
      </c>
      <c r="H27" s="114"/>
      <c r="I27" s="115"/>
    </row>
    <row r="28" spans="1:13" ht="11.25" customHeight="1" x14ac:dyDescent="0.2">
      <c r="A28" s="33">
        <v>2</v>
      </c>
      <c r="B28" s="34" t="s">
        <v>18</v>
      </c>
      <c r="C28" s="72" t="s">
        <v>19</v>
      </c>
      <c r="D28" s="73"/>
      <c r="E28" s="35" t="s">
        <v>12</v>
      </c>
      <c r="F28" s="74"/>
      <c r="G28" s="74"/>
      <c r="H28" s="114"/>
      <c r="I28" s="115">
        <f>ROUND(G31*H28,2)</f>
        <v>0</v>
      </c>
    </row>
    <row r="29" spans="1:13" ht="11.25" customHeight="1" x14ac:dyDescent="0.2">
      <c r="A29" s="36" t="s">
        <v>13</v>
      </c>
      <c r="B29" s="37">
        <v>-1</v>
      </c>
      <c r="C29" s="76" t="s">
        <v>20</v>
      </c>
      <c r="D29" s="77"/>
      <c r="E29" s="38"/>
      <c r="F29" s="75"/>
      <c r="G29" s="75"/>
      <c r="H29" s="114"/>
      <c r="I29" s="115"/>
    </row>
    <row r="30" spans="1:13" ht="15" customHeight="1" x14ac:dyDescent="0.2">
      <c r="A30" s="39"/>
      <c r="B30" s="39"/>
      <c r="C30" s="78">
        <v>1620</v>
      </c>
      <c r="D30" s="79"/>
      <c r="E30" s="40" t="s">
        <v>12</v>
      </c>
      <c r="F30" s="27" t="s">
        <v>15</v>
      </c>
      <c r="G30" s="39"/>
      <c r="H30" s="114"/>
      <c r="I30" s="115"/>
    </row>
    <row r="31" spans="1:13" ht="15" customHeight="1" x14ac:dyDescent="0.2">
      <c r="A31" s="39"/>
      <c r="B31" s="39"/>
      <c r="C31" s="80"/>
      <c r="D31" s="81"/>
      <c r="E31" s="39"/>
      <c r="F31" s="27" t="s">
        <v>16</v>
      </c>
      <c r="G31" s="32" t="s">
        <v>17</v>
      </c>
      <c r="H31" s="114"/>
      <c r="I31" s="115"/>
    </row>
    <row r="32" spans="1:13" ht="11.25" customHeight="1" x14ac:dyDescent="0.2">
      <c r="A32" s="33">
        <v>3</v>
      </c>
      <c r="B32" s="34" t="s">
        <v>21</v>
      </c>
      <c r="C32" s="72" t="s">
        <v>22</v>
      </c>
      <c r="D32" s="73"/>
      <c r="E32" s="35" t="s">
        <v>12</v>
      </c>
      <c r="F32" s="82"/>
      <c r="G32" s="82"/>
      <c r="H32" s="114"/>
      <c r="I32" s="115">
        <f>ROUND(G37*H32,2)</f>
        <v>0</v>
      </c>
    </row>
    <row r="33" spans="1:9" ht="11.25" customHeight="1" x14ac:dyDescent="0.2">
      <c r="A33" s="41" t="s">
        <v>13</v>
      </c>
      <c r="B33" s="42" t="s">
        <v>23</v>
      </c>
      <c r="C33" s="85" t="s">
        <v>24</v>
      </c>
      <c r="D33" s="86"/>
      <c r="E33" s="43"/>
      <c r="F33" s="83"/>
      <c r="G33" s="83"/>
      <c r="H33" s="114"/>
      <c r="I33" s="115"/>
    </row>
    <row r="34" spans="1:9" ht="11.25" customHeight="1" x14ac:dyDescent="0.2">
      <c r="A34" s="43"/>
      <c r="B34" s="43"/>
      <c r="C34" s="85" t="s">
        <v>25</v>
      </c>
      <c r="D34" s="86"/>
      <c r="E34" s="43"/>
      <c r="F34" s="83"/>
      <c r="G34" s="83"/>
      <c r="H34" s="114"/>
      <c r="I34" s="115"/>
    </row>
    <row r="35" spans="1:9" ht="11.25" customHeight="1" x14ac:dyDescent="0.2">
      <c r="A35" s="38"/>
      <c r="B35" s="38"/>
      <c r="C35" s="76" t="s">
        <v>26</v>
      </c>
      <c r="D35" s="77"/>
      <c r="E35" s="38"/>
      <c r="F35" s="84"/>
      <c r="G35" s="84"/>
      <c r="H35" s="114"/>
      <c r="I35" s="115"/>
    </row>
    <row r="36" spans="1:9" ht="15" customHeight="1" x14ac:dyDescent="0.2">
      <c r="A36" s="39"/>
      <c r="B36" s="39"/>
      <c r="C36" s="78">
        <v>1620</v>
      </c>
      <c r="D36" s="79"/>
      <c r="E36" s="40" t="s">
        <v>12</v>
      </c>
      <c r="F36" s="27" t="s">
        <v>15</v>
      </c>
      <c r="G36" s="39"/>
      <c r="H36" s="114"/>
      <c r="I36" s="115"/>
    </row>
    <row r="37" spans="1:9" ht="15" customHeight="1" x14ac:dyDescent="0.2">
      <c r="A37" s="39"/>
      <c r="B37" s="39"/>
      <c r="C37" s="80"/>
      <c r="D37" s="81"/>
      <c r="E37" s="39"/>
      <c r="F37" s="27" t="s">
        <v>16</v>
      </c>
      <c r="G37" s="32" t="s">
        <v>17</v>
      </c>
      <c r="H37" s="114"/>
      <c r="I37" s="115"/>
    </row>
    <row r="38" spans="1:9" ht="11.25" customHeight="1" x14ac:dyDescent="0.2">
      <c r="A38" s="33">
        <v>4</v>
      </c>
      <c r="B38" s="34" t="s">
        <v>27</v>
      </c>
      <c r="C38" s="72" t="s">
        <v>28</v>
      </c>
      <c r="D38" s="73"/>
      <c r="E38" s="35" t="s">
        <v>12</v>
      </c>
      <c r="F38" s="74"/>
      <c r="G38" s="74"/>
      <c r="H38" s="114"/>
      <c r="I38" s="115">
        <f>ROUND(G41*H38,2)</f>
        <v>0</v>
      </c>
    </row>
    <row r="39" spans="1:9" ht="11.25" customHeight="1" x14ac:dyDescent="0.2">
      <c r="A39" s="36" t="s">
        <v>13</v>
      </c>
      <c r="B39" s="37">
        <v>1</v>
      </c>
      <c r="C39" s="76" t="s">
        <v>29</v>
      </c>
      <c r="D39" s="77"/>
      <c r="E39" s="38"/>
      <c r="F39" s="75"/>
      <c r="G39" s="75"/>
      <c r="H39" s="114"/>
      <c r="I39" s="115"/>
    </row>
    <row r="40" spans="1:9" ht="15" customHeight="1" x14ac:dyDescent="0.2">
      <c r="A40" s="39"/>
      <c r="B40" s="39"/>
      <c r="C40" s="78">
        <v>1620</v>
      </c>
      <c r="D40" s="79"/>
      <c r="E40" s="40" t="s">
        <v>12</v>
      </c>
      <c r="F40" s="27" t="s">
        <v>15</v>
      </c>
      <c r="G40" s="39"/>
      <c r="H40" s="114"/>
      <c r="I40" s="115"/>
    </row>
    <row r="41" spans="1:9" ht="15" customHeight="1" x14ac:dyDescent="0.2">
      <c r="A41" s="39"/>
      <c r="B41" s="39"/>
      <c r="C41" s="80"/>
      <c r="D41" s="81"/>
      <c r="E41" s="39"/>
      <c r="F41" s="27" t="s">
        <v>16</v>
      </c>
      <c r="G41" s="32" t="s">
        <v>17</v>
      </c>
      <c r="H41" s="114"/>
      <c r="I41" s="115"/>
    </row>
    <row r="42" spans="1:9" ht="11.25" customHeight="1" x14ac:dyDescent="0.2">
      <c r="A42" s="32" t="s">
        <v>30</v>
      </c>
      <c r="B42" s="31" t="s">
        <v>8</v>
      </c>
      <c r="C42" s="69" t="s">
        <v>31</v>
      </c>
      <c r="D42" s="70"/>
      <c r="E42" s="70"/>
      <c r="F42" s="70"/>
      <c r="G42" s="71"/>
      <c r="H42" s="16"/>
      <c r="I42" s="15">
        <f>SUM(I43:I60)</f>
        <v>0</v>
      </c>
    </row>
    <row r="43" spans="1:9" ht="15" customHeight="1" x14ac:dyDescent="0.2">
      <c r="A43" s="33">
        <v>5</v>
      </c>
      <c r="B43" s="34" t="s">
        <v>18</v>
      </c>
      <c r="C43" s="72" t="s">
        <v>19</v>
      </c>
      <c r="D43" s="73"/>
      <c r="E43" s="35" t="s">
        <v>12</v>
      </c>
      <c r="F43" s="74"/>
      <c r="G43" s="74"/>
      <c r="H43" s="114"/>
      <c r="I43" s="115">
        <f>ROUND(G46*H43,2)</f>
        <v>0</v>
      </c>
    </row>
    <row r="44" spans="1:9" ht="11.25" customHeight="1" x14ac:dyDescent="0.2">
      <c r="A44" s="36" t="s">
        <v>32</v>
      </c>
      <c r="B44" s="37">
        <v>-1</v>
      </c>
      <c r="C44" s="76" t="s">
        <v>20</v>
      </c>
      <c r="D44" s="77"/>
      <c r="E44" s="38"/>
      <c r="F44" s="75"/>
      <c r="G44" s="75"/>
      <c r="H44" s="114"/>
      <c r="I44" s="115"/>
    </row>
    <row r="45" spans="1:9" ht="15" customHeight="1" x14ac:dyDescent="0.2">
      <c r="A45" s="39"/>
      <c r="B45" s="39"/>
      <c r="C45" s="78">
        <v>1135</v>
      </c>
      <c r="D45" s="79"/>
      <c r="E45" s="40" t="s">
        <v>12</v>
      </c>
      <c r="F45" s="27" t="s">
        <v>33</v>
      </c>
      <c r="G45" s="39"/>
      <c r="H45" s="114"/>
      <c r="I45" s="115"/>
    </row>
    <row r="46" spans="1:9" ht="15" customHeight="1" x14ac:dyDescent="0.2">
      <c r="A46" s="39"/>
      <c r="B46" s="39"/>
      <c r="C46" s="80"/>
      <c r="D46" s="81"/>
      <c r="E46" s="39"/>
      <c r="F46" s="27" t="s">
        <v>16</v>
      </c>
      <c r="G46" s="32" t="s">
        <v>34</v>
      </c>
      <c r="H46" s="114"/>
      <c r="I46" s="115"/>
    </row>
    <row r="47" spans="1:9" ht="11.25" customHeight="1" x14ac:dyDescent="0.2">
      <c r="A47" s="33">
        <v>6</v>
      </c>
      <c r="B47" s="34" t="s">
        <v>21</v>
      </c>
      <c r="C47" s="72" t="s">
        <v>22</v>
      </c>
      <c r="D47" s="73"/>
      <c r="E47" s="35" t="s">
        <v>12</v>
      </c>
      <c r="F47" s="82"/>
      <c r="G47" s="82"/>
      <c r="H47" s="114"/>
      <c r="I47" s="115">
        <f>ROUND(G52*H47,2)</f>
        <v>0</v>
      </c>
    </row>
    <row r="48" spans="1:9" ht="11.25" customHeight="1" x14ac:dyDescent="0.2">
      <c r="A48" s="41" t="s">
        <v>32</v>
      </c>
      <c r="B48" s="42" t="s">
        <v>23</v>
      </c>
      <c r="C48" s="85" t="s">
        <v>24</v>
      </c>
      <c r="D48" s="86"/>
      <c r="E48" s="43"/>
      <c r="F48" s="83"/>
      <c r="G48" s="83"/>
      <c r="H48" s="114"/>
      <c r="I48" s="115"/>
    </row>
    <row r="49" spans="1:9" ht="11.25" customHeight="1" x14ac:dyDescent="0.2">
      <c r="A49" s="43"/>
      <c r="B49" s="43"/>
      <c r="C49" s="85" t="s">
        <v>25</v>
      </c>
      <c r="D49" s="86"/>
      <c r="E49" s="43"/>
      <c r="F49" s="83"/>
      <c r="G49" s="83"/>
      <c r="H49" s="114"/>
      <c r="I49" s="115"/>
    </row>
    <row r="50" spans="1:9" ht="11.25" customHeight="1" x14ac:dyDescent="0.2">
      <c r="A50" s="38"/>
      <c r="B50" s="38"/>
      <c r="C50" s="76" t="s">
        <v>26</v>
      </c>
      <c r="D50" s="77"/>
      <c r="E50" s="38"/>
      <c r="F50" s="84"/>
      <c r="G50" s="84"/>
      <c r="H50" s="114"/>
      <c r="I50" s="115"/>
    </row>
    <row r="51" spans="1:9" ht="15" customHeight="1" x14ac:dyDescent="0.2">
      <c r="A51" s="39"/>
      <c r="B51" s="39"/>
      <c r="C51" s="78">
        <v>1135</v>
      </c>
      <c r="D51" s="79"/>
      <c r="E51" s="40" t="s">
        <v>12</v>
      </c>
      <c r="F51" s="27" t="s">
        <v>33</v>
      </c>
      <c r="G51" s="39"/>
      <c r="H51" s="114"/>
      <c r="I51" s="115"/>
    </row>
    <row r="52" spans="1:9" ht="15" customHeight="1" x14ac:dyDescent="0.2">
      <c r="A52" s="39"/>
      <c r="B52" s="39"/>
      <c r="C52" s="80"/>
      <c r="D52" s="81"/>
      <c r="E52" s="39"/>
      <c r="F52" s="27" t="s">
        <v>16</v>
      </c>
      <c r="G52" s="32" t="s">
        <v>34</v>
      </c>
      <c r="H52" s="114"/>
      <c r="I52" s="115"/>
    </row>
    <row r="53" spans="1:9" ht="11.25" customHeight="1" x14ac:dyDescent="0.2">
      <c r="A53" s="33">
        <v>7</v>
      </c>
      <c r="B53" s="34" t="s">
        <v>27</v>
      </c>
      <c r="C53" s="72" t="s">
        <v>28</v>
      </c>
      <c r="D53" s="73"/>
      <c r="E53" s="35" t="s">
        <v>12</v>
      </c>
      <c r="F53" s="74"/>
      <c r="G53" s="74"/>
      <c r="H53" s="114"/>
      <c r="I53" s="115">
        <f>ROUND(G56*H53,2)</f>
        <v>0</v>
      </c>
    </row>
    <row r="54" spans="1:9" ht="11.25" customHeight="1" x14ac:dyDescent="0.2">
      <c r="A54" s="36" t="s">
        <v>32</v>
      </c>
      <c r="B54" s="37">
        <v>1</v>
      </c>
      <c r="C54" s="76" t="s">
        <v>29</v>
      </c>
      <c r="D54" s="77"/>
      <c r="E54" s="38"/>
      <c r="F54" s="75"/>
      <c r="G54" s="75"/>
      <c r="H54" s="114"/>
      <c r="I54" s="115"/>
    </row>
    <row r="55" spans="1:9" ht="15" customHeight="1" x14ac:dyDescent="0.2">
      <c r="A55" s="39"/>
      <c r="B55" s="39"/>
      <c r="C55" s="78">
        <v>1135</v>
      </c>
      <c r="D55" s="79"/>
      <c r="E55" s="40" t="s">
        <v>12</v>
      </c>
      <c r="F55" s="27" t="s">
        <v>33</v>
      </c>
      <c r="G55" s="39"/>
      <c r="H55" s="114"/>
      <c r="I55" s="115"/>
    </row>
    <row r="56" spans="1:9" ht="15" customHeight="1" x14ac:dyDescent="0.2">
      <c r="A56" s="39"/>
      <c r="B56" s="39"/>
      <c r="C56" s="80"/>
      <c r="D56" s="81"/>
      <c r="E56" s="39"/>
      <c r="F56" s="27" t="s">
        <v>16</v>
      </c>
      <c r="G56" s="32" t="s">
        <v>34</v>
      </c>
      <c r="H56" s="114"/>
      <c r="I56" s="115"/>
    </row>
    <row r="57" spans="1:9" ht="11.25" customHeight="1" x14ac:dyDescent="0.2">
      <c r="A57" s="33">
        <v>8</v>
      </c>
      <c r="B57" s="34" t="s">
        <v>35</v>
      </c>
      <c r="C57" s="72" t="s">
        <v>36</v>
      </c>
      <c r="D57" s="73"/>
      <c r="E57" s="35" t="s">
        <v>12</v>
      </c>
      <c r="F57" s="74"/>
      <c r="G57" s="74"/>
      <c r="H57" s="114"/>
      <c r="I57" s="115">
        <f>ROUND(G60*H57,2)</f>
        <v>0</v>
      </c>
    </row>
    <row r="58" spans="1:9" ht="11.25" customHeight="1" x14ac:dyDescent="0.2">
      <c r="A58" s="36" t="s">
        <v>32</v>
      </c>
      <c r="B58" s="37">
        <v>7</v>
      </c>
      <c r="C58" s="87"/>
      <c r="D58" s="88"/>
      <c r="E58" s="38"/>
      <c r="F58" s="75"/>
      <c r="G58" s="75"/>
      <c r="H58" s="114"/>
      <c r="I58" s="115"/>
    </row>
    <row r="59" spans="1:9" ht="15" customHeight="1" x14ac:dyDescent="0.2">
      <c r="A59" s="39"/>
      <c r="B59" s="39"/>
      <c r="C59" s="78">
        <v>1135</v>
      </c>
      <c r="D59" s="79"/>
      <c r="E59" s="40" t="s">
        <v>12</v>
      </c>
      <c r="F59" s="27" t="s">
        <v>33</v>
      </c>
      <c r="G59" s="39"/>
      <c r="H59" s="114"/>
      <c r="I59" s="115"/>
    </row>
    <row r="60" spans="1:9" ht="15" customHeight="1" x14ac:dyDescent="0.2">
      <c r="A60" s="39"/>
      <c r="B60" s="39"/>
      <c r="C60" s="80"/>
      <c r="D60" s="81"/>
      <c r="E60" s="39"/>
      <c r="F60" s="27" t="s">
        <v>16</v>
      </c>
      <c r="G60" s="32" t="s">
        <v>34</v>
      </c>
      <c r="H60" s="114"/>
      <c r="I60" s="115"/>
    </row>
    <row r="61" spans="1:9" ht="11.25" customHeight="1" x14ac:dyDescent="0.2">
      <c r="A61" s="32" t="s">
        <v>37</v>
      </c>
      <c r="B61" s="31" t="s">
        <v>38</v>
      </c>
      <c r="C61" s="69" t="s">
        <v>39</v>
      </c>
      <c r="D61" s="70"/>
      <c r="E61" s="70"/>
      <c r="F61" s="70"/>
      <c r="G61" s="71"/>
      <c r="H61" s="16"/>
      <c r="I61" s="15">
        <f>SUM(I62:I91)</f>
        <v>0</v>
      </c>
    </row>
    <row r="62" spans="1:9" ht="15" customHeight="1" x14ac:dyDescent="0.2">
      <c r="A62" s="33">
        <v>9</v>
      </c>
      <c r="B62" s="34" t="s">
        <v>40</v>
      </c>
      <c r="C62" s="72" t="s">
        <v>41</v>
      </c>
      <c r="D62" s="73"/>
      <c r="E62" s="35" t="s">
        <v>42</v>
      </c>
      <c r="F62" s="82"/>
      <c r="G62" s="82"/>
      <c r="H62" s="114"/>
      <c r="I62" s="115">
        <f>ROUND(G66*H62,2)</f>
        <v>0</v>
      </c>
    </row>
    <row r="63" spans="1:9" ht="11.25" customHeight="1" x14ac:dyDescent="0.2">
      <c r="A63" s="41" t="s">
        <v>43</v>
      </c>
      <c r="B63" s="44">
        <v>5</v>
      </c>
      <c r="C63" s="85" t="s">
        <v>44</v>
      </c>
      <c r="D63" s="86"/>
      <c r="E63" s="43"/>
      <c r="F63" s="83"/>
      <c r="G63" s="83"/>
      <c r="H63" s="114"/>
      <c r="I63" s="115"/>
    </row>
    <row r="64" spans="1:9" ht="11.25" customHeight="1" x14ac:dyDescent="0.2">
      <c r="A64" s="38"/>
      <c r="B64" s="45" t="s">
        <v>45</v>
      </c>
      <c r="C64" s="87"/>
      <c r="D64" s="88"/>
      <c r="E64" s="38"/>
      <c r="F64" s="84"/>
      <c r="G64" s="84"/>
      <c r="H64" s="114"/>
      <c r="I64" s="115"/>
    </row>
    <row r="65" spans="1:9" ht="15" customHeight="1" x14ac:dyDescent="0.2">
      <c r="A65" s="39"/>
      <c r="B65" s="39"/>
      <c r="C65" s="89">
        <v>1134.28</v>
      </c>
      <c r="D65" s="90"/>
      <c r="E65" s="40" t="s">
        <v>42</v>
      </c>
      <c r="F65" s="27" t="s">
        <v>46</v>
      </c>
      <c r="G65" s="39"/>
      <c r="H65" s="114"/>
      <c r="I65" s="115"/>
    </row>
    <row r="66" spans="1:9" ht="15" customHeight="1" x14ac:dyDescent="0.2">
      <c r="A66" s="39"/>
      <c r="B66" s="39"/>
      <c r="C66" s="80"/>
      <c r="D66" s="81"/>
      <c r="E66" s="39"/>
      <c r="F66" s="27" t="s">
        <v>16</v>
      </c>
      <c r="G66" s="32" t="s">
        <v>47</v>
      </c>
      <c r="H66" s="114"/>
      <c r="I66" s="115"/>
    </row>
    <row r="67" spans="1:9" ht="11.25" customHeight="1" x14ac:dyDescent="0.2">
      <c r="A67" s="33">
        <v>10</v>
      </c>
      <c r="B67" s="34" t="s">
        <v>48</v>
      </c>
      <c r="C67" s="72" t="s">
        <v>49</v>
      </c>
      <c r="D67" s="73"/>
      <c r="E67" s="35" t="s">
        <v>42</v>
      </c>
      <c r="F67" s="74"/>
      <c r="G67" s="74"/>
      <c r="H67" s="114"/>
      <c r="I67" s="115">
        <f>ROUND(G70*H67,2)</f>
        <v>0</v>
      </c>
    </row>
    <row r="68" spans="1:9" ht="11.25" customHeight="1" x14ac:dyDescent="0.2">
      <c r="A68" s="36" t="s">
        <v>43</v>
      </c>
      <c r="B68" s="37">
        <v>1</v>
      </c>
      <c r="C68" s="76" t="s">
        <v>50</v>
      </c>
      <c r="D68" s="77"/>
      <c r="E68" s="38"/>
      <c r="F68" s="75"/>
      <c r="G68" s="75"/>
      <c r="H68" s="114"/>
      <c r="I68" s="115"/>
    </row>
    <row r="69" spans="1:9" ht="15" customHeight="1" x14ac:dyDescent="0.2">
      <c r="A69" s="39"/>
      <c r="B69" s="39"/>
      <c r="C69" s="89">
        <v>1134.28</v>
      </c>
      <c r="D69" s="90"/>
      <c r="E69" s="40" t="s">
        <v>42</v>
      </c>
      <c r="F69" s="27" t="s">
        <v>46</v>
      </c>
      <c r="G69" s="39"/>
      <c r="H69" s="114"/>
      <c r="I69" s="115"/>
    </row>
    <row r="70" spans="1:9" ht="15" customHeight="1" x14ac:dyDescent="0.2">
      <c r="A70" s="39"/>
      <c r="B70" s="39"/>
      <c r="C70" s="80"/>
      <c r="D70" s="81"/>
      <c r="E70" s="39"/>
      <c r="F70" s="27" t="s">
        <v>16</v>
      </c>
      <c r="G70" s="32" t="s">
        <v>47</v>
      </c>
      <c r="H70" s="114"/>
      <c r="I70" s="115"/>
    </row>
    <row r="71" spans="1:9" ht="11.25" customHeight="1" x14ac:dyDescent="0.2">
      <c r="A71" s="33">
        <v>11</v>
      </c>
      <c r="B71" s="34" t="s">
        <v>35</v>
      </c>
      <c r="C71" s="72" t="s">
        <v>36</v>
      </c>
      <c r="D71" s="73"/>
      <c r="E71" s="35" t="s">
        <v>12</v>
      </c>
      <c r="F71" s="74"/>
      <c r="G71" s="74"/>
      <c r="H71" s="114"/>
      <c r="I71" s="115">
        <f>ROUND(G74*H71,2)</f>
        <v>0</v>
      </c>
    </row>
    <row r="72" spans="1:9" ht="11.25" customHeight="1" x14ac:dyDescent="0.2">
      <c r="A72" s="36" t="s">
        <v>43</v>
      </c>
      <c r="B72" s="37">
        <v>7</v>
      </c>
      <c r="C72" s="87"/>
      <c r="D72" s="88"/>
      <c r="E72" s="38"/>
      <c r="F72" s="75"/>
      <c r="G72" s="75"/>
      <c r="H72" s="114"/>
      <c r="I72" s="115"/>
    </row>
    <row r="73" spans="1:9" ht="15" customHeight="1" x14ac:dyDescent="0.2">
      <c r="A73" s="39"/>
      <c r="B73" s="39"/>
      <c r="C73" s="89">
        <v>283.57</v>
      </c>
      <c r="D73" s="90"/>
      <c r="E73" s="40" t="s">
        <v>12</v>
      </c>
      <c r="F73" s="46">
        <v>283.57</v>
      </c>
      <c r="G73" s="39"/>
      <c r="H73" s="114"/>
      <c r="I73" s="115"/>
    </row>
    <row r="74" spans="1:9" ht="15" customHeight="1" x14ac:dyDescent="0.2">
      <c r="A74" s="39"/>
      <c r="B74" s="39"/>
      <c r="C74" s="80"/>
      <c r="D74" s="81"/>
      <c r="E74" s="39"/>
      <c r="F74" s="27" t="s">
        <v>16</v>
      </c>
      <c r="G74" s="47">
        <v>283.57</v>
      </c>
      <c r="H74" s="114"/>
      <c r="I74" s="115"/>
    </row>
    <row r="75" spans="1:9" ht="11.25" customHeight="1" x14ac:dyDescent="0.2">
      <c r="A75" s="33">
        <v>12</v>
      </c>
      <c r="B75" s="34" t="s">
        <v>51</v>
      </c>
      <c r="C75" s="72" t="s">
        <v>52</v>
      </c>
      <c r="D75" s="73"/>
      <c r="E75" s="35" t="s">
        <v>42</v>
      </c>
      <c r="F75" s="74"/>
      <c r="G75" s="74"/>
      <c r="H75" s="114"/>
      <c r="I75" s="115">
        <f>ROUND(G78*H75,2)</f>
        <v>0</v>
      </c>
    </row>
    <row r="76" spans="1:9" ht="11.25" customHeight="1" x14ac:dyDescent="0.2">
      <c r="A76" s="36" t="s">
        <v>43</v>
      </c>
      <c r="B76" s="37">
        <v>2</v>
      </c>
      <c r="C76" s="87"/>
      <c r="D76" s="88"/>
      <c r="E76" s="38"/>
      <c r="F76" s="75"/>
      <c r="G76" s="75"/>
      <c r="H76" s="114"/>
      <c r="I76" s="115"/>
    </row>
    <row r="77" spans="1:9" ht="15" customHeight="1" x14ac:dyDescent="0.2">
      <c r="A77" s="39"/>
      <c r="B77" s="39"/>
      <c r="C77" s="89">
        <v>1134.28</v>
      </c>
      <c r="D77" s="90"/>
      <c r="E77" s="40" t="s">
        <v>42</v>
      </c>
      <c r="F77" s="27" t="s">
        <v>46</v>
      </c>
      <c r="G77" s="39"/>
      <c r="H77" s="114"/>
      <c r="I77" s="115"/>
    </row>
    <row r="78" spans="1:9" ht="15" customHeight="1" x14ac:dyDescent="0.2">
      <c r="A78" s="39"/>
      <c r="B78" s="39"/>
      <c r="C78" s="80"/>
      <c r="D78" s="81"/>
      <c r="E78" s="39"/>
      <c r="F78" s="27" t="s">
        <v>16</v>
      </c>
      <c r="G78" s="32" t="s">
        <v>47</v>
      </c>
      <c r="H78" s="114"/>
      <c r="I78" s="115"/>
    </row>
    <row r="79" spans="1:9" ht="11.25" customHeight="1" x14ac:dyDescent="0.2">
      <c r="A79" s="33">
        <v>13</v>
      </c>
      <c r="B79" s="34" t="s">
        <v>48</v>
      </c>
      <c r="C79" s="72" t="s">
        <v>49</v>
      </c>
      <c r="D79" s="73"/>
      <c r="E79" s="35" t="s">
        <v>42</v>
      </c>
      <c r="F79" s="74"/>
      <c r="G79" s="74"/>
      <c r="H79" s="114"/>
      <c r="I79" s="115">
        <f t="shared" ref="I79" si="0">ROUND(G82*H79,2)</f>
        <v>0</v>
      </c>
    </row>
    <row r="80" spans="1:9" ht="11.25" customHeight="1" x14ac:dyDescent="0.2">
      <c r="A80" s="36" t="s">
        <v>43</v>
      </c>
      <c r="B80" s="37">
        <v>1</v>
      </c>
      <c r="C80" s="76" t="s">
        <v>50</v>
      </c>
      <c r="D80" s="77"/>
      <c r="E80" s="38"/>
      <c r="F80" s="75"/>
      <c r="G80" s="75"/>
      <c r="H80" s="114"/>
      <c r="I80" s="115"/>
    </row>
    <row r="81" spans="1:9" ht="11.25" customHeight="1" x14ac:dyDescent="0.2">
      <c r="A81" s="48"/>
      <c r="B81" s="48"/>
      <c r="C81" s="89">
        <v>1134.28</v>
      </c>
      <c r="D81" s="90"/>
      <c r="E81" s="40" t="s">
        <v>42</v>
      </c>
      <c r="F81" s="27" t="s">
        <v>46</v>
      </c>
      <c r="G81" s="48"/>
      <c r="H81" s="114"/>
      <c r="I81" s="115"/>
    </row>
    <row r="82" spans="1:9" ht="11.25" customHeight="1" x14ac:dyDescent="0.2">
      <c r="A82" s="48"/>
      <c r="B82" s="48"/>
      <c r="C82" s="91"/>
      <c r="D82" s="92"/>
      <c r="E82" s="48"/>
      <c r="F82" s="27" t="s">
        <v>16</v>
      </c>
      <c r="G82" s="32" t="s">
        <v>47</v>
      </c>
      <c r="H82" s="114"/>
      <c r="I82" s="115"/>
    </row>
    <row r="83" spans="1:9" ht="11.25" customHeight="1" x14ac:dyDescent="0.2">
      <c r="A83" s="33">
        <v>14</v>
      </c>
      <c r="B83" s="34" t="s">
        <v>53</v>
      </c>
      <c r="C83" s="72" t="s">
        <v>54</v>
      </c>
      <c r="D83" s="73"/>
      <c r="E83" s="35" t="s">
        <v>12</v>
      </c>
      <c r="F83" s="74"/>
      <c r="G83" s="74"/>
      <c r="H83" s="114"/>
      <c r="I83" s="115">
        <f t="shared" ref="I83" si="1">ROUND(G86*H83,2)</f>
        <v>0</v>
      </c>
    </row>
    <row r="84" spans="1:9" ht="11.25" customHeight="1" x14ac:dyDescent="0.2">
      <c r="A84" s="36" t="s">
        <v>43</v>
      </c>
      <c r="B84" s="37">
        <v>6</v>
      </c>
      <c r="C84" s="87"/>
      <c r="D84" s="88"/>
      <c r="E84" s="38"/>
      <c r="F84" s="75"/>
      <c r="G84" s="75"/>
      <c r="H84" s="114"/>
      <c r="I84" s="115"/>
    </row>
    <row r="85" spans="1:9" ht="15" customHeight="1" x14ac:dyDescent="0.2">
      <c r="A85" s="39"/>
      <c r="B85" s="39"/>
      <c r="C85" s="78">
        <v>34</v>
      </c>
      <c r="D85" s="79"/>
      <c r="E85" s="40" t="s">
        <v>12</v>
      </c>
      <c r="F85" s="46">
        <v>34</v>
      </c>
      <c r="G85" s="39"/>
      <c r="H85" s="114"/>
      <c r="I85" s="115"/>
    </row>
    <row r="86" spans="1:9" ht="15" customHeight="1" x14ac:dyDescent="0.2">
      <c r="A86" s="39"/>
      <c r="B86" s="39"/>
      <c r="C86" s="80"/>
      <c r="D86" s="81"/>
      <c r="E86" s="39"/>
      <c r="F86" s="27" t="s">
        <v>16</v>
      </c>
      <c r="G86" s="47">
        <v>34</v>
      </c>
      <c r="H86" s="114"/>
      <c r="I86" s="115"/>
    </row>
    <row r="87" spans="1:9" ht="11.25" customHeight="1" x14ac:dyDescent="0.2">
      <c r="A87" s="33">
        <v>15</v>
      </c>
      <c r="B87" s="34" t="s">
        <v>55</v>
      </c>
      <c r="C87" s="72" t="s">
        <v>56</v>
      </c>
      <c r="D87" s="73"/>
      <c r="E87" s="35" t="s">
        <v>42</v>
      </c>
      <c r="F87" s="82"/>
      <c r="G87" s="82"/>
      <c r="H87" s="114"/>
      <c r="I87" s="115">
        <f>ROUND(G91*H87,2)</f>
        <v>0</v>
      </c>
    </row>
    <row r="88" spans="1:9" ht="11.25" customHeight="1" x14ac:dyDescent="0.2">
      <c r="A88" s="41" t="s">
        <v>43</v>
      </c>
      <c r="B88" s="44">
        <v>3</v>
      </c>
      <c r="C88" s="93"/>
      <c r="D88" s="94"/>
      <c r="E88" s="43"/>
      <c r="F88" s="83"/>
      <c r="G88" s="83"/>
      <c r="H88" s="114"/>
      <c r="I88" s="115"/>
    </row>
    <row r="89" spans="1:9" ht="11.25" customHeight="1" x14ac:dyDescent="0.2">
      <c r="A89" s="38"/>
      <c r="B89" s="45" t="s">
        <v>45</v>
      </c>
      <c r="C89" s="87"/>
      <c r="D89" s="88"/>
      <c r="E89" s="38"/>
      <c r="F89" s="84"/>
      <c r="G89" s="84"/>
      <c r="H89" s="114"/>
      <c r="I89" s="115"/>
    </row>
    <row r="90" spans="1:9" ht="15" customHeight="1" x14ac:dyDescent="0.2">
      <c r="A90" s="39"/>
      <c r="B90" s="39"/>
      <c r="C90" s="89">
        <v>1134.28</v>
      </c>
      <c r="D90" s="90"/>
      <c r="E90" s="40" t="s">
        <v>42</v>
      </c>
      <c r="F90" s="27" t="s">
        <v>46</v>
      </c>
      <c r="G90" s="39"/>
      <c r="H90" s="114"/>
      <c r="I90" s="115"/>
    </row>
    <row r="91" spans="1:9" ht="11.25" customHeight="1" x14ac:dyDescent="0.2">
      <c r="A91" s="48"/>
      <c r="B91" s="48"/>
      <c r="C91" s="91"/>
      <c r="D91" s="92"/>
      <c r="E91" s="48"/>
      <c r="F91" s="27" t="s">
        <v>16</v>
      </c>
      <c r="G91" s="32" t="s">
        <v>47</v>
      </c>
      <c r="H91" s="114"/>
      <c r="I91" s="115"/>
    </row>
    <row r="92" spans="1:9" ht="15" customHeight="1" x14ac:dyDescent="0.2">
      <c r="A92" s="32" t="s">
        <v>57</v>
      </c>
      <c r="B92" s="31" t="s">
        <v>58</v>
      </c>
      <c r="C92" s="69" t="s">
        <v>59</v>
      </c>
      <c r="D92" s="70"/>
      <c r="E92" s="70"/>
      <c r="F92" s="70"/>
      <c r="G92" s="71"/>
      <c r="H92" s="16"/>
      <c r="I92" s="15">
        <f>SUM(I93:I104)</f>
        <v>0</v>
      </c>
    </row>
    <row r="93" spans="1:9" ht="33.75" customHeight="1" x14ac:dyDescent="0.2">
      <c r="A93" s="49" t="s">
        <v>60</v>
      </c>
      <c r="B93" s="50" t="s">
        <v>61</v>
      </c>
      <c r="C93" s="97" t="s">
        <v>62</v>
      </c>
      <c r="D93" s="98"/>
      <c r="E93" s="26" t="s">
        <v>12</v>
      </c>
      <c r="F93" s="51"/>
      <c r="G93" s="51"/>
      <c r="H93" s="114"/>
      <c r="I93" s="115">
        <f>ROUND(G95*H93,2)</f>
        <v>0</v>
      </c>
    </row>
    <row r="94" spans="1:9" ht="15" customHeight="1" x14ac:dyDescent="0.2">
      <c r="A94" s="39"/>
      <c r="B94" s="39"/>
      <c r="C94" s="99">
        <v>0.1</v>
      </c>
      <c r="D94" s="100"/>
      <c r="E94" s="26" t="s">
        <v>12</v>
      </c>
      <c r="F94" s="46">
        <v>0.1</v>
      </c>
      <c r="G94" s="39"/>
      <c r="H94" s="114"/>
      <c r="I94" s="115"/>
    </row>
    <row r="95" spans="1:9" ht="11.25" customHeight="1" x14ac:dyDescent="0.2">
      <c r="A95" s="48"/>
      <c r="B95" s="48"/>
      <c r="C95" s="91"/>
      <c r="D95" s="92"/>
      <c r="E95" s="48"/>
      <c r="F95" s="27" t="s">
        <v>16</v>
      </c>
      <c r="G95" s="47">
        <v>0.1</v>
      </c>
      <c r="H95" s="114"/>
      <c r="I95" s="115"/>
    </row>
    <row r="96" spans="1:9" ht="22.5" customHeight="1" x14ac:dyDescent="0.2">
      <c r="A96" s="25" t="s">
        <v>63</v>
      </c>
      <c r="B96" s="50" t="s">
        <v>64</v>
      </c>
      <c r="C96" s="95" t="s">
        <v>65</v>
      </c>
      <c r="D96" s="96"/>
      <c r="E96" s="26" t="s">
        <v>66</v>
      </c>
      <c r="F96" s="39"/>
      <c r="G96" s="39"/>
      <c r="H96" s="114"/>
      <c r="I96" s="115">
        <f t="shared" ref="I96" si="2">ROUND(G98*H96,2)</f>
        <v>0</v>
      </c>
    </row>
    <row r="97" spans="1:9" ht="15" customHeight="1" x14ac:dyDescent="0.2">
      <c r="A97" s="39"/>
      <c r="B97" s="39"/>
      <c r="C97" s="99">
        <v>0.1</v>
      </c>
      <c r="D97" s="100"/>
      <c r="E97" s="26" t="s">
        <v>66</v>
      </c>
      <c r="F97" s="46">
        <v>0.1</v>
      </c>
      <c r="G97" s="39"/>
      <c r="H97" s="114"/>
      <c r="I97" s="115"/>
    </row>
    <row r="98" spans="1:9" ht="11.25" customHeight="1" x14ac:dyDescent="0.2">
      <c r="A98" s="48"/>
      <c r="B98" s="48"/>
      <c r="C98" s="91"/>
      <c r="D98" s="92"/>
      <c r="E98" s="48"/>
      <c r="F98" s="27" t="s">
        <v>16</v>
      </c>
      <c r="G98" s="47">
        <v>0.1</v>
      </c>
      <c r="H98" s="114"/>
      <c r="I98" s="115"/>
    </row>
    <row r="99" spans="1:9" ht="22.5" customHeight="1" x14ac:dyDescent="0.2">
      <c r="A99" s="25" t="s">
        <v>67</v>
      </c>
      <c r="B99" s="50" t="s">
        <v>68</v>
      </c>
      <c r="C99" s="95" t="s">
        <v>69</v>
      </c>
      <c r="D99" s="96"/>
      <c r="E99" s="26" t="s">
        <v>12</v>
      </c>
      <c r="F99" s="39"/>
      <c r="G99" s="39"/>
      <c r="H99" s="114"/>
      <c r="I99" s="115">
        <f t="shared" ref="I99" si="3">ROUND(G101*H99,2)</f>
        <v>0</v>
      </c>
    </row>
    <row r="100" spans="1:9" ht="15" customHeight="1" x14ac:dyDescent="0.2">
      <c r="A100" s="39"/>
      <c r="B100" s="39"/>
      <c r="C100" s="89">
        <v>2.27</v>
      </c>
      <c r="D100" s="90"/>
      <c r="E100" s="26" t="s">
        <v>12</v>
      </c>
      <c r="F100" s="46">
        <v>2.27</v>
      </c>
      <c r="G100" s="39"/>
      <c r="H100" s="114"/>
      <c r="I100" s="115"/>
    </row>
    <row r="101" spans="1:9" ht="11.25" customHeight="1" x14ac:dyDescent="0.2">
      <c r="A101" s="48"/>
      <c r="B101" s="48"/>
      <c r="C101" s="91"/>
      <c r="D101" s="92"/>
      <c r="E101" s="48"/>
      <c r="F101" s="27" t="s">
        <v>16</v>
      </c>
      <c r="G101" s="47">
        <v>2.27</v>
      </c>
      <c r="H101" s="114"/>
      <c r="I101" s="115"/>
    </row>
    <row r="102" spans="1:9" ht="44.25" customHeight="1" x14ac:dyDescent="0.2">
      <c r="A102" s="25" t="s">
        <v>70</v>
      </c>
      <c r="B102" s="50" t="s">
        <v>71</v>
      </c>
      <c r="C102" s="95" t="s">
        <v>72</v>
      </c>
      <c r="D102" s="96"/>
      <c r="E102" s="26" t="s">
        <v>73</v>
      </c>
      <c r="F102" s="51"/>
      <c r="G102" s="51"/>
      <c r="H102" s="114"/>
      <c r="I102" s="115">
        <f t="shared" ref="I102" si="4">ROUND(G104*H102,2)</f>
        <v>0</v>
      </c>
    </row>
    <row r="103" spans="1:9" ht="15" customHeight="1" x14ac:dyDescent="0.2">
      <c r="A103" s="39"/>
      <c r="B103" s="39"/>
      <c r="C103" s="89">
        <v>135.51</v>
      </c>
      <c r="D103" s="90"/>
      <c r="E103" s="26" t="s">
        <v>73</v>
      </c>
      <c r="F103" s="46">
        <v>135.51</v>
      </c>
      <c r="G103" s="39"/>
      <c r="H103" s="114"/>
      <c r="I103" s="115"/>
    </row>
    <row r="104" spans="1:9" ht="11.25" customHeight="1" x14ac:dyDescent="0.2">
      <c r="A104" s="48"/>
      <c r="B104" s="48"/>
      <c r="C104" s="91"/>
      <c r="D104" s="92"/>
      <c r="E104" s="48"/>
      <c r="F104" s="27" t="s">
        <v>16</v>
      </c>
      <c r="G104" s="47">
        <v>135.51</v>
      </c>
      <c r="H104" s="114"/>
      <c r="I104" s="115"/>
    </row>
    <row r="105" spans="1:9" ht="15" customHeight="1" x14ac:dyDescent="0.2">
      <c r="A105" s="32" t="s">
        <v>74</v>
      </c>
      <c r="B105" s="31" t="s">
        <v>75</v>
      </c>
      <c r="C105" s="69" t="s">
        <v>76</v>
      </c>
      <c r="D105" s="70"/>
      <c r="E105" s="70"/>
      <c r="F105" s="70"/>
      <c r="G105" s="71"/>
      <c r="H105" s="16"/>
      <c r="I105" s="15">
        <f>SUM(I106:I117)</f>
        <v>0</v>
      </c>
    </row>
    <row r="106" spans="1:9" ht="22.5" customHeight="1" x14ac:dyDescent="0.2">
      <c r="A106" s="25" t="s">
        <v>77</v>
      </c>
      <c r="B106" s="50" t="s">
        <v>78</v>
      </c>
      <c r="C106" s="95" t="s">
        <v>54</v>
      </c>
      <c r="D106" s="96"/>
      <c r="E106" s="26" t="s">
        <v>12</v>
      </c>
      <c r="F106" s="39"/>
      <c r="G106" s="39"/>
      <c r="H106" s="114"/>
      <c r="I106" s="115">
        <f>ROUND(G108*H106,2)</f>
        <v>0</v>
      </c>
    </row>
    <row r="107" spans="1:9" ht="15" customHeight="1" x14ac:dyDescent="0.2">
      <c r="A107" s="39"/>
      <c r="B107" s="39"/>
      <c r="C107" s="99">
        <v>4.4000000000000004</v>
      </c>
      <c r="D107" s="100"/>
      <c r="E107" s="26" t="s">
        <v>12</v>
      </c>
      <c r="F107" s="46">
        <v>4.4000000000000004</v>
      </c>
      <c r="G107" s="39"/>
      <c r="H107" s="114"/>
      <c r="I107" s="115"/>
    </row>
    <row r="108" spans="1:9" ht="11.25" customHeight="1" x14ac:dyDescent="0.2">
      <c r="A108" s="48"/>
      <c r="B108" s="48"/>
      <c r="C108" s="91"/>
      <c r="D108" s="92"/>
      <c r="E108" s="48"/>
      <c r="F108" s="27" t="s">
        <v>16</v>
      </c>
      <c r="G108" s="47">
        <v>4.4000000000000004</v>
      </c>
      <c r="H108" s="114"/>
      <c r="I108" s="115"/>
    </row>
    <row r="109" spans="1:9" ht="33.75" customHeight="1" x14ac:dyDescent="0.2">
      <c r="A109" s="25" t="s">
        <v>79</v>
      </c>
      <c r="B109" s="50" t="s">
        <v>80</v>
      </c>
      <c r="C109" s="95" t="s">
        <v>56</v>
      </c>
      <c r="D109" s="96"/>
      <c r="E109" s="26" t="s">
        <v>42</v>
      </c>
      <c r="F109" s="51"/>
      <c r="G109" s="51"/>
      <c r="H109" s="114"/>
      <c r="I109" s="115">
        <f t="shared" ref="I109" si="5">ROUND(G111*H109,2)</f>
        <v>0</v>
      </c>
    </row>
    <row r="110" spans="1:9" ht="15" customHeight="1" x14ac:dyDescent="0.2">
      <c r="A110" s="39"/>
      <c r="B110" s="39"/>
      <c r="C110" s="99">
        <v>146.6</v>
      </c>
      <c r="D110" s="100"/>
      <c r="E110" s="26" t="s">
        <v>42</v>
      </c>
      <c r="F110" s="46">
        <v>146.6</v>
      </c>
      <c r="G110" s="39"/>
      <c r="H110" s="114"/>
      <c r="I110" s="115"/>
    </row>
    <row r="111" spans="1:9" ht="11.25" customHeight="1" x14ac:dyDescent="0.2">
      <c r="A111" s="48"/>
      <c r="B111" s="48"/>
      <c r="C111" s="91"/>
      <c r="D111" s="92"/>
      <c r="E111" s="48"/>
      <c r="F111" s="27" t="s">
        <v>16</v>
      </c>
      <c r="G111" s="47">
        <v>146.6</v>
      </c>
      <c r="H111" s="114"/>
      <c r="I111" s="115"/>
    </row>
    <row r="112" spans="1:9" ht="22.5" customHeight="1" x14ac:dyDescent="0.2">
      <c r="A112" s="25" t="s">
        <v>81</v>
      </c>
      <c r="B112" s="50" t="s">
        <v>82</v>
      </c>
      <c r="C112" s="95" t="s">
        <v>83</v>
      </c>
      <c r="D112" s="96"/>
      <c r="E112" s="26" t="s">
        <v>84</v>
      </c>
      <c r="F112" s="39"/>
      <c r="G112" s="39"/>
      <c r="H112" s="114"/>
      <c r="I112" s="115">
        <f t="shared" ref="I112" si="6">ROUND(G114*H112,2)</f>
        <v>0</v>
      </c>
    </row>
    <row r="113" spans="1:9" ht="15" customHeight="1" x14ac:dyDescent="0.2">
      <c r="A113" s="39"/>
      <c r="B113" s="39"/>
      <c r="C113" s="89">
        <v>113.8</v>
      </c>
      <c r="D113" s="90"/>
      <c r="E113" s="26" t="s">
        <v>84</v>
      </c>
      <c r="F113" s="46">
        <v>113.8</v>
      </c>
      <c r="G113" s="39"/>
      <c r="H113" s="114"/>
      <c r="I113" s="115"/>
    </row>
    <row r="114" spans="1:9" ht="11.25" customHeight="1" x14ac:dyDescent="0.2">
      <c r="A114" s="48"/>
      <c r="B114" s="48"/>
      <c r="C114" s="91"/>
      <c r="D114" s="92"/>
      <c r="E114" s="48"/>
      <c r="F114" s="27" t="s">
        <v>16</v>
      </c>
      <c r="G114" s="47">
        <v>113.8</v>
      </c>
      <c r="H114" s="114"/>
      <c r="I114" s="115"/>
    </row>
    <row r="115" spans="1:9" ht="33.75" customHeight="1" x14ac:dyDescent="0.2">
      <c r="A115" s="25" t="s">
        <v>85</v>
      </c>
      <c r="B115" s="50" t="s">
        <v>86</v>
      </c>
      <c r="C115" s="95" t="s">
        <v>87</v>
      </c>
      <c r="D115" s="96"/>
      <c r="E115" s="26" t="s">
        <v>88</v>
      </c>
      <c r="F115" s="51"/>
      <c r="G115" s="51"/>
      <c r="H115" s="114"/>
      <c r="I115" s="115">
        <f t="shared" ref="I115" si="7">ROUND(G117*H115,2)</f>
        <v>0</v>
      </c>
    </row>
    <row r="116" spans="1:9" ht="15" customHeight="1" x14ac:dyDescent="0.2">
      <c r="A116" s="39"/>
      <c r="B116" s="39"/>
      <c r="C116" s="78">
        <v>2</v>
      </c>
      <c r="D116" s="79"/>
      <c r="E116" s="26" t="s">
        <v>88</v>
      </c>
      <c r="F116" s="46">
        <v>2</v>
      </c>
      <c r="G116" s="39"/>
      <c r="H116" s="114"/>
      <c r="I116" s="115"/>
    </row>
    <row r="117" spans="1:9" ht="11.25" customHeight="1" x14ac:dyDescent="0.2">
      <c r="A117" s="48"/>
      <c r="B117" s="48"/>
      <c r="C117" s="91"/>
      <c r="D117" s="92"/>
      <c r="E117" s="48"/>
      <c r="F117" s="27" t="s">
        <v>16</v>
      </c>
      <c r="G117" s="47">
        <v>2</v>
      </c>
      <c r="H117" s="114"/>
      <c r="I117" s="115"/>
    </row>
    <row r="118" spans="1:9" ht="11.25" customHeight="1" x14ac:dyDescent="0.2">
      <c r="A118" s="30">
        <v>2</v>
      </c>
      <c r="B118" s="31" t="s">
        <v>5</v>
      </c>
      <c r="C118" s="69" t="s">
        <v>89</v>
      </c>
      <c r="D118" s="70"/>
      <c r="E118" s="70"/>
      <c r="F118" s="70"/>
      <c r="G118" s="71"/>
      <c r="H118" s="16"/>
      <c r="I118" s="15">
        <f>I119+I132+I145+I170+I183</f>
        <v>0</v>
      </c>
    </row>
    <row r="119" spans="1:9" ht="11.25" customHeight="1" x14ac:dyDescent="0.2">
      <c r="A119" s="32" t="s">
        <v>90</v>
      </c>
      <c r="B119" s="31" t="s">
        <v>91</v>
      </c>
      <c r="C119" s="69" t="s">
        <v>9</v>
      </c>
      <c r="D119" s="70"/>
      <c r="E119" s="70"/>
      <c r="F119" s="70"/>
      <c r="G119" s="71"/>
      <c r="H119" s="16"/>
      <c r="I119" s="15">
        <f>SUM(I120:I131)</f>
        <v>0</v>
      </c>
    </row>
    <row r="120" spans="1:9" ht="22.5" customHeight="1" x14ac:dyDescent="0.2">
      <c r="A120" s="25" t="s">
        <v>92</v>
      </c>
      <c r="B120" s="50" t="s">
        <v>93</v>
      </c>
      <c r="C120" s="95" t="s">
        <v>94</v>
      </c>
      <c r="D120" s="96"/>
      <c r="E120" s="26" t="s">
        <v>12</v>
      </c>
      <c r="F120" s="39"/>
      <c r="G120" s="39"/>
      <c r="H120" s="114"/>
      <c r="I120" s="115">
        <f>ROUND(G122*H120,2)</f>
        <v>0</v>
      </c>
    </row>
    <row r="121" spans="1:9" ht="15" customHeight="1" x14ac:dyDescent="0.2">
      <c r="A121" s="39"/>
      <c r="B121" s="39"/>
      <c r="C121" s="78">
        <v>1620</v>
      </c>
      <c r="D121" s="79"/>
      <c r="E121" s="26" t="s">
        <v>12</v>
      </c>
      <c r="F121" s="27" t="s">
        <v>15</v>
      </c>
      <c r="G121" s="39"/>
      <c r="H121" s="114"/>
      <c r="I121" s="115"/>
    </row>
    <row r="122" spans="1:9" ht="15" customHeight="1" x14ac:dyDescent="0.2">
      <c r="A122" s="39"/>
      <c r="B122" s="39"/>
      <c r="C122" s="80"/>
      <c r="D122" s="81"/>
      <c r="E122" s="39"/>
      <c r="F122" s="27" t="s">
        <v>16</v>
      </c>
      <c r="G122" s="32" t="s">
        <v>17</v>
      </c>
      <c r="H122" s="114"/>
      <c r="I122" s="115"/>
    </row>
    <row r="123" spans="1:9" ht="22.5" customHeight="1" x14ac:dyDescent="0.2">
      <c r="A123" s="25" t="s">
        <v>95</v>
      </c>
      <c r="B123" s="50" t="s">
        <v>96</v>
      </c>
      <c r="C123" s="95" t="s">
        <v>97</v>
      </c>
      <c r="D123" s="96"/>
      <c r="E123" s="26" t="s">
        <v>12</v>
      </c>
      <c r="F123" s="39"/>
      <c r="G123" s="39"/>
      <c r="H123" s="114"/>
      <c r="I123" s="115">
        <f t="shared" ref="I123" si="8">ROUND(G125*H123,2)</f>
        <v>0</v>
      </c>
    </row>
    <row r="124" spans="1:9" ht="11.25" customHeight="1" x14ac:dyDescent="0.2">
      <c r="A124" s="48"/>
      <c r="B124" s="48"/>
      <c r="C124" s="78">
        <v>1620</v>
      </c>
      <c r="D124" s="79"/>
      <c r="E124" s="26" t="s">
        <v>12</v>
      </c>
      <c r="F124" s="27" t="s">
        <v>15</v>
      </c>
      <c r="G124" s="48"/>
      <c r="H124" s="114"/>
      <c r="I124" s="115"/>
    </row>
    <row r="125" spans="1:9" ht="15" customHeight="1" x14ac:dyDescent="0.2">
      <c r="A125" s="39"/>
      <c r="B125" s="39"/>
      <c r="C125" s="80"/>
      <c r="D125" s="81"/>
      <c r="E125" s="39"/>
      <c r="F125" s="27" t="s">
        <v>16</v>
      </c>
      <c r="G125" s="32" t="s">
        <v>17</v>
      </c>
      <c r="H125" s="114"/>
      <c r="I125" s="115"/>
    </row>
    <row r="126" spans="1:9" ht="38.1" customHeight="1" x14ac:dyDescent="0.2">
      <c r="A126" s="25" t="s">
        <v>98</v>
      </c>
      <c r="B126" s="50" t="s">
        <v>99</v>
      </c>
      <c r="C126" s="95" t="s">
        <v>100</v>
      </c>
      <c r="D126" s="96"/>
      <c r="E126" s="26" t="s">
        <v>12</v>
      </c>
      <c r="F126" s="51"/>
      <c r="G126" s="51"/>
      <c r="H126" s="114"/>
      <c r="I126" s="115">
        <f t="shared" ref="I126" si="9">ROUND(G128*H126,2)</f>
        <v>0</v>
      </c>
    </row>
    <row r="127" spans="1:9" ht="11.25" customHeight="1" x14ac:dyDescent="0.2">
      <c r="A127" s="48"/>
      <c r="B127" s="48"/>
      <c r="C127" s="78">
        <v>1620</v>
      </c>
      <c r="D127" s="79"/>
      <c r="E127" s="26" t="s">
        <v>12</v>
      </c>
      <c r="F127" s="27" t="s">
        <v>15</v>
      </c>
      <c r="G127" s="48"/>
      <c r="H127" s="114"/>
      <c r="I127" s="115"/>
    </row>
    <row r="128" spans="1:9" ht="15" customHeight="1" x14ac:dyDescent="0.2">
      <c r="A128" s="39"/>
      <c r="B128" s="39"/>
      <c r="C128" s="80"/>
      <c r="D128" s="81"/>
      <c r="E128" s="39"/>
      <c r="F128" s="27" t="s">
        <v>16</v>
      </c>
      <c r="G128" s="32" t="s">
        <v>17</v>
      </c>
      <c r="H128" s="114"/>
      <c r="I128" s="115"/>
    </row>
    <row r="129" spans="1:9" ht="22.5" customHeight="1" x14ac:dyDescent="0.2">
      <c r="A129" s="25" t="s">
        <v>101</v>
      </c>
      <c r="B129" s="50" t="s">
        <v>102</v>
      </c>
      <c r="C129" s="95" t="s">
        <v>103</v>
      </c>
      <c r="D129" s="96"/>
      <c r="E129" s="26" t="s">
        <v>12</v>
      </c>
      <c r="F129" s="39"/>
      <c r="G129" s="39"/>
      <c r="H129" s="114"/>
      <c r="I129" s="115">
        <f t="shared" ref="I129" si="10">ROUND(G131*H129,2)</f>
        <v>0</v>
      </c>
    </row>
    <row r="130" spans="1:9" ht="11.25" customHeight="1" x14ac:dyDescent="0.2">
      <c r="A130" s="48"/>
      <c r="B130" s="48"/>
      <c r="C130" s="78">
        <v>1620</v>
      </c>
      <c r="D130" s="79"/>
      <c r="E130" s="26" t="s">
        <v>12</v>
      </c>
      <c r="F130" s="27" t="s">
        <v>15</v>
      </c>
      <c r="G130" s="48"/>
      <c r="H130" s="114"/>
      <c r="I130" s="115"/>
    </row>
    <row r="131" spans="1:9" ht="15" customHeight="1" x14ac:dyDescent="0.2">
      <c r="A131" s="39"/>
      <c r="B131" s="39"/>
      <c r="C131" s="80"/>
      <c r="D131" s="81"/>
      <c r="E131" s="39"/>
      <c r="F131" s="27" t="s">
        <v>16</v>
      </c>
      <c r="G131" s="32" t="s">
        <v>17</v>
      </c>
      <c r="H131" s="114"/>
      <c r="I131" s="115"/>
    </row>
    <row r="132" spans="1:9" ht="15" customHeight="1" x14ac:dyDescent="0.2">
      <c r="A132" s="32" t="s">
        <v>104</v>
      </c>
      <c r="B132" s="31" t="s">
        <v>91</v>
      </c>
      <c r="C132" s="69" t="s">
        <v>31</v>
      </c>
      <c r="D132" s="70"/>
      <c r="E132" s="70"/>
      <c r="F132" s="70"/>
      <c r="G132" s="71"/>
      <c r="H132" s="16"/>
      <c r="I132" s="15">
        <f>SUM(I133:I144)</f>
        <v>0</v>
      </c>
    </row>
    <row r="133" spans="1:9" ht="22.5" customHeight="1" x14ac:dyDescent="0.2">
      <c r="A133" s="49" t="s">
        <v>105</v>
      </c>
      <c r="B133" s="50" t="s">
        <v>96</v>
      </c>
      <c r="C133" s="97" t="s">
        <v>106</v>
      </c>
      <c r="D133" s="98"/>
      <c r="E133" s="26" t="s">
        <v>12</v>
      </c>
      <c r="F133" s="39"/>
      <c r="G133" s="39"/>
      <c r="H133" s="114"/>
      <c r="I133" s="115">
        <f t="shared" ref="I133" si="11">ROUND(G135*H133,2)</f>
        <v>0</v>
      </c>
    </row>
    <row r="134" spans="1:9" ht="15" customHeight="1" x14ac:dyDescent="0.2">
      <c r="A134" s="39"/>
      <c r="B134" s="39"/>
      <c r="C134" s="78">
        <v>1135</v>
      </c>
      <c r="D134" s="79"/>
      <c r="E134" s="26" t="s">
        <v>12</v>
      </c>
      <c r="F134" s="27" t="s">
        <v>33</v>
      </c>
      <c r="G134" s="39"/>
      <c r="H134" s="114"/>
      <c r="I134" s="115"/>
    </row>
    <row r="135" spans="1:9" ht="15" customHeight="1" x14ac:dyDescent="0.2">
      <c r="A135" s="39"/>
      <c r="B135" s="39"/>
      <c r="C135" s="80"/>
      <c r="D135" s="81"/>
      <c r="E135" s="39"/>
      <c r="F135" s="27" t="s">
        <v>16</v>
      </c>
      <c r="G135" s="32" t="s">
        <v>34</v>
      </c>
      <c r="H135" s="114"/>
      <c r="I135" s="115"/>
    </row>
    <row r="136" spans="1:9" ht="38.85" customHeight="1" x14ac:dyDescent="0.2">
      <c r="A136" s="25" t="s">
        <v>107</v>
      </c>
      <c r="B136" s="50" t="s">
        <v>99</v>
      </c>
      <c r="C136" s="95" t="s">
        <v>100</v>
      </c>
      <c r="D136" s="96"/>
      <c r="E136" s="26" t="s">
        <v>12</v>
      </c>
      <c r="F136" s="51"/>
      <c r="G136" s="51"/>
      <c r="H136" s="114"/>
      <c r="I136" s="115">
        <f t="shared" ref="I136:I142" si="12">ROUND(G138*H136,2)</f>
        <v>0</v>
      </c>
    </row>
    <row r="137" spans="1:9" ht="15" customHeight="1" x14ac:dyDescent="0.2">
      <c r="A137" s="39"/>
      <c r="B137" s="39"/>
      <c r="C137" s="78">
        <v>1135</v>
      </c>
      <c r="D137" s="79"/>
      <c r="E137" s="26" t="s">
        <v>12</v>
      </c>
      <c r="F137" s="27" t="s">
        <v>33</v>
      </c>
      <c r="G137" s="39"/>
      <c r="H137" s="114"/>
      <c r="I137" s="115"/>
    </row>
    <row r="138" spans="1:9" ht="11.25" customHeight="1" x14ac:dyDescent="0.2">
      <c r="A138" s="48"/>
      <c r="B138" s="48"/>
      <c r="C138" s="91"/>
      <c r="D138" s="92"/>
      <c r="E138" s="48"/>
      <c r="F138" s="27" t="s">
        <v>16</v>
      </c>
      <c r="G138" s="32" t="s">
        <v>34</v>
      </c>
      <c r="H138" s="114"/>
      <c r="I138" s="115"/>
    </row>
    <row r="139" spans="1:9" ht="22.5" customHeight="1" x14ac:dyDescent="0.2">
      <c r="A139" s="25" t="s">
        <v>108</v>
      </c>
      <c r="B139" s="50" t="s">
        <v>102</v>
      </c>
      <c r="C139" s="95" t="s">
        <v>103</v>
      </c>
      <c r="D139" s="96"/>
      <c r="E139" s="26" t="s">
        <v>12</v>
      </c>
      <c r="F139" s="39"/>
      <c r="G139" s="39"/>
      <c r="H139" s="114"/>
      <c r="I139" s="115">
        <f t="shared" si="12"/>
        <v>0</v>
      </c>
    </row>
    <row r="140" spans="1:9" ht="15" customHeight="1" x14ac:dyDescent="0.2">
      <c r="A140" s="39"/>
      <c r="B140" s="39"/>
      <c r="C140" s="78">
        <v>1135</v>
      </c>
      <c r="D140" s="79"/>
      <c r="E140" s="26" t="s">
        <v>12</v>
      </c>
      <c r="F140" s="27" t="s">
        <v>33</v>
      </c>
      <c r="G140" s="39"/>
      <c r="H140" s="114"/>
      <c r="I140" s="115"/>
    </row>
    <row r="141" spans="1:9" ht="11.25" customHeight="1" x14ac:dyDescent="0.2">
      <c r="A141" s="48"/>
      <c r="B141" s="48"/>
      <c r="C141" s="91"/>
      <c r="D141" s="92"/>
      <c r="E141" s="48"/>
      <c r="F141" s="27" t="s">
        <v>16</v>
      </c>
      <c r="G141" s="32" t="s">
        <v>34</v>
      </c>
      <c r="H141" s="114"/>
      <c r="I141" s="115"/>
    </row>
    <row r="142" spans="1:9" ht="26.25" customHeight="1" x14ac:dyDescent="0.2">
      <c r="A142" s="49" t="s">
        <v>109</v>
      </c>
      <c r="B142" s="50" t="s">
        <v>110</v>
      </c>
      <c r="C142" s="95" t="s">
        <v>36</v>
      </c>
      <c r="D142" s="96"/>
      <c r="E142" s="26" t="s">
        <v>12</v>
      </c>
      <c r="F142" s="39"/>
      <c r="G142" s="39"/>
      <c r="H142" s="114"/>
      <c r="I142" s="115">
        <f t="shared" si="12"/>
        <v>0</v>
      </c>
    </row>
    <row r="143" spans="1:9" ht="15" customHeight="1" x14ac:dyDescent="0.2">
      <c r="A143" s="39"/>
      <c r="B143" s="39"/>
      <c r="C143" s="78">
        <v>1135</v>
      </c>
      <c r="D143" s="79"/>
      <c r="E143" s="26" t="s">
        <v>12</v>
      </c>
      <c r="F143" s="27" t="s">
        <v>33</v>
      </c>
      <c r="G143" s="39"/>
      <c r="H143" s="114"/>
      <c r="I143" s="115"/>
    </row>
    <row r="144" spans="1:9" ht="11.25" customHeight="1" x14ac:dyDescent="0.2">
      <c r="A144" s="48"/>
      <c r="B144" s="48"/>
      <c r="C144" s="91"/>
      <c r="D144" s="92"/>
      <c r="E144" s="48"/>
      <c r="F144" s="27" t="s">
        <v>16</v>
      </c>
      <c r="G144" s="32" t="s">
        <v>34</v>
      </c>
      <c r="H144" s="114"/>
      <c r="I144" s="115"/>
    </row>
    <row r="145" spans="1:9" ht="15" customHeight="1" x14ac:dyDescent="0.2">
      <c r="A145" s="32" t="s">
        <v>111</v>
      </c>
      <c r="B145" s="31" t="s">
        <v>5</v>
      </c>
      <c r="C145" s="69" t="s">
        <v>39</v>
      </c>
      <c r="D145" s="70"/>
      <c r="E145" s="70"/>
      <c r="F145" s="70"/>
      <c r="G145" s="71"/>
      <c r="H145" s="16"/>
      <c r="I145" s="15">
        <f>SUM(I146:I169)</f>
        <v>0</v>
      </c>
    </row>
    <row r="146" spans="1:9" ht="33.75" customHeight="1" x14ac:dyDescent="0.2">
      <c r="A146" s="25" t="s">
        <v>112</v>
      </c>
      <c r="B146" s="50" t="s">
        <v>113</v>
      </c>
      <c r="C146" s="95" t="s">
        <v>114</v>
      </c>
      <c r="D146" s="96"/>
      <c r="E146" s="26" t="s">
        <v>42</v>
      </c>
      <c r="F146" s="51"/>
      <c r="G146" s="51"/>
      <c r="H146" s="114"/>
      <c r="I146" s="115">
        <f t="shared" ref="I146" si="13">ROUND(G148*H146,2)</f>
        <v>0</v>
      </c>
    </row>
    <row r="147" spans="1:9" ht="15" customHeight="1" x14ac:dyDescent="0.2">
      <c r="A147" s="39"/>
      <c r="B147" s="39"/>
      <c r="C147" s="89">
        <v>1134.28</v>
      </c>
      <c r="D147" s="90"/>
      <c r="E147" s="26" t="s">
        <v>42</v>
      </c>
      <c r="F147" s="27" t="s">
        <v>46</v>
      </c>
      <c r="G147" s="39"/>
      <c r="H147" s="114"/>
      <c r="I147" s="115"/>
    </row>
    <row r="148" spans="1:9" ht="11.25" customHeight="1" x14ac:dyDescent="0.2">
      <c r="A148" s="48"/>
      <c r="B148" s="48"/>
      <c r="C148" s="91"/>
      <c r="D148" s="92"/>
      <c r="E148" s="48"/>
      <c r="F148" s="27" t="s">
        <v>16</v>
      </c>
      <c r="G148" s="32" t="s">
        <v>47</v>
      </c>
      <c r="H148" s="114"/>
      <c r="I148" s="115"/>
    </row>
    <row r="149" spans="1:9" ht="22.5" customHeight="1" x14ac:dyDescent="0.2">
      <c r="A149" s="25" t="s">
        <v>115</v>
      </c>
      <c r="B149" s="50" t="s">
        <v>116</v>
      </c>
      <c r="C149" s="95" t="s">
        <v>117</v>
      </c>
      <c r="D149" s="96"/>
      <c r="E149" s="26" t="s">
        <v>42</v>
      </c>
      <c r="F149" s="39"/>
      <c r="G149" s="39"/>
      <c r="H149" s="114"/>
      <c r="I149" s="115">
        <f t="shared" ref="I149:I167" si="14">ROUND(G151*H149,2)</f>
        <v>0</v>
      </c>
    </row>
    <row r="150" spans="1:9" ht="15" customHeight="1" x14ac:dyDescent="0.2">
      <c r="A150" s="39"/>
      <c r="B150" s="39"/>
      <c r="C150" s="89">
        <v>1134.28</v>
      </c>
      <c r="D150" s="90"/>
      <c r="E150" s="26" t="s">
        <v>42</v>
      </c>
      <c r="F150" s="27" t="s">
        <v>46</v>
      </c>
      <c r="G150" s="39"/>
      <c r="H150" s="114"/>
      <c r="I150" s="115"/>
    </row>
    <row r="151" spans="1:9" ht="11.25" customHeight="1" x14ac:dyDescent="0.2">
      <c r="A151" s="48"/>
      <c r="B151" s="48"/>
      <c r="C151" s="91"/>
      <c r="D151" s="92"/>
      <c r="E151" s="48"/>
      <c r="F151" s="27" t="s">
        <v>16</v>
      </c>
      <c r="G151" s="32" t="s">
        <v>47</v>
      </c>
      <c r="H151" s="114"/>
      <c r="I151" s="115"/>
    </row>
    <row r="152" spans="1:9" ht="22.5" customHeight="1" x14ac:dyDescent="0.2">
      <c r="A152" s="25" t="s">
        <v>118</v>
      </c>
      <c r="B152" s="50" t="s">
        <v>110</v>
      </c>
      <c r="C152" s="95" t="s">
        <v>36</v>
      </c>
      <c r="D152" s="96"/>
      <c r="E152" s="26" t="s">
        <v>12</v>
      </c>
      <c r="F152" s="39"/>
      <c r="G152" s="39"/>
      <c r="H152" s="114"/>
      <c r="I152" s="115">
        <f t="shared" si="14"/>
        <v>0</v>
      </c>
    </row>
    <row r="153" spans="1:9" ht="15" customHeight="1" x14ac:dyDescent="0.2">
      <c r="A153" s="39"/>
      <c r="B153" s="39"/>
      <c r="C153" s="89">
        <v>283.57</v>
      </c>
      <c r="D153" s="90"/>
      <c r="E153" s="26" t="s">
        <v>12</v>
      </c>
      <c r="F153" s="46">
        <v>283.57</v>
      </c>
      <c r="G153" s="39"/>
      <c r="H153" s="114"/>
      <c r="I153" s="115"/>
    </row>
    <row r="154" spans="1:9" ht="11.25" customHeight="1" x14ac:dyDescent="0.2">
      <c r="A154" s="48"/>
      <c r="B154" s="48"/>
      <c r="C154" s="91"/>
      <c r="D154" s="92"/>
      <c r="E154" s="48"/>
      <c r="F154" s="27" t="s">
        <v>16</v>
      </c>
      <c r="G154" s="47">
        <v>283.57</v>
      </c>
      <c r="H154" s="114"/>
      <c r="I154" s="115"/>
    </row>
    <row r="155" spans="1:9" ht="22.5" customHeight="1" x14ac:dyDescent="0.2">
      <c r="A155" s="25" t="s">
        <v>119</v>
      </c>
      <c r="B155" s="50" t="s">
        <v>120</v>
      </c>
      <c r="C155" s="95" t="s">
        <v>52</v>
      </c>
      <c r="D155" s="96"/>
      <c r="E155" s="26" t="s">
        <v>42</v>
      </c>
      <c r="F155" s="39"/>
      <c r="G155" s="39"/>
      <c r="H155" s="114"/>
      <c r="I155" s="115">
        <f t="shared" si="14"/>
        <v>0</v>
      </c>
    </row>
    <row r="156" spans="1:9" ht="15" customHeight="1" x14ac:dyDescent="0.2">
      <c r="A156" s="39"/>
      <c r="B156" s="39"/>
      <c r="C156" s="89">
        <v>1134.28</v>
      </c>
      <c r="D156" s="90"/>
      <c r="E156" s="26" t="s">
        <v>42</v>
      </c>
      <c r="F156" s="27" t="s">
        <v>46</v>
      </c>
      <c r="G156" s="39"/>
      <c r="H156" s="114"/>
      <c r="I156" s="115"/>
    </row>
    <row r="157" spans="1:9" ht="11.25" customHeight="1" x14ac:dyDescent="0.2">
      <c r="A157" s="48"/>
      <c r="B157" s="48"/>
      <c r="C157" s="91"/>
      <c r="D157" s="92"/>
      <c r="E157" s="48"/>
      <c r="F157" s="27" t="s">
        <v>16</v>
      </c>
      <c r="G157" s="32" t="s">
        <v>47</v>
      </c>
      <c r="H157" s="114"/>
      <c r="I157" s="115"/>
    </row>
    <row r="158" spans="1:9" ht="22.5" customHeight="1" x14ac:dyDescent="0.2">
      <c r="A158" s="25" t="s">
        <v>121</v>
      </c>
      <c r="B158" s="50" t="s">
        <v>116</v>
      </c>
      <c r="C158" s="95" t="s">
        <v>117</v>
      </c>
      <c r="D158" s="96"/>
      <c r="E158" s="26" t="s">
        <v>42</v>
      </c>
      <c r="F158" s="39"/>
      <c r="G158" s="39"/>
      <c r="H158" s="114"/>
      <c r="I158" s="115">
        <f t="shared" si="14"/>
        <v>0</v>
      </c>
    </row>
    <row r="159" spans="1:9" ht="11.25" customHeight="1" x14ac:dyDescent="0.2">
      <c r="A159" s="48"/>
      <c r="B159" s="48"/>
      <c r="C159" s="89">
        <v>1134.28</v>
      </c>
      <c r="D159" s="90"/>
      <c r="E159" s="26" t="s">
        <v>42</v>
      </c>
      <c r="F159" s="27" t="s">
        <v>46</v>
      </c>
      <c r="G159" s="48"/>
      <c r="H159" s="114"/>
      <c r="I159" s="115"/>
    </row>
    <row r="160" spans="1:9" ht="11.25" customHeight="1" x14ac:dyDescent="0.2">
      <c r="A160" s="48"/>
      <c r="B160" s="48"/>
      <c r="C160" s="91"/>
      <c r="D160" s="92"/>
      <c r="E160" s="48"/>
      <c r="F160" s="27" t="s">
        <v>16</v>
      </c>
      <c r="G160" s="32" t="s">
        <v>47</v>
      </c>
      <c r="H160" s="114"/>
      <c r="I160" s="115"/>
    </row>
    <row r="161" spans="1:9" ht="22.5" customHeight="1" x14ac:dyDescent="0.2">
      <c r="A161" s="25" t="s">
        <v>122</v>
      </c>
      <c r="B161" s="50" t="s">
        <v>78</v>
      </c>
      <c r="C161" s="95" t="s">
        <v>54</v>
      </c>
      <c r="D161" s="96"/>
      <c r="E161" s="26" t="s">
        <v>12</v>
      </c>
      <c r="F161" s="39"/>
      <c r="G161" s="39"/>
      <c r="H161" s="114"/>
      <c r="I161" s="115">
        <f t="shared" si="14"/>
        <v>0</v>
      </c>
    </row>
    <row r="162" spans="1:9" ht="15" customHeight="1" x14ac:dyDescent="0.2">
      <c r="A162" s="39"/>
      <c r="B162" s="39"/>
      <c r="C162" s="78">
        <v>34</v>
      </c>
      <c r="D162" s="79"/>
      <c r="E162" s="26" t="s">
        <v>12</v>
      </c>
      <c r="F162" s="46">
        <v>34</v>
      </c>
      <c r="G162" s="39"/>
      <c r="H162" s="114"/>
      <c r="I162" s="115"/>
    </row>
    <row r="163" spans="1:9" ht="11.25" customHeight="1" x14ac:dyDescent="0.2">
      <c r="A163" s="48"/>
      <c r="B163" s="48"/>
      <c r="C163" s="91"/>
      <c r="D163" s="92"/>
      <c r="E163" s="48"/>
      <c r="F163" s="27" t="s">
        <v>16</v>
      </c>
      <c r="G163" s="47">
        <v>34</v>
      </c>
      <c r="H163" s="114"/>
      <c r="I163" s="115"/>
    </row>
    <row r="164" spans="1:9" ht="33.75" customHeight="1" x14ac:dyDescent="0.2">
      <c r="A164" s="25" t="s">
        <v>123</v>
      </c>
      <c r="B164" s="50" t="s">
        <v>80</v>
      </c>
      <c r="C164" s="95" t="s">
        <v>56</v>
      </c>
      <c r="D164" s="96"/>
      <c r="E164" s="26" t="s">
        <v>42</v>
      </c>
      <c r="F164" s="51"/>
      <c r="G164" s="51"/>
      <c r="H164" s="114"/>
      <c r="I164" s="115">
        <f t="shared" si="14"/>
        <v>0</v>
      </c>
    </row>
    <row r="165" spans="1:9" ht="15" customHeight="1" x14ac:dyDescent="0.2">
      <c r="A165" s="39"/>
      <c r="B165" s="39"/>
      <c r="C165" s="89">
        <v>1134.28</v>
      </c>
      <c r="D165" s="90"/>
      <c r="E165" s="26" t="s">
        <v>42</v>
      </c>
      <c r="F165" s="27" t="s">
        <v>46</v>
      </c>
      <c r="G165" s="39"/>
      <c r="H165" s="114"/>
      <c r="I165" s="115"/>
    </row>
    <row r="166" spans="1:9" ht="11.25" customHeight="1" x14ac:dyDescent="0.2">
      <c r="A166" s="48"/>
      <c r="B166" s="48"/>
      <c r="C166" s="91"/>
      <c r="D166" s="92"/>
      <c r="E166" s="48"/>
      <c r="F166" s="27" t="s">
        <v>16</v>
      </c>
      <c r="G166" s="32" t="s">
        <v>47</v>
      </c>
      <c r="H166" s="114"/>
      <c r="I166" s="115"/>
    </row>
    <row r="167" spans="1:9" ht="29.1" customHeight="1" x14ac:dyDescent="0.2">
      <c r="A167" s="25" t="s">
        <v>124</v>
      </c>
      <c r="B167" s="25" t="s">
        <v>125</v>
      </c>
      <c r="C167" s="95" t="s">
        <v>126</v>
      </c>
      <c r="D167" s="96"/>
      <c r="E167" s="26" t="s">
        <v>127</v>
      </c>
      <c r="F167" s="51"/>
      <c r="G167" s="51"/>
      <c r="H167" s="114"/>
      <c r="I167" s="115">
        <f t="shared" si="14"/>
        <v>0</v>
      </c>
    </row>
    <row r="168" spans="1:9" ht="15" customHeight="1" x14ac:dyDescent="0.2">
      <c r="A168" s="39"/>
      <c r="B168" s="39"/>
      <c r="C168" s="78">
        <v>2</v>
      </c>
      <c r="D168" s="79"/>
      <c r="E168" s="26" t="s">
        <v>127</v>
      </c>
      <c r="F168" s="46">
        <v>2</v>
      </c>
      <c r="G168" s="39"/>
      <c r="H168" s="114"/>
      <c r="I168" s="115"/>
    </row>
    <row r="169" spans="1:9" ht="11.25" customHeight="1" x14ac:dyDescent="0.2">
      <c r="A169" s="48"/>
      <c r="B169" s="48"/>
      <c r="C169" s="91"/>
      <c r="D169" s="92"/>
      <c r="E169" s="48"/>
      <c r="F169" s="27" t="s">
        <v>16</v>
      </c>
      <c r="G169" s="47">
        <v>2</v>
      </c>
      <c r="H169" s="114"/>
      <c r="I169" s="115"/>
    </row>
    <row r="170" spans="1:9" ht="15" customHeight="1" x14ac:dyDescent="0.2">
      <c r="A170" s="32" t="s">
        <v>128</v>
      </c>
      <c r="B170" s="31" t="s">
        <v>58</v>
      </c>
      <c r="C170" s="69" t="s">
        <v>59</v>
      </c>
      <c r="D170" s="70"/>
      <c r="E170" s="70"/>
      <c r="F170" s="70"/>
      <c r="G170" s="71"/>
      <c r="H170" s="16"/>
      <c r="I170" s="15">
        <f>SUM(I171:I182)</f>
        <v>0</v>
      </c>
    </row>
    <row r="171" spans="1:9" ht="33.75" customHeight="1" x14ac:dyDescent="0.2">
      <c r="A171" s="25" t="s">
        <v>129</v>
      </c>
      <c r="B171" s="50" t="s">
        <v>61</v>
      </c>
      <c r="C171" s="95" t="s">
        <v>130</v>
      </c>
      <c r="D171" s="96"/>
      <c r="E171" s="26" t="s">
        <v>12</v>
      </c>
      <c r="F171" s="51"/>
      <c r="G171" s="51"/>
      <c r="H171" s="114"/>
      <c r="I171" s="115">
        <f>ROUND(G173*H171,2)</f>
        <v>0</v>
      </c>
    </row>
    <row r="172" spans="1:9" ht="15" customHeight="1" x14ac:dyDescent="0.2">
      <c r="A172" s="39"/>
      <c r="B172" s="39"/>
      <c r="C172" s="99">
        <v>0.1</v>
      </c>
      <c r="D172" s="100"/>
      <c r="E172" s="26" t="s">
        <v>12</v>
      </c>
      <c r="F172" s="46">
        <v>0.1</v>
      </c>
      <c r="G172" s="39"/>
      <c r="H172" s="114"/>
      <c r="I172" s="115"/>
    </row>
    <row r="173" spans="1:9" ht="11.25" customHeight="1" x14ac:dyDescent="0.2">
      <c r="A173" s="48"/>
      <c r="B173" s="48"/>
      <c r="C173" s="91"/>
      <c r="D173" s="92"/>
      <c r="E173" s="48"/>
      <c r="F173" s="27" t="s">
        <v>16</v>
      </c>
      <c r="G173" s="47">
        <v>0.1</v>
      </c>
      <c r="H173" s="114"/>
      <c r="I173" s="115"/>
    </row>
    <row r="174" spans="1:9" ht="22.5" customHeight="1" x14ac:dyDescent="0.2">
      <c r="A174" s="25" t="s">
        <v>131</v>
      </c>
      <c r="B174" s="50" t="s">
        <v>64</v>
      </c>
      <c r="C174" s="95" t="s">
        <v>65</v>
      </c>
      <c r="D174" s="96"/>
      <c r="E174" s="26" t="s">
        <v>66</v>
      </c>
      <c r="F174" s="39"/>
      <c r="G174" s="39"/>
      <c r="H174" s="114"/>
      <c r="I174" s="115">
        <f t="shared" ref="I174" si="15">ROUND(G176*H174,2)</f>
        <v>0</v>
      </c>
    </row>
    <row r="175" spans="1:9" ht="15" customHeight="1" x14ac:dyDescent="0.2">
      <c r="A175" s="39"/>
      <c r="B175" s="39"/>
      <c r="C175" s="99">
        <v>0.1</v>
      </c>
      <c r="D175" s="100"/>
      <c r="E175" s="26" t="s">
        <v>66</v>
      </c>
      <c r="F175" s="46">
        <v>0.1</v>
      </c>
      <c r="G175" s="39"/>
      <c r="H175" s="114"/>
      <c r="I175" s="115"/>
    </row>
    <row r="176" spans="1:9" ht="11.25" customHeight="1" x14ac:dyDescent="0.2">
      <c r="A176" s="48"/>
      <c r="B176" s="48"/>
      <c r="C176" s="91"/>
      <c r="D176" s="92"/>
      <c r="E176" s="48"/>
      <c r="F176" s="27" t="s">
        <v>16</v>
      </c>
      <c r="G176" s="47">
        <v>0.1</v>
      </c>
      <c r="H176" s="114"/>
      <c r="I176" s="115"/>
    </row>
    <row r="177" spans="1:9" ht="22.5" customHeight="1" x14ac:dyDescent="0.2">
      <c r="A177" s="25" t="s">
        <v>132</v>
      </c>
      <c r="B177" s="50" t="s">
        <v>68</v>
      </c>
      <c r="C177" s="95" t="s">
        <v>69</v>
      </c>
      <c r="D177" s="96"/>
      <c r="E177" s="26" t="s">
        <v>12</v>
      </c>
      <c r="F177" s="39"/>
      <c r="G177" s="39"/>
      <c r="H177" s="114"/>
      <c r="I177" s="115">
        <f t="shared" ref="I177" si="16">ROUND(G179*H177,2)</f>
        <v>0</v>
      </c>
    </row>
    <row r="178" spans="1:9" ht="15" customHeight="1" x14ac:dyDescent="0.2">
      <c r="A178" s="39"/>
      <c r="B178" s="39"/>
      <c r="C178" s="89">
        <v>2.27</v>
      </c>
      <c r="D178" s="90"/>
      <c r="E178" s="26" t="s">
        <v>12</v>
      </c>
      <c r="F178" s="46">
        <v>2.27</v>
      </c>
      <c r="G178" s="39"/>
      <c r="H178" s="114"/>
      <c r="I178" s="115"/>
    </row>
    <row r="179" spans="1:9" ht="11.25" customHeight="1" x14ac:dyDescent="0.2">
      <c r="A179" s="48"/>
      <c r="B179" s="48"/>
      <c r="C179" s="91"/>
      <c r="D179" s="92"/>
      <c r="E179" s="48"/>
      <c r="F179" s="27" t="s">
        <v>16</v>
      </c>
      <c r="G179" s="47">
        <v>2.27</v>
      </c>
      <c r="H179" s="114"/>
      <c r="I179" s="115"/>
    </row>
    <row r="180" spans="1:9" ht="38.1" customHeight="1" x14ac:dyDescent="0.2">
      <c r="A180" s="25" t="s">
        <v>133</v>
      </c>
      <c r="B180" s="50" t="s">
        <v>71</v>
      </c>
      <c r="C180" s="95" t="s">
        <v>72</v>
      </c>
      <c r="D180" s="96"/>
      <c r="E180" s="26" t="s">
        <v>73</v>
      </c>
      <c r="F180" s="51"/>
      <c r="G180" s="51"/>
      <c r="H180" s="114"/>
      <c r="I180" s="115">
        <f t="shared" ref="I180" si="17">ROUND(G182*H180,2)</f>
        <v>0</v>
      </c>
    </row>
    <row r="181" spans="1:9" ht="15" customHeight="1" x14ac:dyDescent="0.2">
      <c r="A181" s="39"/>
      <c r="B181" s="39"/>
      <c r="C181" s="89">
        <v>135.51</v>
      </c>
      <c r="D181" s="90"/>
      <c r="E181" s="26" t="s">
        <v>73</v>
      </c>
      <c r="F181" s="46">
        <v>135.51</v>
      </c>
      <c r="G181" s="39"/>
      <c r="H181" s="114"/>
      <c r="I181" s="115"/>
    </row>
    <row r="182" spans="1:9" ht="11.25" customHeight="1" x14ac:dyDescent="0.2">
      <c r="A182" s="48"/>
      <c r="B182" s="48"/>
      <c r="C182" s="91"/>
      <c r="D182" s="92"/>
      <c r="E182" s="48"/>
      <c r="F182" s="27" t="s">
        <v>16</v>
      </c>
      <c r="G182" s="47">
        <v>135.51</v>
      </c>
      <c r="H182" s="114"/>
      <c r="I182" s="115"/>
    </row>
    <row r="183" spans="1:9" ht="15" customHeight="1" x14ac:dyDescent="0.2">
      <c r="A183" s="32" t="s">
        <v>134</v>
      </c>
      <c r="B183" s="31" t="s">
        <v>75</v>
      </c>
      <c r="C183" s="69" t="s">
        <v>76</v>
      </c>
      <c r="D183" s="70"/>
      <c r="E183" s="70"/>
      <c r="F183" s="70"/>
      <c r="G183" s="71"/>
      <c r="H183" s="16"/>
      <c r="I183" s="15">
        <f>SUM(I184:I195)</f>
        <v>0</v>
      </c>
    </row>
    <row r="184" spans="1:9" ht="22.5" customHeight="1" x14ac:dyDescent="0.2">
      <c r="A184" s="25" t="s">
        <v>135</v>
      </c>
      <c r="B184" s="50" t="s">
        <v>78</v>
      </c>
      <c r="C184" s="95" t="s">
        <v>54</v>
      </c>
      <c r="D184" s="96"/>
      <c r="E184" s="26" t="s">
        <v>12</v>
      </c>
      <c r="F184" s="39"/>
      <c r="G184" s="39"/>
      <c r="H184" s="114"/>
      <c r="I184" s="115">
        <f t="shared" ref="I184" si="18">ROUND(G186*H184,2)</f>
        <v>0</v>
      </c>
    </row>
    <row r="185" spans="1:9" ht="15" customHeight="1" x14ac:dyDescent="0.2">
      <c r="A185" s="39"/>
      <c r="B185" s="39"/>
      <c r="C185" s="99">
        <v>4.4000000000000004</v>
      </c>
      <c r="D185" s="100"/>
      <c r="E185" s="26" t="s">
        <v>12</v>
      </c>
      <c r="F185" s="46">
        <v>4.4000000000000004</v>
      </c>
      <c r="G185" s="39"/>
      <c r="H185" s="114"/>
      <c r="I185" s="115"/>
    </row>
    <row r="186" spans="1:9" ht="11.25" customHeight="1" x14ac:dyDescent="0.2">
      <c r="A186" s="48"/>
      <c r="B186" s="48"/>
      <c r="C186" s="91"/>
      <c r="D186" s="92"/>
      <c r="E186" s="48"/>
      <c r="F186" s="27" t="s">
        <v>16</v>
      </c>
      <c r="G186" s="47">
        <v>4.4000000000000004</v>
      </c>
      <c r="H186" s="114"/>
      <c r="I186" s="115"/>
    </row>
    <row r="187" spans="1:9" ht="33.75" customHeight="1" x14ac:dyDescent="0.2">
      <c r="A187" s="25" t="s">
        <v>136</v>
      </c>
      <c r="B187" s="50" t="s">
        <v>80</v>
      </c>
      <c r="C187" s="95" t="s">
        <v>56</v>
      </c>
      <c r="D187" s="96"/>
      <c r="E187" s="26" t="s">
        <v>42</v>
      </c>
      <c r="F187" s="51"/>
      <c r="G187" s="51"/>
      <c r="H187" s="114"/>
      <c r="I187" s="115">
        <f t="shared" ref="I187:I193" si="19">ROUND(G189*H187,2)</f>
        <v>0</v>
      </c>
    </row>
    <row r="188" spans="1:9" ht="15" customHeight="1" x14ac:dyDescent="0.2">
      <c r="A188" s="39"/>
      <c r="B188" s="39"/>
      <c r="C188" s="99">
        <v>146.6</v>
      </c>
      <c r="D188" s="100"/>
      <c r="E188" s="26" t="s">
        <v>42</v>
      </c>
      <c r="F188" s="46">
        <v>146.6</v>
      </c>
      <c r="G188" s="39"/>
      <c r="H188" s="114"/>
      <c r="I188" s="115"/>
    </row>
    <row r="189" spans="1:9" ht="11.25" customHeight="1" x14ac:dyDescent="0.2">
      <c r="A189" s="48"/>
      <c r="B189" s="48"/>
      <c r="C189" s="91"/>
      <c r="D189" s="92"/>
      <c r="E189" s="48"/>
      <c r="F189" s="27" t="s">
        <v>16</v>
      </c>
      <c r="G189" s="47">
        <v>146.6</v>
      </c>
      <c r="H189" s="114"/>
      <c r="I189" s="115"/>
    </row>
    <row r="190" spans="1:9" ht="26.25" customHeight="1" x14ac:dyDescent="0.2">
      <c r="A190" s="49" t="s">
        <v>137</v>
      </c>
      <c r="B190" s="50" t="s">
        <v>82</v>
      </c>
      <c r="C190" s="97" t="s">
        <v>138</v>
      </c>
      <c r="D190" s="98"/>
      <c r="E190" s="26" t="s">
        <v>84</v>
      </c>
      <c r="F190" s="39"/>
      <c r="G190" s="39"/>
      <c r="H190" s="114"/>
      <c r="I190" s="115">
        <f t="shared" si="19"/>
        <v>0</v>
      </c>
    </row>
    <row r="191" spans="1:9" ht="15" customHeight="1" x14ac:dyDescent="0.2">
      <c r="A191" s="39"/>
      <c r="B191" s="39"/>
      <c r="C191" s="89">
        <v>112.6</v>
      </c>
      <c r="D191" s="90"/>
      <c r="E191" s="26" t="s">
        <v>84</v>
      </c>
      <c r="F191" s="46">
        <v>112.6</v>
      </c>
      <c r="G191" s="39"/>
      <c r="H191" s="114"/>
      <c r="I191" s="115"/>
    </row>
    <row r="192" spans="1:9" ht="11.25" customHeight="1" x14ac:dyDescent="0.2">
      <c r="A192" s="48"/>
      <c r="B192" s="48"/>
      <c r="C192" s="91"/>
      <c r="D192" s="92"/>
      <c r="E192" s="48"/>
      <c r="F192" s="27" t="s">
        <v>16</v>
      </c>
      <c r="G192" s="47">
        <v>112.6</v>
      </c>
      <c r="H192" s="114"/>
      <c r="I192" s="115"/>
    </row>
    <row r="193" spans="1:9" ht="33.75" customHeight="1" x14ac:dyDescent="0.2">
      <c r="A193" s="25" t="s">
        <v>139</v>
      </c>
      <c r="B193" s="50" t="s">
        <v>86</v>
      </c>
      <c r="C193" s="95" t="s">
        <v>87</v>
      </c>
      <c r="D193" s="96"/>
      <c r="E193" s="26" t="s">
        <v>88</v>
      </c>
      <c r="F193" s="51"/>
      <c r="G193" s="51"/>
      <c r="H193" s="114"/>
      <c r="I193" s="115">
        <f t="shared" si="19"/>
        <v>0</v>
      </c>
    </row>
    <row r="194" spans="1:9" ht="15" customHeight="1" x14ac:dyDescent="0.2">
      <c r="A194" s="39"/>
      <c r="B194" s="39"/>
      <c r="C194" s="78">
        <v>2</v>
      </c>
      <c r="D194" s="79"/>
      <c r="E194" s="26" t="s">
        <v>88</v>
      </c>
      <c r="F194" s="46">
        <v>2</v>
      </c>
      <c r="G194" s="39"/>
      <c r="H194" s="114"/>
      <c r="I194" s="115"/>
    </row>
    <row r="195" spans="1:9" ht="12" customHeight="1" x14ac:dyDescent="0.2">
      <c r="A195" s="48"/>
      <c r="B195" s="48"/>
      <c r="C195" s="91"/>
      <c r="D195" s="92"/>
      <c r="E195" s="48"/>
      <c r="F195" s="27" t="s">
        <v>16</v>
      </c>
      <c r="G195" s="47">
        <v>2</v>
      </c>
      <c r="H195" s="114"/>
      <c r="I195" s="115"/>
    </row>
    <row r="196" spans="1:9" ht="11.25" customHeight="1" x14ac:dyDescent="0.2">
      <c r="A196" s="30">
        <v>3</v>
      </c>
      <c r="B196" s="31" t="s">
        <v>140</v>
      </c>
      <c r="C196" s="69" t="s">
        <v>141</v>
      </c>
      <c r="D196" s="70"/>
      <c r="E196" s="70"/>
      <c r="F196" s="70"/>
      <c r="G196" s="71"/>
      <c r="H196" s="16"/>
      <c r="I196" s="15">
        <f>I197+I210+I256+I260+I285+I289+I308+I312</f>
        <v>0</v>
      </c>
    </row>
    <row r="197" spans="1:9" ht="11.25" customHeight="1" x14ac:dyDescent="0.2">
      <c r="A197" s="32" t="s">
        <v>142</v>
      </c>
      <c r="B197" s="31" t="s">
        <v>91</v>
      </c>
      <c r="C197" s="69" t="s">
        <v>9</v>
      </c>
      <c r="D197" s="70"/>
      <c r="E197" s="70"/>
      <c r="F197" s="70"/>
      <c r="G197" s="71"/>
      <c r="H197" s="16"/>
      <c r="I197" s="15">
        <f>SUM(I198:I209)</f>
        <v>0</v>
      </c>
    </row>
    <row r="198" spans="1:9" ht="22.5" customHeight="1" x14ac:dyDescent="0.2">
      <c r="A198" s="25" t="s">
        <v>143</v>
      </c>
      <c r="B198" s="50" t="s">
        <v>93</v>
      </c>
      <c r="C198" s="95" t="s">
        <v>94</v>
      </c>
      <c r="D198" s="96"/>
      <c r="E198" s="26" t="s">
        <v>12</v>
      </c>
      <c r="F198" s="39"/>
      <c r="G198" s="39"/>
      <c r="H198" s="114"/>
      <c r="I198" s="115">
        <f t="shared" ref="I198" si="20">ROUND(G200*H198,2)</f>
        <v>0</v>
      </c>
    </row>
    <row r="199" spans="1:9" ht="15" customHeight="1" x14ac:dyDescent="0.2">
      <c r="A199" s="39"/>
      <c r="B199" s="39"/>
      <c r="C199" s="78">
        <v>380</v>
      </c>
      <c r="D199" s="79"/>
      <c r="E199" s="26" t="s">
        <v>12</v>
      </c>
      <c r="F199" s="46">
        <v>380</v>
      </c>
      <c r="G199" s="39"/>
      <c r="H199" s="114"/>
      <c r="I199" s="115"/>
    </row>
    <row r="200" spans="1:9" ht="15" customHeight="1" x14ac:dyDescent="0.2">
      <c r="A200" s="39"/>
      <c r="B200" s="39"/>
      <c r="C200" s="80"/>
      <c r="D200" s="81"/>
      <c r="E200" s="39"/>
      <c r="F200" s="27" t="s">
        <v>16</v>
      </c>
      <c r="G200" s="47">
        <v>380</v>
      </c>
      <c r="H200" s="114"/>
      <c r="I200" s="115"/>
    </row>
    <row r="201" spans="1:9" ht="22.5" customHeight="1" x14ac:dyDescent="0.2">
      <c r="A201" s="25" t="s">
        <v>144</v>
      </c>
      <c r="B201" s="50" t="s">
        <v>96</v>
      </c>
      <c r="C201" s="95" t="s">
        <v>97</v>
      </c>
      <c r="D201" s="96"/>
      <c r="E201" s="26" t="s">
        <v>12</v>
      </c>
      <c r="F201" s="39"/>
      <c r="G201" s="39"/>
      <c r="H201" s="114"/>
      <c r="I201" s="115">
        <f t="shared" ref="I201:I207" si="21">ROUND(G203*H201,2)</f>
        <v>0</v>
      </c>
    </row>
    <row r="202" spans="1:9" ht="11.25" customHeight="1" x14ac:dyDescent="0.2">
      <c r="A202" s="48"/>
      <c r="B202" s="48"/>
      <c r="C202" s="78">
        <v>380</v>
      </c>
      <c r="D202" s="79"/>
      <c r="E202" s="26" t="s">
        <v>12</v>
      </c>
      <c r="F202" s="46">
        <v>380</v>
      </c>
      <c r="G202" s="48"/>
      <c r="H202" s="114"/>
      <c r="I202" s="115"/>
    </row>
    <row r="203" spans="1:9" ht="15" customHeight="1" x14ac:dyDescent="0.2">
      <c r="A203" s="39"/>
      <c r="B203" s="39"/>
      <c r="C203" s="80"/>
      <c r="D203" s="81"/>
      <c r="E203" s="39"/>
      <c r="F203" s="27" t="s">
        <v>16</v>
      </c>
      <c r="G203" s="47">
        <v>380</v>
      </c>
      <c r="H203" s="114"/>
      <c r="I203" s="115"/>
    </row>
    <row r="204" spans="1:9" ht="45" customHeight="1" x14ac:dyDescent="0.2">
      <c r="A204" s="25" t="s">
        <v>145</v>
      </c>
      <c r="B204" s="50" t="s">
        <v>99</v>
      </c>
      <c r="C204" s="95" t="s">
        <v>100</v>
      </c>
      <c r="D204" s="96"/>
      <c r="E204" s="26" t="s">
        <v>12</v>
      </c>
      <c r="F204" s="51"/>
      <c r="G204" s="51"/>
      <c r="H204" s="114"/>
      <c r="I204" s="115">
        <f t="shared" si="21"/>
        <v>0</v>
      </c>
    </row>
    <row r="205" spans="1:9" ht="11.25" customHeight="1" x14ac:dyDescent="0.2">
      <c r="A205" s="48"/>
      <c r="B205" s="48"/>
      <c r="C205" s="78">
        <v>380</v>
      </c>
      <c r="D205" s="79"/>
      <c r="E205" s="26" t="s">
        <v>12</v>
      </c>
      <c r="F205" s="46">
        <v>380</v>
      </c>
      <c r="G205" s="48"/>
      <c r="H205" s="114"/>
      <c r="I205" s="115"/>
    </row>
    <row r="206" spans="1:9" ht="15" customHeight="1" x14ac:dyDescent="0.2">
      <c r="A206" s="39"/>
      <c r="B206" s="39"/>
      <c r="C206" s="80"/>
      <c r="D206" s="81"/>
      <c r="E206" s="39"/>
      <c r="F206" s="27" t="s">
        <v>16</v>
      </c>
      <c r="G206" s="47">
        <v>380</v>
      </c>
      <c r="H206" s="114"/>
      <c r="I206" s="115"/>
    </row>
    <row r="207" spans="1:9" ht="22.5" customHeight="1" x14ac:dyDescent="0.2">
      <c r="A207" s="25" t="s">
        <v>146</v>
      </c>
      <c r="B207" s="50" t="s">
        <v>102</v>
      </c>
      <c r="C207" s="95" t="s">
        <v>103</v>
      </c>
      <c r="D207" s="96"/>
      <c r="E207" s="26" t="s">
        <v>12</v>
      </c>
      <c r="F207" s="39"/>
      <c r="G207" s="39"/>
      <c r="H207" s="114"/>
      <c r="I207" s="115">
        <f t="shared" si="21"/>
        <v>0</v>
      </c>
    </row>
    <row r="208" spans="1:9" ht="11.25" customHeight="1" x14ac:dyDescent="0.2">
      <c r="A208" s="48"/>
      <c r="B208" s="48"/>
      <c r="C208" s="78">
        <v>380</v>
      </c>
      <c r="D208" s="79"/>
      <c r="E208" s="26" t="s">
        <v>12</v>
      </c>
      <c r="F208" s="46">
        <v>380</v>
      </c>
      <c r="G208" s="48"/>
      <c r="H208" s="114"/>
      <c r="I208" s="115"/>
    </row>
    <row r="209" spans="1:9" ht="15" customHeight="1" x14ac:dyDescent="0.2">
      <c r="A209" s="39"/>
      <c r="B209" s="39"/>
      <c r="C209" s="80"/>
      <c r="D209" s="81"/>
      <c r="E209" s="39"/>
      <c r="F209" s="27" t="s">
        <v>16</v>
      </c>
      <c r="G209" s="47">
        <v>380</v>
      </c>
      <c r="H209" s="114"/>
      <c r="I209" s="115"/>
    </row>
    <row r="210" spans="1:9" ht="15" customHeight="1" x14ac:dyDescent="0.2">
      <c r="A210" s="32" t="s">
        <v>147</v>
      </c>
      <c r="B210" s="31" t="s">
        <v>58</v>
      </c>
      <c r="C210" s="69" t="s">
        <v>148</v>
      </c>
      <c r="D210" s="70"/>
      <c r="E210" s="70"/>
      <c r="F210" s="70"/>
      <c r="G210" s="71"/>
      <c r="H210" s="16"/>
      <c r="I210" s="15">
        <f>SUM(I211:I255)</f>
        <v>0</v>
      </c>
    </row>
    <row r="211" spans="1:9" ht="22.5" customHeight="1" x14ac:dyDescent="0.2">
      <c r="A211" s="25" t="s">
        <v>149</v>
      </c>
      <c r="B211" s="50" t="s">
        <v>110</v>
      </c>
      <c r="C211" s="95" t="s">
        <v>150</v>
      </c>
      <c r="D211" s="96"/>
      <c r="E211" s="26" t="s">
        <v>12</v>
      </c>
      <c r="F211" s="39"/>
      <c r="G211" s="39"/>
      <c r="H211" s="114"/>
      <c r="I211" s="115">
        <f t="shared" ref="I211" si="22">ROUND(G213*H211,2)</f>
        <v>0</v>
      </c>
    </row>
    <row r="212" spans="1:9" ht="15" customHeight="1" x14ac:dyDescent="0.2">
      <c r="A212" s="39"/>
      <c r="B212" s="39"/>
      <c r="C212" s="89">
        <v>151.97999999999999</v>
      </c>
      <c r="D212" s="90"/>
      <c r="E212" s="26" t="s">
        <v>12</v>
      </c>
      <c r="F212" s="46">
        <v>151.97999999999999</v>
      </c>
      <c r="G212" s="39"/>
      <c r="H212" s="114"/>
      <c r="I212" s="115"/>
    </row>
    <row r="213" spans="1:9" ht="15" customHeight="1" x14ac:dyDescent="0.2">
      <c r="A213" s="39"/>
      <c r="B213" s="39"/>
      <c r="C213" s="80"/>
      <c r="D213" s="81"/>
      <c r="E213" s="39"/>
      <c r="F213" s="27" t="s">
        <v>16</v>
      </c>
      <c r="G213" s="47">
        <v>151.97999999999999</v>
      </c>
      <c r="H213" s="114"/>
      <c r="I213" s="115"/>
    </row>
    <row r="214" spans="1:9" ht="22.5" customHeight="1" x14ac:dyDescent="0.2">
      <c r="A214" s="25" t="s">
        <v>151</v>
      </c>
      <c r="B214" s="50" t="s">
        <v>152</v>
      </c>
      <c r="C214" s="95" t="s">
        <v>153</v>
      </c>
      <c r="D214" s="96"/>
      <c r="E214" s="26" t="s">
        <v>12</v>
      </c>
      <c r="F214" s="39"/>
      <c r="G214" s="39"/>
      <c r="H214" s="114"/>
      <c r="I214" s="115">
        <f t="shared" ref="I214:I253" si="23">ROUND(G216*H214,2)</f>
        <v>0</v>
      </c>
    </row>
    <row r="215" spans="1:9" ht="11.25" customHeight="1" x14ac:dyDescent="0.2">
      <c r="A215" s="48"/>
      <c r="B215" s="48"/>
      <c r="C215" s="89">
        <v>37.99</v>
      </c>
      <c r="D215" s="90"/>
      <c r="E215" s="26" t="s">
        <v>12</v>
      </c>
      <c r="F215" s="46">
        <v>37.99</v>
      </c>
      <c r="G215" s="48"/>
      <c r="H215" s="114"/>
      <c r="I215" s="115"/>
    </row>
    <row r="216" spans="1:9" ht="15" customHeight="1" x14ac:dyDescent="0.2">
      <c r="A216" s="39"/>
      <c r="B216" s="39"/>
      <c r="C216" s="80"/>
      <c r="D216" s="81"/>
      <c r="E216" s="39"/>
      <c r="F216" s="27" t="s">
        <v>16</v>
      </c>
      <c r="G216" s="47">
        <v>37.99</v>
      </c>
      <c r="H216" s="114"/>
      <c r="I216" s="115"/>
    </row>
    <row r="217" spans="1:9" ht="20.100000000000001" customHeight="1" x14ac:dyDescent="0.2">
      <c r="A217" s="25" t="s">
        <v>154</v>
      </c>
      <c r="B217" s="25" t="s">
        <v>155</v>
      </c>
      <c r="C217" s="95" t="s">
        <v>156</v>
      </c>
      <c r="D217" s="96"/>
      <c r="E217" s="26" t="s">
        <v>42</v>
      </c>
      <c r="F217" s="39"/>
      <c r="G217" s="39"/>
      <c r="H217" s="114"/>
      <c r="I217" s="115">
        <f t="shared" si="23"/>
        <v>0</v>
      </c>
    </row>
    <row r="218" spans="1:9" ht="11.25" customHeight="1" x14ac:dyDescent="0.2">
      <c r="A218" s="48"/>
      <c r="B218" s="48"/>
      <c r="C218" s="89">
        <v>379.94</v>
      </c>
      <c r="D218" s="90"/>
      <c r="E218" s="26" t="s">
        <v>42</v>
      </c>
      <c r="F218" s="46">
        <v>379.94</v>
      </c>
      <c r="G218" s="48"/>
      <c r="H218" s="114"/>
      <c r="I218" s="115"/>
    </row>
    <row r="219" spans="1:9" ht="15" customHeight="1" x14ac:dyDescent="0.2">
      <c r="A219" s="39"/>
      <c r="B219" s="39"/>
      <c r="C219" s="80"/>
      <c r="D219" s="81"/>
      <c r="E219" s="39"/>
      <c r="F219" s="27" t="s">
        <v>16</v>
      </c>
      <c r="G219" s="47">
        <v>379.94</v>
      </c>
      <c r="H219" s="114"/>
      <c r="I219" s="115"/>
    </row>
    <row r="220" spans="1:9" ht="29.1" customHeight="1" x14ac:dyDescent="0.2">
      <c r="A220" s="25" t="s">
        <v>157</v>
      </c>
      <c r="B220" s="50" t="s">
        <v>158</v>
      </c>
      <c r="C220" s="97" t="s">
        <v>159</v>
      </c>
      <c r="D220" s="98"/>
      <c r="E220" s="26" t="s">
        <v>42</v>
      </c>
      <c r="F220" s="51"/>
      <c r="G220" s="51"/>
      <c r="H220" s="114"/>
      <c r="I220" s="115">
        <f t="shared" si="23"/>
        <v>0</v>
      </c>
    </row>
    <row r="221" spans="1:9" ht="11.25" customHeight="1" x14ac:dyDescent="0.2">
      <c r="A221" s="48"/>
      <c r="B221" s="48"/>
      <c r="C221" s="89">
        <v>379.94</v>
      </c>
      <c r="D221" s="90"/>
      <c r="E221" s="26" t="s">
        <v>42</v>
      </c>
      <c r="F221" s="46">
        <v>379.94</v>
      </c>
      <c r="G221" s="48"/>
      <c r="H221" s="114"/>
      <c r="I221" s="115"/>
    </row>
    <row r="222" spans="1:9" ht="15" customHeight="1" x14ac:dyDescent="0.2">
      <c r="A222" s="39"/>
      <c r="B222" s="39"/>
      <c r="C222" s="80"/>
      <c r="D222" s="81"/>
      <c r="E222" s="39"/>
      <c r="F222" s="27" t="s">
        <v>16</v>
      </c>
      <c r="G222" s="47">
        <v>379.94</v>
      </c>
      <c r="H222" s="114"/>
      <c r="I222" s="115"/>
    </row>
    <row r="223" spans="1:9" ht="22.5" customHeight="1" x14ac:dyDescent="0.2">
      <c r="A223" s="25" t="s">
        <v>160</v>
      </c>
      <c r="B223" s="50" t="s">
        <v>64</v>
      </c>
      <c r="C223" s="95" t="s">
        <v>65</v>
      </c>
      <c r="D223" s="96"/>
      <c r="E223" s="26" t="s">
        <v>66</v>
      </c>
      <c r="F223" s="39"/>
      <c r="G223" s="39"/>
      <c r="H223" s="114"/>
      <c r="I223" s="115">
        <f t="shared" si="23"/>
        <v>0</v>
      </c>
    </row>
    <row r="224" spans="1:9" ht="11.25" customHeight="1" x14ac:dyDescent="0.2">
      <c r="A224" s="48"/>
      <c r="B224" s="48"/>
      <c r="C224" s="101">
        <v>22.765999999999998</v>
      </c>
      <c r="D224" s="102"/>
      <c r="E224" s="26" t="s">
        <v>66</v>
      </c>
      <c r="F224" s="46">
        <v>22.765999999999998</v>
      </c>
      <c r="G224" s="48"/>
      <c r="H224" s="114"/>
      <c r="I224" s="115"/>
    </row>
    <row r="225" spans="1:9" ht="15" customHeight="1" x14ac:dyDescent="0.2">
      <c r="A225" s="39"/>
      <c r="B225" s="39"/>
      <c r="C225" s="80"/>
      <c r="D225" s="81"/>
      <c r="E225" s="39"/>
      <c r="F225" s="27" t="s">
        <v>16</v>
      </c>
      <c r="G225" s="47">
        <v>22.765999999999998</v>
      </c>
      <c r="H225" s="114"/>
      <c r="I225" s="115"/>
    </row>
    <row r="226" spans="1:9" ht="33.75" customHeight="1" x14ac:dyDescent="0.2">
      <c r="A226" s="25" t="s">
        <v>161</v>
      </c>
      <c r="B226" s="50" t="s">
        <v>162</v>
      </c>
      <c r="C226" s="95" t="s">
        <v>163</v>
      </c>
      <c r="D226" s="96"/>
      <c r="E226" s="52" t="s">
        <v>164</v>
      </c>
      <c r="F226" s="51"/>
      <c r="G226" s="51"/>
      <c r="H226" s="114"/>
      <c r="I226" s="115">
        <f t="shared" si="23"/>
        <v>0</v>
      </c>
    </row>
    <row r="227" spans="1:9" ht="20.100000000000001" customHeight="1" x14ac:dyDescent="0.2">
      <c r="A227" s="39"/>
      <c r="B227" s="39"/>
      <c r="C227" s="89">
        <v>151.97999999999999</v>
      </c>
      <c r="D227" s="90"/>
      <c r="E227" s="52" t="s">
        <v>164</v>
      </c>
      <c r="F227" s="46">
        <v>151.97999999999999</v>
      </c>
      <c r="G227" s="39"/>
      <c r="H227" s="114"/>
      <c r="I227" s="115"/>
    </row>
    <row r="228" spans="1:9" ht="15" customHeight="1" x14ac:dyDescent="0.2">
      <c r="A228" s="39"/>
      <c r="B228" s="39"/>
      <c r="C228" s="80"/>
      <c r="D228" s="81"/>
      <c r="E228" s="39"/>
      <c r="F228" s="27" t="s">
        <v>16</v>
      </c>
      <c r="G228" s="47">
        <v>151.97999999999999</v>
      </c>
      <c r="H228" s="114"/>
      <c r="I228" s="115"/>
    </row>
    <row r="229" spans="1:9" ht="22.5" customHeight="1" x14ac:dyDescent="0.2">
      <c r="A229" s="25" t="s">
        <v>165</v>
      </c>
      <c r="B229" s="50" t="s">
        <v>166</v>
      </c>
      <c r="C229" s="95" t="s">
        <v>167</v>
      </c>
      <c r="D229" s="96"/>
      <c r="E229" s="26" t="s">
        <v>12</v>
      </c>
      <c r="F229" s="39"/>
      <c r="G229" s="39"/>
      <c r="H229" s="114"/>
      <c r="I229" s="115">
        <f t="shared" si="23"/>
        <v>0</v>
      </c>
    </row>
    <row r="230" spans="1:9" ht="11.25" customHeight="1" x14ac:dyDescent="0.2">
      <c r="A230" s="48"/>
      <c r="B230" s="48"/>
      <c r="C230" s="99">
        <v>0.4</v>
      </c>
      <c r="D230" s="100"/>
      <c r="E230" s="26" t="s">
        <v>12</v>
      </c>
      <c r="F230" s="46">
        <v>0.4</v>
      </c>
      <c r="G230" s="48"/>
      <c r="H230" s="114"/>
      <c r="I230" s="115"/>
    </row>
    <row r="231" spans="1:9" ht="15" customHeight="1" x14ac:dyDescent="0.2">
      <c r="A231" s="39"/>
      <c r="B231" s="39"/>
      <c r="C231" s="80"/>
      <c r="D231" s="81"/>
      <c r="E231" s="39"/>
      <c r="F231" s="27" t="s">
        <v>16</v>
      </c>
      <c r="G231" s="47">
        <v>0.4</v>
      </c>
      <c r="H231" s="114"/>
      <c r="I231" s="115"/>
    </row>
    <row r="232" spans="1:9" ht="33.75" customHeight="1" x14ac:dyDescent="0.2">
      <c r="A232" s="25" t="s">
        <v>168</v>
      </c>
      <c r="B232" s="50" t="s">
        <v>169</v>
      </c>
      <c r="C232" s="95" t="s">
        <v>170</v>
      </c>
      <c r="D232" s="96"/>
      <c r="E232" s="26" t="s">
        <v>84</v>
      </c>
      <c r="F232" s="51"/>
      <c r="G232" s="51"/>
      <c r="H232" s="114"/>
      <c r="I232" s="115">
        <f t="shared" si="23"/>
        <v>0</v>
      </c>
    </row>
    <row r="233" spans="1:9" ht="15" customHeight="1" x14ac:dyDescent="0.2">
      <c r="A233" s="39"/>
      <c r="B233" s="39"/>
      <c r="C233" s="89">
        <v>69.08</v>
      </c>
      <c r="D233" s="90"/>
      <c r="E233" s="26" t="s">
        <v>84</v>
      </c>
      <c r="F233" s="46">
        <v>69.08</v>
      </c>
      <c r="G233" s="39"/>
      <c r="H233" s="114"/>
      <c r="I233" s="115"/>
    </row>
    <row r="234" spans="1:9" ht="11.25" customHeight="1" x14ac:dyDescent="0.2">
      <c r="A234" s="48"/>
      <c r="B234" s="48"/>
      <c r="C234" s="91"/>
      <c r="D234" s="92"/>
      <c r="E234" s="48"/>
      <c r="F234" s="27" t="s">
        <v>16</v>
      </c>
      <c r="G234" s="47">
        <v>69.08</v>
      </c>
      <c r="H234" s="114"/>
      <c r="I234" s="115"/>
    </row>
    <row r="235" spans="1:9" ht="37.5" customHeight="1" x14ac:dyDescent="0.2">
      <c r="A235" s="25" t="s">
        <v>171</v>
      </c>
      <c r="B235" s="50" t="s">
        <v>64</v>
      </c>
      <c r="C235" s="95" t="s">
        <v>172</v>
      </c>
      <c r="D235" s="96"/>
      <c r="E235" s="26" t="s">
        <v>66</v>
      </c>
      <c r="F235" s="51"/>
      <c r="G235" s="51"/>
      <c r="H235" s="114"/>
      <c r="I235" s="115">
        <f t="shared" si="23"/>
        <v>0</v>
      </c>
    </row>
    <row r="236" spans="1:9" ht="15" customHeight="1" x14ac:dyDescent="0.2">
      <c r="A236" s="39"/>
      <c r="B236" s="39"/>
      <c r="C236" s="101">
        <v>1.494</v>
      </c>
      <c r="D236" s="102"/>
      <c r="E236" s="26" t="s">
        <v>66</v>
      </c>
      <c r="F236" s="46">
        <v>1.494</v>
      </c>
      <c r="G236" s="39"/>
      <c r="H236" s="114"/>
      <c r="I236" s="115"/>
    </row>
    <row r="237" spans="1:9" ht="11.25" customHeight="1" x14ac:dyDescent="0.2">
      <c r="A237" s="48"/>
      <c r="B237" s="48"/>
      <c r="C237" s="91"/>
      <c r="D237" s="92"/>
      <c r="E237" s="48"/>
      <c r="F237" s="27" t="s">
        <v>16</v>
      </c>
      <c r="G237" s="47">
        <v>1.494</v>
      </c>
      <c r="H237" s="114"/>
      <c r="I237" s="115"/>
    </row>
    <row r="238" spans="1:9" ht="27.95" customHeight="1" x14ac:dyDescent="0.2">
      <c r="A238" s="49" t="s">
        <v>173</v>
      </c>
      <c r="B238" s="25" t="s">
        <v>125</v>
      </c>
      <c r="C238" s="95" t="s">
        <v>174</v>
      </c>
      <c r="D238" s="96"/>
      <c r="E238" s="26" t="s">
        <v>73</v>
      </c>
      <c r="F238" s="51"/>
      <c r="G238" s="51"/>
      <c r="H238" s="114"/>
      <c r="I238" s="115">
        <f t="shared" si="23"/>
        <v>0</v>
      </c>
    </row>
    <row r="239" spans="1:9" ht="15" customHeight="1" x14ac:dyDescent="0.2">
      <c r="A239" s="39"/>
      <c r="B239" s="39"/>
      <c r="C239" s="89">
        <v>293.01</v>
      </c>
      <c r="D239" s="90"/>
      <c r="E239" s="26" t="s">
        <v>73</v>
      </c>
      <c r="F239" s="46">
        <v>293.01</v>
      </c>
      <c r="G239" s="39"/>
      <c r="H239" s="114"/>
      <c r="I239" s="115"/>
    </row>
    <row r="240" spans="1:9" ht="11.25" customHeight="1" x14ac:dyDescent="0.2">
      <c r="A240" s="48"/>
      <c r="B240" s="48"/>
      <c r="C240" s="91"/>
      <c r="D240" s="92"/>
      <c r="E240" s="48"/>
      <c r="F240" s="27" t="s">
        <v>16</v>
      </c>
      <c r="G240" s="47">
        <v>293.01</v>
      </c>
      <c r="H240" s="114"/>
      <c r="I240" s="115"/>
    </row>
    <row r="241" spans="1:9" ht="29.1" customHeight="1" x14ac:dyDescent="0.2">
      <c r="A241" s="25" t="s">
        <v>175</v>
      </c>
      <c r="B241" s="53" t="s">
        <v>125</v>
      </c>
      <c r="C241" s="95" t="s">
        <v>176</v>
      </c>
      <c r="D241" s="96"/>
      <c r="E241" s="26" t="s">
        <v>73</v>
      </c>
      <c r="F241" s="51"/>
      <c r="G241" s="51"/>
      <c r="H241" s="114"/>
      <c r="I241" s="115">
        <f t="shared" si="23"/>
        <v>0</v>
      </c>
    </row>
    <row r="242" spans="1:9" ht="15" customHeight="1" x14ac:dyDescent="0.2">
      <c r="A242" s="39"/>
      <c r="B242" s="39"/>
      <c r="C242" s="89">
        <v>1032.01</v>
      </c>
      <c r="D242" s="90"/>
      <c r="E242" s="26" t="s">
        <v>73</v>
      </c>
      <c r="F242" s="27" t="s">
        <v>177</v>
      </c>
      <c r="G242" s="39"/>
      <c r="H242" s="114"/>
      <c r="I242" s="115"/>
    </row>
    <row r="243" spans="1:9" ht="11.25" customHeight="1" x14ac:dyDescent="0.2">
      <c r="A243" s="48"/>
      <c r="B243" s="48"/>
      <c r="C243" s="91"/>
      <c r="D243" s="92"/>
      <c r="E243" s="48"/>
      <c r="F243" s="27" t="s">
        <v>16</v>
      </c>
      <c r="G243" s="32" t="s">
        <v>178</v>
      </c>
      <c r="H243" s="114"/>
      <c r="I243" s="115"/>
    </row>
    <row r="244" spans="1:9" ht="22.5" customHeight="1" x14ac:dyDescent="0.2">
      <c r="A244" s="25" t="s">
        <v>179</v>
      </c>
      <c r="B244" s="50" t="s">
        <v>180</v>
      </c>
      <c r="C244" s="95" t="s">
        <v>181</v>
      </c>
      <c r="D244" s="96"/>
      <c r="E244" s="26" t="s">
        <v>42</v>
      </c>
      <c r="F244" s="39"/>
      <c r="G244" s="39"/>
      <c r="H244" s="114"/>
      <c r="I244" s="115">
        <f t="shared" si="23"/>
        <v>0</v>
      </c>
    </row>
    <row r="245" spans="1:9" ht="15" customHeight="1" x14ac:dyDescent="0.2">
      <c r="A245" s="39"/>
      <c r="B245" s="39"/>
      <c r="C245" s="89">
        <v>517.6</v>
      </c>
      <c r="D245" s="90"/>
      <c r="E245" s="26" t="s">
        <v>42</v>
      </c>
      <c r="F245" s="46">
        <v>517.6</v>
      </c>
      <c r="G245" s="39"/>
      <c r="H245" s="114"/>
      <c r="I245" s="115"/>
    </row>
    <row r="246" spans="1:9" ht="11.25" customHeight="1" x14ac:dyDescent="0.2">
      <c r="A246" s="48"/>
      <c r="B246" s="48"/>
      <c r="C246" s="91"/>
      <c r="D246" s="92"/>
      <c r="E246" s="48"/>
      <c r="F246" s="27" t="s">
        <v>16</v>
      </c>
      <c r="G246" s="47">
        <v>517.6</v>
      </c>
      <c r="H246" s="114"/>
      <c r="I246" s="115"/>
    </row>
    <row r="247" spans="1:9" ht="36" customHeight="1" x14ac:dyDescent="0.2">
      <c r="A247" s="25" t="s">
        <v>182</v>
      </c>
      <c r="B247" s="50" t="s">
        <v>183</v>
      </c>
      <c r="C247" s="97" t="s">
        <v>184</v>
      </c>
      <c r="D247" s="98"/>
      <c r="E247" s="26" t="s">
        <v>42</v>
      </c>
      <c r="F247" s="51"/>
      <c r="G247" s="51"/>
      <c r="H247" s="114"/>
      <c r="I247" s="115">
        <f t="shared" si="23"/>
        <v>0</v>
      </c>
    </row>
    <row r="248" spans="1:9" ht="15" customHeight="1" x14ac:dyDescent="0.2">
      <c r="A248" s="39"/>
      <c r="B248" s="39"/>
      <c r="C248" s="89">
        <v>517.6</v>
      </c>
      <c r="D248" s="90"/>
      <c r="E248" s="26" t="s">
        <v>42</v>
      </c>
      <c r="F248" s="46">
        <v>517.6</v>
      </c>
      <c r="G248" s="39"/>
      <c r="H248" s="114"/>
      <c r="I248" s="115"/>
    </row>
    <row r="249" spans="1:9" ht="11.25" customHeight="1" x14ac:dyDescent="0.2">
      <c r="A249" s="48"/>
      <c r="B249" s="48"/>
      <c r="C249" s="91"/>
      <c r="D249" s="92"/>
      <c r="E249" s="48"/>
      <c r="F249" s="27" t="s">
        <v>16</v>
      </c>
      <c r="G249" s="47">
        <v>517.6</v>
      </c>
      <c r="H249" s="114"/>
      <c r="I249" s="115"/>
    </row>
    <row r="250" spans="1:9" ht="22.5" customHeight="1" x14ac:dyDescent="0.2">
      <c r="A250" s="25" t="s">
        <v>185</v>
      </c>
      <c r="B250" s="50" t="s">
        <v>186</v>
      </c>
      <c r="C250" s="95" t="s">
        <v>187</v>
      </c>
      <c r="D250" s="96"/>
      <c r="E250" s="26" t="s">
        <v>12</v>
      </c>
      <c r="F250" s="39"/>
      <c r="G250" s="39"/>
      <c r="H250" s="114"/>
      <c r="I250" s="115">
        <f t="shared" si="23"/>
        <v>0</v>
      </c>
    </row>
    <row r="251" spans="1:9" ht="15" customHeight="1" x14ac:dyDescent="0.2">
      <c r="A251" s="39"/>
      <c r="B251" s="39"/>
      <c r="C251" s="89">
        <v>2.88</v>
      </c>
      <c r="D251" s="90"/>
      <c r="E251" s="26" t="s">
        <v>12</v>
      </c>
      <c r="F251" s="46">
        <v>2.88</v>
      </c>
      <c r="G251" s="39"/>
      <c r="H251" s="114"/>
      <c r="I251" s="115"/>
    </row>
    <row r="252" spans="1:9" ht="11.25" customHeight="1" x14ac:dyDescent="0.2">
      <c r="A252" s="48"/>
      <c r="B252" s="48"/>
      <c r="C252" s="91"/>
      <c r="D252" s="92"/>
      <c r="E252" s="48"/>
      <c r="F252" s="27" t="s">
        <v>16</v>
      </c>
      <c r="G252" s="47">
        <v>2.88</v>
      </c>
      <c r="H252" s="114"/>
      <c r="I252" s="115"/>
    </row>
    <row r="253" spans="1:9" ht="46.5" customHeight="1" x14ac:dyDescent="0.2">
      <c r="A253" s="49" t="s">
        <v>188</v>
      </c>
      <c r="B253" s="50" t="s">
        <v>189</v>
      </c>
      <c r="C253" s="97" t="s">
        <v>190</v>
      </c>
      <c r="D253" s="98"/>
      <c r="E253" s="26" t="s">
        <v>12</v>
      </c>
      <c r="F253" s="51"/>
      <c r="G253" s="51"/>
      <c r="H253" s="114"/>
      <c r="I253" s="115">
        <f t="shared" si="23"/>
        <v>0</v>
      </c>
    </row>
    <row r="254" spans="1:9" ht="15" customHeight="1" x14ac:dyDescent="0.2">
      <c r="A254" s="39"/>
      <c r="B254" s="39"/>
      <c r="C254" s="89">
        <v>2.88</v>
      </c>
      <c r="D254" s="90"/>
      <c r="E254" s="26" t="s">
        <v>12</v>
      </c>
      <c r="F254" s="46">
        <v>2.88</v>
      </c>
      <c r="G254" s="39"/>
      <c r="H254" s="114"/>
      <c r="I254" s="115"/>
    </row>
    <row r="255" spans="1:9" ht="11.25" customHeight="1" x14ac:dyDescent="0.2">
      <c r="A255" s="48"/>
      <c r="B255" s="48"/>
      <c r="C255" s="91"/>
      <c r="D255" s="92"/>
      <c r="E255" s="48"/>
      <c r="F255" s="27" t="s">
        <v>16</v>
      </c>
      <c r="G255" s="47">
        <v>2.88</v>
      </c>
      <c r="H255" s="114"/>
      <c r="I255" s="115"/>
    </row>
    <row r="256" spans="1:9" ht="15" customHeight="1" x14ac:dyDescent="0.2">
      <c r="A256" s="32" t="s">
        <v>191</v>
      </c>
      <c r="B256" s="31" t="s">
        <v>192</v>
      </c>
      <c r="C256" s="69" t="s">
        <v>193</v>
      </c>
      <c r="D256" s="70"/>
      <c r="E256" s="70"/>
      <c r="F256" s="70"/>
      <c r="G256" s="71"/>
      <c r="H256" s="16"/>
      <c r="I256" s="15">
        <f>I257</f>
        <v>0</v>
      </c>
    </row>
    <row r="257" spans="1:9" ht="42" customHeight="1" x14ac:dyDescent="0.2">
      <c r="A257" s="25" t="s">
        <v>194</v>
      </c>
      <c r="B257" s="53" t="s">
        <v>125</v>
      </c>
      <c r="C257" s="97" t="s">
        <v>195</v>
      </c>
      <c r="D257" s="98"/>
      <c r="E257" s="26" t="s">
        <v>73</v>
      </c>
      <c r="F257" s="51"/>
      <c r="G257" s="51"/>
      <c r="H257" s="114"/>
      <c r="I257" s="115">
        <f t="shared" ref="I257" si="24">ROUND(G259*H257,2)</f>
        <v>0</v>
      </c>
    </row>
    <row r="258" spans="1:9" ht="15" customHeight="1" x14ac:dyDescent="0.2">
      <c r="A258" s="39"/>
      <c r="B258" s="39"/>
      <c r="C258" s="89">
        <v>3925.9</v>
      </c>
      <c r="D258" s="90"/>
      <c r="E258" s="26" t="s">
        <v>73</v>
      </c>
      <c r="F258" s="27" t="s">
        <v>196</v>
      </c>
      <c r="G258" s="39"/>
      <c r="H258" s="114"/>
      <c r="I258" s="115"/>
    </row>
    <row r="259" spans="1:9" ht="11.25" customHeight="1" x14ac:dyDescent="0.2">
      <c r="A259" s="48"/>
      <c r="B259" s="48"/>
      <c r="C259" s="91"/>
      <c r="D259" s="92"/>
      <c r="E259" s="48"/>
      <c r="F259" s="27" t="s">
        <v>16</v>
      </c>
      <c r="G259" s="32" t="s">
        <v>197</v>
      </c>
      <c r="H259" s="114"/>
      <c r="I259" s="115"/>
    </row>
    <row r="260" spans="1:9" ht="15" customHeight="1" x14ac:dyDescent="0.2">
      <c r="A260" s="32" t="s">
        <v>198</v>
      </c>
      <c r="B260" s="39"/>
      <c r="C260" s="69" t="s">
        <v>199</v>
      </c>
      <c r="D260" s="70"/>
      <c r="E260" s="70"/>
      <c r="F260" s="70"/>
      <c r="G260" s="71"/>
      <c r="H260" s="16"/>
      <c r="I260" s="15">
        <f>SUM(I261:I284)</f>
        <v>0</v>
      </c>
    </row>
    <row r="261" spans="1:9" ht="27" customHeight="1" x14ac:dyDescent="0.2">
      <c r="A261" s="25" t="s">
        <v>200</v>
      </c>
      <c r="B261" s="25" t="s">
        <v>201</v>
      </c>
      <c r="C261" s="95" t="s">
        <v>202</v>
      </c>
      <c r="D261" s="96"/>
      <c r="E261" s="26" t="s">
        <v>42</v>
      </c>
      <c r="F261" s="39"/>
      <c r="G261" s="39"/>
      <c r="H261" s="114"/>
      <c r="I261" s="115">
        <f>ROUND(G263*H261,2)</f>
        <v>0</v>
      </c>
    </row>
    <row r="262" spans="1:9" ht="15" customHeight="1" x14ac:dyDescent="0.2">
      <c r="A262" s="39"/>
      <c r="B262" s="39"/>
      <c r="C262" s="89">
        <v>828.96</v>
      </c>
      <c r="D262" s="90"/>
      <c r="E262" s="26" t="s">
        <v>42</v>
      </c>
      <c r="F262" s="46">
        <v>828.96</v>
      </c>
      <c r="G262" s="39"/>
      <c r="H262" s="114"/>
      <c r="I262" s="115"/>
    </row>
    <row r="263" spans="1:9" ht="11.25" customHeight="1" x14ac:dyDescent="0.2">
      <c r="A263" s="48"/>
      <c r="B263" s="48"/>
      <c r="C263" s="91"/>
      <c r="D263" s="92"/>
      <c r="E263" s="48"/>
      <c r="F263" s="27" t="s">
        <v>16</v>
      </c>
      <c r="G263" s="47">
        <v>828.96</v>
      </c>
      <c r="H263" s="114"/>
      <c r="I263" s="115"/>
    </row>
    <row r="264" spans="1:9" ht="20.100000000000001" customHeight="1" x14ac:dyDescent="0.2">
      <c r="A264" s="25" t="s">
        <v>203</v>
      </c>
      <c r="B264" s="25" t="s">
        <v>204</v>
      </c>
      <c r="C264" s="95" t="s">
        <v>205</v>
      </c>
      <c r="D264" s="96"/>
      <c r="E264" s="26" t="s">
        <v>42</v>
      </c>
      <c r="F264" s="39"/>
      <c r="G264" s="39"/>
      <c r="H264" s="114"/>
      <c r="I264" s="115">
        <f t="shared" ref="I264" si="25">ROUND(G266*H264,2)</f>
        <v>0</v>
      </c>
    </row>
    <row r="265" spans="1:9" ht="15" customHeight="1" x14ac:dyDescent="0.2">
      <c r="A265" s="39"/>
      <c r="B265" s="39"/>
      <c r="C265" s="89">
        <v>828.96</v>
      </c>
      <c r="D265" s="90"/>
      <c r="E265" s="26" t="s">
        <v>42</v>
      </c>
      <c r="F265" s="46">
        <v>828.96</v>
      </c>
      <c r="G265" s="39"/>
      <c r="H265" s="114"/>
      <c r="I265" s="115"/>
    </row>
    <row r="266" spans="1:9" ht="11.25" customHeight="1" x14ac:dyDescent="0.2">
      <c r="A266" s="48"/>
      <c r="B266" s="48"/>
      <c r="C266" s="91"/>
      <c r="D266" s="92"/>
      <c r="E266" s="48"/>
      <c r="F266" s="27" t="s">
        <v>16</v>
      </c>
      <c r="G266" s="47">
        <v>828.96</v>
      </c>
      <c r="H266" s="114"/>
      <c r="I266" s="115"/>
    </row>
    <row r="267" spans="1:9" ht="22.5" customHeight="1" x14ac:dyDescent="0.2">
      <c r="A267" s="25" t="s">
        <v>206</v>
      </c>
      <c r="B267" s="50" t="s">
        <v>207</v>
      </c>
      <c r="C267" s="95" t="s">
        <v>208</v>
      </c>
      <c r="D267" s="96"/>
      <c r="E267" s="26" t="s">
        <v>42</v>
      </c>
      <c r="F267" s="39"/>
      <c r="G267" s="39"/>
      <c r="H267" s="114"/>
      <c r="I267" s="115">
        <f t="shared" ref="I267" si="26">ROUND(G269*H267,2)</f>
        <v>0</v>
      </c>
    </row>
    <row r="268" spans="1:9" ht="15" customHeight="1" x14ac:dyDescent="0.2">
      <c r="A268" s="39"/>
      <c r="B268" s="39"/>
      <c r="C268" s="89">
        <v>586.87</v>
      </c>
      <c r="D268" s="90"/>
      <c r="E268" s="26" t="s">
        <v>42</v>
      </c>
      <c r="F268" s="46">
        <v>586.87</v>
      </c>
      <c r="G268" s="39"/>
      <c r="H268" s="114"/>
      <c r="I268" s="115"/>
    </row>
    <row r="269" spans="1:9" ht="11.25" customHeight="1" x14ac:dyDescent="0.2">
      <c r="A269" s="48"/>
      <c r="B269" s="48"/>
      <c r="C269" s="91"/>
      <c r="D269" s="92"/>
      <c r="E269" s="48"/>
      <c r="F269" s="27" t="s">
        <v>16</v>
      </c>
      <c r="G269" s="47">
        <v>586.87</v>
      </c>
      <c r="H269" s="114"/>
      <c r="I269" s="115"/>
    </row>
    <row r="270" spans="1:9" ht="22.5" customHeight="1" x14ac:dyDescent="0.2">
      <c r="A270" s="25" t="s">
        <v>209</v>
      </c>
      <c r="B270" s="50" t="s">
        <v>210</v>
      </c>
      <c r="C270" s="95" t="s">
        <v>211</v>
      </c>
      <c r="D270" s="96"/>
      <c r="E270" s="26" t="s">
        <v>42</v>
      </c>
      <c r="F270" s="39"/>
      <c r="G270" s="39"/>
      <c r="H270" s="114"/>
      <c r="I270" s="115">
        <f t="shared" ref="I270" si="27">ROUND(G272*H270,2)</f>
        <v>0</v>
      </c>
    </row>
    <row r="271" spans="1:9" ht="15" customHeight="1" x14ac:dyDescent="0.2">
      <c r="A271" s="39"/>
      <c r="B271" s="39"/>
      <c r="C271" s="89">
        <v>586.87</v>
      </c>
      <c r="D271" s="90"/>
      <c r="E271" s="26" t="s">
        <v>42</v>
      </c>
      <c r="F271" s="46">
        <v>586.87</v>
      </c>
      <c r="G271" s="39"/>
      <c r="H271" s="114"/>
      <c r="I271" s="115"/>
    </row>
    <row r="272" spans="1:9" ht="11.25" customHeight="1" x14ac:dyDescent="0.2">
      <c r="A272" s="48"/>
      <c r="B272" s="48"/>
      <c r="C272" s="91"/>
      <c r="D272" s="92"/>
      <c r="E272" s="48"/>
      <c r="F272" s="27" t="s">
        <v>16</v>
      </c>
      <c r="G272" s="47">
        <v>586.87</v>
      </c>
      <c r="H272" s="114"/>
      <c r="I272" s="115"/>
    </row>
    <row r="273" spans="1:9" ht="21.75" customHeight="1" x14ac:dyDescent="0.2">
      <c r="A273" s="25" t="s">
        <v>212</v>
      </c>
      <c r="B273" s="25" t="s">
        <v>213</v>
      </c>
      <c r="C273" s="95" t="s">
        <v>214</v>
      </c>
      <c r="D273" s="96"/>
      <c r="E273" s="26" t="s">
        <v>42</v>
      </c>
      <c r="F273" s="39"/>
      <c r="G273" s="39"/>
      <c r="H273" s="114"/>
      <c r="I273" s="115">
        <f t="shared" ref="I273" si="28">ROUND(G275*H273,2)</f>
        <v>0</v>
      </c>
    </row>
    <row r="274" spans="1:9" ht="15" customHeight="1" x14ac:dyDescent="0.2">
      <c r="A274" s="39"/>
      <c r="B274" s="39"/>
      <c r="C274" s="89">
        <v>586.87</v>
      </c>
      <c r="D274" s="90"/>
      <c r="E274" s="26" t="s">
        <v>42</v>
      </c>
      <c r="F274" s="46">
        <v>586.87</v>
      </c>
      <c r="G274" s="39"/>
      <c r="H274" s="114"/>
      <c r="I274" s="115"/>
    </row>
    <row r="275" spans="1:9" ht="11.25" customHeight="1" x14ac:dyDescent="0.2">
      <c r="A275" s="48"/>
      <c r="B275" s="48"/>
      <c r="C275" s="91"/>
      <c r="D275" s="92"/>
      <c r="E275" s="48"/>
      <c r="F275" s="27" t="s">
        <v>16</v>
      </c>
      <c r="G275" s="47">
        <v>586.87</v>
      </c>
      <c r="H275" s="114"/>
      <c r="I275" s="115"/>
    </row>
    <row r="276" spans="1:9" ht="24" customHeight="1" x14ac:dyDescent="0.2">
      <c r="A276" s="25" t="s">
        <v>215</v>
      </c>
      <c r="B276" s="25" t="s">
        <v>216</v>
      </c>
      <c r="C276" s="95" t="s">
        <v>217</v>
      </c>
      <c r="D276" s="96"/>
      <c r="E276" s="26" t="s">
        <v>42</v>
      </c>
      <c r="F276" s="39"/>
      <c r="G276" s="39"/>
      <c r="H276" s="114"/>
      <c r="I276" s="115">
        <f t="shared" ref="I276" si="29">ROUND(G278*H276,2)</f>
        <v>0</v>
      </c>
    </row>
    <row r="277" spans="1:9" ht="15" customHeight="1" x14ac:dyDescent="0.2">
      <c r="A277" s="39"/>
      <c r="B277" s="39"/>
      <c r="C277" s="89">
        <v>586.87</v>
      </c>
      <c r="D277" s="90"/>
      <c r="E277" s="26" t="s">
        <v>42</v>
      </c>
      <c r="F277" s="46">
        <v>586.87</v>
      </c>
      <c r="G277" s="39"/>
      <c r="H277" s="114"/>
      <c r="I277" s="115"/>
    </row>
    <row r="278" spans="1:9" ht="11.25" customHeight="1" x14ac:dyDescent="0.2">
      <c r="A278" s="48"/>
      <c r="B278" s="48"/>
      <c r="C278" s="91"/>
      <c r="D278" s="92"/>
      <c r="E278" s="48"/>
      <c r="F278" s="27" t="s">
        <v>16</v>
      </c>
      <c r="G278" s="47">
        <v>586.87</v>
      </c>
      <c r="H278" s="114"/>
      <c r="I278" s="115"/>
    </row>
    <row r="279" spans="1:9" ht="22.5" customHeight="1" x14ac:dyDescent="0.2">
      <c r="A279" s="25" t="s">
        <v>218</v>
      </c>
      <c r="B279" s="50" t="s">
        <v>219</v>
      </c>
      <c r="C279" s="95" t="s">
        <v>220</v>
      </c>
      <c r="D279" s="96"/>
      <c r="E279" s="26" t="s">
        <v>42</v>
      </c>
      <c r="F279" s="39"/>
      <c r="G279" s="39"/>
      <c r="H279" s="114"/>
      <c r="I279" s="115">
        <f t="shared" ref="I279" si="30">ROUND(G281*H279,2)</f>
        <v>0</v>
      </c>
    </row>
    <row r="280" spans="1:9" ht="15" customHeight="1" x14ac:dyDescent="0.2">
      <c r="A280" s="39"/>
      <c r="B280" s="39"/>
      <c r="C280" s="78">
        <v>33</v>
      </c>
      <c r="D280" s="79"/>
      <c r="E280" s="26" t="s">
        <v>42</v>
      </c>
      <c r="F280" s="46">
        <v>33</v>
      </c>
      <c r="G280" s="39"/>
      <c r="H280" s="114"/>
      <c r="I280" s="115"/>
    </row>
    <row r="281" spans="1:9" ht="11.25" customHeight="1" x14ac:dyDescent="0.2">
      <c r="A281" s="48"/>
      <c r="B281" s="48"/>
      <c r="C281" s="91"/>
      <c r="D281" s="92"/>
      <c r="E281" s="48"/>
      <c r="F281" s="27" t="s">
        <v>16</v>
      </c>
      <c r="G281" s="47">
        <v>33</v>
      </c>
      <c r="H281" s="114"/>
      <c r="I281" s="115"/>
    </row>
    <row r="282" spans="1:9" ht="22.5" customHeight="1" x14ac:dyDescent="0.2">
      <c r="A282" s="25" t="s">
        <v>221</v>
      </c>
      <c r="B282" s="50" t="s">
        <v>222</v>
      </c>
      <c r="C282" s="95" t="s">
        <v>223</v>
      </c>
      <c r="D282" s="96"/>
      <c r="E282" s="26" t="s">
        <v>42</v>
      </c>
      <c r="F282" s="39"/>
      <c r="G282" s="39"/>
      <c r="H282" s="114"/>
      <c r="I282" s="115">
        <f t="shared" ref="I282" si="31">ROUND(G284*H282,2)</f>
        <v>0</v>
      </c>
    </row>
    <row r="283" spans="1:9" ht="15" customHeight="1" x14ac:dyDescent="0.2">
      <c r="A283" s="39"/>
      <c r="B283" s="39"/>
      <c r="C283" s="89">
        <v>586.87</v>
      </c>
      <c r="D283" s="90"/>
      <c r="E283" s="26" t="s">
        <v>42</v>
      </c>
      <c r="F283" s="46">
        <v>586.87</v>
      </c>
      <c r="G283" s="39"/>
      <c r="H283" s="114"/>
      <c r="I283" s="115"/>
    </row>
    <row r="284" spans="1:9" ht="11.25" customHeight="1" x14ac:dyDescent="0.2">
      <c r="A284" s="48"/>
      <c r="B284" s="48"/>
      <c r="C284" s="91"/>
      <c r="D284" s="92"/>
      <c r="E284" s="48"/>
      <c r="F284" s="27" t="s">
        <v>16</v>
      </c>
      <c r="G284" s="47">
        <v>586.87</v>
      </c>
      <c r="H284" s="114"/>
      <c r="I284" s="115"/>
    </row>
    <row r="285" spans="1:9" ht="15" customHeight="1" x14ac:dyDescent="0.2">
      <c r="A285" s="32" t="s">
        <v>224</v>
      </c>
      <c r="B285" s="39"/>
      <c r="C285" s="69" t="s">
        <v>225</v>
      </c>
      <c r="D285" s="70"/>
      <c r="E285" s="70"/>
      <c r="F285" s="70"/>
      <c r="G285" s="71"/>
      <c r="H285" s="16"/>
      <c r="I285" s="15">
        <f>I286</f>
        <v>0</v>
      </c>
    </row>
    <row r="286" spans="1:9" ht="29.1" customHeight="1" x14ac:dyDescent="0.2">
      <c r="A286" s="25" t="s">
        <v>226</v>
      </c>
      <c r="B286" s="53" t="s">
        <v>125</v>
      </c>
      <c r="C286" s="95" t="s">
        <v>227</v>
      </c>
      <c r="D286" s="96"/>
      <c r="E286" s="26" t="s">
        <v>88</v>
      </c>
      <c r="F286" s="51"/>
      <c r="G286" s="51"/>
      <c r="H286" s="114"/>
      <c r="I286" s="115">
        <f t="shared" ref="I286" si="32">ROUND(G288*H286,2)</f>
        <v>0</v>
      </c>
    </row>
    <row r="287" spans="1:9" ht="15" customHeight="1" x14ac:dyDescent="0.2">
      <c r="A287" s="39"/>
      <c r="B287" s="39"/>
      <c r="C287" s="78">
        <v>1</v>
      </c>
      <c r="D287" s="79"/>
      <c r="E287" s="26" t="s">
        <v>88</v>
      </c>
      <c r="F287" s="46">
        <v>1</v>
      </c>
      <c r="G287" s="39"/>
      <c r="H287" s="114"/>
      <c r="I287" s="115"/>
    </row>
    <row r="288" spans="1:9" ht="11.25" customHeight="1" x14ac:dyDescent="0.2">
      <c r="A288" s="48"/>
      <c r="B288" s="48"/>
      <c r="C288" s="91"/>
      <c r="D288" s="92"/>
      <c r="E288" s="48"/>
      <c r="F288" s="27" t="s">
        <v>16</v>
      </c>
      <c r="G288" s="47">
        <v>1</v>
      </c>
      <c r="H288" s="114"/>
      <c r="I288" s="115"/>
    </row>
    <row r="289" spans="1:9" ht="15" customHeight="1" x14ac:dyDescent="0.2">
      <c r="A289" s="32" t="s">
        <v>228</v>
      </c>
      <c r="B289" s="31" t="s">
        <v>229</v>
      </c>
      <c r="C289" s="69" t="s">
        <v>230</v>
      </c>
      <c r="D289" s="70"/>
      <c r="E289" s="70"/>
      <c r="F289" s="70"/>
      <c r="G289" s="71"/>
      <c r="H289" s="14"/>
      <c r="I289" s="15">
        <f>SUM(I290:I307)</f>
        <v>0</v>
      </c>
    </row>
    <row r="290" spans="1:9" ht="22.5" customHeight="1" x14ac:dyDescent="0.2">
      <c r="A290" s="25" t="s">
        <v>231</v>
      </c>
      <c r="B290" s="50" t="s">
        <v>232</v>
      </c>
      <c r="C290" s="95" t="s">
        <v>233</v>
      </c>
      <c r="D290" s="96"/>
      <c r="E290" s="26" t="s">
        <v>84</v>
      </c>
      <c r="F290" s="39"/>
      <c r="G290" s="39"/>
      <c r="H290" s="114"/>
      <c r="I290" s="115">
        <f t="shared" ref="I290" si="33">ROUND(G292*H290,2)</f>
        <v>0</v>
      </c>
    </row>
    <row r="291" spans="1:9" ht="15" customHeight="1" x14ac:dyDescent="0.2">
      <c r="A291" s="39"/>
      <c r="B291" s="39"/>
      <c r="C291" s="78">
        <v>314</v>
      </c>
      <c r="D291" s="79"/>
      <c r="E291" s="26" t="s">
        <v>84</v>
      </c>
      <c r="F291" s="46">
        <v>314</v>
      </c>
      <c r="G291" s="39"/>
      <c r="H291" s="114"/>
      <c r="I291" s="115"/>
    </row>
    <row r="292" spans="1:9" ht="11.25" customHeight="1" x14ac:dyDescent="0.2">
      <c r="A292" s="48"/>
      <c r="B292" s="48"/>
      <c r="C292" s="91"/>
      <c r="D292" s="92"/>
      <c r="E292" s="48"/>
      <c r="F292" s="27" t="s">
        <v>16</v>
      </c>
      <c r="G292" s="47">
        <v>314</v>
      </c>
      <c r="H292" s="114"/>
      <c r="I292" s="115"/>
    </row>
    <row r="293" spans="1:9" ht="26.25" customHeight="1" x14ac:dyDescent="0.2">
      <c r="A293" s="49" t="s">
        <v>234</v>
      </c>
      <c r="B293" s="50" t="s">
        <v>235</v>
      </c>
      <c r="C293" s="97" t="s">
        <v>236</v>
      </c>
      <c r="D293" s="98"/>
      <c r="E293" s="50" t="s">
        <v>237</v>
      </c>
      <c r="F293" s="39"/>
      <c r="G293" s="39"/>
      <c r="H293" s="114"/>
      <c r="I293" s="115">
        <f t="shared" ref="I293:I299" si="34">ROUND(G295*H293,2)</f>
        <v>0</v>
      </c>
    </row>
    <row r="294" spans="1:9" ht="20.100000000000001" customHeight="1" x14ac:dyDescent="0.2">
      <c r="A294" s="39"/>
      <c r="B294" s="39"/>
      <c r="C294" s="78">
        <v>2</v>
      </c>
      <c r="D294" s="79"/>
      <c r="E294" s="52" t="s">
        <v>238</v>
      </c>
      <c r="F294" s="46">
        <v>2</v>
      </c>
      <c r="G294" s="39"/>
      <c r="H294" s="114"/>
      <c r="I294" s="115"/>
    </row>
    <row r="295" spans="1:9" ht="11.25" customHeight="1" x14ac:dyDescent="0.2">
      <c r="A295" s="48"/>
      <c r="B295" s="48"/>
      <c r="C295" s="91"/>
      <c r="D295" s="92"/>
      <c r="E295" s="48"/>
      <c r="F295" s="27" t="s">
        <v>16</v>
      </c>
      <c r="G295" s="47">
        <v>2</v>
      </c>
      <c r="H295" s="114"/>
      <c r="I295" s="115"/>
    </row>
    <row r="296" spans="1:9" ht="33.75" customHeight="1" x14ac:dyDescent="0.2">
      <c r="A296" s="25" t="s">
        <v>239</v>
      </c>
      <c r="B296" s="50" t="s">
        <v>240</v>
      </c>
      <c r="C296" s="95" t="s">
        <v>241</v>
      </c>
      <c r="D296" s="96"/>
      <c r="E296" s="26" t="s">
        <v>242</v>
      </c>
      <c r="F296" s="51"/>
      <c r="G296" s="51"/>
      <c r="H296" s="114"/>
      <c r="I296" s="115">
        <f t="shared" si="34"/>
        <v>0</v>
      </c>
    </row>
    <row r="297" spans="1:9" ht="15" customHeight="1" x14ac:dyDescent="0.2">
      <c r="A297" s="39"/>
      <c r="B297" s="39"/>
      <c r="C297" s="78">
        <v>1</v>
      </c>
      <c r="D297" s="79"/>
      <c r="E297" s="26" t="s">
        <v>242</v>
      </c>
      <c r="F297" s="46">
        <v>1</v>
      </c>
      <c r="G297" s="39"/>
      <c r="H297" s="114"/>
      <c r="I297" s="115"/>
    </row>
    <row r="298" spans="1:9" ht="11.25" customHeight="1" x14ac:dyDescent="0.2">
      <c r="A298" s="48"/>
      <c r="B298" s="48"/>
      <c r="C298" s="91"/>
      <c r="D298" s="92"/>
      <c r="E298" s="48"/>
      <c r="F298" s="27" t="s">
        <v>16</v>
      </c>
      <c r="G298" s="47">
        <v>1</v>
      </c>
      <c r="H298" s="114"/>
      <c r="I298" s="115"/>
    </row>
    <row r="299" spans="1:9" ht="33.75" customHeight="1" x14ac:dyDescent="0.2">
      <c r="A299" s="25" t="s">
        <v>243</v>
      </c>
      <c r="B299" s="50" t="s">
        <v>244</v>
      </c>
      <c r="C299" s="95" t="s">
        <v>245</v>
      </c>
      <c r="D299" s="96"/>
      <c r="E299" s="26" t="s">
        <v>88</v>
      </c>
      <c r="F299" s="51"/>
      <c r="G299" s="51"/>
      <c r="H299" s="114"/>
      <c r="I299" s="115">
        <f t="shared" si="34"/>
        <v>0</v>
      </c>
    </row>
    <row r="300" spans="1:9" ht="15" customHeight="1" x14ac:dyDescent="0.2">
      <c r="A300" s="39"/>
      <c r="B300" s="39"/>
      <c r="C300" s="78">
        <v>1</v>
      </c>
      <c r="D300" s="79"/>
      <c r="E300" s="26" t="s">
        <v>88</v>
      </c>
      <c r="F300" s="46">
        <v>1</v>
      </c>
      <c r="G300" s="39"/>
      <c r="H300" s="114"/>
      <c r="I300" s="115"/>
    </row>
    <row r="301" spans="1:9" ht="11.25" customHeight="1" x14ac:dyDescent="0.2">
      <c r="A301" s="48"/>
      <c r="B301" s="48"/>
      <c r="C301" s="91"/>
      <c r="D301" s="92"/>
      <c r="E301" s="48"/>
      <c r="F301" s="27" t="s">
        <v>16</v>
      </c>
      <c r="G301" s="47">
        <v>1</v>
      </c>
      <c r="H301" s="114"/>
      <c r="I301" s="115"/>
    </row>
    <row r="302" spans="1:9" ht="22.5" customHeight="1" x14ac:dyDescent="0.2">
      <c r="A302" s="25" t="s">
        <v>246</v>
      </c>
      <c r="B302" s="50" t="s">
        <v>247</v>
      </c>
      <c r="C302" s="95" t="s">
        <v>248</v>
      </c>
      <c r="D302" s="96"/>
      <c r="E302" s="26" t="s">
        <v>88</v>
      </c>
      <c r="F302" s="39"/>
      <c r="G302" s="39"/>
      <c r="H302" s="114"/>
      <c r="I302" s="115">
        <f t="shared" ref="I302" si="35">ROUND(G304*H302,2)</f>
        <v>0</v>
      </c>
    </row>
    <row r="303" spans="1:9" ht="15" customHeight="1" x14ac:dyDescent="0.2">
      <c r="A303" s="39"/>
      <c r="B303" s="39"/>
      <c r="C303" s="78">
        <v>5</v>
      </c>
      <c r="D303" s="79"/>
      <c r="E303" s="26" t="s">
        <v>88</v>
      </c>
      <c r="F303" s="46">
        <v>5</v>
      </c>
      <c r="G303" s="39"/>
      <c r="H303" s="114"/>
      <c r="I303" s="115"/>
    </row>
    <row r="304" spans="1:9" ht="11.25" customHeight="1" x14ac:dyDescent="0.2">
      <c r="A304" s="48"/>
      <c r="B304" s="48"/>
      <c r="C304" s="91"/>
      <c r="D304" s="92"/>
      <c r="E304" s="48"/>
      <c r="F304" s="27" t="s">
        <v>16</v>
      </c>
      <c r="G304" s="47">
        <v>5</v>
      </c>
      <c r="H304" s="114"/>
      <c r="I304" s="115"/>
    </row>
    <row r="305" spans="1:9" ht="26.25" customHeight="1" x14ac:dyDescent="0.2">
      <c r="A305" s="49" t="s">
        <v>249</v>
      </c>
      <c r="B305" s="50" t="s">
        <v>250</v>
      </c>
      <c r="C305" s="97" t="s">
        <v>251</v>
      </c>
      <c r="D305" s="98"/>
      <c r="E305" s="26" t="s">
        <v>84</v>
      </c>
      <c r="F305" s="39"/>
      <c r="G305" s="39"/>
      <c r="H305" s="114"/>
      <c r="I305" s="115">
        <f t="shared" ref="I305" si="36">ROUND(G307*H305,2)</f>
        <v>0</v>
      </c>
    </row>
    <row r="306" spans="1:9" ht="15" customHeight="1" x14ac:dyDescent="0.2">
      <c r="A306" s="39"/>
      <c r="B306" s="39"/>
      <c r="C306" s="78">
        <v>10</v>
      </c>
      <c r="D306" s="79"/>
      <c r="E306" s="26" t="s">
        <v>84</v>
      </c>
      <c r="F306" s="46">
        <v>10</v>
      </c>
      <c r="G306" s="39"/>
      <c r="H306" s="114"/>
      <c r="I306" s="115"/>
    </row>
    <row r="307" spans="1:9" ht="11.25" customHeight="1" x14ac:dyDescent="0.2">
      <c r="A307" s="48"/>
      <c r="B307" s="48"/>
      <c r="C307" s="91"/>
      <c r="D307" s="92"/>
      <c r="E307" s="48"/>
      <c r="F307" s="27" t="s">
        <v>16</v>
      </c>
      <c r="G307" s="47">
        <v>10</v>
      </c>
      <c r="H307" s="114"/>
      <c r="I307" s="115"/>
    </row>
    <row r="308" spans="1:9" ht="15" customHeight="1" x14ac:dyDescent="0.2">
      <c r="A308" s="32" t="s">
        <v>252</v>
      </c>
      <c r="B308" s="31" t="s">
        <v>253</v>
      </c>
      <c r="C308" s="69" t="s">
        <v>254</v>
      </c>
      <c r="D308" s="70"/>
      <c r="E308" s="70"/>
      <c r="F308" s="70"/>
      <c r="G308" s="71"/>
      <c r="H308" s="17"/>
      <c r="I308" s="15">
        <f>I309</f>
        <v>0</v>
      </c>
    </row>
    <row r="309" spans="1:9" ht="246" customHeight="1" x14ac:dyDescent="0.2">
      <c r="A309" s="25" t="s">
        <v>255</v>
      </c>
      <c r="B309" s="25" t="s">
        <v>125</v>
      </c>
      <c r="C309" s="97" t="s">
        <v>256</v>
      </c>
      <c r="D309" s="98"/>
      <c r="E309" s="51"/>
      <c r="F309" s="51"/>
      <c r="G309" s="51"/>
      <c r="H309" s="122"/>
      <c r="I309" s="119">
        <f>ROUND(G311*H309,2)</f>
        <v>0</v>
      </c>
    </row>
    <row r="310" spans="1:9" ht="15" customHeight="1" x14ac:dyDescent="0.2">
      <c r="A310" s="39"/>
      <c r="B310" s="39"/>
      <c r="C310" s="78">
        <v>1</v>
      </c>
      <c r="D310" s="79"/>
      <c r="E310" s="39"/>
      <c r="F310" s="46">
        <v>1</v>
      </c>
      <c r="G310" s="39"/>
      <c r="H310" s="123"/>
      <c r="I310" s="120"/>
    </row>
    <row r="311" spans="1:9" ht="11.25" customHeight="1" x14ac:dyDescent="0.2">
      <c r="A311" s="48"/>
      <c r="B311" s="48"/>
      <c r="C311" s="91"/>
      <c r="D311" s="92"/>
      <c r="E311" s="48"/>
      <c r="F311" s="27" t="s">
        <v>16</v>
      </c>
      <c r="G311" s="47">
        <v>1</v>
      </c>
      <c r="H311" s="124"/>
      <c r="I311" s="121"/>
    </row>
    <row r="312" spans="1:9" ht="15" customHeight="1" x14ac:dyDescent="0.2">
      <c r="A312" s="32" t="s">
        <v>257</v>
      </c>
      <c r="B312" s="39"/>
      <c r="C312" s="69" t="s">
        <v>258</v>
      </c>
      <c r="D312" s="70"/>
      <c r="E312" s="70"/>
      <c r="F312" s="70"/>
      <c r="G312" s="70"/>
      <c r="H312" s="54"/>
      <c r="I312" s="55">
        <f>I313</f>
        <v>0</v>
      </c>
    </row>
    <row r="313" spans="1:9" ht="27.95" customHeight="1" x14ac:dyDescent="0.2">
      <c r="A313" s="49" t="s">
        <v>259</v>
      </c>
      <c r="B313" s="25" t="s">
        <v>125</v>
      </c>
      <c r="C313" s="97" t="s">
        <v>260</v>
      </c>
      <c r="D313" s="98"/>
      <c r="E313" s="26" t="s">
        <v>88</v>
      </c>
      <c r="F313" s="51"/>
      <c r="G313" s="56"/>
      <c r="H313" s="116"/>
      <c r="I313" s="119">
        <f>ROUND(G315*H313,2)</f>
        <v>0</v>
      </c>
    </row>
    <row r="314" spans="1:9" ht="15" customHeight="1" x14ac:dyDescent="0.2">
      <c r="A314" s="39"/>
      <c r="B314" s="39"/>
      <c r="C314" s="78">
        <v>2</v>
      </c>
      <c r="D314" s="79"/>
      <c r="E314" s="26" t="s">
        <v>88</v>
      </c>
      <c r="F314" s="46">
        <v>2</v>
      </c>
      <c r="G314" s="57"/>
      <c r="H314" s="117"/>
      <c r="I314" s="120"/>
    </row>
    <row r="315" spans="1:9" ht="11.25" customHeight="1" x14ac:dyDescent="0.2">
      <c r="A315" s="48"/>
      <c r="B315" s="48"/>
      <c r="C315" s="91"/>
      <c r="D315" s="92"/>
      <c r="E315" s="48"/>
      <c r="F315" s="27" t="s">
        <v>16</v>
      </c>
      <c r="G315" s="58">
        <v>2</v>
      </c>
      <c r="H315" s="118"/>
      <c r="I315" s="121"/>
    </row>
    <row r="316" spans="1:9" ht="11.25" customHeight="1" x14ac:dyDescent="0.2">
      <c r="A316" s="30">
        <v>4</v>
      </c>
      <c r="B316" s="48"/>
      <c r="C316" s="69" t="s">
        <v>261</v>
      </c>
      <c r="D316" s="70"/>
      <c r="E316" s="70"/>
      <c r="F316" s="70"/>
      <c r="G316" s="70"/>
      <c r="H316" s="54"/>
      <c r="I316" s="55">
        <f>I317</f>
        <v>0</v>
      </c>
    </row>
    <row r="317" spans="1:9" ht="29.1" customHeight="1" x14ac:dyDescent="0.2">
      <c r="A317" s="49" t="s">
        <v>262</v>
      </c>
      <c r="B317" s="53" t="s">
        <v>125</v>
      </c>
      <c r="C317" s="95" t="s">
        <v>263</v>
      </c>
      <c r="D317" s="96"/>
      <c r="E317" s="51"/>
      <c r="F317" s="51"/>
      <c r="G317" s="56"/>
      <c r="H317" s="116"/>
      <c r="I317" s="119">
        <f>ROUND(G319*H317,2)</f>
        <v>0</v>
      </c>
    </row>
    <row r="318" spans="1:9" ht="15" customHeight="1" x14ac:dyDescent="0.2">
      <c r="A318" s="39"/>
      <c r="B318" s="39"/>
      <c r="C318" s="78">
        <v>1</v>
      </c>
      <c r="D318" s="79"/>
      <c r="E318" s="39"/>
      <c r="F318" s="46">
        <v>1</v>
      </c>
      <c r="G318" s="57"/>
      <c r="H318" s="117"/>
      <c r="I318" s="120"/>
    </row>
    <row r="319" spans="1:9" ht="15" customHeight="1" x14ac:dyDescent="0.2">
      <c r="A319" s="39"/>
      <c r="B319" s="39"/>
      <c r="C319" s="80"/>
      <c r="D319" s="81"/>
      <c r="E319" s="39"/>
      <c r="F319" s="27" t="s">
        <v>16</v>
      </c>
      <c r="G319" s="58">
        <v>1</v>
      </c>
      <c r="H319" s="118"/>
      <c r="I319" s="121"/>
    </row>
    <row r="320" spans="1:9" ht="11.25" customHeight="1" x14ac:dyDescent="0.2">
      <c r="A320" s="30">
        <v>5</v>
      </c>
      <c r="B320" s="31" t="s">
        <v>253</v>
      </c>
      <c r="C320" s="69" t="s">
        <v>264</v>
      </c>
      <c r="D320" s="70"/>
      <c r="E320" s="70"/>
      <c r="F320" s="70"/>
      <c r="G320" s="71"/>
      <c r="H320" s="16"/>
      <c r="I320" s="15">
        <f>I321+I334</f>
        <v>0</v>
      </c>
    </row>
    <row r="321" spans="1:9" ht="11.25" customHeight="1" x14ac:dyDescent="0.2">
      <c r="A321" s="32" t="s">
        <v>265</v>
      </c>
      <c r="B321" s="31" t="s">
        <v>91</v>
      </c>
      <c r="C321" s="69" t="s">
        <v>266</v>
      </c>
      <c r="D321" s="70"/>
      <c r="E321" s="70"/>
      <c r="F321" s="70"/>
      <c r="G321" s="71"/>
      <c r="H321" s="16"/>
      <c r="I321" s="15">
        <f>SUM(I322:I333)</f>
        <v>0</v>
      </c>
    </row>
    <row r="322" spans="1:9" ht="22.5" customHeight="1" x14ac:dyDescent="0.2">
      <c r="A322" s="25" t="s">
        <v>267</v>
      </c>
      <c r="B322" s="50" t="s">
        <v>268</v>
      </c>
      <c r="C322" s="95" t="s">
        <v>269</v>
      </c>
      <c r="D322" s="96"/>
      <c r="E322" s="26" t="s">
        <v>270</v>
      </c>
      <c r="F322" s="39"/>
      <c r="G322" s="39"/>
      <c r="H322" s="114"/>
      <c r="I322" s="115">
        <f>ROUND(G324*H322,2)</f>
        <v>0</v>
      </c>
    </row>
    <row r="323" spans="1:9" ht="15" customHeight="1" x14ac:dyDescent="0.2">
      <c r="A323" s="39"/>
      <c r="B323" s="39"/>
      <c r="C323" s="101">
        <v>0.47699999999999998</v>
      </c>
      <c r="D323" s="102"/>
      <c r="E323" s="26" t="s">
        <v>270</v>
      </c>
      <c r="F323" s="46">
        <v>0.47699999999999998</v>
      </c>
      <c r="G323" s="39"/>
      <c r="H323" s="114"/>
      <c r="I323" s="115"/>
    </row>
    <row r="324" spans="1:9" ht="15" customHeight="1" x14ac:dyDescent="0.2">
      <c r="A324" s="39"/>
      <c r="B324" s="39"/>
      <c r="C324" s="80"/>
      <c r="D324" s="81"/>
      <c r="E324" s="39"/>
      <c r="F324" s="27" t="s">
        <v>16</v>
      </c>
      <c r="G324" s="47">
        <v>0.47699999999999998</v>
      </c>
      <c r="H324" s="114"/>
      <c r="I324" s="115"/>
    </row>
    <row r="325" spans="1:9" ht="22.5" customHeight="1" x14ac:dyDescent="0.2">
      <c r="A325" s="25" t="s">
        <v>271</v>
      </c>
      <c r="B325" s="50" t="s">
        <v>272</v>
      </c>
      <c r="C325" s="97" t="s">
        <v>273</v>
      </c>
      <c r="D325" s="98"/>
      <c r="E325" s="26" t="s">
        <v>12</v>
      </c>
      <c r="F325" s="39"/>
      <c r="G325" s="39"/>
      <c r="H325" s="114"/>
      <c r="I325" s="115">
        <f t="shared" ref="I325" si="37">ROUND(G327*H325,2)</f>
        <v>0</v>
      </c>
    </row>
    <row r="326" spans="1:9" ht="11.25" customHeight="1" x14ac:dyDescent="0.2">
      <c r="A326" s="48"/>
      <c r="B326" s="48"/>
      <c r="C326" s="89">
        <v>715.5</v>
      </c>
      <c r="D326" s="90"/>
      <c r="E326" s="26" t="s">
        <v>12</v>
      </c>
      <c r="F326" s="46">
        <v>715.5</v>
      </c>
      <c r="G326" s="48"/>
      <c r="H326" s="114"/>
      <c r="I326" s="115"/>
    </row>
    <row r="327" spans="1:9" ht="15" customHeight="1" x14ac:dyDescent="0.2">
      <c r="A327" s="39"/>
      <c r="B327" s="39"/>
      <c r="C327" s="80"/>
      <c r="D327" s="81"/>
      <c r="E327" s="39"/>
      <c r="F327" s="27" t="s">
        <v>16</v>
      </c>
      <c r="G327" s="47">
        <v>715.5</v>
      </c>
      <c r="H327" s="114"/>
      <c r="I327" s="115"/>
    </row>
    <row r="328" spans="1:9" ht="47.1" customHeight="1" x14ac:dyDescent="0.2">
      <c r="A328" s="25" t="s">
        <v>274</v>
      </c>
      <c r="B328" s="50" t="s">
        <v>275</v>
      </c>
      <c r="C328" s="95" t="s">
        <v>276</v>
      </c>
      <c r="D328" s="96"/>
      <c r="E328" s="26" t="s">
        <v>12</v>
      </c>
      <c r="F328" s="51"/>
      <c r="G328" s="51"/>
      <c r="H328" s="114"/>
      <c r="I328" s="115">
        <f t="shared" ref="I328" si="38">ROUND(G330*H328,2)</f>
        <v>0</v>
      </c>
    </row>
    <row r="329" spans="1:9" ht="11.25" customHeight="1" x14ac:dyDescent="0.2">
      <c r="A329" s="48"/>
      <c r="B329" s="48"/>
      <c r="C329" s="78">
        <v>623</v>
      </c>
      <c r="D329" s="79"/>
      <c r="E329" s="26" t="s">
        <v>12</v>
      </c>
      <c r="F329" s="46">
        <v>623</v>
      </c>
      <c r="G329" s="48"/>
      <c r="H329" s="114"/>
      <c r="I329" s="115"/>
    </row>
    <row r="330" spans="1:9" ht="15" customHeight="1" x14ac:dyDescent="0.2">
      <c r="A330" s="39"/>
      <c r="B330" s="39"/>
      <c r="C330" s="80"/>
      <c r="D330" s="81"/>
      <c r="E330" s="39"/>
      <c r="F330" s="27" t="s">
        <v>16</v>
      </c>
      <c r="G330" s="47">
        <v>623</v>
      </c>
      <c r="H330" s="114"/>
      <c r="I330" s="115"/>
    </row>
    <row r="331" spans="1:9" ht="22.5" customHeight="1" x14ac:dyDescent="0.2">
      <c r="A331" s="25" t="s">
        <v>277</v>
      </c>
      <c r="B331" s="50" t="s">
        <v>278</v>
      </c>
      <c r="C331" s="95" t="s">
        <v>279</v>
      </c>
      <c r="D331" s="96"/>
      <c r="E331" s="26" t="s">
        <v>12</v>
      </c>
      <c r="F331" s="39"/>
      <c r="G331" s="39"/>
      <c r="H331" s="114"/>
      <c r="I331" s="115">
        <f t="shared" ref="I331" si="39">ROUND(G333*H331,2)</f>
        <v>0</v>
      </c>
    </row>
    <row r="332" spans="1:9" ht="11.25" customHeight="1" x14ac:dyDescent="0.2">
      <c r="A332" s="48"/>
      <c r="B332" s="48"/>
      <c r="C332" s="99">
        <v>92.5</v>
      </c>
      <c r="D332" s="100"/>
      <c r="E332" s="26" t="s">
        <v>12</v>
      </c>
      <c r="F332" s="46">
        <v>92.5</v>
      </c>
      <c r="G332" s="48"/>
      <c r="H332" s="114"/>
      <c r="I332" s="115"/>
    </row>
    <row r="333" spans="1:9" ht="15" customHeight="1" x14ac:dyDescent="0.2">
      <c r="A333" s="39"/>
      <c r="B333" s="39"/>
      <c r="C333" s="80"/>
      <c r="D333" s="81"/>
      <c r="E333" s="39"/>
      <c r="F333" s="27" t="s">
        <v>16</v>
      </c>
      <c r="G333" s="47">
        <v>92.5</v>
      </c>
      <c r="H333" s="114"/>
      <c r="I333" s="115"/>
    </row>
    <row r="334" spans="1:9" ht="15" customHeight="1" x14ac:dyDescent="0.2">
      <c r="A334" s="32" t="s">
        <v>280</v>
      </c>
      <c r="B334" s="31" t="s">
        <v>253</v>
      </c>
      <c r="C334" s="69" t="s">
        <v>281</v>
      </c>
      <c r="D334" s="70"/>
      <c r="E334" s="70"/>
      <c r="F334" s="70"/>
      <c r="G334" s="71"/>
      <c r="H334" s="16"/>
      <c r="I334" s="15">
        <f>SUM(I335:I349)</f>
        <v>0</v>
      </c>
    </row>
    <row r="335" spans="1:9" ht="22.5" customHeight="1" x14ac:dyDescent="0.2">
      <c r="A335" s="25" t="s">
        <v>282</v>
      </c>
      <c r="B335" s="50" t="s">
        <v>283</v>
      </c>
      <c r="C335" s="95" t="s">
        <v>284</v>
      </c>
      <c r="D335" s="96"/>
      <c r="E335" s="26" t="s">
        <v>84</v>
      </c>
      <c r="F335" s="39"/>
      <c r="G335" s="39"/>
      <c r="H335" s="114"/>
      <c r="I335" s="115">
        <f t="shared" ref="I335" si="40">ROUND(G337*H335,2)</f>
        <v>0</v>
      </c>
    </row>
    <row r="336" spans="1:9" ht="15" customHeight="1" x14ac:dyDescent="0.2">
      <c r="A336" s="39"/>
      <c r="B336" s="39"/>
      <c r="C336" s="78">
        <v>477</v>
      </c>
      <c r="D336" s="79"/>
      <c r="E336" s="26" t="s">
        <v>84</v>
      </c>
      <c r="F336" s="46">
        <v>477</v>
      </c>
      <c r="G336" s="39"/>
      <c r="H336" s="114"/>
      <c r="I336" s="115"/>
    </row>
    <row r="337" spans="1:9" ht="15" customHeight="1" x14ac:dyDescent="0.2">
      <c r="A337" s="39"/>
      <c r="B337" s="39"/>
      <c r="C337" s="80"/>
      <c r="D337" s="81"/>
      <c r="E337" s="39"/>
      <c r="F337" s="27" t="s">
        <v>16</v>
      </c>
      <c r="G337" s="47">
        <v>477</v>
      </c>
      <c r="H337" s="114"/>
      <c r="I337" s="115"/>
    </row>
    <row r="338" spans="1:9" ht="26.25" customHeight="1" x14ac:dyDescent="0.2">
      <c r="A338" s="49" t="s">
        <v>285</v>
      </c>
      <c r="B338" s="50" t="s">
        <v>286</v>
      </c>
      <c r="C338" s="97" t="s">
        <v>287</v>
      </c>
      <c r="D338" s="98"/>
      <c r="E338" s="26" t="s">
        <v>288</v>
      </c>
      <c r="F338" s="39"/>
      <c r="G338" s="39"/>
      <c r="H338" s="114"/>
      <c r="I338" s="115">
        <f t="shared" ref="I338:I347" si="41">ROUND(G340*H338,2)</f>
        <v>0</v>
      </c>
    </row>
    <row r="339" spans="1:9" ht="11.25" customHeight="1" x14ac:dyDescent="0.2">
      <c r="A339" s="48"/>
      <c r="B339" s="48"/>
      <c r="C339" s="78">
        <v>60</v>
      </c>
      <c r="D339" s="79"/>
      <c r="E339" s="26" t="s">
        <v>288</v>
      </c>
      <c r="F339" s="46">
        <v>60</v>
      </c>
      <c r="G339" s="48"/>
      <c r="H339" s="114"/>
      <c r="I339" s="115"/>
    </row>
    <row r="340" spans="1:9" ht="15" customHeight="1" x14ac:dyDescent="0.2">
      <c r="A340" s="39"/>
      <c r="B340" s="39"/>
      <c r="C340" s="80"/>
      <c r="D340" s="81"/>
      <c r="E340" s="39"/>
      <c r="F340" s="27" t="s">
        <v>16</v>
      </c>
      <c r="G340" s="47">
        <v>60</v>
      </c>
      <c r="H340" s="114"/>
      <c r="I340" s="115"/>
    </row>
    <row r="341" spans="1:9" ht="22.5" customHeight="1" x14ac:dyDescent="0.2">
      <c r="A341" s="25" t="s">
        <v>289</v>
      </c>
      <c r="B341" s="50" t="s">
        <v>290</v>
      </c>
      <c r="C341" s="95" t="s">
        <v>291</v>
      </c>
      <c r="D341" s="96"/>
      <c r="E341" s="26" t="s">
        <v>12</v>
      </c>
      <c r="F341" s="39"/>
      <c r="G341" s="39"/>
      <c r="H341" s="114"/>
      <c r="I341" s="115">
        <f t="shared" si="41"/>
        <v>0</v>
      </c>
    </row>
    <row r="342" spans="1:9" ht="11.25" customHeight="1" x14ac:dyDescent="0.2">
      <c r="A342" s="48"/>
      <c r="B342" s="48"/>
      <c r="C342" s="78">
        <v>72</v>
      </c>
      <c r="D342" s="79"/>
      <c r="E342" s="26" t="s">
        <v>12</v>
      </c>
      <c r="F342" s="46">
        <v>72</v>
      </c>
      <c r="G342" s="48"/>
      <c r="H342" s="114"/>
      <c r="I342" s="115"/>
    </row>
    <row r="343" spans="1:9" ht="15" customHeight="1" x14ac:dyDescent="0.2">
      <c r="A343" s="39"/>
      <c r="B343" s="39"/>
      <c r="C343" s="80"/>
      <c r="D343" s="81"/>
      <c r="E343" s="39"/>
      <c r="F343" s="27" t="s">
        <v>16</v>
      </c>
      <c r="G343" s="47">
        <v>72</v>
      </c>
      <c r="H343" s="114"/>
      <c r="I343" s="115"/>
    </row>
    <row r="344" spans="1:9" ht="22.5" customHeight="1" x14ac:dyDescent="0.2">
      <c r="A344" s="25" t="s">
        <v>292</v>
      </c>
      <c r="B344" s="50" t="s">
        <v>293</v>
      </c>
      <c r="C344" s="95" t="s">
        <v>294</v>
      </c>
      <c r="D344" s="96"/>
      <c r="E344" s="26" t="s">
        <v>84</v>
      </c>
      <c r="F344" s="39"/>
      <c r="G344" s="39"/>
      <c r="H344" s="114"/>
      <c r="I344" s="115">
        <f t="shared" si="41"/>
        <v>0</v>
      </c>
    </row>
    <row r="345" spans="1:9" ht="11.25" customHeight="1" x14ac:dyDescent="0.2">
      <c r="A345" s="48"/>
      <c r="B345" s="48"/>
      <c r="C345" s="78">
        <v>477</v>
      </c>
      <c r="D345" s="79"/>
      <c r="E345" s="26" t="s">
        <v>84</v>
      </c>
      <c r="F345" s="46">
        <v>477</v>
      </c>
      <c r="G345" s="48"/>
      <c r="H345" s="114"/>
      <c r="I345" s="115"/>
    </row>
    <row r="346" spans="1:9" ht="15" customHeight="1" x14ac:dyDescent="0.2">
      <c r="A346" s="39"/>
      <c r="B346" s="39"/>
      <c r="C346" s="80"/>
      <c r="D346" s="81"/>
      <c r="E346" s="39"/>
      <c r="F346" s="27" t="s">
        <v>16</v>
      </c>
      <c r="G346" s="47">
        <v>477</v>
      </c>
      <c r="H346" s="114"/>
      <c r="I346" s="115"/>
    </row>
    <row r="347" spans="1:9" ht="33.75" customHeight="1" x14ac:dyDescent="0.2">
      <c r="A347" s="25" t="s">
        <v>295</v>
      </c>
      <c r="B347" s="50" t="s">
        <v>296</v>
      </c>
      <c r="C347" s="95" t="s">
        <v>297</v>
      </c>
      <c r="D347" s="96"/>
      <c r="E347" s="50" t="s">
        <v>298</v>
      </c>
      <c r="F347" s="51"/>
      <c r="G347" s="51"/>
      <c r="H347" s="114"/>
      <c r="I347" s="115">
        <f t="shared" si="41"/>
        <v>0</v>
      </c>
    </row>
    <row r="348" spans="1:9" ht="33.75" customHeight="1" x14ac:dyDescent="0.2">
      <c r="A348" s="51"/>
      <c r="B348" s="51"/>
      <c r="C348" s="99">
        <v>2.5</v>
      </c>
      <c r="D348" s="100"/>
      <c r="E348" s="50" t="s">
        <v>298</v>
      </c>
      <c r="F348" s="46">
        <v>2.5</v>
      </c>
      <c r="G348" s="51"/>
      <c r="H348" s="114"/>
      <c r="I348" s="115"/>
    </row>
    <row r="349" spans="1:9" ht="15" customHeight="1" x14ac:dyDescent="0.2">
      <c r="A349" s="39"/>
      <c r="B349" s="39"/>
      <c r="C349" s="80"/>
      <c r="D349" s="81"/>
      <c r="E349" s="39"/>
      <c r="F349" s="27" t="s">
        <v>16</v>
      </c>
      <c r="G349" s="47">
        <v>2.5</v>
      </c>
      <c r="H349" s="114"/>
      <c r="I349" s="115"/>
    </row>
    <row r="350" spans="1:9" ht="11.25" customHeight="1" x14ac:dyDescent="0.2">
      <c r="A350" s="30">
        <v>6</v>
      </c>
      <c r="B350" s="31" t="s">
        <v>299</v>
      </c>
      <c r="C350" s="69" t="s">
        <v>300</v>
      </c>
      <c r="D350" s="70"/>
      <c r="E350" s="70"/>
      <c r="F350" s="70"/>
      <c r="G350" s="71"/>
      <c r="H350" s="16"/>
      <c r="I350" s="15">
        <f>I351+I502+I611</f>
        <v>0</v>
      </c>
    </row>
    <row r="351" spans="1:9" ht="11.25" customHeight="1" x14ac:dyDescent="0.2">
      <c r="A351" s="32" t="s">
        <v>301</v>
      </c>
      <c r="B351" s="48"/>
      <c r="C351" s="69" t="s">
        <v>302</v>
      </c>
      <c r="D351" s="70"/>
      <c r="E351" s="70"/>
      <c r="F351" s="70"/>
      <c r="G351" s="71"/>
      <c r="H351" s="16"/>
      <c r="I351" s="15">
        <f>I352+I424</f>
        <v>0</v>
      </c>
    </row>
    <row r="352" spans="1:9" ht="15" customHeight="1" x14ac:dyDescent="0.2">
      <c r="A352" s="32" t="s">
        <v>303</v>
      </c>
      <c r="B352" s="39"/>
      <c r="C352" s="69" t="s">
        <v>304</v>
      </c>
      <c r="D352" s="70"/>
      <c r="E352" s="70"/>
      <c r="F352" s="70"/>
      <c r="G352" s="71"/>
      <c r="H352" s="16"/>
      <c r="I352" s="15">
        <f>I353+I369</f>
        <v>0</v>
      </c>
    </row>
    <row r="353" spans="1:9" ht="15" customHeight="1" x14ac:dyDescent="0.2">
      <c r="A353" s="27" t="s">
        <v>305</v>
      </c>
      <c r="B353" s="39"/>
      <c r="C353" s="95" t="s">
        <v>306</v>
      </c>
      <c r="D353" s="103"/>
      <c r="E353" s="103"/>
      <c r="F353" s="103"/>
      <c r="G353" s="96"/>
      <c r="H353" s="16"/>
      <c r="I353" s="15">
        <f>SUM(I354:I368)</f>
        <v>0</v>
      </c>
    </row>
    <row r="354" spans="1:9" ht="29.1" customHeight="1" x14ac:dyDescent="0.2">
      <c r="A354" s="49" t="s">
        <v>307</v>
      </c>
      <c r="B354" s="50" t="s">
        <v>268</v>
      </c>
      <c r="C354" s="95" t="s">
        <v>269</v>
      </c>
      <c r="D354" s="96"/>
      <c r="E354" s="26" t="s">
        <v>270</v>
      </c>
      <c r="F354" s="51"/>
      <c r="G354" s="51"/>
      <c r="H354" s="114"/>
      <c r="I354" s="115">
        <f t="shared" ref="I354" si="42">ROUND(G356*H354,2)</f>
        <v>0</v>
      </c>
    </row>
    <row r="355" spans="1:9" ht="15" customHeight="1" x14ac:dyDescent="0.2">
      <c r="A355" s="39"/>
      <c r="B355" s="39"/>
      <c r="C355" s="101">
        <v>0.51700000000000002</v>
      </c>
      <c r="D355" s="102"/>
      <c r="E355" s="26" t="s">
        <v>270</v>
      </c>
      <c r="F355" s="46">
        <v>0.51700000000000002</v>
      </c>
      <c r="G355" s="39"/>
      <c r="H355" s="114"/>
      <c r="I355" s="115"/>
    </row>
    <row r="356" spans="1:9" ht="15" customHeight="1" x14ac:dyDescent="0.2">
      <c r="A356" s="39"/>
      <c r="B356" s="39"/>
      <c r="C356" s="80"/>
      <c r="D356" s="81"/>
      <c r="E356" s="39"/>
      <c r="F356" s="27" t="s">
        <v>16</v>
      </c>
      <c r="G356" s="47">
        <v>0.51700000000000002</v>
      </c>
      <c r="H356" s="114"/>
      <c r="I356" s="115"/>
    </row>
    <row r="357" spans="1:9" ht="29.1" customHeight="1" x14ac:dyDescent="0.2">
      <c r="A357" s="49" t="s">
        <v>308</v>
      </c>
      <c r="B357" s="50" t="s">
        <v>272</v>
      </c>
      <c r="C357" s="97" t="s">
        <v>273</v>
      </c>
      <c r="D357" s="98"/>
      <c r="E357" s="26" t="s">
        <v>12</v>
      </c>
      <c r="F357" s="51"/>
      <c r="G357" s="51"/>
      <c r="H357" s="114"/>
      <c r="I357" s="115">
        <f t="shared" ref="I357:I366" si="43">ROUND(G359*H357,2)</f>
        <v>0</v>
      </c>
    </row>
    <row r="358" spans="1:9" ht="15" customHeight="1" x14ac:dyDescent="0.2">
      <c r="A358" s="39"/>
      <c r="B358" s="39"/>
      <c r="C358" s="89">
        <v>1196.29</v>
      </c>
      <c r="D358" s="90"/>
      <c r="E358" s="26" t="s">
        <v>12</v>
      </c>
      <c r="F358" s="27" t="s">
        <v>309</v>
      </c>
      <c r="G358" s="39"/>
      <c r="H358" s="114"/>
      <c r="I358" s="115"/>
    </row>
    <row r="359" spans="1:9" ht="11.25" customHeight="1" x14ac:dyDescent="0.2">
      <c r="A359" s="48"/>
      <c r="B359" s="48"/>
      <c r="C359" s="91"/>
      <c r="D359" s="92"/>
      <c r="E359" s="48"/>
      <c r="F359" s="27" t="s">
        <v>16</v>
      </c>
      <c r="G359" s="32" t="s">
        <v>310</v>
      </c>
      <c r="H359" s="114"/>
      <c r="I359" s="115"/>
    </row>
    <row r="360" spans="1:9" ht="47.1" customHeight="1" x14ac:dyDescent="0.2">
      <c r="A360" s="49" t="s">
        <v>311</v>
      </c>
      <c r="B360" s="50" t="s">
        <v>275</v>
      </c>
      <c r="C360" s="95" t="s">
        <v>276</v>
      </c>
      <c r="D360" s="96"/>
      <c r="E360" s="26" t="s">
        <v>12</v>
      </c>
      <c r="F360" s="51"/>
      <c r="G360" s="51"/>
      <c r="H360" s="114"/>
      <c r="I360" s="115">
        <f t="shared" si="43"/>
        <v>0</v>
      </c>
    </row>
    <row r="361" spans="1:9" ht="15" customHeight="1" x14ac:dyDescent="0.2">
      <c r="A361" s="39"/>
      <c r="B361" s="39"/>
      <c r="C361" s="89">
        <v>852.6</v>
      </c>
      <c r="D361" s="90"/>
      <c r="E361" s="26" t="s">
        <v>12</v>
      </c>
      <c r="F361" s="46">
        <v>852.6</v>
      </c>
      <c r="G361" s="39"/>
      <c r="H361" s="114"/>
      <c r="I361" s="115"/>
    </row>
    <row r="362" spans="1:9" ht="11.25" customHeight="1" x14ac:dyDescent="0.2">
      <c r="A362" s="48"/>
      <c r="B362" s="48"/>
      <c r="C362" s="91"/>
      <c r="D362" s="92"/>
      <c r="E362" s="48"/>
      <c r="F362" s="27" t="s">
        <v>16</v>
      </c>
      <c r="G362" s="47">
        <v>852.6</v>
      </c>
      <c r="H362" s="114"/>
      <c r="I362" s="115"/>
    </row>
    <row r="363" spans="1:9" ht="29.1" customHeight="1" x14ac:dyDescent="0.2">
      <c r="A363" s="49" t="s">
        <v>312</v>
      </c>
      <c r="B363" s="50" t="s">
        <v>278</v>
      </c>
      <c r="C363" s="95" t="s">
        <v>313</v>
      </c>
      <c r="D363" s="96"/>
      <c r="E363" s="26" t="s">
        <v>12</v>
      </c>
      <c r="F363" s="51"/>
      <c r="G363" s="51"/>
      <c r="H363" s="114"/>
      <c r="I363" s="115">
        <f t="shared" si="43"/>
        <v>0</v>
      </c>
    </row>
    <row r="364" spans="1:9" ht="15" customHeight="1" x14ac:dyDescent="0.2">
      <c r="A364" s="39"/>
      <c r="B364" s="39"/>
      <c r="C364" s="89">
        <v>343.7</v>
      </c>
      <c r="D364" s="90"/>
      <c r="E364" s="26" t="s">
        <v>12</v>
      </c>
      <c r="F364" s="46">
        <v>343.7</v>
      </c>
      <c r="G364" s="39"/>
      <c r="H364" s="114"/>
      <c r="I364" s="115"/>
    </row>
    <row r="365" spans="1:9" ht="11.25" customHeight="1" x14ac:dyDescent="0.2">
      <c r="A365" s="48"/>
      <c r="B365" s="48"/>
      <c r="C365" s="91"/>
      <c r="D365" s="92"/>
      <c r="E365" s="48"/>
      <c r="F365" s="27" t="s">
        <v>16</v>
      </c>
      <c r="G365" s="47">
        <v>343.7</v>
      </c>
      <c r="H365" s="114"/>
      <c r="I365" s="115"/>
    </row>
    <row r="366" spans="1:9" ht="29.1" customHeight="1" x14ac:dyDescent="0.2">
      <c r="A366" s="49" t="s">
        <v>314</v>
      </c>
      <c r="B366" s="53" t="s">
        <v>125</v>
      </c>
      <c r="C366" s="95" t="s">
        <v>315</v>
      </c>
      <c r="D366" s="96"/>
      <c r="E366" s="26" t="s">
        <v>66</v>
      </c>
      <c r="F366" s="51"/>
      <c r="G366" s="51"/>
      <c r="H366" s="114"/>
      <c r="I366" s="115">
        <f t="shared" si="43"/>
        <v>0</v>
      </c>
    </row>
    <row r="367" spans="1:9" ht="15" customHeight="1" x14ac:dyDescent="0.2">
      <c r="A367" s="39"/>
      <c r="B367" s="39"/>
      <c r="C367" s="89">
        <v>343.7</v>
      </c>
      <c r="D367" s="90"/>
      <c r="E367" s="26" t="s">
        <v>66</v>
      </c>
      <c r="F367" s="46">
        <v>343.7</v>
      </c>
      <c r="G367" s="39"/>
      <c r="H367" s="114"/>
      <c r="I367" s="115"/>
    </row>
    <row r="368" spans="1:9" ht="11.25" customHeight="1" x14ac:dyDescent="0.2">
      <c r="A368" s="48"/>
      <c r="B368" s="48"/>
      <c r="C368" s="91"/>
      <c r="D368" s="92"/>
      <c r="E368" s="48"/>
      <c r="F368" s="27" t="s">
        <v>16</v>
      </c>
      <c r="G368" s="47">
        <v>343.7</v>
      </c>
      <c r="H368" s="114"/>
      <c r="I368" s="115"/>
    </row>
    <row r="369" spans="1:9" ht="15" customHeight="1" x14ac:dyDescent="0.2">
      <c r="A369" s="26" t="s">
        <v>316</v>
      </c>
      <c r="B369" s="39"/>
      <c r="C369" s="95" t="s">
        <v>317</v>
      </c>
      <c r="D369" s="103"/>
      <c r="E369" s="103"/>
      <c r="F369" s="103"/>
      <c r="G369" s="96"/>
      <c r="H369" s="16"/>
      <c r="I369" s="15">
        <f>SUM(I370:I423)</f>
        <v>0</v>
      </c>
    </row>
    <row r="370" spans="1:9" ht="29.1" customHeight="1" x14ac:dyDescent="0.2">
      <c r="A370" s="49" t="s">
        <v>318</v>
      </c>
      <c r="B370" s="50" t="s">
        <v>319</v>
      </c>
      <c r="C370" s="95" t="s">
        <v>320</v>
      </c>
      <c r="D370" s="96"/>
      <c r="E370" s="26" t="s">
        <v>84</v>
      </c>
      <c r="F370" s="51"/>
      <c r="G370" s="51"/>
      <c r="H370" s="114"/>
      <c r="I370" s="115">
        <f t="shared" ref="I370" si="44">ROUND(G372*H370,2)</f>
        <v>0</v>
      </c>
    </row>
    <row r="371" spans="1:9" ht="15" customHeight="1" x14ac:dyDescent="0.2">
      <c r="A371" s="39"/>
      <c r="B371" s="39"/>
      <c r="C371" s="78">
        <v>160</v>
      </c>
      <c r="D371" s="79"/>
      <c r="E371" s="26" t="s">
        <v>84</v>
      </c>
      <c r="F371" s="46">
        <v>160</v>
      </c>
      <c r="G371" s="39"/>
      <c r="H371" s="114"/>
      <c r="I371" s="115"/>
    </row>
    <row r="372" spans="1:9" ht="11.25" customHeight="1" x14ac:dyDescent="0.2">
      <c r="A372" s="48"/>
      <c r="B372" s="48"/>
      <c r="C372" s="91"/>
      <c r="D372" s="92"/>
      <c r="E372" s="48"/>
      <c r="F372" s="27" t="s">
        <v>16</v>
      </c>
      <c r="G372" s="47">
        <v>160</v>
      </c>
      <c r="H372" s="114"/>
      <c r="I372" s="115"/>
    </row>
    <row r="373" spans="1:9" ht="29.1" customHeight="1" x14ac:dyDescent="0.2">
      <c r="A373" s="49" t="s">
        <v>321</v>
      </c>
      <c r="B373" s="50" t="s">
        <v>322</v>
      </c>
      <c r="C373" s="95" t="s">
        <v>323</v>
      </c>
      <c r="D373" s="96"/>
      <c r="E373" s="26" t="s">
        <v>84</v>
      </c>
      <c r="F373" s="51"/>
      <c r="G373" s="51"/>
      <c r="H373" s="114"/>
      <c r="I373" s="115">
        <f t="shared" ref="I373:I421" si="45">ROUND(G375*H373,2)</f>
        <v>0</v>
      </c>
    </row>
    <row r="374" spans="1:9" ht="15" customHeight="1" x14ac:dyDescent="0.2">
      <c r="A374" s="39"/>
      <c r="B374" s="39"/>
      <c r="C374" s="99">
        <v>73.3</v>
      </c>
      <c r="D374" s="100"/>
      <c r="E374" s="26" t="s">
        <v>84</v>
      </c>
      <c r="F374" s="46">
        <v>73.3</v>
      </c>
      <c r="G374" s="39"/>
      <c r="H374" s="114"/>
      <c r="I374" s="115"/>
    </row>
    <row r="375" spans="1:9" ht="11.25" customHeight="1" x14ac:dyDescent="0.2">
      <c r="A375" s="48"/>
      <c r="B375" s="48"/>
      <c r="C375" s="91"/>
      <c r="D375" s="92"/>
      <c r="E375" s="48"/>
      <c r="F375" s="27" t="s">
        <v>16</v>
      </c>
      <c r="G375" s="47">
        <v>73.3</v>
      </c>
      <c r="H375" s="114"/>
      <c r="I375" s="115"/>
    </row>
    <row r="376" spans="1:9" ht="29.1" customHeight="1" x14ac:dyDescent="0.2">
      <c r="A376" s="49" t="s">
        <v>324</v>
      </c>
      <c r="B376" s="50" t="s">
        <v>325</v>
      </c>
      <c r="C376" s="95" t="s">
        <v>326</v>
      </c>
      <c r="D376" s="96"/>
      <c r="E376" s="26" t="s">
        <v>84</v>
      </c>
      <c r="F376" s="51"/>
      <c r="G376" s="51"/>
      <c r="H376" s="114"/>
      <c r="I376" s="115">
        <f t="shared" si="45"/>
        <v>0</v>
      </c>
    </row>
    <row r="377" spans="1:9" ht="15" customHeight="1" x14ac:dyDescent="0.2">
      <c r="A377" s="39"/>
      <c r="B377" s="39"/>
      <c r="C377" s="89">
        <v>117.81</v>
      </c>
      <c r="D377" s="90"/>
      <c r="E377" s="26" t="s">
        <v>84</v>
      </c>
      <c r="F377" s="46">
        <v>117.81</v>
      </c>
      <c r="G377" s="39"/>
      <c r="H377" s="114"/>
      <c r="I377" s="115"/>
    </row>
    <row r="378" spans="1:9" ht="11.25" customHeight="1" x14ac:dyDescent="0.2">
      <c r="A378" s="48"/>
      <c r="B378" s="48"/>
      <c r="C378" s="91"/>
      <c r="D378" s="92"/>
      <c r="E378" s="48"/>
      <c r="F378" s="27" t="s">
        <v>16</v>
      </c>
      <c r="G378" s="47">
        <v>117.81</v>
      </c>
      <c r="H378" s="114"/>
      <c r="I378" s="115"/>
    </row>
    <row r="379" spans="1:9" ht="37.5" customHeight="1" x14ac:dyDescent="0.2">
      <c r="A379" s="49" t="s">
        <v>327</v>
      </c>
      <c r="B379" s="50" t="s">
        <v>328</v>
      </c>
      <c r="C379" s="97" t="s">
        <v>329</v>
      </c>
      <c r="D379" s="98"/>
      <c r="E379" s="26" t="s">
        <v>84</v>
      </c>
      <c r="F379" s="51"/>
      <c r="G379" s="51"/>
      <c r="H379" s="114"/>
      <c r="I379" s="115">
        <f t="shared" si="45"/>
        <v>0</v>
      </c>
    </row>
    <row r="380" spans="1:9" ht="15" customHeight="1" x14ac:dyDescent="0.2">
      <c r="A380" s="39"/>
      <c r="B380" s="39"/>
      <c r="C380" s="89">
        <v>33.61</v>
      </c>
      <c r="D380" s="90"/>
      <c r="E380" s="26" t="s">
        <v>84</v>
      </c>
      <c r="F380" s="46">
        <v>33.61</v>
      </c>
      <c r="G380" s="39"/>
      <c r="H380" s="114"/>
      <c r="I380" s="115"/>
    </row>
    <row r="381" spans="1:9" ht="11.25" customHeight="1" x14ac:dyDescent="0.2">
      <c r="A381" s="48"/>
      <c r="B381" s="48"/>
      <c r="C381" s="91"/>
      <c r="D381" s="92"/>
      <c r="E381" s="48"/>
      <c r="F381" s="27" t="s">
        <v>16</v>
      </c>
      <c r="G381" s="47">
        <v>33.61</v>
      </c>
      <c r="H381" s="114"/>
      <c r="I381" s="115"/>
    </row>
    <row r="382" spans="1:9" ht="33.75" customHeight="1" x14ac:dyDescent="0.2">
      <c r="A382" s="49" t="s">
        <v>330</v>
      </c>
      <c r="B382" s="50" t="s">
        <v>331</v>
      </c>
      <c r="C382" s="95" t="s">
        <v>332</v>
      </c>
      <c r="D382" s="96"/>
      <c r="E382" s="26" t="s">
        <v>84</v>
      </c>
      <c r="F382" s="51"/>
      <c r="G382" s="51"/>
      <c r="H382" s="114"/>
      <c r="I382" s="115">
        <f t="shared" si="45"/>
        <v>0</v>
      </c>
    </row>
    <row r="383" spans="1:9" ht="15" customHeight="1" x14ac:dyDescent="0.2">
      <c r="A383" s="39"/>
      <c r="B383" s="39"/>
      <c r="C383" s="89">
        <v>43.43</v>
      </c>
      <c r="D383" s="90"/>
      <c r="E383" s="26" t="s">
        <v>84</v>
      </c>
      <c r="F383" s="46">
        <v>43.43</v>
      </c>
      <c r="G383" s="39"/>
      <c r="H383" s="114"/>
      <c r="I383" s="115"/>
    </row>
    <row r="384" spans="1:9" ht="11.25" customHeight="1" x14ac:dyDescent="0.2">
      <c r="A384" s="48"/>
      <c r="B384" s="48"/>
      <c r="C384" s="91"/>
      <c r="D384" s="92"/>
      <c r="E384" s="48"/>
      <c r="F384" s="27" t="s">
        <v>16</v>
      </c>
      <c r="G384" s="47">
        <v>43.43</v>
      </c>
      <c r="H384" s="114"/>
      <c r="I384" s="115"/>
    </row>
    <row r="385" spans="1:9" ht="29.1" customHeight="1" x14ac:dyDescent="0.2">
      <c r="A385" s="49" t="s">
        <v>333</v>
      </c>
      <c r="B385" s="50" t="s">
        <v>334</v>
      </c>
      <c r="C385" s="95" t="s">
        <v>335</v>
      </c>
      <c r="D385" s="96"/>
      <c r="E385" s="26" t="s">
        <v>84</v>
      </c>
      <c r="F385" s="51"/>
      <c r="G385" s="51"/>
      <c r="H385" s="114"/>
      <c r="I385" s="115">
        <f t="shared" si="45"/>
        <v>0</v>
      </c>
    </row>
    <row r="386" spans="1:9" ht="15" customHeight="1" x14ac:dyDescent="0.2">
      <c r="A386" s="39"/>
      <c r="B386" s="39"/>
      <c r="C386" s="89">
        <v>85.54</v>
      </c>
      <c r="D386" s="90"/>
      <c r="E386" s="26" t="s">
        <v>84</v>
      </c>
      <c r="F386" s="46">
        <v>85.54</v>
      </c>
      <c r="G386" s="39"/>
      <c r="H386" s="114"/>
      <c r="I386" s="115"/>
    </row>
    <row r="387" spans="1:9" ht="11.25" customHeight="1" x14ac:dyDescent="0.2">
      <c r="A387" s="48"/>
      <c r="B387" s="48"/>
      <c r="C387" s="91"/>
      <c r="D387" s="92"/>
      <c r="E387" s="48"/>
      <c r="F387" s="27" t="s">
        <v>16</v>
      </c>
      <c r="G387" s="47">
        <v>85.54</v>
      </c>
      <c r="H387" s="114"/>
      <c r="I387" s="115"/>
    </row>
    <row r="388" spans="1:9" ht="33.75" customHeight="1" x14ac:dyDescent="0.2">
      <c r="A388" s="49" t="s">
        <v>336</v>
      </c>
      <c r="B388" s="50" t="s">
        <v>337</v>
      </c>
      <c r="C388" s="95" t="s">
        <v>338</v>
      </c>
      <c r="D388" s="96"/>
      <c r="E388" s="50" t="s">
        <v>298</v>
      </c>
      <c r="F388" s="51"/>
      <c r="G388" s="51"/>
      <c r="H388" s="114"/>
      <c r="I388" s="115">
        <f t="shared" si="45"/>
        <v>0</v>
      </c>
    </row>
    <row r="389" spans="1:9" ht="33.75" customHeight="1" x14ac:dyDescent="0.2">
      <c r="A389" s="51"/>
      <c r="B389" s="51"/>
      <c r="C389" s="99">
        <v>0.8</v>
      </c>
      <c r="D389" s="100"/>
      <c r="E389" s="50" t="s">
        <v>298</v>
      </c>
      <c r="F389" s="46">
        <v>0.8</v>
      </c>
      <c r="G389" s="51"/>
      <c r="H389" s="114"/>
      <c r="I389" s="115"/>
    </row>
    <row r="390" spans="1:9" ht="11.25" customHeight="1" x14ac:dyDescent="0.2">
      <c r="A390" s="48"/>
      <c r="B390" s="48"/>
      <c r="C390" s="91"/>
      <c r="D390" s="92"/>
      <c r="E390" s="48"/>
      <c r="F390" s="27" t="s">
        <v>16</v>
      </c>
      <c r="G390" s="47">
        <v>0.8</v>
      </c>
      <c r="H390" s="114"/>
      <c r="I390" s="115"/>
    </row>
    <row r="391" spans="1:9" ht="33.75" customHeight="1" x14ac:dyDescent="0.2">
      <c r="A391" s="49" t="s">
        <v>339</v>
      </c>
      <c r="B391" s="50" t="s">
        <v>340</v>
      </c>
      <c r="C391" s="95" t="s">
        <v>341</v>
      </c>
      <c r="D391" s="96"/>
      <c r="E391" s="50" t="s">
        <v>298</v>
      </c>
      <c r="F391" s="51"/>
      <c r="G391" s="51"/>
      <c r="H391" s="114"/>
      <c r="I391" s="115">
        <f t="shared" si="45"/>
        <v>0</v>
      </c>
    </row>
    <row r="392" spans="1:9" ht="33.75" customHeight="1" x14ac:dyDescent="0.2">
      <c r="A392" s="51"/>
      <c r="B392" s="51"/>
      <c r="C392" s="89">
        <v>0.37</v>
      </c>
      <c r="D392" s="90"/>
      <c r="E392" s="50" t="s">
        <v>298</v>
      </c>
      <c r="F392" s="46">
        <v>0.37</v>
      </c>
      <c r="G392" s="51"/>
      <c r="H392" s="114"/>
      <c r="I392" s="115"/>
    </row>
    <row r="393" spans="1:9" ht="11.25" customHeight="1" x14ac:dyDescent="0.2">
      <c r="A393" s="48"/>
      <c r="B393" s="48"/>
      <c r="C393" s="91"/>
      <c r="D393" s="92"/>
      <c r="E393" s="48"/>
      <c r="F393" s="27" t="s">
        <v>16</v>
      </c>
      <c r="G393" s="47">
        <v>0.37</v>
      </c>
      <c r="H393" s="114"/>
      <c r="I393" s="115"/>
    </row>
    <row r="394" spans="1:9" ht="37.5" customHeight="1" x14ac:dyDescent="0.2">
      <c r="A394" s="49" t="s">
        <v>342</v>
      </c>
      <c r="B394" s="50" t="s">
        <v>343</v>
      </c>
      <c r="C394" s="97" t="s">
        <v>344</v>
      </c>
      <c r="D394" s="98"/>
      <c r="E394" s="50" t="s">
        <v>298</v>
      </c>
      <c r="F394" s="51"/>
      <c r="G394" s="51"/>
      <c r="H394" s="114"/>
      <c r="I394" s="115">
        <f t="shared" si="45"/>
        <v>0</v>
      </c>
    </row>
    <row r="395" spans="1:9" ht="33.75" customHeight="1" x14ac:dyDescent="0.2">
      <c r="A395" s="51"/>
      <c r="B395" s="51"/>
      <c r="C395" s="89">
        <v>0.59</v>
      </c>
      <c r="D395" s="90"/>
      <c r="E395" s="50" t="s">
        <v>298</v>
      </c>
      <c r="F395" s="46">
        <v>0.59</v>
      </c>
      <c r="G395" s="51"/>
      <c r="H395" s="114"/>
      <c r="I395" s="115"/>
    </row>
    <row r="396" spans="1:9" ht="11.25" customHeight="1" x14ac:dyDescent="0.2">
      <c r="A396" s="48"/>
      <c r="B396" s="48"/>
      <c r="C396" s="91"/>
      <c r="D396" s="92"/>
      <c r="E396" s="48"/>
      <c r="F396" s="27" t="s">
        <v>16</v>
      </c>
      <c r="G396" s="47">
        <v>0.59</v>
      </c>
      <c r="H396" s="114"/>
      <c r="I396" s="115"/>
    </row>
    <row r="397" spans="1:9" ht="33.75" customHeight="1" x14ac:dyDescent="0.2">
      <c r="A397" s="49" t="s">
        <v>345</v>
      </c>
      <c r="B397" s="50" t="s">
        <v>346</v>
      </c>
      <c r="C397" s="95" t="s">
        <v>347</v>
      </c>
      <c r="D397" s="96"/>
      <c r="E397" s="50" t="s">
        <v>298</v>
      </c>
      <c r="F397" s="51"/>
      <c r="G397" s="51"/>
      <c r="H397" s="114"/>
      <c r="I397" s="115">
        <f t="shared" si="45"/>
        <v>0</v>
      </c>
    </row>
    <row r="398" spans="1:9" ht="33.75" customHeight="1" x14ac:dyDescent="0.2">
      <c r="A398" s="51"/>
      <c r="B398" s="51"/>
      <c r="C398" s="101">
        <v>0.16800000000000001</v>
      </c>
      <c r="D398" s="102"/>
      <c r="E398" s="50" t="s">
        <v>298</v>
      </c>
      <c r="F398" s="46">
        <v>0.16800000000000001</v>
      </c>
      <c r="G398" s="51"/>
      <c r="H398" s="114"/>
      <c r="I398" s="115"/>
    </row>
    <row r="399" spans="1:9" ht="11.25" customHeight="1" x14ac:dyDescent="0.2">
      <c r="A399" s="48"/>
      <c r="B399" s="48"/>
      <c r="C399" s="91"/>
      <c r="D399" s="92"/>
      <c r="E399" s="48"/>
      <c r="F399" s="27" t="s">
        <v>16</v>
      </c>
      <c r="G399" s="47">
        <v>0.16800000000000001</v>
      </c>
      <c r="H399" s="114"/>
      <c r="I399" s="115"/>
    </row>
    <row r="400" spans="1:9" ht="33.75" customHeight="1" x14ac:dyDescent="0.2">
      <c r="A400" s="49" t="s">
        <v>348</v>
      </c>
      <c r="B400" s="50" t="s">
        <v>346</v>
      </c>
      <c r="C400" s="95" t="s">
        <v>349</v>
      </c>
      <c r="D400" s="96"/>
      <c r="E400" s="50" t="s">
        <v>298</v>
      </c>
      <c r="F400" s="51"/>
      <c r="G400" s="51"/>
      <c r="H400" s="114"/>
      <c r="I400" s="115">
        <f t="shared" si="45"/>
        <v>0</v>
      </c>
    </row>
    <row r="401" spans="1:9" ht="33.75" customHeight="1" x14ac:dyDescent="0.2">
      <c r="A401" s="51"/>
      <c r="B401" s="51"/>
      <c r="C401" s="101">
        <v>0.217</v>
      </c>
      <c r="D401" s="102"/>
      <c r="E401" s="50" t="s">
        <v>298</v>
      </c>
      <c r="F401" s="46">
        <v>0.217</v>
      </c>
      <c r="G401" s="51"/>
      <c r="H401" s="114"/>
      <c r="I401" s="115"/>
    </row>
    <row r="402" spans="1:9" ht="11.25" customHeight="1" x14ac:dyDescent="0.2">
      <c r="A402" s="48"/>
      <c r="B402" s="48"/>
      <c r="C402" s="91"/>
      <c r="D402" s="92"/>
      <c r="E402" s="48"/>
      <c r="F402" s="27" t="s">
        <v>16</v>
      </c>
      <c r="G402" s="47">
        <v>0.217</v>
      </c>
      <c r="H402" s="114"/>
      <c r="I402" s="115"/>
    </row>
    <row r="403" spans="1:9" ht="33.75" customHeight="1" x14ac:dyDescent="0.2">
      <c r="A403" s="49" t="s">
        <v>350</v>
      </c>
      <c r="B403" s="50" t="s">
        <v>351</v>
      </c>
      <c r="C403" s="95" t="s">
        <v>352</v>
      </c>
      <c r="D403" s="96"/>
      <c r="E403" s="50" t="s">
        <v>298</v>
      </c>
      <c r="F403" s="51"/>
      <c r="G403" s="51"/>
      <c r="H403" s="114"/>
      <c r="I403" s="115">
        <f t="shared" si="45"/>
        <v>0</v>
      </c>
    </row>
    <row r="404" spans="1:9" ht="33.75" customHeight="1" x14ac:dyDescent="0.2">
      <c r="A404" s="51"/>
      <c r="B404" s="51"/>
      <c r="C404" s="89">
        <v>2.65</v>
      </c>
      <c r="D404" s="90"/>
      <c r="E404" s="50" t="s">
        <v>298</v>
      </c>
      <c r="F404" s="46">
        <v>2.65</v>
      </c>
      <c r="G404" s="51"/>
      <c r="H404" s="114"/>
      <c r="I404" s="115"/>
    </row>
    <row r="405" spans="1:9" ht="11.25" customHeight="1" x14ac:dyDescent="0.2">
      <c r="A405" s="48"/>
      <c r="B405" s="48"/>
      <c r="C405" s="91"/>
      <c r="D405" s="92"/>
      <c r="E405" s="48"/>
      <c r="F405" s="27" t="s">
        <v>16</v>
      </c>
      <c r="G405" s="47">
        <v>2.65</v>
      </c>
      <c r="H405" s="114"/>
      <c r="I405" s="115"/>
    </row>
    <row r="406" spans="1:9" ht="29.1" customHeight="1" x14ac:dyDescent="0.2">
      <c r="A406" s="49" t="s">
        <v>353</v>
      </c>
      <c r="B406" s="50" t="s">
        <v>354</v>
      </c>
      <c r="C406" s="95" t="s">
        <v>355</v>
      </c>
      <c r="D406" s="96"/>
      <c r="E406" s="26" t="s">
        <v>242</v>
      </c>
      <c r="F406" s="51"/>
      <c r="G406" s="51"/>
      <c r="H406" s="114"/>
      <c r="I406" s="115">
        <f t="shared" si="45"/>
        <v>0</v>
      </c>
    </row>
    <row r="407" spans="1:9" ht="15" customHeight="1" x14ac:dyDescent="0.2">
      <c r="A407" s="39"/>
      <c r="B407" s="39"/>
      <c r="C407" s="78">
        <v>15</v>
      </c>
      <c r="D407" s="79"/>
      <c r="E407" s="26" t="s">
        <v>242</v>
      </c>
      <c r="F407" s="46">
        <v>15</v>
      </c>
      <c r="G407" s="39"/>
      <c r="H407" s="114"/>
      <c r="I407" s="115"/>
    </row>
    <row r="408" spans="1:9" ht="11.25" customHeight="1" x14ac:dyDescent="0.2">
      <c r="A408" s="48"/>
      <c r="B408" s="48"/>
      <c r="C408" s="91"/>
      <c r="D408" s="92"/>
      <c r="E408" s="48"/>
      <c r="F408" s="27" t="s">
        <v>16</v>
      </c>
      <c r="G408" s="47">
        <v>15</v>
      </c>
      <c r="H408" s="114"/>
      <c r="I408" s="115"/>
    </row>
    <row r="409" spans="1:9" ht="33.75" customHeight="1" x14ac:dyDescent="0.2">
      <c r="A409" s="49" t="s">
        <v>356</v>
      </c>
      <c r="B409" s="50" t="s">
        <v>357</v>
      </c>
      <c r="C409" s="95" t="s">
        <v>358</v>
      </c>
      <c r="D409" s="96"/>
      <c r="E409" s="26" t="s">
        <v>242</v>
      </c>
      <c r="F409" s="51"/>
      <c r="G409" s="51"/>
      <c r="H409" s="114"/>
      <c r="I409" s="115">
        <f t="shared" si="45"/>
        <v>0</v>
      </c>
    </row>
    <row r="410" spans="1:9" ht="15" customHeight="1" x14ac:dyDescent="0.2">
      <c r="A410" s="39"/>
      <c r="B410" s="39"/>
      <c r="C410" s="78">
        <v>5</v>
      </c>
      <c r="D410" s="79"/>
      <c r="E410" s="26" t="s">
        <v>242</v>
      </c>
      <c r="F410" s="46">
        <v>5</v>
      </c>
      <c r="G410" s="39"/>
      <c r="H410" s="114"/>
      <c r="I410" s="115"/>
    </row>
    <row r="411" spans="1:9" ht="11.25" customHeight="1" x14ac:dyDescent="0.2">
      <c r="A411" s="48"/>
      <c r="B411" s="48"/>
      <c r="C411" s="91"/>
      <c r="D411" s="92"/>
      <c r="E411" s="48"/>
      <c r="F411" s="27" t="s">
        <v>16</v>
      </c>
      <c r="G411" s="47">
        <v>5</v>
      </c>
      <c r="H411" s="114"/>
      <c r="I411" s="115"/>
    </row>
    <row r="412" spans="1:9" ht="29.1" customHeight="1" x14ac:dyDescent="0.2">
      <c r="A412" s="49" t="s">
        <v>359</v>
      </c>
      <c r="B412" s="50" t="s">
        <v>360</v>
      </c>
      <c r="C412" s="95" t="s">
        <v>361</v>
      </c>
      <c r="D412" s="96"/>
      <c r="E412" s="26" t="s">
        <v>242</v>
      </c>
      <c r="F412" s="51"/>
      <c r="G412" s="51"/>
      <c r="H412" s="114"/>
      <c r="I412" s="115">
        <f t="shared" si="45"/>
        <v>0</v>
      </c>
    </row>
    <row r="413" spans="1:9" ht="15" customHeight="1" x14ac:dyDescent="0.2">
      <c r="A413" s="39"/>
      <c r="B413" s="39"/>
      <c r="C413" s="78">
        <v>5</v>
      </c>
      <c r="D413" s="79"/>
      <c r="E413" s="26" t="s">
        <v>242</v>
      </c>
      <c r="F413" s="46">
        <v>5</v>
      </c>
      <c r="G413" s="39"/>
      <c r="H413" s="114"/>
      <c r="I413" s="115"/>
    </row>
    <row r="414" spans="1:9" ht="11.25" customHeight="1" x14ac:dyDescent="0.2">
      <c r="A414" s="48"/>
      <c r="B414" s="48"/>
      <c r="C414" s="91"/>
      <c r="D414" s="92"/>
      <c r="E414" s="48"/>
      <c r="F414" s="27" t="s">
        <v>16</v>
      </c>
      <c r="G414" s="47">
        <v>5</v>
      </c>
      <c r="H414" s="114"/>
      <c r="I414" s="115"/>
    </row>
    <row r="415" spans="1:9" ht="67.5" customHeight="1" x14ac:dyDescent="0.2">
      <c r="A415" s="49" t="s">
        <v>362</v>
      </c>
      <c r="B415" s="25" t="s">
        <v>125</v>
      </c>
      <c r="C415" s="97" t="s">
        <v>363</v>
      </c>
      <c r="D415" s="98"/>
      <c r="E415" s="51"/>
      <c r="F415" s="51"/>
      <c r="G415" s="51"/>
      <c r="H415" s="114"/>
      <c r="I415" s="115">
        <f t="shared" si="45"/>
        <v>0</v>
      </c>
    </row>
    <row r="416" spans="1:9" ht="15" customHeight="1" x14ac:dyDescent="0.2">
      <c r="A416" s="39"/>
      <c r="B416" s="39"/>
      <c r="C416" s="78">
        <v>1</v>
      </c>
      <c r="D416" s="79"/>
      <c r="E416" s="39"/>
      <c r="F416" s="46">
        <v>1</v>
      </c>
      <c r="G416" s="39"/>
      <c r="H416" s="114"/>
      <c r="I416" s="115"/>
    </row>
    <row r="417" spans="1:9" ht="11.25" customHeight="1" x14ac:dyDescent="0.2">
      <c r="A417" s="48"/>
      <c r="B417" s="48"/>
      <c r="C417" s="91"/>
      <c r="D417" s="92"/>
      <c r="E417" s="48"/>
      <c r="F417" s="27" t="s">
        <v>16</v>
      </c>
      <c r="G417" s="47">
        <v>1</v>
      </c>
      <c r="H417" s="114"/>
      <c r="I417" s="115"/>
    </row>
    <row r="418" spans="1:9" ht="29.1" customHeight="1" x14ac:dyDescent="0.2">
      <c r="A418" s="49" t="s">
        <v>364</v>
      </c>
      <c r="B418" s="50" t="s">
        <v>365</v>
      </c>
      <c r="C418" s="95" t="s">
        <v>294</v>
      </c>
      <c r="D418" s="96"/>
      <c r="E418" s="26" t="s">
        <v>84</v>
      </c>
      <c r="F418" s="51"/>
      <c r="G418" s="51"/>
      <c r="H418" s="114"/>
      <c r="I418" s="115">
        <f t="shared" si="45"/>
        <v>0</v>
      </c>
    </row>
    <row r="419" spans="1:9" ht="15" customHeight="1" x14ac:dyDescent="0.2">
      <c r="A419" s="39"/>
      <c r="B419" s="39"/>
      <c r="C419" s="78">
        <v>517</v>
      </c>
      <c r="D419" s="79"/>
      <c r="E419" s="26" t="s">
        <v>84</v>
      </c>
      <c r="F419" s="46">
        <v>517</v>
      </c>
      <c r="G419" s="39"/>
      <c r="H419" s="114"/>
      <c r="I419" s="115"/>
    </row>
    <row r="420" spans="1:9" ht="11.25" customHeight="1" x14ac:dyDescent="0.2">
      <c r="A420" s="48"/>
      <c r="B420" s="48"/>
      <c r="C420" s="91"/>
      <c r="D420" s="92"/>
      <c r="E420" s="48"/>
      <c r="F420" s="27" t="s">
        <v>16</v>
      </c>
      <c r="G420" s="47">
        <v>517</v>
      </c>
      <c r="H420" s="114"/>
      <c r="I420" s="115"/>
    </row>
    <row r="421" spans="1:9" ht="29.1" customHeight="1" x14ac:dyDescent="0.2">
      <c r="A421" s="49" t="s">
        <v>366</v>
      </c>
      <c r="B421" s="50" t="s">
        <v>290</v>
      </c>
      <c r="C421" s="95" t="s">
        <v>291</v>
      </c>
      <c r="D421" s="96"/>
      <c r="E421" s="26" t="s">
        <v>12</v>
      </c>
      <c r="F421" s="51"/>
      <c r="G421" s="51"/>
      <c r="H421" s="114"/>
      <c r="I421" s="115">
        <f t="shared" si="45"/>
        <v>0</v>
      </c>
    </row>
    <row r="422" spans="1:9" ht="15" customHeight="1" x14ac:dyDescent="0.2">
      <c r="A422" s="39"/>
      <c r="B422" s="39"/>
      <c r="C422" s="89">
        <v>258.85000000000002</v>
      </c>
      <c r="D422" s="90"/>
      <c r="E422" s="26" t="s">
        <v>12</v>
      </c>
      <c r="F422" s="46">
        <v>258.85000000000002</v>
      </c>
      <c r="G422" s="39"/>
      <c r="H422" s="114"/>
      <c r="I422" s="115"/>
    </row>
    <row r="423" spans="1:9" ht="11.25" customHeight="1" x14ac:dyDescent="0.2">
      <c r="A423" s="48"/>
      <c r="B423" s="48"/>
      <c r="C423" s="91"/>
      <c r="D423" s="92"/>
      <c r="E423" s="48"/>
      <c r="F423" s="27" t="s">
        <v>16</v>
      </c>
      <c r="G423" s="47">
        <v>258.85000000000002</v>
      </c>
      <c r="H423" s="114"/>
      <c r="I423" s="115"/>
    </row>
    <row r="424" spans="1:9" ht="15" customHeight="1" x14ac:dyDescent="0.2">
      <c r="A424" s="32" t="s">
        <v>367</v>
      </c>
      <c r="B424" s="39"/>
      <c r="C424" s="69" t="s">
        <v>368</v>
      </c>
      <c r="D424" s="70"/>
      <c r="E424" s="70"/>
      <c r="F424" s="70"/>
      <c r="G424" s="71"/>
      <c r="H424" s="16"/>
      <c r="I424" s="15">
        <f>I425+I441</f>
        <v>0</v>
      </c>
    </row>
    <row r="425" spans="1:9" ht="15" customHeight="1" x14ac:dyDescent="0.2">
      <c r="A425" s="27" t="s">
        <v>369</v>
      </c>
      <c r="B425" s="39"/>
      <c r="C425" s="95" t="s">
        <v>306</v>
      </c>
      <c r="D425" s="103"/>
      <c r="E425" s="103"/>
      <c r="F425" s="103"/>
      <c r="G425" s="96"/>
      <c r="H425" s="16"/>
      <c r="I425" s="15">
        <f>SUM(I426:I440)</f>
        <v>0</v>
      </c>
    </row>
    <row r="426" spans="1:9" ht="29.1" customHeight="1" x14ac:dyDescent="0.2">
      <c r="A426" s="49" t="s">
        <v>370</v>
      </c>
      <c r="B426" s="50" t="s">
        <v>268</v>
      </c>
      <c r="C426" s="95" t="s">
        <v>269</v>
      </c>
      <c r="D426" s="96"/>
      <c r="E426" s="26" t="s">
        <v>270</v>
      </c>
      <c r="F426" s="51"/>
      <c r="G426" s="51"/>
      <c r="H426" s="114"/>
      <c r="I426" s="115">
        <f t="shared" ref="I426" si="46">ROUND(G428*H426,2)</f>
        <v>0</v>
      </c>
    </row>
    <row r="427" spans="1:9" ht="15" customHeight="1" x14ac:dyDescent="0.2">
      <c r="A427" s="39"/>
      <c r="B427" s="39"/>
      <c r="C427" s="101">
        <v>0.29099999999999998</v>
      </c>
      <c r="D427" s="102"/>
      <c r="E427" s="26" t="s">
        <v>270</v>
      </c>
      <c r="F427" s="46">
        <v>0.29099999999999998</v>
      </c>
      <c r="G427" s="39"/>
      <c r="H427" s="114"/>
      <c r="I427" s="115"/>
    </row>
    <row r="428" spans="1:9" ht="11.25" customHeight="1" x14ac:dyDescent="0.2">
      <c r="A428" s="48"/>
      <c r="B428" s="48"/>
      <c r="C428" s="91"/>
      <c r="D428" s="92"/>
      <c r="E428" s="48"/>
      <c r="F428" s="27" t="s">
        <v>16</v>
      </c>
      <c r="G428" s="47">
        <v>0.29099999999999998</v>
      </c>
      <c r="H428" s="114"/>
      <c r="I428" s="115"/>
    </row>
    <row r="429" spans="1:9" ht="37.5" customHeight="1" x14ac:dyDescent="0.2">
      <c r="A429" s="49" t="s">
        <v>371</v>
      </c>
      <c r="B429" s="50" t="s">
        <v>272</v>
      </c>
      <c r="C429" s="97" t="s">
        <v>273</v>
      </c>
      <c r="D429" s="98"/>
      <c r="E429" s="26" t="s">
        <v>12</v>
      </c>
      <c r="F429" s="51"/>
      <c r="G429" s="51"/>
      <c r="H429" s="114"/>
      <c r="I429" s="115">
        <f t="shared" ref="I429:I438" si="47">ROUND(G431*H429,2)</f>
        <v>0</v>
      </c>
    </row>
    <row r="430" spans="1:9" ht="15" customHeight="1" x14ac:dyDescent="0.2">
      <c r="A430" s="39"/>
      <c r="B430" s="39"/>
      <c r="C430" s="89">
        <v>664.14</v>
      </c>
      <c r="D430" s="90"/>
      <c r="E430" s="26" t="s">
        <v>12</v>
      </c>
      <c r="F430" s="46">
        <v>664.14</v>
      </c>
      <c r="G430" s="39"/>
      <c r="H430" s="114"/>
      <c r="I430" s="115"/>
    </row>
    <row r="431" spans="1:9" ht="11.25" customHeight="1" x14ac:dyDescent="0.2">
      <c r="A431" s="48"/>
      <c r="B431" s="48"/>
      <c r="C431" s="91"/>
      <c r="D431" s="92"/>
      <c r="E431" s="48"/>
      <c r="F431" s="27" t="s">
        <v>16</v>
      </c>
      <c r="G431" s="47">
        <v>664.14</v>
      </c>
      <c r="H431" s="114"/>
      <c r="I431" s="115"/>
    </row>
    <row r="432" spans="1:9" ht="47.1" customHeight="1" x14ac:dyDescent="0.2">
      <c r="A432" s="49" t="s">
        <v>372</v>
      </c>
      <c r="B432" s="50" t="s">
        <v>275</v>
      </c>
      <c r="C432" s="95" t="s">
        <v>276</v>
      </c>
      <c r="D432" s="96"/>
      <c r="E432" s="26" t="s">
        <v>12</v>
      </c>
      <c r="F432" s="51"/>
      <c r="G432" s="51"/>
      <c r="H432" s="114"/>
      <c r="I432" s="115">
        <f t="shared" si="47"/>
        <v>0</v>
      </c>
    </row>
    <row r="433" spans="1:9" ht="15" customHeight="1" x14ac:dyDescent="0.2">
      <c r="A433" s="39"/>
      <c r="B433" s="39"/>
      <c r="C433" s="89">
        <v>492.4</v>
      </c>
      <c r="D433" s="90"/>
      <c r="E433" s="26" t="s">
        <v>12</v>
      </c>
      <c r="F433" s="46">
        <v>492.4</v>
      </c>
      <c r="G433" s="39"/>
      <c r="H433" s="114"/>
      <c r="I433" s="115"/>
    </row>
    <row r="434" spans="1:9" ht="11.25" customHeight="1" x14ac:dyDescent="0.2">
      <c r="A434" s="48"/>
      <c r="B434" s="48"/>
      <c r="C434" s="91"/>
      <c r="D434" s="92"/>
      <c r="E434" s="48"/>
      <c r="F434" s="27" t="s">
        <v>16</v>
      </c>
      <c r="G434" s="47">
        <v>492.4</v>
      </c>
      <c r="H434" s="114"/>
      <c r="I434" s="115"/>
    </row>
    <row r="435" spans="1:9" ht="29.1" customHeight="1" x14ac:dyDescent="0.2">
      <c r="A435" s="49" t="s">
        <v>373</v>
      </c>
      <c r="B435" s="50" t="s">
        <v>278</v>
      </c>
      <c r="C435" s="95" t="s">
        <v>313</v>
      </c>
      <c r="D435" s="96"/>
      <c r="E435" s="26" t="s">
        <v>12</v>
      </c>
      <c r="F435" s="51"/>
      <c r="G435" s="51"/>
      <c r="H435" s="114"/>
      <c r="I435" s="115">
        <f t="shared" si="47"/>
        <v>0</v>
      </c>
    </row>
    <row r="436" spans="1:9" ht="15" customHeight="1" x14ac:dyDescent="0.2">
      <c r="A436" s="39"/>
      <c r="B436" s="39"/>
      <c r="C436" s="89">
        <v>224.54</v>
      </c>
      <c r="D436" s="90"/>
      <c r="E436" s="26" t="s">
        <v>12</v>
      </c>
      <c r="F436" s="46">
        <v>224.54</v>
      </c>
      <c r="G436" s="39"/>
      <c r="H436" s="114"/>
      <c r="I436" s="115"/>
    </row>
    <row r="437" spans="1:9" ht="11.25" customHeight="1" x14ac:dyDescent="0.2">
      <c r="A437" s="48"/>
      <c r="B437" s="48"/>
      <c r="C437" s="91"/>
      <c r="D437" s="92"/>
      <c r="E437" s="48"/>
      <c r="F437" s="27" t="s">
        <v>16</v>
      </c>
      <c r="G437" s="47">
        <v>224.54</v>
      </c>
      <c r="H437" s="114"/>
      <c r="I437" s="115"/>
    </row>
    <row r="438" spans="1:9" ht="29.1" customHeight="1" x14ac:dyDescent="0.2">
      <c r="A438" s="49" t="s">
        <v>374</v>
      </c>
      <c r="B438" s="25" t="s">
        <v>125</v>
      </c>
      <c r="C438" s="95" t="s">
        <v>315</v>
      </c>
      <c r="D438" s="96"/>
      <c r="E438" s="26" t="s">
        <v>66</v>
      </c>
      <c r="F438" s="51"/>
      <c r="G438" s="51"/>
      <c r="H438" s="114"/>
      <c r="I438" s="115">
        <f t="shared" si="47"/>
        <v>0</v>
      </c>
    </row>
    <row r="439" spans="1:9" ht="15" customHeight="1" x14ac:dyDescent="0.2">
      <c r="A439" s="39"/>
      <c r="B439" s="39"/>
      <c r="C439" s="89">
        <v>224.54</v>
      </c>
      <c r="D439" s="90"/>
      <c r="E439" s="26" t="s">
        <v>66</v>
      </c>
      <c r="F439" s="46">
        <v>224.54</v>
      </c>
      <c r="G439" s="39"/>
      <c r="H439" s="114"/>
      <c r="I439" s="115"/>
    </row>
    <row r="440" spans="1:9" ht="11.25" customHeight="1" x14ac:dyDescent="0.2">
      <c r="A440" s="48"/>
      <c r="B440" s="48"/>
      <c r="C440" s="91"/>
      <c r="D440" s="92"/>
      <c r="E440" s="48"/>
      <c r="F440" s="27" t="s">
        <v>16</v>
      </c>
      <c r="G440" s="47">
        <v>224.54</v>
      </c>
      <c r="H440" s="114"/>
      <c r="I440" s="115"/>
    </row>
    <row r="441" spans="1:9" ht="15" customHeight="1" x14ac:dyDescent="0.2">
      <c r="A441" s="26" t="s">
        <v>375</v>
      </c>
      <c r="B441" s="39"/>
      <c r="C441" s="95" t="s">
        <v>317</v>
      </c>
      <c r="D441" s="103"/>
      <c r="E441" s="103"/>
      <c r="F441" s="103"/>
      <c r="G441" s="96"/>
      <c r="H441" s="16"/>
      <c r="I441" s="15">
        <f>SUM(I442:I501)</f>
        <v>0</v>
      </c>
    </row>
    <row r="442" spans="1:9" ht="29.1" customHeight="1" x14ac:dyDescent="0.2">
      <c r="A442" s="49" t="s">
        <v>376</v>
      </c>
      <c r="B442" s="50" t="s">
        <v>319</v>
      </c>
      <c r="C442" s="95" t="s">
        <v>320</v>
      </c>
      <c r="D442" s="96"/>
      <c r="E442" s="26" t="s">
        <v>84</v>
      </c>
      <c r="F442" s="51"/>
      <c r="G442" s="51"/>
      <c r="H442" s="114"/>
      <c r="I442" s="115">
        <f t="shared" ref="I442" si="48">ROUND(G444*H442,2)</f>
        <v>0</v>
      </c>
    </row>
    <row r="443" spans="1:9" ht="15" customHeight="1" x14ac:dyDescent="0.2">
      <c r="A443" s="39"/>
      <c r="B443" s="39"/>
      <c r="C443" s="89">
        <v>119.54</v>
      </c>
      <c r="D443" s="90"/>
      <c r="E443" s="26" t="s">
        <v>84</v>
      </c>
      <c r="F443" s="46">
        <v>119.54</v>
      </c>
      <c r="G443" s="39"/>
      <c r="H443" s="114"/>
      <c r="I443" s="115"/>
    </row>
    <row r="444" spans="1:9" ht="11.25" customHeight="1" x14ac:dyDescent="0.2">
      <c r="A444" s="48"/>
      <c r="B444" s="48"/>
      <c r="C444" s="91"/>
      <c r="D444" s="92"/>
      <c r="E444" s="48"/>
      <c r="F444" s="27" t="s">
        <v>16</v>
      </c>
      <c r="G444" s="47">
        <v>119.54</v>
      </c>
      <c r="H444" s="114"/>
      <c r="I444" s="115"/>
    </row>
    <row r="445" spans="1:9" ht="29.1" customHeight="1" x14ac:dyDescent="0.2">
      <c r="A445" s="49" t="s">
        <v>377</v>
      </c>
      <c r="B445" s="50" t="s">
        <v>322</v>
      </c>
      <c r="C445" s="95" t="s">
        <v>323</v>
      </c>
      <c r="D445" s="96"/>
      <c r="E445" s="26" t="s">
        <v>84</v>
      </c>
      <c r="F445" s="51"/>
      <c r="G445" s="51"/>
      <c r="H445" s="114"/>
      <c r="I445" s="115">
        <f t="shared" ref="I445:I460" si="49">ROUND(G447*H445,2)</f>
        <v>0</v>
      </c>
    </row>
    <row r="446" spans="1:9" ht="15" customHeight="1" x14ac:dyDescent="0.2">
      <c r="A446" s="39"/>
      <c r="B446" s="39"/>
      <c r="C446" s="89">
        <v>82.12</v>
      </c>
      <c r="D446" s="90"/>
      <c r="E446" s="26" t="s">
        <v>84</v>
      </c>
      <c r="F446" s="46">
        <v>82.12</v>
      </c>
      <c r="G446" s="39"/>
      <c r="H446" s="114"/>
      <c r="I446" s="115"/>
    </row>
    <row r="447" spans="1:9" ht="11.25" customHeight="1" x14ac:dyDescent="0.2">
      <c r="A447" s="48"/>
      <c r="B447" s="48"/>
      <c r="C447" s="91"/>
      <c r="D447" s="92"/>
      <c r="E447" s="48"/>
      <c r="F447" s="27" t="s">
        <v>16</v>
      </c>
      <c r="G447" s="47">
        <v>82.12</v>
      </c>
      <c r="H447" s="114"/>
      <c r="I447" s="115"/>
    </row>
    <row r="448" spans="1:9" ht="33.75" customHeight="1" x14ac:dyDescent="0.2">
      <c r="A448" s="49" t="s">
        <v>378</v>
      </c>
      <c r="B448" s="50" t="s">
        <v>379</v>
      </c>
      <c r="C448" s="95" t="s">
        <v>380</v>
      </c>
      <c r="D448" s="96"/>
      <c r="E448" s="26" t="s">
        <v>84</v>
      </c>
      <c r="F448" s="51"/>
      <c r="G448" s="51"/>
      <c r="H448" s="114"/>
      <c r="I448" s="115">
        <f t="shared" si="49"/>
        <v>0</v>
      </c>
    </row>
    <row r="449" spans="1:9" ht="15" customHeight="1" x14ac:dyDescent="0.2">
      <c r="A449" s="39"/>
      <c r="B449" s="39"/>
      <c r="C449" s="89">
        <v>5.57</v>
      </c>
      <c r="D449" s="90"/>
      <c r="E449" s="26" t="s">
        <v>84</v>
      </c>
      <c r="F449" s="46">
        <v>5.57</v>
      </c>
      <c r="G449" s="39"/>
      <c r="H449" s="114"/>
      <c r="I449" s="115"/>
    </row>
    <row r="450" spans="1:9" ht="11.25" customHeight="1" x14ac:dyDescent="0.2">
      <c r="A450" s="48"/>
      <c r="B450" s="48"/>
      <c r="C450" s="91"/>
      <c r="D450" s="92"/>
      <c r="E450" s="48"/>
      <c r="F450" s="27" t="s">
        <v>16</v>
      </c>
      <c r="G450" s="47">
        <v>5.57</v>
      </c>
      <c r="H450" s="114"/>
      <c r="I450" s="115"/>
    </row>
    <row r="451" spans="1:9" ht="33.75" customHeight="1" x14ac:dyDescent="0.2">
      <c r="A451" s="49" t="s">
        <v>381</v>
      </c>
      <c r="B451" s="50" t="s">
        <v>379</v>
      </c>
      <c r="C451" s="95" t="s">
        <v>326</v>
      </c>
      <c r="D451" s="96"/>
      <c r="E451" s="26" t="s">
        <v>84</v>
      </c>
      <c r="F451" s="51"/>
      <c r="G451" s="51"/>
      <c r="H451" s="114"/>
      <c r="I451" s="115">
        <f t="shared" si="49"/>
        <v>0</v>
      </c>
    </row>
    <row r="452" spans="1:9" ht="15" customHeight="1" x14ac:dyDescent="0.2">
      <c r="A452" s="39"/>
      <c r="B452" s="39"/>
      <c r="C452" s="89">
        <v>20.010000000000002</v>
      </c>
      <c r="D452" s="90"/>
      <c r="E452" s="26" t="s">
        <v>84</v>
      </c>
      <c r="F452" s="46">
        <v>20.010000000000002</v>
      </c>
      <c r="G452" s="39"/>
      <c r="H452" s="114"/>
      <c r="I452" s="115"/>
    </row>
    <row r="453" spans="1:9" ht="11.25" customHeight="1" x14ac:dyDescent="0.2">
      <c r="A453" s="48"/>
      <c r="B453" s="48"/>
      <c r="C453" s="91"/>
      <c r="D453" s="92"/>
      <c r="E453" s="48"/>
      <c r="F453" s="27" t="s">
        <v>16</v>
      </c>
      <c r="G453" s="47">
        <v>20.010000000000002</v>
      </c>
      <c r="H453" s="114"/>
      <c r="I453" s="115"/>
    </row>
    <row r="454" spans="1:9" ht="37.5" customHeight="1" x14ac:dyDescent="0.2">
      <c r="A454" s="49" t="s">
        <v>382</v>
      </c>
      <c r="B454" s="50" t="s">
        <v>328</v>
      </c>
      <c r="C454" s="97" t="s">
        <v>329</v>
      </c>
      <c r="D454" s="98"/>
      <c r="E454" s="26" t="s">
        <v>84</v>
      </c>
      <c r="F454" s="51"/>
      <c r="G454" s="51"/>
      <c r="H454" s="114"/>
      <c r="I454" s="115">
        <f t="shared" si="49"/>
        <v>0</v>
      </c>
    </row>
    <row r="455" spans="1:9" ht="15" customHeight="1" x14ac:dyDescent="0.2">
      <c r="A455" s="39"/>
      <c r="B455" s="39"/>
      <c r="C455" s="89">
        <v>39.68</v>
      </c>
      <c r="D455" s="90"/>
      <c r="E455" s="26" t="s">
        <v>84</v>
      </c>
      <c r="F455" s="46">
        <v>39.68</v>
      </c>
      <c r="G455" s="39"/>
      <c r="H455" s="114"/>
      <c r="I455" s="115"/>
    </row>
    <row r="456" spans="1:9" ht="11.25" customHeight="1" x14ac:dyDescent="0.2">
      <c r="A456" s="48"/>
      <c r="B456" s="48"/>
      <c r="C456" s="91"/>
      <c r="D456" s="92"/>
      <c r="E456" s="48"/>
      <c r="F456" s="27" t="s">
        <v>16</v>
      </c>
      <c r="G456" s="47">
        <v>39.68</v>
      </c>
      <c r="H456" s="114"/>
      <c r="I456" s="115"/>
    </row>
    <row r="457" spans="1:9" ht="33.75" customHeight="1" x14ac:dyDescent="0.2">
      <c r="A457" s="49" t="s">
        <v>383</v>
      </c>
      <c r="B457" s="50" t="s">
        <v>331</v>
      </c>
      <c r="C457" s="95" t="s">
        <v>332</v>
      </c>
      <c r="D457" s="96"/>
      <c r="E457" s="26" t="s">
        <v>84</v>
      </c>
      <c r="F457" s="51"/>
      <c r="G457" s="51"/>
      <c r="H457" s="114"/>
      <c r="I457" s="115">
        <f t="shared" si="49"/>
        <v>0</v>
      </c>
    </row>
    <row r="458" spans="1:9" ht="15" customHeight="1" x14ac:dyDescent="0.2">
      <c r="A458" s="39"/>
      <c r="B458" s="39"/>
      <c r="C458" s="89">
        <v>291.38</v>
      </c>
      <c r="D458" s="90"/>
      <c r="E458" s="26" t="s">
        <v>84</v>
      </c>
      <c r="F458" s="46">
        <v>291.38</v>
      </c>
      <c r="G458" s="39"/>
      <c r="H458" s="114"/>
      <c r="I458" s="115"/>
    </row>
    <row r="459" spans="1:9" ht="11.25" customHeight="1" x14ac:dyDescent="0.2">
      <c r="A459" s="48"/>
      <c r="B459" s="48"/>
      <c r="C459" s="91"/>
      <c r="D459" s="92"/>
      <c r="E459" s="48"/>
      <c r="F459" s="27" t="s">
        <v>16</v>
      </c>
      <c r="G459" s="47">
        <v>291.38</v>
      </c>
      <c r="H459" s="114"/>
      <c r="I459" s="115"/>
    </row>
    <row r="460" spans="1:9" ht="33.75" customHeight="1" x14ac:dyDescent="0.2">
      <c r="A460" s="49" t="s">
        <v>384</v>
      </c>
      <c r="B460" s="50" t="s">
        <v>385</v>
      </c>
      <c r="C460" s="95" t="s">
        <v>386</v>
      </c>
      <c r="D460" s="96"/>
      <c r="E460" s="26" t="s">
        <v>84</v>
      </c>
      <c r="F460" s="51"/>
      <c r="G460" s="51"/>
      <c r="H460" s="114"/>
      <c r="I460" s="115">
        <f t="shared" si="49"/>
        <v>0</v>
      </c>
    </row>
    <row r="461" spans="1:9" ht="15" customHeight="1" x14ac:dyDescent="0.2">
      <c r="A461" s="39"/>
      <c r="B461" s="39"/>
      <c r="C461" s="89">
        <v>59.81</v>
      </c>
      <c r="D461" s="90"/>
      <c r="E461" s="26" t="s">
        <v>84</v>
      </c>
      <c r="F461" s="46">
        <v>59.81</v>
      </c>
      <c r="G461" s="39"/>
      <c r="H461" s="114"/>
      <c r="I461" s="115"/>
    </row>
    <row r="462" spans="1:9" ht="11.25" customHeight="1" x14ac:dyDescent="0.2">
      <c r="A462" s="48"/>
      <c r="B462" s="48"/>
      <c r="C462" s="91"/>
      <c r="D462" s="92"/>
      <c r="E462" s="48"/>
      <c r="F462" s="27" t="s">
        <v>16</v>
      </c>
      <c r="G462" s="47">
        <v>59.81</v>
      </c>
      <c r="H462" s="114"/>
      <c r="I462" s="115"/>
    </row>
    <row r="463" spans="1:9" ht="33.75" customHeight="1" x14ac:dyDescent="0.2">
      <c r="A463" s="49" t="s">
        <v>387</v>
      </c>
      <c r="B463" s="50" t="s">
        <v>337</v>
      </c>
      <c r="C463" s="95" t="s">
        <v>338</v>
      </c>
      <c r="D463" s="96"/>
      <c r="E463" s="50" t="s">
        <v>298</v>
      </c>
      <c r="F463" s="51"/>
      <c r="G463" s="51"/>
      <c r="H463" s="114"/>
      <c r="I463" s="115">
        <f t="shared" ref="I463" si="50">ROUND(G465*H463,2)</f>
        <v>0</v>
      </c>
    </row>
    <row r="464" spans="1:9" ht="33.75" customHeight="1" x14ac:dyDescent="0.2">
      <c r="A464" s="51"/>
      <c r="B464" s="51"/>
      <c r="C464" s="99">
        <v>0.8</v>
      </c>
      <c r="D464" s="100"/>
      <c r="E464" s="50" t="s">
        <v>298</v>
      </c>
      <c r="F464" s="46">
        <v>0.8</v>
      </c>
      <c r="G464" s="51"/>
      <c r="H464" s="114"/>
      <c r="I464" s="115"/>
    </row>
    <row r="465" spans="1:9" ht="11.25" customHeight="1" x14ac:dyDescent="0.2">
      <c r="A465" s="48"/>
      <c r="B465" s="48"/>
      <c r="C465" s="91"/>
      <c r="D465" s="92"/>
      <c r="E465" s="48"/>
      <c r="F465" s="27" t="s">
        <v>16</v>
      </c>
      <c r="G465" s="47">
        <v>0.8</v>
      </c>
      <c r="H465" s="114"/>
      <c r="I465" s="115"/>
    </row>
    <row r="466" spans="1:9" ht="33.75" customHeight="1" x14ac:dyDescent="0.2">
      <c r="A466" s="49" t="s">
        <v>388</v>
      </c>
      <c r="B466" s="50" t="s">
        <v>340</v>
      </c>
      <c r="C466" s="95" t="s">
        <v>341</v>
      </c>
      <c r="D466" s="96"/>
      <c r="E466" s="50" t="s">
        <v>298</v>
      </c>
      <c r="F466" s="51"/>
      <c r="G466" s="51"/>
      <c r="H466" s="114"/>
      <c r="I466" s="115">
        <f t="shared" ref="I466:I475" si="51">ROUND(G468*H466,2)</f>
        <v>0</v>
      </c>
    </row>
    <row r="467" spans="1:9" ht="33.75" customHeight="1" x14ac:dyDescent="0.2">
      <c r="A467" s="51"/>
      <c r="B467" s="51"/>
      <c r="C467" s="89">
        <v>0.41</v>
      </c>
      <c r="D467" s="90"/>
      <c r="E467" s="50" t="s">
        <v>298</v>
      </c>
      <c r="F467" s="46">
        <v>0.41</v>
      </c>
      <c r="G467" s="51"/>
      <c r="H467" s="114"/>
      <c r="I467" s="115"/>
    </row>
    <row r="468" spans="1:9" ht="11.25" customHeight="1" x14ac:dyDescent="0.2">
      <c r="A468" s="48"/>
      <c r="B468" s="48"/>
      <c r="C468" s="91"/>
      <c r="D468" s="92"/>
      <c r="E468" s="48"/>
      <c r="F468" s="27" t="s">
        <v>16</v>
      </c>
      <c r="G468" s="47">
        <v>0.41</v>
      </c>
      <c r="H468" s="114"/>
      <c r="I468" s="115"/>
    </row>
    <row r="469" spans="1:9" ht="37.5" customHeight="1" x14ac:dyDescent="0.2">
      <c r="A469" s="49" t="s">
        <v>389</v>
      </c>
      <c r="B469" s="50" t="s">
        <v>340</v>
      </c>
      <c r="C469" s="97" t="s">
        <v>390</v>
      </c>
      <c r="D469" s="98"/>
      <c r="E469" s="50" t="s">
        <v>298</v>
      </c>
      <c r="F469" s="51"/>
      <c r="G469" s="51"/>
      <c r="H469" s="114"/>
      <c r="I469" s="115">
        <f t="shared" si="51"/>
        <v>0</v>
      </c>
    </row>
    <row r="470" spans="1:9" ht="33.75" customHeight="1" x14ac:dyDescent="0.2">
      <c r="A470" s="51"/>
      <c r="B470" s="51"/>
      <c r="C470" s="101">
        <v>2.8000000000000001E-2</v>
      </c>
      <c r="D470" s="102"/>
      <c r="E470" s="50" t="s">
        <v>298</v>
      </c>
      <c r="F470" s="46">
        <v>2.8000000000000001E-2</v>
      </c>
      <c r="G470" s="51"/>
      <c r="H470" s="114"/>
      <c r="I470" s="115"/>
    </row>
    <row r="471" spans="1:9" ht="11.25" customHeight="1" x14ac:dyDescent="0.2">
      <c r="A471" s="48"/>
      <c r="B471" s="48"/>
      <c r="C471" s="91"/>
      <c r="D471" s="92"/>
      <c r="E471" s="48"/>
      <c r="F471" s="27" t="s">
        <v>16</v>
      </c>
      <c r="G471" s="47">
        <v>2.8000000000000001E-2</v>
      </c>
      <c r="H471" s="114"/>
      <c r="I471" s="115"/>
    </row>
    <row r="472" spans="1:9" ht="33.75" customHeight="1" x14ac:dyDescent="0.2">
      <c r="A472" s="49" t="s">
        <v>391</v>
      </c>
      <c r="B472" s="50" t="s">
        <v>343</v>
      </c>
      <c r="C472" s="95" t="s">
        <v>392</v>
      </c>
      <c r="D472" s="96"/>
      <c r="E472" s="50" t="s">
        <v>298</v>
      </c>
      <c r="F472" s="51"/>
      <c r="G472" s="51"/>
      <c r="H472" s="114"/>
      <c r="I472" s="115">
        <f t="shared" si="51"/>
        <v>0</v>
      </c>
    </row>
    <row r="473" spans="1:9" ht="33.75" customHeight="1" x14ac:dyDescent="0.2">
      <c r="A473" s="51"/>
      <c r="B473" s="51"/>
      <c r="C473" s="99">
        <v>0.1</v>
      </c>
      <c r="D473" s="100"/>
      <c r="E473" s="50" t="s">
        <v>298</v>
      </c>
      <c r="F473" s="46">
        <v>0.1</v>
      </c>
      <c r="G473" s="51"/>
      <c r="H473" s="114"/>
      <c r="I473" s="115"/>
    </row>
    <row r="474" spans="1:9" ht="11.25" customHeight="1" x14ac:dyDescent="0.2">
      <c r="A474" s="48"/>
      <c r="B474" s="48"/>
      <c r="C474" s="91"/>
      <c r="D474" s="92"/>
      <c r="E474" s="48"/>
      <c r="F474" s="27" t="s">
        <v>16</v>
      </c>
      <c r="G474" s="47">
        <v>0.1</v>
      </c>
      <c r="H474" s="114"/>
      <c r="I474" s="115"/>
    </row>
    <row r="475" spans="1:9" ht="33.75" customHeight="1" x14ac:dyDescent="0.2">
      <c r="A475" s="49" t="s">
        <v>393</v>
      </c>
      <c r="B475" s="50" t="s">
        <v>346</v>
      </c>
      <c r="C475" s="95" t="s">
        <v>347</v>
      </c>
      <c r="D475" s="96"/>
      <c r="E475" s="50" t="s">
        <v>298</v>
      </c>
      <c r="F475" s="51"/>
      <c r="G475" s="51"/>
      <c r="H475" s="114"/>
      <c r="I475" s="115">
        <f t="shared" si="51"/>
        <v>0</v>
      </c>
    </row>
    <row r="476" spans="1:9" ht="33.75" customHeight="1" x14ac:dyDescent="0.2">
      <c r="A476" s="51"/>
      <c r="B476" s="51"/>
      <c r="C476" s="101">
        <v>0.16800000000000001</v>
      </c>
      <c r="D476" s="102"/>
      <c r="E476" s="50" t="s">
        <v>298</v>
      </c>
      <c r="F476" s="46">
        <v>0.16800000000000001</v>
      </c>
      <c r="G476" s="51"/>
      <c r="H476" s="114"/>
      <c r="I476" s="115"/>
    </row>
    <row r="477" spans="1:9" ht="11.25" customHeight="1" x14ac:dyDescent="0.2">
      <c r="A477" s="48"/>
      <c r="B477" s="48"/>
      <c r="C477" s="91"/>
      <c r="D477" s="92"/>
      <c r="E477" s="48"/>
      <c r="F477" s="27" t="s">
        <v>16</v>
      </c>
      <c r="G477" s="47">
        <v>0.16800000000000001</v>
      </c>
      <c r="H477" s="114"/>
      <c r="I477" s="115"/>
    </row>
    <row r="478" spans="1:9" ht="33.75" customHeight="1" x14ac:dyDescent="0.2">
      <c r="A478" s="49" t="s">
        <v>394</v>
      </c>
      <c r="B478" s="50" t="s">
        <v>346</v>
      </c>
      <c r="C478" s="95" t="s">
        <v>349</v>
      </c>
      <c r="D478" s="96"/>
      <c r="E478" s="50" t="s">
        <v>298</v>
      </c>
      <c r="F478" s="51"/>
      <c r="G478" s="51"/>
      <c r="H478" s="114"/>
      <c r="I478" s="115">
        <f t="shared" ref="I478" si="52">ROUND(G480*H478,2)</f>
        <v>0</v>
      </c>
    </row>
    <row r="479" spans="1:9" ht="33.75" customHeight="1" x14ac:dyDescent="0.2">
      <c r="A479" s="51"/>
      <c r="B479" s="51"/>
      <c r="C479" s="89">
        <v>1.45</v>
      </c>
      <c r="D479" s="90"/>
      <c r="E479" s="50" t="s">
        <v>298</v>
      </c>
      <c r="F479" s="46">
        <v>1.45</v>
      </c>
      <c r="G479" s="51"/>
      <c r="H479" s="114"/>
      <c r="I479" s="115"/>
    </row>
    <row r="480" spans="1:9" ht="11.25" customHeight="1" x14ac:dyDescent="0.2">
      <c r="A480" s="48"/>
      <c r="B480" s="48"/>
      <c r="C480" s="91"/>
      <c r="D480" s="92"/>
      <c r="E480" s="48"/>
      <c r="F480" s="27" t="s">
        <v>16</v>
      </c>
      <c r="G480" s="47">
        <v>1.45</v>
      </c>
      <c r="H480" s="114"/>
      <c r="I480" s="115"/>
    </row>
    <row r="481" spans="1:9" ht="33.75" customHeight="1" x14ac:dyDescent="0.2">
      <c r="A481" s="49" t="s">
        <v>395</v>
      </c>
      <c r="B481" s="50" t="s">
        <v>351</v>
      </c>
      <c r="C481" s="95" t="s">
        <v>396</v>
      </c>
      <c r="D481" s="96"/>
      <c r="E481" s="50" t="s">
        <v>298</v>
      </c>
      <c r="F481" s="51"/>
      <c r="G481" s="51"/>
      <c r="H481" s="114"/>
      <c r="I481" s="115">
        <f t="shared" ref="I481:I493" si="53">ROUND(G483*H481,2)</f>
        <v>0</v>
      </c>
    </row>
    <row r="482" spans="1:9" ht="33.75" customHeight="1" x14ac:dyDescent="0.2">
      <c r="A482" s="51"/>
      <c r="B482" s="51"/>
      <c r="C482" s="99">
        <v>0.3</v>
      </c>
      <c r="D482" s="100"/>
      <c r="E482" s="50" t="s">
        <v>298</v>
      </c>
      <c r="F482" s="46">
        <v>0.3</v>
      </c>
      <c r="G482" s="51"/>
      <c r="H482" s="114"/>
      <c r="I482" s="115"/>
    </row>
    <row r="483" spans="1:9" ht="11.25" customHeight="1" x14ac:dyDescent="0.2">
      <c r="A483" s="48"/>
      <c r="B483" s="48"/>
      <c r="C483" s="91"/>
      <c r="D483" s="92"/>
      <c r="E483" s="48"/>
      <c r="F483" s="27" t="s">
        <v>16</v>
      </c>
      <c r="G483" s="47">
        <v>0.3</v>
      </c>
      <c r="H483" s="114"/>
      <c r="I483" s="115"/>
    </row>
    <row r="484" spans="1:9" ht="37.5" customHeight="1" x14ac:dyDescent="0.2">
      <c r="A484" s="49" t="s">
        <v>397</v>
      </c>
      <c r="B484" s="50" t="s">
        <v>398</v>
      </c>
      <c r="C484" s="97" t="s">
        <v>399</v>
      </c>
      <c r="D484" s="98"/>
      <c r="E484" s="26" t="s">
        <v>242</v>
      </c>
      <c r="F484" s="51"/>
      <c r="G484" s="51"/>
      <c r="H484" s="114"/>
      <c r="I484" s="115">
        <f t="shared" si="53"/>
        <v>0</v>
      </c>
    </row>
    <row r="485" spans="1:9" ht="15" customHeight="1" x14ac:dyDescent="0.2">
      <c r="A485" s="39"/>
      <c r="B485" s="39"/>
      <c r="C485" s="78">
        <v>11</v>
      </c>
      <c r="D485" s="79"/>
      <c r="E485" s="26" t="s">
        <v>242</v>
      </c>
      <c r="F485" s="46">
        <v>11</v>
      </c>
      <c r="G485" s="39"/>
      <c r="H485" s="114"/>
      <c r="I485" s="115"/>
    </row>
    <row r="486" spans="1:9" ht="11.25" customHeight="1" x14ac:dyDescent="0.2">
      <c r="A486" s="48"/>
      <c r="B486" s="48"/>
      <c r="C486" s="91"/>
      <c r="D486" s="92"/>
      <c r="E486" s="48"/>
      <c r="F486" s="27" t="s">
        <v>16</v>
      </c>
      <c r="G486" s="47">
        <v>11</v>
      </c>
      <c r="H486" s="114"/>
      <c r="I486" s="115"/>
    </row>
    <row r="487" spans="1:9" ht="33.75" customHeight="1" x14ac:dyDescent="0.2">
      <c r="A487" s="49" t="s">
        <v>400</v>
      </c>
      <c r="B487" s="50" t="s">
        <v>357</v>
      </c>
      <c r="C487" s="95" t="s">
        <v>358</v>
      </c>
      <c r="D487" s="96"/>
      <c r="E487" s="26" t="s">
        <v>242</v>
      </c>
      <c r="F487" s="51"/>
      <c r="G487" s="51"/>
      <c r="H487" s="114"/>
      <c r="I487" s="115">
        <f t="shared" si="53"/>
        <v>0</v>
      </c>
    </row>
    <row r="488" spans="1:9" ht="15" customHeight="1" x14ac:dyDescent="0.2">
      <c r="A488" s="39"/>
      <c r="B488" s="39"/>
      <c r="C488" s="78">
        <v>22</v>
      </c>
      <c r="D488" s="79"/>
      <c r="E488" s="26" t="s">
        <v>242</v>
      </c>
      <c r="F488" s="46">
        <v>22</v>
      </c>
      <c r="G488" s="39"/>
      <c r="H488" s="114"/>
      <c r="I488" s="115"/>
    </row>
    <row r="489" spans="1:9" ht="11.25" customHeight="1" x14ac:dyDescent="0.2">
      <c r="A489" s="48"/>
      <c r="B489" s="48"/>
      <c r="C489" s="91"/>
      <c r="D489" s="92"/>
      <c r="E489" s="48"/>
      <c r="F489" s="27" t="s">
        <v>16</v>
      </c>
      <c r="G489" s="47">
        <v>22</v>
      </c>
      <c r="H489" s="114"/>
      <c r="I489" s="115"/>
    </row>
    <row r="490" spans="1:9" ht="67.5" customHeight="1" x14ac:dyDescent="0.2">
      <c r="A490" s="49" t="s">
        <v>401</v>
      </c>
      <c r="B490" s="25" t="s">
        <v>125</v>
      </c>
      <c r="C490" s="97" t="s">
        <v>363</v>
      </c>
      <c r="D490" s="98"/>
      <c r="E490" s="51"/>
      <c r="F490" s="51"/>
      <c r="G490" s="51"/>
      <c r="H490" s="114"/>
      <c r="I490" s="115">
        <f t="shared" si="53"/>
        <v>0</v>
      </c>
    </row>
    <row r="491" spans="1:9" ht="15" customHeight="1" x14ac:dyDescent="0.2">
      <c r="A491" s="39"/>
      <c r="B491" s="39"/>
      <c r="C491" s="78">
        <v>1</v>
      </c>
      <c r="D491" s="79"/>
      <c r="E491" s="39"/>
      <c r="F491" s="46">
        <v>1</v>
      </c>
      <c r="G491" s="39"/>
      <c r="H491" s="114"/>
      <c r="I491" s="115"/>
    </row>
    <row r="492" spans="1:9" ht="11.25" customHeight="1" x14ac:dyDescent="0.2">
      <c r="A492" s="48"/>
      <c r="B492" s="48"/>
      <c r="C492" s="91"/>
      <c r="D492" s="92"/>
      <c r="E492" s="48"/>
      <c r="F492" s="27" t="s">
        <v>16</v>
      </c>
      <c r="G492" s="47">
        <v>1</v>
      </c>
      <c r="H492" s="114"/>
      <c r="I492" s="115"/>
    </row>
    <row r="493" spans="1:9" ht="29.1" customHeight="1" x14ac:dyDescent="0.2">
      <c r="A493" s="49" t="s">
        <v>402</v>
      </c>
      <c r="B493" s="53" t="s">
        <v>125</v>
      </c>
      <c r="C493" s="95" t="s">
        <v>403</v>
      </c>
      <c r="D493" s="96"/>
      <c r="E493" s="26" t="s">
        <v>88</v>
      </c>
      <c r="F493" s="51"/>
      <c r="G493" s="51"/>
      <c r="H493" s="114"/>
      <c r="I493" s="115">
        <f t="shared" si="53"/>
        <v>0</v>
      </c>
    </row>
    <row r="494" spans="1:9" ht="15" customHeight="1" x14ac:dyDescent="0.2">
      <c r="A494" s="39"/>
      <c r="B494" s="39"/>
      <c r="C494" s="78">
        <v>1</v>
      </c>
      <c r="D494" s="79"/>
      <c r="E494" s="26" t="s">
        <v>88</v>
      </c>
      <c r="F494" s="46">
        <v>1</v>
      </c>
      <c r="G494" s="39"/>
      <c r="H494" s="114"/>
      <c r="I494" s="115"/>
    </row>
    <row r="495" spans="1:9" ht="11.25" customHeight="1" x14ac:dyDescent="0.2">
      <c r="A495" s="48"/>
      <c r="B495" s="48"/>
      <c r="C495" s="91"/>
      <c r="D495" s="92"/>
      <c r="E495" s="48"/>
      <c r="F495" s="27" t="s">
        <v>16</v>
      </c>
      <c r="G495" s="47">
        <v>1</v>
      </c>
      <c r="H495" s="114"/>
      <c r="I495" s="115"/>
    </row>
    <row r="496" spans="1:9" ht="29.1" customHeight="1" x14ac:dyDescent="0.2">
      <c r="A496" s="49" t="s">
        <v>404</v>
      </c>
      <c r="B496" s="50" t="s">
        <v>365</v>
      </c>
      <c r="C496" s="95" t="s">
        <v>294</v>
      </c>
      <c r="D496" s="96"/>
      <c r="E496" s="26" t="s">
        <v>84</v>
      </c>
      <c r="F496" s="51"/>
      <c r="G496" s="51"/>
      <c r="H496" s="114"/>
      <c r="I496" s="115">
        <f t="shared" ref="I496" si="54">ROUND(G498*H496,2)</f>
        <v>0</v>
      </c>
    </row>
    <row r="497" spans="1:9" ht="15" customHeight="1" x14ac:dyDescent="0.2">
      <c r="A497" s="39"/>
      <c r="B497" s="39"/>
      <c r="C497" s="89">
        <v>355.78</v>
      </c>
      <c r="D497" s="90"/>
      <c r="E497" s="26" t="s">
        <v>84</v>
      </c>
      <c r="F497" s="46">
        <v>355.78</v>
      </c>
      <c r="G497" s="39"/>
      <c r="H497" s="114"/>
      <c r="I497" s="115"/>
    </row>
    <row r="498" spans="1:9" ht="11.25" customHeight="1" x14ac:dyDescent="0.2">
      <c r="A498" s="48"/>
      <c r="B498" s="48"/>
      <c r="C498" s="91"/>
      <c r="D498" s="92"/>
      <c r="E498" s="48"/>
      <c r="F498" s="27" t="s">
        <v>16</v>
      </c>
      <c r="G498" s="47">
        <v>355.78</v>
      </c>
      <c r="H498" s="114"/>
      <c r="I498" s="115"/>
    </row>
    <row r="499" spans="1:9" ht="29.1" customHeight="1" x14ac:dyDescent="0.2">
      <c r="A499" s="49" t="s">
        <v>405</v>
      </c>
      <c r="B499" s="50" t="s">
        <v>290</v>
      </c>
      <c r="C499" s="95" t="s">
        <v>291</v>
      </c>
      <c r="D499" s="96"/>
      <c r="E499" s="26" t="s">
        <v>12</v>
      </c>
      <c r="F499" s="51"/>
      <c r="G499" s="51"/>
      <c r="H499" s="114"/>
      <c r="I499" s="115">
        <f t="shared" ref="I499" si="55">ROUND(G501*H499,2)</f>
        <v>0</v>
      </c>
    </row>
    <row r="500" spans="1:9" ht="15" customHeight="1" x14ac:dyDescent="0.2">
      <c r="A500" s="39"/>
      <c r="B500" s="39"/>
      <c r="C500" s="89">
        <v>150.94</v>
      </c>
      <c r="D500" s="90"/>
      <c r="E500" s="26" t="s">
        <v>12</v>
      </c>
      <c r="F500" s="46">
        <v>150.94</v>
      </c>
      <c r="G500" s="39"/>
      <c r="H500" s="114"/>
      <c r="I500" s="115"/>
    </row>
    <row r="501" spans="1:9" ht="11.25" customHeight="1" x14ac:dyDescent="0.2">
      <c r="A501" s="48"/>
      <c r="B501" s="48"/>
      <c r="C501" s="91"/>
      <c r="D501" s="92"/>
      <c r="E501" s="48"/>
      <c r="F501" s="27" t="s">
        <v>16</v>
      </c>
      <c r="G501" s="47">
        <v>150.94</v>
      </c>
      <c r="H501" s="114"/>
      <c r="I501" s="115"/>
    </row>
    <row r="502" spans="1:9" ht="15" customHeight="1" x14ac:dyDescent="0.2">
      <c r="A502" s="32" t="s">
        <v>406</v>
      </c>
      <c r="B502" s="39"/>
      <c r="C502" s="69" t="s">
        <v>407</v>
      </c>
      <c r="D502" s="70"/>
      <c r="E502" s="70"/>
      <c r="F502" s="70"/>
      <c r="G502" s="71"/>
      <c r="H502" s="16"/>
      <c r="I502" s="15">
        <f>I503+I554</f>
        <v>0</v>
      </c>
    </row>
    <row r="503" spans="1:9" ht="15" customHeight="1" x14ac:dyDescent="0.2">
      <c r="A503" s="32" t="s">
        <v>408</v>
      </c>
      <c r="B503" s="39"/>
      <c r="C503" s="69" t="s">
        <v>409</v>
      </c>
      <c r="D503" s="70"/>
      <c r="E503" s="70"/>
      <c r="F503" s="70"/>
      <c r="G503" s="71"/>
      <c r="H503" s="16"/>
      <c r="I503" s="15">
        <f>I504+I520</f>
        <v>0</v>
      </c>
    </row>
    <row r="504" spans="1:9" ht="15" customHeight="1" x14ac:dyDescent="0.2">
      <c r="A504" s="27" t="s">
        <v>410</v>
      </c>
      <c r="B504" s="39"/>
      <c r="C504" s="95" t="s">
        <v>306</v>
      </c>
      <c r="D504" s="103"/>
      <c r="E504" s="103"/>
      <c r="F504" s="103"/>
      <c r="G504" s="96"/>
      <c r="H504" s="14"/>
      <c r="I504" s="15">
        <f>SUM(I505:I519)</f>
        <v>0</v>
      </c>
    </row>
    <row r="505" spans="1:9" ht="29.45" customHeight="1" x14ac:dyDescent="0.2">
      <c r="A505" s="49" t="s">
        <v>411</v>
      </c>
      <c r="B505" s="50" t="s">
        <v>268</v>
      </c>
      <c r="C505" s="95" t="s">
        <v>269</v>
      </c>
      <c r="D505" s="96"/>
      <c r="E505" s="26" t="s">
        <v>270</v>
      </c>
      <c r="F505" s="51"/>
      <c r="G505" s="51"/>
      <c r="H505" s="114"/>
      <c r="I505" s="115">
        <f t="shared" ref="I505" si="56">ROUND(G507*H505,2)</f>
        <v>0</v>
      </c>
    </row>
    <row r="506" spans="1:9" ht="15" customHeight="1" x14ac:dyDescent="0.2">
      <c r="A506" s="39"/>
      <c r="B506" s="39"/>
      <c r="C506" s="89">
        <v>0.03</v>
      </c>
      <c r="D506" s="90"/>
      <c r="E506" s="26" t="s">
        <v>270</v>
      </c>
      <c r="F506" s="46">
        <v>0.03</v>
      </c>
      <c r="G506" s="39"/>
      <c r="H506" s="114"/>
      <c r="I506" s="115"/>
    </row>
    <row r="507" spans="1:9" ht="11.25" customHeight="1" x14ac:dyDescent="0.2">
      <c r="A507" s="48"/>
      <c r="B507" s="48"/>
      <c r="C507" s="91"/>
      <c r="D507" s="92"/>
      <c r="E507" s="48"/>
      <c r="F507" s="27" t="s">
        <v>16</v>
      </c>
      <c r="G507" s="47">
        <v>0.03</v>
      </c>
      <c r="H507" s="114"/>
      <c r="I507" s="115"/>
    </row>
    <row r="508" spans="1:9" ht="29.1" customHeight="1" x14ac:dyDescent="0.2">
      <c r="A508" s="49" t="s">
        <v>412</v>
      </c>
      <c r="B508" s="50" t="s">
        <v>272</v>
      </c>
      <c r="C508" s="97" t="s">
        <v>273</v>
      </c>
      <c r="D508" s="98"/>
      <c r="E508" s="26" t="s">
        <v>12</v>
      </c>
      <c r="F508" s="51"/>
      <c r="G508" s="51"/>
      <c r="H508" s="114"/>
      <c r="I508" s="115">
        <f t="shared" ref="I508:I517" si="57">ROUND(G510*H508,2)</f>
        <v>0</v>
      </c>
    </row>
    <row r="509" spans="1:9" ht="15" customHeight="1" x14ac:dyDescent="0.2">
      <c r="A509" s="39"/>
      <c r="B509" s="39"/>
      <c r="C509" s="89">
        <v>82.8</v>
      </c>
      <c r="D509" s="90"/>
      <c r="E509" s="26" t="s">
        <v>12</v>
      </c>
      <c r="F509" s="46">
        <v>82.8</v>
      </c>
      <c r="G509" s="39"/>
      <c r="H509" s="114"/>
      <c r="I509" s="115"/>
    </row>
    <row r="510" spans="1:9" ht="11.25" customHeight="1" x14ac:dyDescent="0.2">
      <c r="A510" s="48"/>
      <c r="B510" s="48"/>
      <c r="C510" s="91"/>
      <c r="D510" s="92"/>
      <c r="E510" s="48"/>
      <c r="F510" s="27" t="s">
        <v>16</v>
      </c>
      <c r="G510" s="47">
        <v>82.8</v>
      </c>
      <c r="H510" s="114"/>
      <c r="I510" s="115"/>
    </row>
    <row r="511" spans="1:9" ht="47.1" customHeight="1" x14ac:dyDescent="0.2">
      <c r="A511" s="49" t="s">
        <v>413</v>
      </c>
      <c r="B511" s="50" t="s">
        <v>275</v>
      </c>
      <c r="C511" s="97" t="s">
        <v>414</v>
      </c>
      <c r="D511" s="98"/>
      <c r="E511" s="26" t="s">
        <v>12</v>
      </c>
      <c r="F511" s="51"/>
      <c r="G511" s="51"/>
      <c r="H511" s="114"/>
      <c r="I511" s="115">
        <f t="shared" si="57"/>
        <v>0</v>
      </c>
    </row>
    <row r="512" spans="1:9" ht="15" customHeight="1" x14ac:dyDescent="0.2">
      <c r="A512" s="39"/>
      <c r="B512" s="39"/>
      <c r="C512" s="78">
        <v>60</v>
      </c>
      <c r="D512" s="79"/>
      <c r="E512" s="26" t="s">
        <v>12</v>
      </c>
      <c r="F512" s="46">
        <v>60</v>
      </c>
      <c r="G512" s="39"/>
      <c r="H512" s="114"/>
      <c r="I512" s="115"/>
    </row>
    <row r="513" spans="1:9" ht="11.25" customHeight="1" x14ac:dyDescent="0.2">
      <c r="A513" s="48"/>
      <c r="B513" s="48"/>
      <c r="C513" s="91"/>
      <c r="D513" s="92"/>
      <c r="E513" s="48"/>
      <c r="F513" s="27" t="s">
        <v>16</v>
      </c>
      <c r="G513" s="47">
        <v>60</v>
      </c>
      <c r="H513" s="114"/>
      <c r="I513" s="115"/>
    </row>
    <row r="514" spans="1:9" ht="29.1" customHeight="1" x14ac:dyDescent="0.2">
      <c r="A514" s="49" t="s">
        <v>415</v>
      </c>
      <c r="B514" s="50" t="s">
        <v>278</v>
      </c>
      <c r="C514" s="95" t="s">
        <v>313</v>
      </c>
      <c r="D514" s="96"/>
      <c r="E514" s="26" t="s">
        <v>12</v>
      </c>
      <c r="F514" s="51"/>
      <c r="G514" s="51"/>
      <c r="H514" s="114"/>
      <c r="I514" s="115">
        <f t="shared" si="57"/>
        <v>0</v>
      </c>
    </row>
    <row r="515" spans="1:9" ht="15" customHeight="1" x14ac:dyDescent="0.2">
      <c r="A515" s="39"/>
      <c r="B515" s="39"/>
      <c r="C515" s="89">
        <v>22.8</v>
      </c>
      <c r="D515" s="90"/>
      <c r="E515" s="26" t="s">
        <v>12</v>
      </c>
      <c r="F515" s="46">
        <v>22.8</v>
      </c>
      <c r="G515" s="39"/>
      <c r="H515" s="114"/>
      <c r="I515" s="115"/>
    </row>
    <row r="516" spans="1:9" ht="11.25" customHeight="1" x14ac:dyDescent="0.2">
      <c r="A516" s="48"/>
      <c r="B516" s="48"/>
      <c r="C516" s="91"/>
      <c r="D516" s="92"/>
      <c r="E516" s="48"/>
      <c r="F516" s="27" t="s">
        <v>16</v>
      </c>
      <c r="G516" s="47">
        <v>22.8</v>
      </c>
      <c r="H516" s="114"/>
      <c r="I516" s="115"/>
    </row>
    <row r="517" spans="1:9" ht="29.1" customHeight="1" x14ac:dyDescent="0.2">
      <c r="A517" s="49" t="s">
        <v>416</v>
      </c>
      <c r="B517" s="53" t="s">
        <v>125</v>
      </c>
      <c r="C517" s="95" t="s">
        <v>315</v>
      </c>
      <c r="D517" s="96"/>
      <c r="E517" s="26" t="s">
        <v>66</v>
      </c>
      <c r="F517" s="51"/>
      <c r="G517" s="51"/>
      <c r="H517" s="114"/>
      <c r="I517" s="115">
        <f t="shared" si="57"/>
        <v>0</v>
      </c>
    </row>
    <row r="518" spans="1:9" ht="15" customHeight="1" x14ac:dyDescent="0.2">
      <c r="A518" s="39"/>
      <c r="B518" s="39"/>
      <c r="C518" s="89">
        <v>22.8</v>
      </c>
      <c r="D518" s="90"/>
      <c r="E518" s="26" t="s">
        <v>66</v>
      </c>
      <c r="F518" s="46">
        <v>22.8</v>
      </c>
      <c r="G518" s="39"/>
      <c r="H518" s="114"/>
      <c r="I518" s="115"/>
    </row>
    <row r="519" spans="1:9" ht="11.25" customHeight="1" x14ac:dyDescent="0.2">
      <c r="A519" s="48"/>
      <c r="B519" s="48"/>
      <c r="C519" s="91"/>
      <c r="D519" s="92"/>
      <c r="E519" s="48"/>
      <c r="F519" s="27" t="s">
        <v>16</v>
      </c>
      <c r="G519" s="47">
        <v>22.8</v>
      </c>
      <c r="H519" s="114"/>
      <c r="I519" s="115"/>
    </row>
    <row r="520" spans="1:9" ht="15" customHeight="1" x14ac:dyDescent="0.2">
      <c r="A520" s="26" t="s">
        <v>417</v>
      </c>
      <c r="B520" s="39"/>
      <c r="C520" s="95" t="s">
        <v>317</v>
      </c>
      <c r="D520" s="103"/>
      <c r="E520" s="103"/>
      <c r="F520" s="103"/>
      <c r="G520" s="96"/>
      <c r="H520" s="16"/>
      <c r="I520" s="15">
        <f>SUM(I521:I553)</f>
        <v>0</v>
      </c>
    </row>
    <row r="521" spans="1:9" ht="29.1" customHeight="1" x14ac:dyDescent="0.2">
      <c r="A521" s="49" t="s">
        <v>418</v>
      </c>
      <c r="B521" s="53" t="s">
        <v>125</v>
      </c>
      <c r="C521" s="95" t="s">
        <v>419</v>
      </c>
      <c r="D521" s="96"/>
      <c r="E521" s="26" t="s">
        <v>88</v>
      </c>
      <c r="F521" s="51"/>
      <c r="G521" s="51"/>
      <c r="H521" s="114"/>
      <c r="I521" s="115">
        <f t="shared" ref="I521" si="58">ROUND(G523*H521,2)</f>
        <v>0</v>
      </c>
    </row>
    <row r="522" spans="1:9" ht="15" customHeight="1" x14ac:dyDescent="0.2">
      <c r="A522" s="39"/>
      <c r="B522" s="39"/>
      <c r="C522" s="78">
        <v>2</v>
      </c>
      <c r="D522" s="79"/>
      <c r="E522" s="26" t="s">
        <v>88</v>
      </c>
      <c r="F522" s="46">
        <v>2</v>
      </c>
      <c r="G522" s="39"/>
      <c r="H522" s="114"/>
      <c r="I522" s="115"/>
    </row>
    <row r="523" spans="1:9" ht="11.25" customHeight="1" x14ac:dyDescent="0.2">
      <c r="A523" s="48"/>
      <c r="B523" s="48"/>
      <c r="C523" s="91"/>
      <c r="D523" s="92"/>
      <c r="E523" s="48"/>
      <c r="F523" s="27" t="s">
        <v>16</v>
      </c>
      <c r="G523" s="47">
        <v>2</v>
      </c>
      <c r="H523" s="114"/>
      <c r="I523" s="115"/>
    </row>
    <row r="524" spans="1:9" ht="29.1" customHeight="1" x14ac:dyDescent="0.2">
      <c r="A524" s="49" t="s">
        <v>420</v>
      </c>
      <c r="B524" s="53" t="s">
        <v>125</v>
      </c>
      <c r="C524" s="95" t="s">
        <v>421</v>
      </c>
      <c r="D524" s="96"/>
      <c r="E524" s="51"/>
      <c r="F524" s="51"/>
      <c r="G524" s="51"/>
      <c r="H524" s="114"/>
      <c r="I524" s="115">
        <f t="shared" ref="I524:I539" si="59">ROUND(G526*H524,2)</f>
        <v>0</v>
      </c>
    </row>
    <row r="525" spans="1:9" ht="15" customHeight="1" x14ac:dyDescent="0.2">
      <c r="A525" s="39"/>
      <c r="B525" s="39"/>
      <c r="C525" s="78">
        <v>1</v>
      </c>
      <c r="D525" s="79"/>
      <c r="E525" s="39"/>
      <c r="F525" s="46">
        <v>1</v>
      </c>
      <c r="G525" s="39"/>
      <c r="H525" s="114"/>
      <c r="I525" s="115"/>
    </row>
    <row r="526" spans="1:9" ht="11.25" customHeight="1" x14ac:dyDescent="0.2">
      <c r="A526" s="48"/>
      <c r="B526" s="48"/>
      <c r="C526" s="91"/>
      <c r="D526" s="92"/>
      <c r="E526" s="48"/>
      <c r="F526" s="27" t="s">
        <v>16</v>
      </c>
      <c r="G526" s="47">
        <v>1</v>
      </c>
      <c r="H526" s="114"/>
      <c r="I526" s="115"/>
    </row>
    <row r="527" spans="1:9" ht="33.75" customHeight="1" x14ac:dyDescent="0.2">
      <c r="A527" s="49" t="s">
        <v>422</v>
      </c>
      <c r="B527" s="50" t="s">
        <v>357</v>
      </c>
      <c r="C527" s="95" t="s">
        <v>423</v>
      </c>
      <c r="D527" s="96"/>
      <c r="E527" s="26" t="s">
        <v>242</v>
      </c>
      <c r="F527" s="51"/>
      <c r="G527" s="51"/>
      <c r="H527" s="114"/>
      <c r="I527" s="115">
        <f t="shared" si="59"/>
        <v>0</v>
      </c>
    </row>
    <row r="528" spans="1:9" ht="15" customHeight="1" x14ac:dyDescent="0.2">
      <c r="A528" s="39"/>
      <c r="B528" s="39"/>
      <c r="C528" s="78">
        <v>1</v>
      </c>
      <c r="D528" s="79"/>
      <c r="E528" s="26" t="s">
        <v>242</v>
      </c>
      <c r="F528" s="46">
        <v>1</v>
      </c>
      <c r="G528" s="39"/>
      <c r="H528" s="114"/>
      <c r="I528" s="115"/>
    </row>
    <row r="529" spans="1:9" ht="11.25" customHeight="1" x14ac:dyDescent="0.2">
      <c r="A529" s="48"/>
      <c r="B529" s="48"/>
      <c r="C529" s="91"/>
      <c r="D529" s="92"/>
      <c r="E529" s="48"/>
      <c r="F529" s="27" t="s">
        <v>16</v>
      </c>
      <c r="G529" s="47">
        <v>1</v>
      </c>
      <c r="H529" s="114"/>
      <c r="I529" s="115"/>
    </row>
    <row r="530" spans="1:9" ht="29.1" customHeight="1" x14ac:dyDescent="0.2">
      <c r="A530" s="49" t="s">
        <v>424</v>
      </c>
      <c r="B530" s="50" t="s">
        <v>360</v>
      </c>
      <c r="C530" s="95" t="s">
        <v>361</v>
      </c>
      <c r="D530" s="96"/>
      <c r="E530" s="26" t="s">
        <v>242</v>
      </c>
      <c r="F530" s="51"/>
      <c r="G530" s="51"/>
      <c r="H530" s="114"/>
      <c r="I530" s="115">
        <f t="shared" si="59"/>
        <v>0</v>
      </c>
    </row>
    <row r="531" spans="1:9" ht="15" customHeight="1" x14ac:dyDescent="0.2">
      <c r="A531" s="39"/>
      <c r="B531" s="39"/>
      <c r="C531" s="78">
        <v>2</v>
      </c>
      <c r="D531" s="79"/>
      <c r="E531" s="26" t="s">
        <v>242</v>
      </c>
      <c r="F531" s="46">
        <v>2</v>
      </c>
      <c r="G531" s="39"/>
      <c r="H531" s="114"/>
      <c r="I531" s="115"/>
    </row>
    <row r="532" spans="1:9" ht="11.25" customHeight="1" x14ac:dyDescent="0.2">
      <c r="A532" s="48"/>
      <c r="B532" s="48"/>
      <c r="C532" s="91"/>
      <c r="D532" s="92"/>
      <c r="E532" s="48"/>
      <c r="F532" s="27" t="s">
        <v>16</v>
      </c>
      <c r="G532" s="47">
        <v>2</v>
      </c>
      <c r="H532" s="114"/>
      <c r="I532" s="115"/>
    </row>
    <row r="533" spans="1:9" ht="29.1" customHeight="1" x14ac:dyDescent="0.2">
      <c r="A533" s="49" t="s">
        <v>425</v>
      </c>
      <c r="B533" s="50" t="s">
        <v>426</v>
      </c>
      <c r="C533" s="95" t="s">
        <v>427</v>
      </c>
      <c r="D533" s="96"/>
      <c r="E533" s="26" t="s">
        <v>84</v>
      </c>
      <c r="F533" s="51"/>
      <c r="G533" s="51"/>
      <c r="H533" s="114"/>
      <c r="I533" s="115">
        <f t="shared" si="59"/>
        <v>0</v>
      </c>
    </row>
    <row r="534" spans="1:9" ht="15" customHeight="1" x14ac:dyDescent="0.2">
      <c r="A534" s="39"/>
      <c r="B534" s="39"/>
      <c r="C534" s="99">
        <v>7.7</v>
      </c>
      <c r="D534" s="100"/>
      <c r="E534" s="26" t="s">
        <v>84</v>
      </c>
      <c r="F534" s="46">
        <v>7.7</v>
      </c>
      <c r="G534" s="39"/>
      <c r="H534" s="114"/>
      <c r="I534" s="115"/>
    </row>
    <row r="535" spans="1:9" ht="11.25" customHeight="1" x14ac:dyDescent="0.2">
      <c r="A535" s="48"/>
      <c r="B535" s="48"/>
      <c r="C535" s="91"/>
      <c r="D535" s="92"/>
      <c r="E535" s="48"/>
      <c r="F535" s="27" t="s">
        <v>16</v>
      </c>
      <c r="G535" s="47">
        <v>7.7</v>
      </c>
      <c r="H535" s="114"/>
      <c r="I535" s="115"/>
    </row>
    <row r="536" spans="1:9" ht="33.75" customHeight="1" x14ac:dyDescent="0.2">
      <c r="A536" s="49" t="s">
        <v>428</v>
      </c>
      <c r="B536" s="50" t="s">
        <v>296</v>
      </c>
      <c r="C536" s="95" t="s">
        <v>297</v>
      </c>
      <c r="D536" s="96"/>
      <c r="E536" s="50" t="s">
        <v>298</v>
      </c>
      <c r="F536" s="51"/>
      <c r="G536" s="51"/>
      <c r="H536" s="114"/>
      <c r="I536" s="115">
        <f t="shared" si="59"/>
        <v>0</v>
      </c>
    </row>
    <row r="537" spans="1:9" ht="33.75" customHeight="1" x14ac:dyDescent="0.2">
      <c r="A537" s="51"/>
      <c r="B537" s="51"/>
      <c r="C537" s="99">
        <v>0.1</v>
      </c>
      <c r="D537" s="100"/>
      <c r="E537" s="50" t="s">
        <v>298</v>
      </c>
      <c r="F537" s="46">
        <v>0.1</v>
      </c>
      <c r="G537" s="51"/>
      <c r="H537" s="114"/>
      <c r="I537" s="115"/>
    </row>
    <row r="538" spans="1:9" ht="11.25" customHeight="1" x14ac:dyDescent="0.2">
      <c r="A538" s="48"/>
      <c r="B538" s="48"/>
      <c r="C538" s="91"/>
      <c r="D538" s="92"/>
      <c r="E538" s="48"/>
      <c r="F538" s="27" t="s">
        <v>16</v>
      </c>
      <c r="G538" s="47">
        <v>0.1</v>
      </c>
      <c r="H538" s="114"/>
      <c r="I538" s="115"/>
    </row>
    <row r="539" spans="1:9" ht="29.1" customHeight="1" x14ac:dyDescent="0.2">
      <c r="A539" s="49" t="s">
        <v>429</v>
      </c>
      <c r="B539" s="50" t="s">
        <v>322</v>
      </c>
      <c r="C539" s="95" t="s">
        <v>323</v>
      </c>
      <c r="D539" s="96"/>
      <c r="E539" s="26" t="s">
        <v>84</v>
      </c>
      <c r="F539" s="51"/>
      <c r="G539" s="51"/>
      <c r="H539" s="114"/>
      <c r="I539" s="115">
        <f t="shared" si="59"/>
        <v>0</v>
      </c>
    </row>
    <row r="540" spans="1:9" ht="15" customHeight="1" x14ac:dyDescent="0.2">
      <c r="A540" s="39"/>
      <c r="B540" s="39"/>
      <c r="C540" s="89">
        <v>30.48</v>
      </c>
      <c r="D540" s="90"/>
      <c r="E540" s="26" t="s">
        <v>84</v>
      </c>
      <c r="F540" s="46">
        <v>30.48</v>
      </c>
      <c r="G540" s="39"/>
      <c r="H540" s="114"/>
      <c r="I540" s="115"/>
    </row>
    <row r="541" spans="1:9" ht="11.25" customHeight="1" x14ac:dyDescent="0.2">
      <c r="A541" s="48"/>
      <c r="B541" s="48"/>
      <c r="C541" s="91"/>
      <c r="D541" s="92"/>
      <c r="E541" s="48"/>
      <c r="F541" s="27" t="s">
        <v>16</v>
      </c>
      <c r="G541" s="47">
        <v>30.48</v>
      </c>
      <c r="H541" s="114"/>
      <c r="I541" s="115"/>
    </row>
    <row r="542" spans="1:9" ht="33.75" customHeight="1" x14ac:dyDescent="0.2">
      <c r="A542" s="49" t="s">
        <v>430</v>
      </c>
      <c r="B542" s="50" t="s">
        <v>340</v>
      </c>
      <c r="C542" s="95" t="s">
        <v>341</v>
      </c>
      <c r="D542" s="96"/>
      <c r="E542" s="50" t="s">
        <v>298</v>
      </c>
      <c r="F542" s="51"/>
      <c r="G542" s="51"/>
      <c r="H542" s="114"/>
      <c r="I542" s="115">
        <f t="shared" ref="I542" si="60">ROUND(G544*H542,2)</f>
        <v>0</v>
      </c>
    </row>
    <row r="543" spans="1:9" ht="33.75" customHeight="1" x14ac:dyDescent="0.2">
      <c r="A543" s="51"/>
      <c r="B543" s="51"/>
      <c r="C543" s="89">
        <v>0.15</v>
      </c>
      <c r="D543" s="90"/>
      <c r="E543" s="50" t="s">
        <v>298</v>
      </c>
      <c r="F543" s="46">
        <v>0.15</v>
      </c>
      <c r="G543" s="51"/>
      <c r="H543" s="114"/>
      <c r="I543" s="115"/>
    </row>
    <row r="544" spans="1:9" ht="11.25" customHeight="1" x14ac:dyDescent="0.2">
      <c r="A544" s="48"/>
      <c r="B544" s="48"/>
      <c r="C544" s="91"/>
      <c r="D544" s="92"/>
      <c r="E544" s="48"/>
      <c r="F544" s="27" t="s">
        <v>16</v>
      </c>
      <c r="G544" s="47">
        <v>0.15</v>
      </c>
      <c r="H544" s="114"/>
      <c r="I544" s="115"/>
    </row>
    <row r="545" spans="1:9" ht="29.1" customHeight="1" x14ac:dyDescent="0.2">
      <c r="A545" s="49" t="s">
        <v>431</v>
      </c>
      <c r="B545" s="50" t="s">
        <v>432</v>
      </c>
      <c r="C545" s="95" t="s">
        <v>433</v>
      </c>
      <c r="D545" s="96"/>
      <c r="E545" s="26" t="s">
        <v>288</v>
      </c>
      <c r="F545" s="51"/>
      <c r="G545" s="51"/>
      <c r="H545" s="114"/>
      <c r="I545" s="115">
        <f t="shared" ref="I545:I551" si="61">ROUND(G547*H545,2)</f>
        <v>0</v>
      </c>
    </row>
    <row r="546" spans="1:9" ht="15" customHeight="1" x14ac:dyDescent="0.2">
      <c r="A546" s="39"/>
      <c r="B546" s="39"/>
      <c r="C546" s="78">
        <v>4</v>
      </c>
      <c r="D546" s="79"/>
      <c r="E546" s="26" t="s">
        <v>288</v>
      </c>
      <c r="F546" s="46">
        <v>4</v>
      </c>
      <c r="G546" s="39"/>
      <c r="H546" s="114"/>
      <c r="I546" s="115"/>
    </row>
    <row r="547" spans="1:9" ht="11.25" customHeight="1" x14ac:dyDescent="0.2">
      <c r="A547" s="48"/>
      <c r="B547" s="48"/>
      <c r="C547" s="91"/>
      <c r="D547" s="92"/>
      <c r="E547" s="48"/>
      <c r="F547" s="27" t="s">
        <v>16</v>
      </c>
      <c r="G547" s="47">
        <v>4</v>
      </c>
      <c r="H547" s="114"/>
      <c r="I547" s="115"/>
    </row>
    <row r="548" spans="1:9" ht="29.1" customHeight="1" x14ac:dyDescent="0.2">
      <c r="A548" s="49" t="s">
        <v>434</v>
      </c>
      <c r="B548" s="50" t="s">
        <v>365</v>
      </c>
      <c r="C548" s="95" t="s">
        <v>294</v>
      </c>
      <c r="D548" s="96"/>
      <c r="E548" s="26" t="s">
        <v>84</v>
      </c>
      <c r="F548" s="51"/>
      <c r="G548" s="51"/>
      <c r="H548" s="114"/>
      <c r="I548" s="115">
        <f t="shared" si="61"/>
        <v>0</v>
      </c>
    </row>
    <row r="549" spans="1:9" ht="15" customHeight="1" x14ac:dyDescent="0.2">
      <c r="A549" s="39"/>
      <c r="B549" s="39"/>
      <c r="C549" s="78">
        <v>30</v>
      </c>
      <c r="D549" s="79"/>
      <c r="E549" s="26" t="s">
        <v>84</v>
      </c>
      <c r="F549" s="46">
        <v>30</v>
      </c>
      <c r="G549" s="39"/>
      <c r="H549" s="114"/>
      <c r="I549" s="115"/>
    </row>
    <row r="550" spans="1:9" ht="11.25" customHeight="1" x14ac:dyDescent="0.2">
      <c r="A550" s="48"/>
      <c r="B550" s="48"/>
      <c r="C550" s="91"/>
      <c r="D550" s="92"/>
      <c r="E550" s="48"/>
      <c r="F550" s="27" t="s">
        <v>16</v>
      </c>
      <c r="G550" s="47">
        <v>30</v>
      </c>
      <c r="H550" s="114"/>
      <c r="I550" s="115"/>
    </row>
    <row r="551" spans="1:9" ht="37.5" customHeight="1" x14ac:dyDescent="0.2">
      <c r="A551" s="49" t="s">
        <v>435</v>
      </c>
      <c r="B551" s="50" t="s">
        <v>290</v>
      </c>
      <c r="C551" s="95" t="s">
        <v>291</v>
      </c>
      <c r="D551" s="96"/>
      <c r="E551" s="26" t="s">
        <v>12</v>
      </c>
      <c r="F551" s="51"/>
      <c r="G551" s="51"/>
      <c r="H551" s="114"/>
      <c r="I551" s="115">
        <f t="shared" si="61"/>
        <v>0</v>
      </c>
    </row>
    <row r="552" spans="1:9" ht="15" customHeight="1" x14ac:dyDescent="0.2">
      <c r="A552" s="39"/>
      <c r="B552" s="39"/>
      <c r="C552" s="89">
        <v>15.24</v>
      </c>
      <c r="D552" s="90"/>
      <c r="E552" s="26" t="s">
        <v>12</v>
      </c>
      <c r="F552" s="46">
        <v>15.24</v>
      </c>
      <c r="G552" s="39"/>
      <c r="H552" s="114"/>
      <c r="I552" s="115"/>
    </row>
    <row r="553" spans="1:9" ht="11.25" customHeight="1" x14ac:dyDescent="0.2">
      <c r="A553" s="48"/>
      <c r="B553" s="48"/>
      <c r="C553" s="91"/>
      <c r="D553" s="92"/>
      <c r="E553" s="48"/>
      <c r="F553" s="27" t="s">
        <v>16</v>
      </c>
      <c r="G553" s="47">
        <v>15.24</v>
      </c>
      <c r="H553" s="114"/>
      <c r="I553" s="115"/>
    </row>
    <row r="554" spans="1:9" ht="15" customHeight="1" x14ac:dyDescent="0.2">
      <c r="A554" s="32" t="s">
        <v>436</v>
      </c>
      <c r="B554" s="39"/>
      <c r="C554" s="69" t="s">
        <v>437</v>
      </c>
      <c r="D554" s="70"/>
      <c r="E554" s="70"/>
      <c r="F554" s="70"/>
      <c r="G554" s="71"/>
      <c r="H554" s="16"/>
      <c r="I554" s="15">
        <f>I555+I571</f>
        <v>0</v>
      </c>
    </row>
    <row r="555" spans="1:9" ht="15" customHeight="1" x14ac:dyDescent="0.2">
      <c r="A555" s="27" t="s">
        <v>438</v>
      </c>
      <c r="B555" s="39"/>
      <c r="C555" s="95" t="s">
        <v>306</v>
      </c>
      <c r="D555" s="103"/>
      <c r="E555" s="103"/>
      <c r="F555" s="103"/>
      <c r="G555" s="96"/>
      <c r="H555" s="16"/>
      <c r="I555" s="15">
        <f>SUM(I556:I570)</f>
        <v>0</v>
      </c>
    </row>
    <row r="556" spans="1:9" ht="29.1" customHeight="1" x14ac:dyDescent="0.2">
      <c r="A556" s="49" t="s">
        <v>439</v>
      </c>
      <c r="B556" s="50" t="s">
        <v>268</v>
      </c>
      <c r="C556" s="95" t="s">
        <v>269</v>
      </c>
      <c r="D556" s="96"/>
      <c r="E556" s="26" t="s">
        <v>270</v>
      </c>
      <c r="F556" s="51"/>
      <c r="G556" s="51"/>
      <c r="H556" s="114"/>
      <c r="I556" s="115">
        <f t="shared" ref="I556" si="62">ROUND(G558*H556,2)</f>
        <v>0</v>
      </c>
    </row>
    <row r="557" spans="1:9" ht="15" customHeight="1" x14ac:dyDescent="0.2">
      <c r="A557" s="39"/>
      <c r="B557" s="39"/>
      <c r="C557" s="101">
        <v>0.27100000000000002</v>
      </c>
      <c r="D557" s="102"/>
      <c r="E557" s="26" t="s">
        <v>270</v>
      </c>
      <c r="F557" s="46">
        <v>0.27100000000000002</v>
      </c>
      <c r="G557" s="39"/>
      <c r="H557" s="114"/>
      <c r="I557" s="115"/>
    </row>
    <row r="558" spans="1:9" ht="11.25" customHeight="1" x14ac:dyDescent="0.2">
      <c r="A558" s="48"/>
      <c r="B558" s="48"/>
      <c r="C558" s="91"/>
      <c r="D558" s="92"/>
      <c r="E558" s="48"/>
      <c r="F558" s="27" t="s">
        <v>16</v>
      </c>
      <c r="G558" s="47">
        <v>0.27100000000000002</v>
      </c>
      <c r="H558" s="114"/>
      <c r="I558" s="115"/>
    </row>
    <row r="559" spans="1:9" ht="29.1" customHeight="1" x14ac:dyDescent="0.2">
      <c r="A559" s="49" t="s">
        <v>440</v>
      </c>
      <c r="B559" s="50" t="s">
        <v>272</v>
      </c>
      <c r="C559" s="97" t="s">
        <v>273</v>
      </c>
      <c r="D559" s="98"/>
      <c r="E559" s="26" t="s">
        <v>12</v>
      </c>
      <c r="F559" s="51"/>
      <c r="G559" s="51"/>
      <c r="H559" s="114"/>
      <c r="I559" s="115">
        <f t="shared" ref="I559:I568" si="63">ROUND(G561*H559,2)</f>
        <v>0</v>
      </c>
    </row>
    <row r="560" spans="1:9" ht="15" customHeight="1" x14ac:dyDescent="0.2">
      <c r="A560" s="39"/>
      <c r="B560" s="39"/>
      <c r="C560" s="89">
        <v>831.85</v>
      </c>
      <c r="D560" s="90"/>
      <c r="E560" s="26" t="s">
        <v>12</v>
      </c>
      <c r="F560" s="46">
        <v>831.85</v>
      </c>
      <c r="G560" s="39"/>
      <c r="H560" s="114"/>
      <c r="I560" s="115"/>
    </row>
    <row r="561" spans="1:9" ht="11.25" customHeight="1" x14ac:dyDescent="0.2">
      <c r="A561" s="48"/>
      <c r="B561" s="48"/>
      <c r="C561" s="91"/>
      <c r="D561" s="92"/>
      <c r="E561" s="48"/>
      <c r="F561" s="27" t="s">
        <v>16</v>
      </c>
      <c r="G561" s="47">
        <v>831.85</v>
      </c>
      <c r="H561" s="114"/>
      <c r="I561" s="115"/>
    </row>
    <row r="562" spans="1:9" ht="47.1" customHeight="1" x14ac:dyDescent="0.2">
      <c r="A562" s="49" t="s">
        <v>441</v>
      </c>
      <c r="B562" s="50" t="s">
        <v>275</v>
      </c>
      <c r="C562" s="95" t="s">
        <v>276</v>
      </c>
      <c r="D562" s="96"/>
      <c r="E562" s="26" t="s">
        <v>12</v>
      </c>
      <c r="F562" s="51"/>
      <c r="G562" s="51"/>
      <c r="H562" s="114"/>
      <c r="I562" s="115">
        <f t="shared" si="63"/>
        <v>0</v>
      </c>
    </row>
    <row r="563" spans="1:9" ht="15" customHeight="1" x14ac:dyDescent="0.2">
      <c r="A563" s="39"/>
      <c r="B563" s="39"/>
      <c r="C563" s="99">
        <v>654.5</v>
      </c>
      <c r="D563" s="100"/>
      <c r="E563" s="26" t="s">
        <v>12</v>
      </c>
      <c r="F563" s="46">
        <v>654.5</v>
      </c>
      <c r="G563" s="39"/>
      <c r="H563" s="114"/>
      <c r="I563" s="115"/>
    </row>
    <row r="564" spans="1:9" ht="11.25" customHeight="1" x14ac:dyDescent="0.2">
      <c r="A564" s="48"/>
      <c r="B564" s="48"/>
      <c r="C564" s="91"/>
      <c r="D564" s="92"/>
      <c r="E564" s="48"/>
      <c r="F564" s="27" t="s">
        <v>16</v>
      </c>
      <c r="G564" s="47">
        <v>654.5</v>
      </c>
      <c r="H564" s="114"/>
      <c r="I564" s="115"/>
    </row>
    <row r="565" spans="1:9" ht="29.1" customHeight="1" x14ac:dyDescent="0.2">
      <c r="A565" s="49" t="s">
        <v>442</v>
      </c>
      <c r="B565" s="50" t="s">
        <v>278</v>
      </c>
      <c r="C565" s="95" t="s">
        <v>313</v>
      </c>
      <c r="D565" s="96"/>
      <c r="E565" s="26" t="s">
        <v>12</v>
      </c>
      <c r="F565" s="51"/>
      <c r="G565" s="51"/>
      <c r="H565" s="114"/>
      <c r="I565" s="115">
        <f t="shared" si="63"/>
        <v>0</v>
      </c>
    </row>
    <row r="566" spans="1:9" ht="15" customHeight="1" x14ac:dyDescent="0.2">
      <c r="A566" s="39"/>
      <c r="B566" s="39"/>
      <c r="C566" s="89">
        <v>177.45</v>
      </c>
      <c r="D566" s="90"/>
      <c r="E566" s="26" t="s">
        <v>12</v>
      </c>
      <c r="F566" s="46">
        <v>177.45</v>
      </c>
      <c r="G566" s="39"/>
      <c r="H566" s="114"/>
      <c r="I566" s="115"/>
    </row>
    <row r="567" spans="1:9" ht="11.25" customHeight="1" x14ac:dyDescent="0.2">
      <c r="A567" s="48"/>
      <c r="B567" s="48"/>
      <c r="C567" s="91"/>
      <c r="D567" s="92"/>
      <c r="E567" s="48"/>
      <c r="F567" s="27" t="s">
        <v>16</v>
      </c>
      <c r="G567" s="47">
        <v>177.45</v>
      </c>
      <c r="H567" s="114"/>
      <c r="I567" s="115"/>
    </row>
    <row r="568" spans="1:9" ht="29.1" customHeight="1" x14ac:dyDescent="0.2">
      <c r="A568" s="49" t="s">
        <v>443</v>
      </c>
      <c r="B568" s="53" t="s">
        <v>125</v>
      </c>
      <c r="C568" s="95" t="s">
        <v>315</v>
      </c>
      <c r="D568" s="96"/>
      <c r="E568" s="26" t="s">
        <v>66</v>
      </c>
      <c r="F568" s="51"/>
      <c r="G568" s="51"/>
      <c r="H568" s="114"/>
      <c r="I568" s="115">
        <f t="shared" si="63"/>
        <v>0</v>
      </c>
    </row>
    <row r="569" spans="1:9" ht="15" customHeight="1" x14ac:dyDescent="0.2">
      <c r="A569" s="39"/>
      <c r="B569" s="39"/>
      <c r="C569" s="89">
        <v>177.45</v>
      </c>
      <c r="D569" s="90"/>
      <c r="E569" s="26" t="s">
        <v>66</v>
      </c>
      <c r="F569" s="46">
        <v>177.45</v>
      </c>
      <c r="G569" s="39"/>
      <c r="H569" s="114"/>
      <c r="I569" s="115"/>
    </row>
    <row r="570" spans="1:9" ht="11.25" customHeight="1" x14ac:dyDescent="0.2">
      <c r="A570" s="48"/>
      <c r="B570" s="48"/>
      <c r="C570" s="91"/>
      <c r="D570" s="92"/>
      <c r="E570" s="48"/>
      <c r="F570" s="27" t="s">
        <v>16</v>
      </c>
      <c r="G570" s="47">
        <v>177.45</v>
      </c>
      <c r="H570" s="114"/>
      <c r="I570" s="115"/>
    </row>
    <row r="571" spans="1:9" ht="15" customHeight="1" x14ac:dyDescent="0.2">
      <c r="A571" s="27" t="s">
        <v>444</v>
      </c>
      <c r="B571" s="39"/>
      <c r="C571" s="95" t="s">
        <v>317</v>
      </c>
      <c r="D571" s="103"/>
      <c r="E571" s="103"/>
      <c r="F571" s="103"/>
      <c r="G571" s="96"/>
      <c r="H571" s="16"/>
      <c r="I571" s="15">
        <f>SUM(I572:I610)</f>
        <v>0</v>
      </c>
    </row>
    <row r="572" spans="1:9" ht="29.1" customHeight="1" x14ac:dyDescent="0.2">
      <c r="A572" s="49" t="s">
        <v>445</v>
      </c>
      <c r="B572" s="53" t="s">
        <v>125</v>
      </c>
      <c r="C572" s="95" t="s">
        <v>419</v>
      </c>
      <c r="D572" s="96"/>
      <c r="E572" s="26" t="s">
        <v>88</v>
      </c>
      <c r="F572" s="51"/>
      <c r="G572" s="51"/>
      <c r="H572" s="114"/>
      <c r="I572" s="115">
        <f t="shared" ref="I572" si="64">ROUND(G574*H572,2)</f>
        <v>0</v>
      </c>
    </row>
    <row r="573" spans="1:9" ht="15" customHeight="1" x14ac:dyDescent="0.2">
      <c r="A573" s="39"/>
      <c r="B573" s="39"/>
      <c r="C573" s="78">
        <v>2</v>
      </c>
      <c r="D573" s="79"/>
      <c r="E573" s="26" t="s">
        <v>88</v>
      </c>
      <c r="F573" s="46">
        <v>2</v>
      </c>
      <c r="G573" s="39"/>
      <c r="H573" s="114"/>
      <c r="I573" s="115"/>
    </row>
    <row r="574" spans="1:9" ht="11.25" customHeight="1" x14ac:dyDescent="0.2">
      <c r="A574" s="48"/>
      <c r="B574" s="48"/>
      <c r="C574" s="91"/>
      <c r="D574" s="92"/>
      <c r="E574" s="48"/>
      <c r="F574" s="27" t="s">
        <v>16</v>
      </c>
      <c r="G574" s="47">
        <v>2</v>
      </c>
      <c r="H574" s="114"/>
      <c r="I574" s="115"/>
    </row>
    <row r="575" spans="1:9" ht="29.1" customHeight="1" x14ac:dyDescent="0.2">
      <c r="A575" s="49" t="s">
        <v>446</v>
      </c>
      <c r="B575" s="53" t="s">
        <v>125</v>
      </c>
      <c r="C575" s="95" t="s">
        <v>447</v>
      </c>
      <c r="D575" s="96"/>
      <c r="E575" s="51"/>
      <c r="F575" s="51"/>
      <c r="G575" s="51"/>
      <c r="H575" s="114"/>
      <c r="I575" s="115">
        <f t="shared" ref="I575:I608" si="65">ROUND(G577*H575,2)</f>
        <v>0</v>
      </c>
    </row>
    <row r="576" spans="1:9" ht="15" customHeight="1" x14ac:dyDescent="0.2">
      <c r="A576" s="39"/>
      <c r="B576" s="39"/>
      <c r="C576" s="78">
        <v>2</v>
      </c>
      <c r="D576" s="79"/>
      <c r="E576" s="39"/>
      <c r="F576" s="46">
        <v>2</v>
      </c>
      <c r="G576" s="39"/>
      <c r="H576" s="114"/>
      <c r="I576" s="115"/>
    </row>
    <row r="577" spans="1:9" ht="11.25" customHeight="1" x14ac:dyDescent="0.2">
      <c r="A577" s="48"/>
      <c r="B577" s="48"/>
      <c r="C577" s="91"/>
      <c r="D577" s="92"/>
      <c r="E577" s="48"/>
      <c r="F577" s="27" t="s">
        <v>16</v>
      </c>
      <c r="G577" s="47">
        <v>2</v>
      </c>
      <c r="H577" s="114"/>
      <c r="I577" s="115"/>
    </row>
    <row r="578" spans="1:9" ht="33.75" customHeight="1" x14ac:dyDescent="0.2">
      <c r="A578" s="49" t="s">
        <v>448</v>
      </c>
      <c r="B578" s="50" t="s">
        <v>357</v>
      </c>
      <c r="C578" s="95" t="s">
        <v>423</v>
      </c>
      <c r="D578" s="96"/>
      <c r="E578" s="26" t="s">
        <v>242</v>
      </c>
      <c r="F578" s="51"/>
      <c r="G578" s="51"/>
      <c r="H578" s="114"/>
      <c r="I578" s="115">
        <f t="shared" si="65"/>
        <v>0</v>
      </c>
    </row>
    <row r="579" spans="1:9" ht="15" customHeight="1" x14ac:dyDescent="0.2">
      <c r="A579" s="39"/>
      <c r="B579" s="39"/>
      <c r="C579" s="78">
        <v>1</v>
      </c>
      <c r="D579" s="79"/>
      <c r="E579" s="26" t="s">
        <v>242</v>
      </c>
      <c r="F579" s="46">
        <v>1</v>
      </c>
      <c r="G579" s="39"/>
      <c r="H579" s="114"/>
      <c r="I579" s="115"/>
    </row>
    <row r="580" spans="1:9" ht="11.25" customHeight="1" x14ac:dyDescent="0.2">
      <c r="A580" s="48"/>
      <c r="B580" s="48"/>
      <c r="C580" s="91"/>
      <c r="D580" s="92"/>
      <c r="E580" s="48"/>
      <c r="F580" s="27" t="s">
        <v>16</v>
      </c>
      <c r="G580" s="47">
        <v>1</v>
      </c>
      <c r="H580" s="114"/>
      <c r="I580" s="115"/>
    </row>
    <row r="581" spans="1:9" ht="37.5" customHeight="1" x14ac:dyDescent="0.2">
      <c r="A581" s="49" t="s">
        <v>449</v>
      </c>
      <c r="B581" s="50" t="s">
        <v>354</v>
      </c>
      <c r="C581" s="97" t="s">
        <v>450</v>
      </c>
      <c r="D581" s="98"/>
      <c r="E581" s="26" t="s">
        <v>242</v>
      </c>
      <c r="F581" s="51"/>
      <c r="G581" s="51"/>
      <c r="H581" s="114"/>
      <c r="I581" s="115">
        <f t="shared" si="65"/>
        <v>0</v>
      </c>
    </row>
    <row r="582" spans="1:9" ht="15" customHeight="1" x14ac:dyDescent="0.2">
      <c r="A582" s="39"/>
      <c r="B582" s="39"/>
      <c r="C582" s="78">
        <v>1</v>
      </c>
      <c r="D582" s="79"/>
      <c r="E582" s="26" t="s">
        <v>242</v>
      </c>
      <c r="F582" s="46">
        <v>1</v>
      </c>
      <c r="G582" s="39"/>
      <c r="H582" s="114"/>
      <c r="I582" s="115"/>
    </row>
    <row r="583" spans="1:9" ht="11.25" customHeight="1" x14ac:dyDescent="0.2">
      <c r="A583" s="48"/>
      <c r="B583" s="48"/>
      <c r="C583" s="91"/>
      <c r="D583" s="92"/>
      <c r="E583" s="48"/>
      <c r="F583" s="27" t="s">
        <v>16</v>
      </c>
      <c r="G583" s="47">
        <v>1</v>
      </c>
      <c r="H583" s="114"/>
      <c r="I583" s="115"/>
    </row>
    <row r="584" spans="1:9" ht="29.1" customHeight="1" x14ac:dyDescent="0.2">
      <c r="A584" s="49" t="s">
        <v>451</v>
      </c>
      <c r="B584" s="50" t="s">
        <v>360</v>
      </c>
      <c r="C584" s="95" t="s">
        <v>452</v>
      </c>
      <c r="D584" s="96"/>
      <c r="E584" s="26" t="s">
        <v>242</v>
      </c>
      <c r="F584" s="51"/>
      <c r="G584" s="51"/>
      <c r="H584" s="114"/>
      <c r="I584" s="115">
        <f t="shared" si="65"/>
        <v>0</v>
      </c>
    </row>
    <row r="585" spans="1:9" ht="15" customHeight="1" x14ac:dyDescent="0.2">
      <c r="A585" s="39"/>
      <c r="B585" s="39"/>
      <c r="C585" s="78">
        <v>2</v>
      </c>
      <c r="D585" s="79"/>
      <c r="E585" s="26" t="s">
        <v>242</v>
      </c>
      <c r="F585" s="46">
        <v>2</v>
      </c>
      <c r="G585" s="39"/>
      <c r="H585" s="114"/>
      <c r="I585" s="115"/>
    </row>
    <row r="586" spans="1:9" ht="11.45" customHeight="1" x14ac:dyDescent="0.2">
      <c r="A586" s="48"/>
      <c r="B586" s="48"/>
      <c r="C586" s="91"/>
      <c r="D586" s="92"/>
      <c r="E586" s="48"/>
      <c r="F586" s="27" t="s">
        <v>16</v>
      </c>
      <c r="G586" s="47">
        <v>2</v>
      </c>
      <c r="H586" s="114"/>
      <c r="I586" s="115"/>
    </row>
    <row r="587" spans="1:9" ht="29.1" customHeight="1" x14ac:dyDescent="0.2">
      <c r="A587" s="49" t="s">
        <v>453</v>
      </c>
      <c r="B587" s="50" t="s">
        <v>322</v>
      </c>
      <c r="C587" s="95" t="s">
        <v>323</v>
      </c>
      <c r="D587" s="96"/>
      <c r="E587" s="26" t="s">
        <v>84</v>
      </c>
      <c r="F587" s="51"/>
      <c r="G587" s="51"/>
      <c r="H587" s="114"/>
      <c r="I587" s="115">
        <f t="shared" si="65"/>
        <v>0</v>
      </c>
    </row>
    <row r="588" spans="1:9" ht="15" customHeight="1" x14ac:dyDescent="0.2">
      <c r="A588" s="39"/>
      <c r="B588" s="39"/>
      <c r="C588" s="89">
        <v>30.48</v>
      </c>
      <c r="D588" s="90"/>
      <c r="E588" s="26" t="s">
        <v>84</v>
      </c>
      <c r="F588" s="46">
        <v>30.48</v>
      </c>
      <c r="G588" s="39"/>
      <c r="H588" s="114"/>
      <c r="I588" s="115"/>
    </row>
    <row r="589" spans="1:9" ht="11.25" customHeight="1" x14ac:dyDescent="0.2">
      <c r="A589" s="48"/>
      <c r="B589" s="48"/>
      <c r="C589" s="91"/>
      <c r="D589" s="92"/>
      <c r="E589" s="48"/>
      <c r="F589" s="27" t="s">
        <v>16</v>
      </c>
      <c r="G589" s="47">
        <v>30.48</v>
      </c>
      <c r="H589" s="114"/>
      <c r="I589" s="115"/>
    </row>
    <row r="590" spans="1:9" ht="33.75" customHeight="1" x14ac:dyDescent="0.2">
      <c r="A590" s="49" t="s">
        <v>454</v>
      </c>
      <c r="B590" s="50" t="s">
        <v>340</v>
      </c>
      <c r="C590" s="95" t="s">
        <v>341</v>
      </c>
      <c r="D590" s="96"/>
      <c r="E590" s="50" t="s">
        <v>298</v>
      </c>
      <c r="F590" s="51"/>
      <c r="G590" s="51"/>
      <c r="H590" s="114"/>
      <c r="I590" s="115">
        <f t="shared" si="65"/>
        <v>0</v>
      </c>
    </row>
    <row r="591" spans="1:9" ht="33.75" customHeight="1" x14ac:dyDescent="0.2">
      <c r="A591" s="51"/>
      <c r="B591" s="51"/>
      <c r="C591" s="89">
        <v>0.15</v>
      </c>
      <c r="D591" s="90"/>
      <c r="E591" s="50" t="s">
        <v>298</v>
      </c>
      <c r="F591" s="46">
        <v>0.15</v>
      </c>
      <c r="G591" s="51"/>
      <c r="H591" s="114"/>
      <c r="I591" s="115"/>
    </row>
    <row r="592" spans="1:9" ht="11.25" customHeight="1" x14ac:dyDescent="0.2">
      <c r="A592" s="48"/>
      <c r="B592" s="48"/>
      <c r="C592" s="91"/>
      <c r="D592" s="92"/>
      <c r="E592" s="48"/>
      <c r="F592" s="27" t="s">
        <v>16</v>
      </c>
      <c r="G592" s="47">
        <v>0.15</v>
      </c>
      <c r="H592" s="114"/>
      <c r="I592" s="115"/>
    </row>
    <row r="593" spans="1:9" ht="29.1" customHeight="1" x14ac:dyDescent="0.2">
      <c r="A593" s="49" t="s">
        <v>455</v>
      </c>
      <c r="B593" s="50" t="s">
        <v>426</v>
      </c>
      <c r="C593" s="95" t="s">
        <v>427</v>
      </c>
      <c r="D593" s="96"/>
      <c r="E593" s="26" t="s">
        <v>84</v>
      </c>
      <c r="F593" s="51"/>
      <c r="G593" s="51"/>
      <c r="H593" s="114"/>
      <c r="I593" s="115">
        <f t="shared" si="65"/>
        <v>0</v>
      </c>
    </row>
    <row r="594" spans="1:9" ht="15" customHeight="1" x14ac:dyDescent="0.2">
      <c r="A594" s="39"/>
      <c r="B594" s="39"/>
      <c r="C594" s="89">
        <v>271.41000000000003</v>
      </c>
      <c r="D594" s="90"/>
      <c r="E594" s="26" t="s">
        <v>84</v>
      </c>
      <c r="F594" s="46">
        <v>271.41000000000003</v>
      </c>
      <c r="G594" s="39"/>
      <c r="H594" s="114"/>
      <c r="I594" s="115"/>
    </row>
    <row r="595" spans="1:9" ht="11.25" customHeight="1" x14ac:dyDescent="0.2">
      <c r="A595" s="48"/>
      <c r="B595" s="48"/>
      <c r="C595" s="91"/>
      <c r="D595" s="92"/>
      <c r="E595" s="48"/>
      <c r="F595" s="27" t="s">
        <v>16</v>
      </c>
      <c r="G595" s="47">
        <v>271.41000000000003</v>
      </c>
      <c r="H595" s="114"/>
      <c r="I595" s="115"/>
    </row>
    <row r="596" spans="1:9" ht="29.1" customHeight="1" x14ac:dyDescent="0.2">
      <c r="A596" s="49" t="s">
        <v>456</v>
      </c>
      <c r="B596" s="50" t="s">
        <v>457</v>
      </c>
      <c r="C596" s="95" t="s">
        <v>458</v>
      </c>
      <c r="D596" s="96"/>
      <c r="E596" s="26" t="s">
        <v>84</v>
      </c>
      <c r="F596" s="51"/>
      <c r="G596" s="51"/>
      <c r="H596" s="114"/>
      <c r="I596" s="115">
        <f t="shared" si="65"/>
        <v>0</v>
      </c>
    </row>
    <row r="597" spans="1:9" ht="15" customHeight="1" x14ac:dyDescent="0.2">
      <c r="A597" s="39"/>
      <c r="B597" s="39"/>
      <c r="C597" s="89">
        <v>48.07</v>
      </c>
      <c r="D597" s="90"/>
      <c r="E597" s="26" t="s">
        <v>84</v>
      </c>
      <c r="F597" s="46">
        <v>48.07</v>
      </c>
      <c r="G597" s="39"/>
      <c r="H597" s="114"/>
      <c r="I597" s="115"/>
    </row>
    <row r="598" spans="1:9" ht="11.25" customHeight="1" x14ac:dyDescent="0.2">
      <c r="A598" s="48"/>
      <c r="B598" s="48"/>
      <c r="C598" s="91"/>
      <c r="D598" s="92"/>
      <c r="E598" s="48"/>
      <c r="F598" s="27" t="s">
        <v>16</v>
      </c>
      <c r="G598" s="47">
        <v>48.07</v>
      </c>
      <c r="H598" s="114"/>
      <c r="I598" s="115"/>
    </row>
    <row r="599" spans="1:9" ht="29.1" customHeight="1" x14ac:dyDescent="0.2">
      <c r="A599" s="49" t="s">
        <v>459</v>
      </c>
      <c r="B599" s="50" t="s">
        <v>432</v>
      </c>
      <c r="C599" s="95" t="s">
        <v>433</v>
      </c>
      <c r="D599" s="96"/>
      <c r="E599" s="26" t="s">
        <v>288</v>
      </c>
      <c r="F599" s="51"/>
      <c r="G599" s="51"/>
      <c r="H599" s="114"/>
      <c r="I599" s="115">
        <f t="shared" si="65"/>
        <v>0</v>
      </c>
    </row>
    <row r="600" spans="1:9" ht="15" customHeight="1" x14ac:dyDescent="0.2">
      <c r="A600" s="39"/>
      <c r="B600" s="39"/>
      <c r="C600" s="78">
        <v>25</v>
      </c>
      <c r="D600" s="79"/>
      <c r="E600" s="26" t="s">
        <v>288</v>
      </c>
      <c r="F600" s="46">
        <v>25</v>
      </c>
      <c r="G600" s="39"/>
      <c r="H600" s="114"/>
      <c r="I600" s="115"/>
    </row>
    <row r="601" spans="1:9" ht="11.25" customHeight="1" x14ac:dyDescent="0.2">
      <c r="A601" s="48"/>
      <c r="B601" s="48"/>
      <c r="C601" s="91"/>
      <c r="D601" s="92"/>
      <c r="E601" s="48"/>
      <c r="F601" s="27" t="s">
        <v>16</v>
      </c>
      <c r="G601" s="47">
        <v>25</v>
      </c>
      <c r="H601" s="114"/>
      <c r="I601" s="115"/>
    </row>
    <row r="602" spans="1:9" ht="33.75" customHeight="1" x14ac:dyDescent="0.2">
      <c r="A602" s="49" t="s">
        <v>460</v>
      </c>
      <c r="B602" s="50" t="s">
        <v>296</v>
      </c>
      <c r="C602" s="95" t="s">
        <v>297</v>
      </c>
      <c r="D602" s="96"/>
      <c r="E602" s="50" t="s">
        <v>298</v>
      </c>
      <c r="F602" s="51"/>
      <c r="G602" s="51"/>
      <c r="H602" s="114"/>
      <c r="I602" s="115">
        <f t="shared" si="65"/>
        <v>0</v>
      </c>
    </row>
    <row r="603" spans="1:9" ht="33.75" customHeight="1" x14ac:dyDescent="0.2">
      <c r="A603" s="51"/>
      <c r="B603" s="51"/>
      <c r="C603" s="101">
        <v>0.125</v>
      </c>
      <c r="D603" s="102"/>
      <c r="E603" s="50" t="s">
        <v>298</v>
      </c>
      <c r="F603" s="46">
        <v>0.125</v>
      </c>
      <c r="G603" s="51"/>
      <c r="H603" s="114"/>
      <c r="I603" s="115"/>
    </row>
    <row r="604" spans="1:9" ht="11.25" customHeight="1" x14ac:dyDescent="0.2">
      <c r="A604" s="48"/>
      <c r="B604" s="48"/>
      <c r="C604" s="91"/>
      <c r="D604" s="92"/>
      <c r="E604" s="48"/>
      <c r="F604" s="27" t="s">
        <v>16</v>
      </c>
      <c r="G604" s="47">
        <v>0.125</v>
      </c>
      <c r="H604" s="114"/>
      <c r="I604" s="115"/>
    </row>
    <row r="605" spans="1:9" ht="33.75" customHeight="1" x14ac:dyDescent="0.2">
      <c r="A605" s="49" t="s">
        <v>461</v>
      </c>
      <c r="B605" s="50" t="s">
        <v>462</v>
      </c>
      <c r="C605" s="95" t="s">
        <v>294</v>
      </c>
      <c r="D605" s="96"/>
      <c r="E605" s="26" t="s">
        <v>84</v>
      </c>
      <c r="F605" s="51"/>
      <c r="G605" s="51"/>
      <c r="H605" s="114"/>
      <c r="I605" s="115">
        <f t="shared" si="65"/>
        <v>0</v>
      </c>
    </row>
    <row r="606" spans="1:9" ht="15" customHeight="1" x14ac:dyDescent="0.2">
      <c r="A606" s="39"/>
      <c r="B606" s="39"/>
      <c r="C606" s="78">
        <v>271</v>
      </c>
      <c r="D606" s="79"/>
      <c r="E606" s="26" t="s">
        <v>84</v>
      </c>
      <c r="F606" s="46">
        <v>271</v>
      </c>
      <c r="G606" s="39"/>
      <c r="H606" s="114"/>
      <c r="I606" s="115"/>
    </row>
    <row r="607" spans="1:9" ht="11.25" customHeight="1" x14ac:dyDescent="0.2">
      <c r="A607" s="48"/>
      <c r="B607" s="48"/>
      <c r="C607" s="91"/>
      <c r="D607" s="92"/>
      <c r="E607" s="48"/>
      <c r="F607" s="27" t="s">
        <v>16</v>
      </c>
      <c r="G607" s="47">
        <v>271</v>
      </c>
      <c r="H607" s="114"/>
      <c r="I607" s="115"/>
    </row>
    <row r="608" spans="1:9" ht="29.1" customHeight="1" x14ac:dyDescent="0.2">
      <c r="A608" s="49" t="s">
        <v>463</v>
      </c>
      <c r="B608" s="50" t="s">
        <v>290</v>
      </c>
      <c r="C608" s="95" t="s">
        <v>291</v>
      </c>
      <c r="D608" s="96"/>
      <c r="E608" s="26" t="s">
        <v>12</v>
      </c>
      <c r="F608" s="51"/>
      <c r="G608" s="51"/>
      <c r="H608" s="114"/>
      <c r="I608" s="115">
        <f t="shared" si="65"/>
        <v>0</v>
      </c>
    </row>
    <row r="609" spans="1:9" ht="15" customHeight="1" x14ac:dyDescent="0.2">
      <c r="A609" s="39"/>
      <c r="B609" s="39"/>
      <c r="C609" s="78">
        <v>165</v>
      </c>
      <c r="D609" s="79"/>
      <c r="E609" s="26" t="s">
        <v>12</v>
      </c>
      <c r="F609" s="46">
        <v>165</v>
      </c>
      <c r="G609" s="39"/>
      <c r="H609" s="114"/>
      <c r="I609" s="115"/>
    </row>
    <row r="610" spans="1:9" ht="11.25" customHeight="1" x14ac:dyDescent="0.2">
      <c r="A610" s="48"/>
      <c r="B610" s="48"/>
      <c r="C610" s="91"/>
      <c r="D610" s="92"/>
      <c r="E610" s="48"/>
      <c r="F610" s="27" t="s">
        <v>16</v>
      </c>
      <c r="G610" s="47">
        <v>165</v>
      </c>
      <c r="H610" s="114"/>
      <c r="I610" s="115"/>
    </row>
    <row r="611" spans="1:9" ht="15" customHeight="1" x14ac:dyDescent="0.2">
      <c r="A611" s="32" t="s">
        <v>464</v>
      </c>
      <c r="B611" s="39"/>
      <c r="C611" s="69" t="s">
        <v>465</v>
      </c>
      <c r="D611" s="70"/>
      <c r="E611" s="70"/>
      <c r="F611" s="70"/>
      <c r="G611" s="71"/>
      <c r="H611" s="16"/>
      <c r="I611" s="15">
        <f>I612+I628</f>
        <v>0</v>
      </c>
    </row>
    <row r="612" spans="1:9" ht="15" customHeight="1" x14ac:dyDescent="0.2">
      <c r="A612" s="32" t="s">
        <v>466</v>
      </c>
      <c r="B612" s="39"/>
      <c r="C612" s="69" t="s">
        <v>266</v>
      </c>
      <c r="D612" s="70"/>
      <c r="E612" s="70"/>
      <c r="F612" s="70"/>
      <c r="G612" s="71"/>
      <c r="H612" s="16"/>
      <c r="I612" s="15">
        <f>SUM(I613:I627)</f>
        <v>0</v>
      </c>
    </row>
    <row r="613" spans="1:9" ht="22.5" customHeight="1" x14ac:dyDescent="0.2">
      <c r="A613" s="52" t="s">
        <v>467</v>
      </c>
      <c r="B613" s="50" t="s">
        <v>268</v>
      </c>
      <c r="C613" s="95" t="s">
        <v>269</v>
      </c>
      <c r="D613" s="96"/>
      <c r="E613" s="26" t="s">
        <v>270</v>
      </c>
      <c r="F613" s="39"/>
      <c r="G613" s="39"/>
      <c r="H613" s="114"/>
      <c r="I613" s="115">
        <f t="shared" ref="I613" si="66">ROUND(G615*H613,2)</f>
        <v>0</v>
      </c>
    </row>
    <row r="614" spans="1:9" ht="15" customHeight="1" x14ac:dyDescent="0.2">
      <c r="A614" s="39"/>
      <c r="B614" s="39"/>
      <c r="C614" s="101">
        <v>0.61399999999999999</v>
      </c>
      <c r="D614" s="102"/>
      <c r="E614" s="26" t="s">
        <v>270</v>
      </c>
      <c r="F614" s="46">
        <v>0.61399999999999999</v>
      </c>
      <c r="G614" s="39"/>
      <c r="H614" s="114"/>
      <c r="I614" s="115"/>
    </row>
    <row r="615" spans="1:9" ht="11.25" customHeight="1" x14ac:dyDescent="0.2">
      <c r="A615" s="48"/>
      <c r="B615" s="48"/>
      <c r="C615" s="91"/>
      <c r="D615" s="92"/>
      <c r="E615" s="48"/>
      <c r="F615" s="27" t="s">
        <v>16</v>
      </c>
      <c r="G615" s="47">
        <v>0.61399999999999999</v>
      </c>
      <c r="H615" s="114"/>
      <c r="I615" s="115"/>
    </row>
    <row r="616" spans="1:9" ht="22.5" customHeight="1" x14ac:dyDescent="0.2">
      <c r="A616" s="52" t="s">
        <v>468</v>
      </c>
      <c r="B616" s="50" t="s">
        <v>272</v>
      </c>
      <c r="C616" s="97" t="s">
        <v>273</v>
      </c>
      <c r="D616" s="98"/>
      <c r="E616" s="26" t="s">
        <v>12</v>
      </c>
      <c r="F616" s="39"/>
      <c r="G616" s="39"/>
      <c r="H616" s="114"/>
      <c r="I616" s="115">
        <f t="shared" ref="I616:I625" si="67">ROUND(G618*H616,2)</f>
        <v>0</v>
      </c>
    </row>
    <row r="617" spans="1:9" ht="15" customHeight="1" x14ac:dyDescent="0.2">
      <c r="A617" s="39"/>
      <c r="B617" s="39"/>
      <c r="C617" s="89">
        <v>467.31</v>
      </c>
      <c r="D617" s="90"/>
      <c r="E617" s="26" t="s">
        <v>12</v>
      </c>
      <c r="F617" s="46">
        <v>467.31</v>
      </c>
      <c r="G617" s="39"/>
      <c r="H617" s="114"/>
      <c r="I617" s="115"/>
    </row>
    <row r="618" spans="1:9" ht="11.25" customHeight="1" x14ac:dyDescent="0.2">
      <c r="A618" s="48"/>
      <c r="B618" s="48"/>
      <c r="C618" s="91"/>
      <c r="D618" s="92"/>
      <c r="E618" s="48"/>
      <c r="F618" s="27" t="s">
        <v>16</v>
      </c>
      <c r="G618" s="47">
        <v>467.31</v>
      </c>
      <c r="H618" s="114"/>
      <c r="I618" s="115"/>
    </row>
    <row r="619" spans="1:9" ht="48" customHeight="1" x14ac:dyDescent="0.2">
      <c r="A619" s="52" t="s">
        <v>469</v>
      </c>
      <c r="B619" s="50" t="s">
        <v>275</v>
      </c>
      <c r="C619" s="95" t="s">
        <v>276</v>
      </c>
      <c r="D619" s="96"/>
      <c r="E619" s="26" t="s">
        <v>12</v>
      </c>
      <c r="F619" s="51"/>
      <c r="G619" s="51"/>
      <c r="H619" s="114"/>
      <c r="I619" s="115">
        <f t="shared" si="67"/>
        <v>0</v>
      </c>
    </row>
    <row r="620" spans="1:9" ht="15" customHeight="1" x14ac:dyDescent="0.2">
      <c r="A620" s="39"/>
      <c r="B620" s="39"/>
      <c r="C620" s="89">
        <v>336.65</v>
      </c>
      <c r="D620" s="90"/>
      <c r="E620" s="26" t="s">
        <v>12</v>
      </c>
      <c r="F620" s="46">
        <v>336.65</v>
      </c>
      <c r="G620" s="39"/>
      <c r="H620" s="114"/>
      <c r="I620" s="115"/>
    </row>
    <row r="621" spans="1:9" ht="11.25" customHeight="1" x14ac:dyDescent="0.2">
      <c r="A621" s="48"/>
      <c r="B621" s="48"/>
      <c r="C621" s="91"/>
      <c r="D621" s="92"/>
      <c r="E621" s="48"/>
      <c r="F621" s="27" t="s">
        <v>16</v>
      </c>
      <c r="G621" s="47">
        <v>336.65</v>
      </c>
      <c r="H621" s="114"/>
      <c r="I621" s="115"/>
    </row>
    <row r="622" spans="1:9" ht="22.5" customHeight="1" x14ac:dyDescent="0.2">
      <c r="A622" s="52" t="s">
        <v>470</v>
      </c>
      <c r="B622" s="50" t="s">
        <v>278</v>
      </c>
      <c r="C622" s="95" t="s">
        <v>313</v>
      </c>
      <c r="D622" s="96"/>
      <c r="E622" s="26" t="s">
        <v>12</v>
      </c>
      <c r="F622" s="39"/>
      <c r="G622" s="39"/>
      <c r="H622" s="114"/>
      <c r="I622" s="115">
        <f t="shared" si="67"/>
        <v>0</v>
      </c>
    </row>
    <row r="623" spans="1:9" ht="15" customHeight="1" x14ac:dyDescent="0.2">
      <c r="A623" s="39"/>
      <c r="B623" s="39"/>
      <c r="C623" s="89">
        <v>130.66</v>
      </c>
      <c r="D623" s="90"/>
      <c r="E623" s="26" t="s">
        <v>12</v>
      </c>
      <c r="F623" s="46">
        <v>130.66</v>
      </c>
      <c r="G623" s="39"/>
      <c r="H623" s="114"/>
      <c r="I623" s="115"/>
    </row>
    <row r="624" spans="1:9" ht="11.25" customHeight="1" x14ac:dyDescent="0.2">
      <c r="A624" s="48"/>
      <c r="B624" s="48"/>
      <c r="C624" s="91"/>
      <c r="D624" s="92"/>
      <c r="E624" s="48"/>
      <c r="F624" s="27" t="s">
        <v>16</v>
      </c>
      <c r="G624" s="47">
        <v>130.66</v>
      </c>
      <c r="H624" s="114"/>
      <c r="I624" s="115"/>
    </row>
    <row r="625" spans="1:9" ht="29.1" customHeight="1" x14ac:dyDescent="0.2">
      <c r="A625" s="52" t="s">
        <v>471</v>
      </c>
      <c r="B625" s="53" t="s">
        <v>125</v>
      </c>
      <c r="C625" s="95" t="s">
        <v>315</v>
      </c>
      <c r="D625" s="96"/>
      <c r="E625" s="26" t="s">
        <v>66</v>
      </c>
      <c r="F625" s="51"/>
      <c r="G625" s="51"/>
      <c r="H625" s="114"/>
      <c r="I625" s="115">
        <f t="shared" si="67"/>
        <v>0</v>
      </c>
    </row>
    <row r="626" spans="1:9" ht="15" customHeight="1" x14ac:dyDescent="0.2">
      <c r="A626" s="39"/>
      <c r="B626" s="39"/>
      <c r="C626" s="89">
        <v>130.66</v>
      </c>
      <c r="D626" s="90"/>
      <c r="E626" s="26" t="s">
        <v>66</v>
      </c>
      <c r="F626" s="46">
        <v>130.66</v>
      </c>
      <c r="G626" s="39"/>
      <c r="H626" s="114"/>
      <c r="I626" s="115"/>
    </row>
    <row r="627" spans="1:9" ht="11.45" customHeight="1" x14ac:dyDescent="0.2">
      <c r="A627" s="48"/>
      <c r="B627" s="48"/>
      <c r="C627" s="91"/>
      <c r="D627" s="92"/>
      <c r="E627" s="48"/>
      <c r="F627" s="27" t="s">
        <v>16</v>
      </c>
      <c r="G627" s="47">
        <v>130.66</v>
      </c>
      <c r="H627" s="114"/>
      <c r="I627" s="115"/>
    </row>
    <row r="628" spans="1:9" ht="15" customHeight="1" x14ac:dyDescent="0.2">
      <c r="A628" s="32" t="s">
        <v>472</v>
      </c>
      <c r="B628" s="39"/>
      <c r="C628" s="69" t="s">
        <v>473</v>
      </c>
      <c r="D628" s="70"/>
      <c r="E628" s="70"/>
      <c r="F628" s="70"/>
      <c r="G628" s="71"/>
      <c r="H628" s="16"/>
      <c r="I628" s="15">
        <f>SUM(I629:I640)</f>
        <v>0</v>
      </c>
    </row>
    <row r="629" spans="1:9" ht="22.5" customHeight="1" x14ac:dyDescent="0.2">
      <c r="A629" s="52" t="s">
        <v>474</v>
      </c>
      <c r="B629" s="50" t="s">
        <v>475</v>
      </c>
      <c r="C629" s="95" t="s">
        <v>476</v>
      </c>
      <c r="D629" s="96"/>
      <c r="E629" s="26" t="s">
        <v>84</v>
      </c>
      <c r="F629" s="39"/>
      <c r="G629" s="39"/>
      <c r="H629" s="114"/>
      <c r="I629" s="115">
        <f t="shared" ref="I629" si="68">ROUND(G631*H629,2)</f>
        <v>0</v>
      </c>
    </row>
    <row r="630" spans="1:9" ht="15" customHeight="1" x14ac:dyDescent="0.2">
      <c r="A630" s="39"/>
      <c r="B630" s="39"/>
      <c r="C630" s="78">
        <v>614</v>
      </c>
      <c r="D630" s="79"/>
      <c r="E630" s="26" t="s">
        <v>84</v>
      </c>
      <c r="F630" s="46">
        <v>614</v>
      </c>
      <c r="G630" s="39"/>
      <c r="H630" s="114"/>
      <c r="I630" s="115"/>
    </row>
    <row r="631" spans="1:9" ht="11.25" customHeight="1" x14ac:dyDescent="0.2">
      <c r="A631" s="48"/>
      <c r="B631" s="48"/>
      <c r="C631" s="91"/>
      <c r="D631" s="92"/>
      <c r="E631" s="48"/>
      <c r="F631" s="27" t="s">
        <v>16</v>
      </c>
      <c r="G631" s="47">
        <v>614</v>
      </c>
      <c r="H631" s="114"/>
      <c r="I631" s="115"/>
    </row>
    <row r="632" spans="1:9" ht="22.5" customHeight="1" x14ac:dyDescent="0.2">
      <c r="A632" s="52" t="s">
        <v>477</v>
      </c>
      <c r="B632" s="50" t="s">
        <v>290</v>
      </c>
      <c r="C632" s="95" t="s">
        <v>291</v>
      </c>
      <c r="D632" s="96"/>
      <c r="E632" s="26" t="s">
        <v>12</v>
      </c>
      <c r="F632" s="39"/>
      <c r="G632" s="39"/>
      <c r="H632" s="114"/>
      <c r="I632" s="115">
        <f t="shared" ref="I632:I638" si="69">ROUND(G634*H632,2)</f>
        <v>0</v>
      </c>
    </row>
    <row r="633" spans="1:9" ht="15" customHeight="1" x14ac:dyDescent="0.2">
      <c r="A633" s="39"/>
      <c r="B633" s="39"/>
      <c r="C633" s="101">
        <v>29.445</v>
      </c>
      <c r="D633" s="102"/>
      <c r="E633" s="26" t="s">
        <v>12</v>
      </c>
      <c r="F633" s="46">
        <v>29.445</v>
      </c>
      <c r="G633" s="39"/>
      <c r="H633" s="114"/>
      <c r="I633" s="115"/>
    </row>
    <row r="634" spans="1:9" ht="11.25" customHeight="1" x14ac:dyDescent="0.2">
      <c r="A634" s="48"/>
      <c r="B634" s="48"/>
      <c r="C634" s="91"/>
      <c r="D634" s="92"/>
      <c r="E634" s="48"/>
      <c r="F634" s="27" t="s">
        <v>16</v>
      </c>
      <c r="G634" s="47">
        <v>29.445</v>
      </c>
      <c r="H634" s="114"/>
      <c r="I634" s="115"/>
    </row>
    <row r="635" spans="1:9" ht="29.1" customHeight="1" x14ac:dyDescent="0.2">
      <c r="A635" s="52" t="s">
        <v>478</v>
      </c>
      <c r="B635" s="53" t="s">
        <v>125</v>
      </c>
      <c r="C635" s="95" t="s">
        <v>479</v>
      </c>
      <c r="D635" s="96"/>
      <c r="E635" s="51"/>
      <c r="F635" s="51"/>
      <c r="G635" s="51"/>
      <c r="H635" s="114"/>
      <c r="I635" s="115">
        <f t="shared" si="69"/>
        <v>0</v>
      </c>
    </row>
    <row r="636" spans="1:9" ht="15" customHeight="1" x14ac:dyDescent="0.2">
      <c r="A636" s="39"/>
      <c r="B636" s="39"/>
      <c r="C636" s="78">
        <v>1</v>
      </c>
      <c r="D636" s="79"/>
      <c r="E636" s="39"/>
      <c r="F636" s="46">
        <v>1</v>
      </c>
      <c r="G636" s="39"/>
      <c r="H636" s="114"/>
      <c r="I636" s="115"/>
    </row>
    <row r="637" spans="1:9" ht="11.25" customHeight="1" x14ac:dyDescent="0.2">
      <c r="A637" s="48"/>
      <c r="B637" s="48"/>
      <c r="C637" s="91"/>
      <c r="D637" s="92"/>
      <c r="E637" s="48"/>
      <c r="F637" s="27" t="s">
        <v>16</v>
      </c>
      <c r="G637" s="47">
        <v>1</v>
      </c>
      <c r="H637" s="114"/>
      <c r="I637" s="115"/>
    </row>
    <row r="638" spans="1:9" ht="33.75" customHeight="1" x14ac:dyDescent="0.2">
      <c r="A638" s="52" t="s">
        <v>480</v>
      </c>
      <c r="B638" s="50" t="s">
        <v>296</v>
      </c>
      <c r="C638" s="95" t="s">
        <v>297</v>
      </c>
      <c r="D638" s="96"/>
      <c r="E638" s="50" t="s">
        <v>298</v>
      </c>
      <c r="F638" s="51"/>
      <c r="G638" s="51"/>
      <c r="H638" s="114"/>
      <c r="I638" s="115">
        <f t="shared" si="69"/>
        <v>0</v>
      </c>
    </row>
    <row r="639" spans="1:9" ht="33.75" customHeight="1" x14ac:dyDescent="0.2">
      <c r="A639" s="51"/>
      <c r="B639" s="51"/>
      <c r="C639" s="78">
        <v>3</v>
      </c>
      <c r="D639" s="79"/>
      <c r="E639" s="50" t="s">
        <v>298</v>
      </c>
      <c r="F639" s="46">
        <v>3</v>
      </c>
      <c r="G639" s="51"/>
      <c r="H639" s="114"/>
      <c r="I639" s="115"/>
    </row>
    <row r="640" spans="1:9" ht="11.25" customHeight="1" x14ac:dyDescent="0.2">
      <c r="A640" s="48"/>
      <c r="B640" s="48"/>
      <c r="C640" s="91"/>
      <c r="D640" s="92"/>
      <c r="E640" s="48"/>
      <c r="F640" s="27" t="s">
        <v>16</v>
      </c>
      <c r="G640" s="47">
        <v>3</v>
      </c>
      <c r="H640" s="114"/>
      <c r="I640" s="115"/>
    </row>
    <row r="641" spans="1:9" ht="11.25" customHeight="1" x14ac:dyDescent="0.2">
      <c r="A641" s="30">
        <v>7</v>
      </c>
      <c r="B641" s="31" t="s">
        <v>481</v>
      </c>
      <c r="C641" s="69" t="s">
        <v>482</v>
      </c>
      <c r="D641" s="70"/>
      <c r="E641" s="70"/>
      <c r="F641" s="70"/>
      <c r="G641" s="71"/>
      <c r="H641" s="16"/>
      <c r="I641" s="15">
        <f>I642+I658</f>
        <v>0</v>
      </c>
    </row>
    <row r="642" spans="1:9" ht="11.25" customHeight="1" x14ac:dyDescent="0.2">
      <c r="A642" s="32" t="s">
        <v>483</v>
      </c>
      <c r="B642" s="31" t="s">
        <v>91</v>
      </c>
      <c r="C642" s="69" t="s">
        <v>266</v>
      </c>
      <c r="D642" s="70"/>
      <c r="E642" s="70"/>
      <c r="F642" s="70"/>
      <c r="G642" s="71"/>
      <c r="H642" s="14"/>
      <c r="I642" s="15">
        <f>SUM(I643:I657)</f>
        <v>0</v>
      </c>
    </row>
    <row r="643" spans="1:9" ht="22.5" customHeight="1" x14ac:dyDescent="0.2">
      <c r="A643" s="25" t="s">
        <v>484</v>
      </c>
      <c r="B643" s="50" t="s">
        <v>268</v>
      </c>
      <c r="C643" s="95" t="s">
        <v>269</v>
      </c>
      <c r="D643" s="96"/>
      <c r="E643" s="26" t="s">
        <v>270</v>
      </c>
      <c r="F643" s="39"/>
      <c r="G643" s="39"/>
      <c r="H643" s="114"/>
      <c r="I643" s="115">
        <f t="shared" ref="I643" si="70">ROUND(G645*H643,2)</f>
        <v>0</v>
      </c>
    </row>
    <row r="644" spans="1:9" ht="15" customHeight="1" x14ac:dyDescent="0.2">
      <c r="A644" s="39"/>
      <c r="B644" s="39"/>
      <c r="C644" s="101">
        <v>0.61399999999999999</v>
      </c>
      <c r="D644" s="102"/>
      <c r="E644" s="26" t="s">
        <v>270</v>
      </c>
      <c r="F644" s="46">
        <v>0.61399999999999999</v>
      </c>
      <c r="G644" s="39"/>
      <c r="H644" s="114"/>
      <c r="I644" s="115"/>
    </row>
    <row r="645" spans="1:9" ht="15" customHeight="1" x14ac:dyDescent="0.2">
      <c r="A645" s="39"/>
      <c r="B645" s="39"/>
      <c r="C645" s="80"/>
      <c r="D645" s="81"/>
      <c r="E645" s="39"/>
      <c r="F645" s="27" t="s">
        <v>16</v>
      </c>
      <c r="G645" s="47">
        <v>0.61399999999999999</v>
      </c>
      <c r="H645" s="114"/>
      <c r="I645" s="115"/>
    </row>
    <row r="646" spans="1:9" ht="22.5" customHeight="1" x14ac:dyDescent="0.2">
      <c r="A646" s="25" t="s">
        <v>485</v>
      </c>
      <c r="B646" s="50" t="s">
        <v>272</v>
      </c>
      <c r="C646" s="97" t="s">
        <v>273</v>
      </c>
      <c r="D646" s="98"/>
      <c r="E646" s="26" t="s">
        <v>12</v>
      </c>
      <c r="F646" s="39"/>
      <c r="G646" s="39"/>
      <c r="H646" s="114"/>
      <c r="I646" s="115">
        <f t="shared" ref="I646:I655" si="71">ROUND(G648*H646,2)</f>
        <v>0</v>
      </c>
    </row>
    <row r="647" spans="1:9" ht="11.25" customHeight="1" x14ac:dyDescent="0.2">
      <c r="A647" s="48"/>
      <c r="B647" s="48"/>
      <c r="C647" s="89">
        <v>371.94</v>
      </c>
      <c r="D647" s="90"/>
      <c r="E647" s="26" t="s">
        <v>12</v>
      </c>
      <c r="F647" s="46">
        <v>371.94</v>
      </c>
      <c r="G647" s="48"/>
      <c r="H647" s="114"/>
      <c r="I647" s="115"/>
    </row>
    <row r="648" spans="1:9" ht="15" customHeight="1" x14ac:dyDescent="0.2">
      <c r="A648" s="39"/>
      <c r="B648" s="39"/>
      <c r="C648" s="80"/>
      <c r="D648" s="81"/>
      <c r="E648" s="39"/>
      <c r="F648" s="27" t="s">
        <v>16</v>
      </c>
      <c r="G648" s="47">
        <v>371.94</v>
      </c>
      <c r="H648" s="114"/>
      <c r="I648" s="115"/>
    </row>
    <row r="649" spans="1:9" ht="47.1" customHeight="1" x14ac:dyDescent="0.2">
      <c r="A649" s="25" t="s">
        <v>486</v>
      </c>
      <c r="B649" s="50" t="s">
        <v>275</v>
      </c>
      <c r="C649" s="95" t="s">
        <v>276</v>
      </c>
      <c r="D649" s="96"/>
      <c r="E649" s="26" t="s">
        <v>12</v>
      </c>
      <c r="F649" s="51"/>
      <c r="G649" s="51"/>
      <c r="H649" s="114"/>
      <c r="I649" s="115">
        <f t="shared" si="71"/>
        <v>0</v>
      </c>
    </row>
    <row r="650" spans="1:9" ht="11.25" customHeight="1" x14ac:dyDescent="0.2">
      <c r="A650" s="48"/>
      <c r="B650" s="48"/>
      <c r="C650" s="89">
        <v>219.18</v>
      </c>
      <c r="D650" s="90"/>
      <c r="E650" s="26" t="s">
        <v>12</v>
      </c>
      <c r="F650" s="46">
        <v>219.18</v>
      </c>
      <c r="G650" s="48"/>
      <c r="H650" s="114"/>
      <c r="I650" s="115"/>
    </row>
    <row r="651" spans="1:9" ht="15" customHeight="1" x14ac:dyDescent="0.2">
      <c r="A651" s="39"/>
      <c r="B651" s="39"/>
      <c r="C651" s="80"/>
      <c r="D651" s="81"/>
      <c r="E651" s="39"/>
      <c r="F651" s="27" t="s">
        <v>16</v>
      </c>
      <c r="G651" s="47">
        <v>219.18</v>
      </c>
      <c r="H651" s="114"/>
      <c r="I651" s="115"/>
    </row>
    <row r="652" spans="1:9" ht="22.5" customHeight="1" x14ac:dyDescent="0.2">
      <c r="A652" s="25" t="s">
        <v>487</v>
      </c>
      <c r="B652" s="50" t="s">
        <v>278</v>
      </c>
      <c r="C652" s="95" t="s">
        <v>313</v>
      </c>
      <c r="D652" s="96"/>
      <c r="E652" s="26" t="s">
        <v>12</v>
      </c>
      <c r="F652" s="39"/>
      <c r="G652" s="39"/>
      <c r="H652" s="114"/>
      <c r="I652" s="115">
        <f t="shared" si="71"/>
        <v>0</v>
      </c>
    </row>
    <row r="653" spans="1:9" ht="11.25" customHeight="1" x14ac:dyDescent="0.2">
      <c r="A653" s="48"/>
      <c r="B653" s="48"/>
      <c r="C653" s="89">
        <v>140.51</v>
      </c>
      <c r="D653" s="90"/>
      <c r="E653" s="26" t="s">
        <v>12</v>
      </c>
      <c r="F653" s="46">
        <v>140.51</v>
      </c>
      <c r="G653" s="48"/>
      <c r="H653" s="114"/>
      <c r="I653" s="115"/>
    </row>
    <row r="654" spans="1:9" ht="15" customHeight="1" x14ac:dyDescent="0.2">
      <c r="A654" s="39"/>
      <c r="B654" s="39"/>
      <c r="C654" s="80"/>
      <c r="D654" s="81"/>
      <c r="E654" s="39"/>
      <c r="F654" s="27" t="s">
        <v>16</v>
      </c>
      <c r="G654" s="47">
        <v>140.51</v>
      </c>
      <c r="H654" s="114"/>
      <c r="I654" s="115"/>
    </row>
    <row r="655" spans="1:9" ht="29.1" customHeight="1" x14ac:dyDescent="0.2">
      <c r="A655" s="25" t="s">
        <v>488</v>
      </c>
      <c r="B655" s="53" t="s">
        <v>125</v>
      </c>
      <c r="C655" s="95" t="s">
        <v>315</v>
      </c>
      <c r="D655" s="96"/>
      <c r="E655" s="26" t="s">
        <v>66</v>
      </c>
      <c r="F655" s="51"/>
      <c r="G655" s="51"/>
      <c r="H655" s="114"/>
      <c r="I655" s="115">
        <f t="shared" si="71"/>
        <v>0</v>
      </c>
    </row>
    <row r="656" spans="1:9" ht="11.25" customHeight="1" x14ac:dyDescent="0.2">
      <c r="A656" s="48"/>
      <c r="B656" s="48"/>
      <c r="C656" s="89">
        <v>150.51</v>
      </c>
      <c r="D656" s="90"/>
      <c r="E656" s="26" t="s">
        <v>66</v>
      </c>
      <c r="F656" s="46">
        <v>150.51</v>
      </c>
      <c r="G656" s="48"/>
      <c r="H656" s="114"/>
      <c r="I656" s="115"/>
    </row>
    <row r="657" spans="1:9" ht="15" customHeight="1" x14ac:dyDescent="0.2">
      <c r="A657" s="39"/>
      <c r="B657" s="39"/>
      <c r="C657" s="80"/>
      <c r="D657" s="81"/>
      <c r="E657" s="39"/>
      <c r="F657" s="27" t="s">
        <v>16</v>
      </c>
      <c r="G657" s="47">
        <v>150.51</v>
      </c>
      <c r="H657" s="114"/>
      <c r="I657" s="115"/>
    </row>
    <row r="658" spans="1:9" ht="15" customHeight="1" x14ac:dyDescent="0.2">
      <c r="A658" s="32" t="s">
        <v>489</v>
      </c>
      <c r="B658" s="31" t="s">
        <v>481</v>
      </c>
      <c r="C658" s="69" t="s">
        <v>482</v>
      </c>
      <c r="D658" s="70"/>
      <c r="E658" s="70"/>
      <c r="F658" s="70"/>
      <c r="G658" s="71"/>
      <c r="H658" s="16"/>
      <c r="I658" s="15">
        <f>SUM(I659:I688)</f>
        <v>0</v>
      </c>
    </row>
    <row r="659" spans="1:9" ht="22.5" customHeight="1" x14ac:dyDescent="0.2">
      <c r="A659" s="25" t="s">
        <v>490</v>
      </c>
      <c r="B659" s="50" t="s">
        <v>491</v>
      </c>
      <c r="C659" s="95" t="s">
        <v>492</v>
      </c>
      <c r="D659" s="96"/>
      <c r="E659" s="26" t="s">
        <v>84</v>
      </c>
      <c r="F659" s="39"/>
      <c r="G659" s="39"/>
      <c r="H659" s="114"/>
      <c r="I659" s="115">
        <f t="shared" ref="I659" si="72">ROUND(G661*H659,2)</f>
        <v>0</v>
      </c>
    </row>
    <row r="660" spans="1:9" ht="15" customHeight="1" x14ac:dyDescent="0.2">
      <c r="A660" s="39"/>
      <c r="B660" s="39"/>
      <c r="C660" s="78">
        <v>281</v>
      </c>
      <c r="D660" s="79"/>
      <c r="E660" s="26" t="s">
        <v>84</v>
      </c>
      <c r="F660" s="46">
        <v>281</v>
      </c>
      <c r="G660" s="39"/>
      <c r="H660" s="114"/>
      <c r="I660" s="115"/>
    </row>
    <row r="661" spans="1:9" ht="15" customHeight="1" x14ac:dyDescent="0.2">
      <c r="A661" s="39"/>
      <c r="B661" s="39"/>
      <c r="C661" s="80"/>
      <c r="D661" s="81"/>
      <c r="E661" s="39"/>
      <c r="F661" s="27" t="s">
        <v>16</v>
      </c>
      <c r="G661" s="47">
        <v>281</v>
      </c>
      <c r="H661" s="114"/>
      <c r="I661" s="115"/>
    </row>
    <row r="662" spans="1:9" ht="29.1" customHeight="1" x14ac:dyDescent="0.2">
      <c r="A662" s="25" t="s">
        <v>493</v>
      </c>
      <c r="B662" s="50" t="s">
        <v>494</v>
      </c>
      <c r="C662" s="97" t="s">
        <v>495</v>
      </c>
      <c r="D662" s="98"/>
      <c r="E662" s="26" t="s">
        <v>242</v>
      </c>
      <c r="F662" s="51"/>
      <c r="G662" s="51"/>
      <c r="H662" s="114"/>
      <c r="I662" s="115">
        <f t="shared" ref="I662:I680" si="73">ROUND(G664*H662,2)</f>
        <v>0</v>
      </c>
    </row>
    <row r="663" spans="1:9" ht="11.25" customHeight="1" x14ac:dyDescent="0.2">
      <c r="A663" s="48"/>
      <c r="B663" s="48"/>
      <c r="C663" s="78">
        <v>20</v>
      </c>
      <c r="D663" s="79"/>
      <c r="E663" s="26" t="s">
        <v>242</v>
      </c>
      <c r="F663" s="46">
        <v>20</v>
      </c>
      <c r="G663" s="48"/>
      <c r="H663" s="114"/>
      <c r="I663" s="115"/>
    </row>
    <row r="664" spans="1:9" ht="15" customHeight="1" x14ac:dyDescent="0.2">
      <c r="A664" s="39"/>
      <c r="B664" s="39"/>
      <c r="C664" s="80"/>
      <c r="D664" s="81"/>
      <c r="E664" s="39"/>
      <c r="F664" s="27" t="s">
        <v>16</v>
      </c>
      <c r="G664" s="47">
        <v>20</v>
      </c>
      <c r="H664" s="114"/>
      <c r="I664" s="115"/>
    </row>
    <row r="665" spans="1:9" ht="22.5" customHeight="1" x14ac:dyDescent="0.2">
      <c r="A665" s="25" t="s">
        <v>496</v>
      </c>
      <c r="B665" s="50" t="s">
        <v>497</v>
      </c>
      <c r="C665" s="95" t="s">
        <v>498</v>
      </c>
      <c r="D665" s="96"/>
      <c r="E665" s="26" t="s">
        <v>242</v>
      </c>
      <c r="F665" s="39"/>
      <c r="G665" s="39"/>
      <c r="H665" s="114"/>
      <c r="I665" s="115">
        <f t="shared" si="73"/>
        <v>0</v>
      </c>
    </row>
    <row r="666" spans="1:9" ht="11.25" customHeight="1" x14ac:dyDescent="0.2">
      <c r="A666" s="48"/>
      <c r="B666" s="48"/>
      <c r="C666" s="78">
        <v>8</v>
      </c>
      <c r="D666" s="79"/>
      <c r="E666" s="26" t="s">
        <v>242</v>
      </c>
      <c r="F666" s="46">
        <v>8</v>
      </c>
      <c r="G666" s="48"/>
      <c r="H666" s="114"/>
      <c r="I666" s="115"/>
    </row>
    <row r="667" spans="1:9" ht="15" customHeight="1" x14ac:dyDescent="0.2">
      <c r="A667" s="39"/>
      <c r="B667" s="39"/>
      <c r="C667" s="80"/>
      <c r="D667" s="81"/>
      <c r="E667" s="39"/>
      <c r="F667" s="27" t="s">
        <v>16</v>
      </c>
      <c r="G667" s="47">
        <v>8</v>
      </c>
      <c r="H667" s="114"/>
      <c r="I667" s="115"/>
    </row>
    <row r="668" spans="1:9" ht="22.5" customHeight="1" x14ac:dyDescent="0.2">
      <c r="A668" s="25" t="s">
        <v>499</v>
      </c>
      <c r="B668" s="50" t="s">
        <v>500</v>
      </c>
      <c r="C668" s="95" t="s">
        <v>501</v>
      </c>
      <c r="D668" s="96"/>
      <c r="E668" s="26" t="s">
        <v>88</v>
      </c>
      <c r="F668" s="39"/>
      <c r="G668" s="39"/>
      <c r="H668" s="114"/>
      <c r="I668" s="115">
        <f t="shared" si="73"/>
        <v>0</v>
      </c>
    </row>
    <row r="669" spans="1:9" ht="11.85" customHeight="1" x14ac:dyDescent="0.2">
      <c r="A669" s="48"/>
      <c r="B669" s="48"/>
      <c r="C669" s="78">
        <v>8</v>
      </c>
      <c r="D669" s="79"/>
      <c r="E669" s="26" t="s">
        <v>88</v>
      </c>
      <c r="F669" s="46">
        <v>8</v>
      </c>
      <c r="G669" s="48"/>
      <c r="H669" s="114"/>
      <c r="I669" s="115"/>
    </row>
    <row r="670" spans="1:9" ht="11.25" customHeight="1" x14ac:dyDescent="0.2">
      <c r="A670" s="48"/>
      <c r="B670" s="48"/>
      <c r="C670" s="91"/>
      <c r="D670" s="92"/>
      <c r="E670" s="48"/>
      <c r="F670" s="27" t="s">
        <v>16</v>
      </c>
      <c r="G670" s="47">
        <v>8</v>
      </c>
      <c r="H670" s="114"/>
      <c r="I670" s="115"/>
    </row>
    <row r="671" spans="1:9" ht="20.100000000000001" customHeight="1" x14ac:dyDescent="0.2">
      <c r="A671" s="25" t="s">
        <v>502</v>
      </c>
      <c r="B671" s="26" t="s">
        <v>503</v>
      </c>
      <c r="C671" s="95" t="s">
        <v>504</v>
      </c>
      <c r="D671" s="96"/>
      <c r="E671" s="26" t="s">
        <v>84</v>
      </c>
      <c r="F671" s="39"/>
      <c r="G671" s="39"/>
      <c r="H671" s="114"/>
      <c r="I671" s="115">
        <f t="shared" si="73"/>
        <v>0</v>
      </c>
    </row>
    <row r="672" spans="1:9" ht="15" customHeight="1" x14ac:dyDescent="0.2">
      <c r="A672" s="39"/>
      <c r="B672" s="39"/>
      <c r="C672" s="78">
        <v>8</v>
      </c>
      <c r="D672" s="79"/>
      <c r="E672" s="26" t="s">
        <v>84</v>
      </c>
      <c r="F672" s="46">
        <v>8</v>
      </c>
      <c r="G672" s="39"/>
      <c r="H672" s="114"/>
      <c r="I672" s="115"/>
    </row>
    <row r="673" spans="1:9" ht="11.25" customHeight="1" x14ac:dyDescent="0.2">
      <c r="A673" s="48"/>
      <c r="B673" s="48"/>
      <c r="C673" s="91"/>
      <c r="D673" s="92"/>
      <c r="E673" s="48"/>
      <c r="F673" s="27" t="s">
        <v>16</v>
      </c>
      <c r="G673" s="47">
        <v>8</v>
      </c>
      <c r="H673" s="114"/>
      <c r="I673" s="115"/>
    </row>
    <row r="674" spans="1:9" ht="22.5" customHeight="1" x14ac:dyDescent="0.2">
      <c r="A674" s="25" t="s">
        <v>505</v>
      </c>
      <c r="B674" s="50" t="s">
        <v>506</v>
      </c>
      <c r="C674" s="95" t="s">
        <v>507</v>
      </c>
      <c r="D674" s="96"/>
      <c r="E674" s="52" t="s">
        <v>508</v>
      </c>
      <c r="F674" s="39"/>
      <c r="G674" s="39"/>
      <c r="H674" s="114"/>
      <c r="I674" s="115">
        <f t="shared" si="73"/>
        <v>0</v>
      </c>
    </row>
    <row r="675" spans="1:9" ht="20.100000000000001" customHeight="1" x14ac:dyDescent="0.2">
      <c r="A675" s="39"/>
      <c r="B675" s="39"/>
      <c r="C675" s="99">
        <v>28.1</v>
      </c>
      <c r="D675" s="100"/>
      <c r="E675" s="52" t="s">
        <v>508</v>
      </c>
      <c r="F675" s="46">
        <v>28.1</v>
      </c>
      <c r="G675" s="39"/>
      <c r="H675" s="114"/>
      <c r="I675" s="115"/>
    </row>
    <row r="676" spans="1:9" ht="11.25" customHeight="1" x14ac:dyDescent="0.2">
      <c r="A676" s="48"/>
      <c r="B676" s="48"/>
      <c r="C676" s="91"/>
      <c r="D676" s="92"/>
      <c r="E676" s="48"/>
      <c r="F676" s="27" t="s">
        <v>16</v>
      </c>
      <c r="G676" s="47">
        <v>28.1</v>
      </c>
      <c r="H676" s="114"/>
      <c r="I676" s="115"/>
    </row>
    <row r="677" spans="1:9" ht="29.1" customHeight="1" x14ac:dyDescent="0.2">
      <c r="A677" s="25" t="s">
        <v>509</v>
      </c>
      <c r="B677" s="53" t="s">
        <v>125</v>
      </c>
      <c r="C677" s="95" t="s">
        <v>510</v>
      </c>
      <c r="D677" s="96"/>
      <c r="E677" s="26" t="s">
        <v>88</v>
      </c>
      <c r="F677" s="51"/>
      <c r="G677" s="51"/>
      <c r="H677" s="114"/>
      <c r="I677" s="115">
        <f t="shared" si="73"/>
        <v>0</v>
      </c>
    </row>
    <row r="678" spans="1:9" ht="15" customHeight="1" x14ac:dyDescent="0.2">
      <c r="A678" s="39"/>
      <c r="B678" s="39"/>
      <c r="C678" s="78">
        <v>1</v>
      </c>
      <c r="D678" s="79"/>
      <c r="E678" s="26" t="s">
        <v>88</v>
      </c>
      <c r="F678" s="46">
        <v>1</v>
      </c>
      <c r="G678" s="39"/>
      <c r="H678" s="114"/>
      <c r="I678" s="115"/>
    </row>
    <row r="679" spans="1:9" ht="11.25" customHeight="1" x14ac:dyDescent="0.2">
      <c r="A679" s="48"/>
      <c r="B679" s="48"/>
      <c r="C679" s="91"/>
      <c r="D679" s="92"/>
      <c r="E679" s="48"/>
      <c r="F679" s="27" t="s">
        <v>16</v>
      </c>
      <c r="G679" s="47">
        <v>1</v>
      </c>
      <c r="H679" s="114"/>
      <c r="I679" s="115"/>
    </row>
    <row r="680" spans="1:9" ht="22.5" customHeight="1" x14ac:dyDescent="0.2">
      <c r="A680" s="25" t="s">
        <v>511</v>
      </c>
      <c r="B680" s="50" t="s">
        <v>290</v>
      </c>
      <c r="C680" s="95" t="s">
        <v>291</v>
      </c>
      <c r="D680" s="96"/>
      <c r="E680" s="26" t="s">
        <v>12</v>
      </c>
      <c r="F680" s="39"/>
      <c r="G680" s="39"/>
      <c r="H680" s="114"/>
      <c r="I680" s="115">
        <f t="shared" si="73"/>
        <v>0</v>
      </c>
    </row>
    <row r="681" spans="1:9" ht="15" customHeight="1" x14ac:dyDescent="0.2">
      <c r="A681" s="39"/>
      <c r="B681" s="39"/>
      <c r="C681" s="78">
        <v>44</v>
      </c>
      <c r="D681" s="79"/>
      <c r="E681" s="26" t="s">
        <v>12</v>
      </c>
      <c r="F681" s="46">
        <v>44</v>
      </c>
      <c r="G681" s="39"/>
      <c r="H681" s="114"/>
      <c r="I681" s="115"/>
    </row>
    <row r="682" spans="1:9" ht="11.25" customHeight="1" x14ac:dyDescent="0.2">
      <c r="A682" s="48"/>
      <c r="B682" s="48"/>
      <c r="C682" s="91"/>
      <c r="D682" s="92"/>
      <c r="E682" s="48"/>
      <c r="F682" s="27" t="s">
        <v>16</v>
      </c>
      <c r="G682" s="47">
        <v>44</v>
      </c>
      <c r="H682" s="114"/>
      <c r="I682" s="115"/>
    </row>
    <row r="683" spans="1:9" ht="29.1" customHeight="1" x14ac:dyDescent="0.2">
      <c r="A683" s="25" t="s">
        <v>512</v>
      </c>
      <c r="B683" s="53" t="s">
        <v>125</v>
      </c>
      <c r="C683" s="95" t="s">
        <v>513</v>
      </c>
      <c r="D683" s="96"/>
      <c r="E683" s="26" t="s">
        <v>88</v>
      </c>
      <c r="F683" s="51"/>
      <c r="G683" s="51"/>
      <c r="H683" s="114"/>
      <c r="I683" s="115">
        <f t="shared" ref="I683" si="74">ROUND(G685*H683,2)</f>
        <v>0</v>
      </c>
    </row>
    <row r="684" spans="1:9" ht="15" customHeight="1" x14ac:dyDescent="0.2">
      <c r="A684" s="39"/>
      <c r="B684" s="39"/>
      <c r="C684" s="78">
        <v>1</v>
      </c>
      <c r="D684" s="79"/>
      <c r="E684" s="26" t="s">
        <v>88</v>
      </c>
      <c r="F684" s="46">
        <v>1</v>
      </c>
      <c r="G684" s="39"/>
      <c r="H684" s="114"/>
      <c r="I684" s="115"/>
    </row>
    <row r="685" spans="1:9" ht="11.25" customHeight="1" x14ac:dyDescent="0.2">
      <c r="A685" s="48"/>
      <c r="B685" s="48"/>
      <c r="C685" s="91"/>
      <c r="D685" s="92"/>
      <c r="E685" s="48"/>
      <c r="F685" s="27" t="s">
        <v>16</v>
      </c>
      <c r="G685" s="47">
        <v>1</v>
      </c>
      <c r="H685" s="114"/>
      <c r="I685" s="115"/>
    </row>
    <row r="686" spans="1:9" ht="47.1" customHeight="1" x14ac:dyDescent="0.2">
      <c r="A686" s="59" t="s">
        <v>514</v>
      </c>
      <c r="B686" s="25" t="s">
        <v>125</v>
      </c>
      <c r="C686" s="97" t="s">
        <v>515</v>
      </c>
      <c r="D686" s="98"/>
      <c r="E686" s="26" t="s">
        <v>88</v>
      </c>
      <c r="F686" s="51"/>
      <c r="G686" s="51"/>
      <c r="H686" s="114"/>
      <c r="I686" s="115">
        <f t="shared" ref="I686" si="75">ROUND(G688*H686,2)</f>
        <v>0</v>
      </c>
    </row>
    <row r="687" spans="1:9" ht="15" customHeight="1" x14ac:dyDescent="0.2">
      <c r="A687" s="39"/>
      <c r="B687" s="39"/>
      <c r="C687" s="78">
        <v>1</v>
      </c>
      <c r="D687" s="79"/>
      <c r="E687" s="26" t="s">
        <v>88</v>
      </c>
      <c r="F687" s="46">
        <v>1</v>
      </c>
      <c r="G687" s="39"/>
      <c r="H687" s="114"/>
      <c r="I687" s="115"/>
    </row>
    <row r="688" spans="1:9" ht="11.25" customHeight="1" x14ac:dyDescent="0.2">
      <c r="A688" s="48"/>
      <c r="B688" s="48"/>
      <c r="C688" s="91"/>
      <c r="D688" s="92"/>
      <c r="E688" s="48"/>
      <c r="F688" s="27" t="s">
        <v>16</v>
      </c>
      <c r="G688" s="47">
        <v>1</v>
      </c>
      <c r="H688" s="114"/>
      <c r="I688" s="115"/>
    </row>
    <row r="689" spans="1:9" ht="11.25" customHeight="1" x14ac:dyDescent="0.2">
      <c r="A689" s="30">
        <v>8</v>
      </c>
      <c r="B689" s="31" t="s">
        <v>516</v>
      </c>
      <c r="C689" s="69" t="s">
        <v>517</v>
      </c>
      <c r="D689" s="70"/>
      <c r="E689" s="70"/>
      <c r="F689" s="70"/>
      <c r="G689" s="71"/>
      <c r="H689" s="16"/>
      <c r="I689" s="15">
        <f>I690+I896</f>
        <v>0</v>
      </c>
    </row>
    <row r="690" spans="1:9" ht="23.25" customHeight="1" x14ac:dyDescent="0.2">
      <c r="A690" s="32" t="s">
        <v>518</v>
      </c>
      <c r="B690" s="39"/>
      <c r="C690" s="69" t="s">
        <v>519</v>
      </c>
      <c r="D690" s="70"/>
      <c r="E690" s="70"/>
      <c r="F690" s="70"/>
      <c r="G690" s="71"/>
      <c r="H690" s="16"/>
      <c r="I690" s="15">
        <f>I691+I731+I818</f>
        <v>0</v>
      </c>
    </row>
    <row r="691" spans="1:9" ht="15" customHeight="1" x14ac:dyDescent="0.2">
      <c r="A691" s="32" t="s">
        <v>520</v>
      </c>
      <c r="B691" s="39"/>
      <c r="C691" s="69" t="s">
        <v>521</v>
      </c>
      <c r="D691" s="70"/>
      <c r="E691" s="70"/>
      <c r="F691" s="70"/>
      <c r="G691" s="71"/>
      <c r="H691" s="16"/>
      <c r="I691" s="15">
        <f>SUM(I692:I730)</f>
        <v>0</v>
      </c>
    </row>
    <row r="692" spans="1:9" ht="29.1" customHeight="1" x14ac:dyDescent="0.2">
      <c r="A692" s="52" t="s">
        <v>522</v>
      </c>
      <c r="B692" s="50" t="s">
        <v>523</v>
      </c>
      <c r="C692" s="95" t="s">
        <v>524</v>
      </c>
      <c r="D692" s="96"/>
      <c r="E692" s="26" t="s">
        <v>84</v>
      </c>
      <c r="F692" s="51"/>
      <c r="G692" s="51"/>
      <c r="H692" s="114"/>
      <c r="I692" s="115">
        <f t="shared" ref="I692" si="76">ROUND(G694*H692,2)</f>
        <v>0</v>
      </c>
    </row>
    <row r="693" spans="1:9" ht="15" customHeight="1" x14ac:dyDescent="0.2">
      <c r="A693" s="39"/>
      <c r="B693" s="39"/>
      <c r="C693" s="78">
        <v>193</v>
      </c>
      <c r="D693" s="79"/>
      <c r="E693" s="26" t="s">
        <v>84</v>
      </c>
      <c r="F693" s="46">
        <v>193</v>
      </c>
      <c r="G693" s="39"/>
      <c r="H693" s="114"/>
      <c r="I693" s="115"/>
    </row>
    <row r="694" spans="1:9" ht="15" customHeight="1" x14ac:dyDescent="0.2">
      <c r="A694" s="39"/>
      <c r="B694" s="39"/>
      <c r="C694" s="80"/>
      <c r="D694" s="81"/>
      <c r="E694" s="39"/>
      <c r="F694" s="27" t="s">
        <v>16</v>
      </c>
      <c r="G694" s="47">
        <v>193</v>
      </c>
      <c r="H694" s="114"/>
      <c r="I694" s="115"/>
    </row>
    <row r="695" spans="1:9" ht="29.1" customHeight="1" x14ac:dyDescent="0.2">
      <c r="A695" s="52" t="s">
        <v>525</v>
      </c>
      <c r="B695" s="50" t="s">
        <v>526</v>
      </c>
      <c r="C695" s="95" t="s">
        <v>527</v>
      </c>
      <c r="D695" s="96"/>
      <c r="E695" s="26" t="s">
        <v>528</v>
      </c>
      <c r="F695" s="51"/>
      <c r="G695" s="51"/>
      <c r="H695" s="114"/>
      <c r="I695" s="115">
        <f t="shared" ref="I695:I728" si="77">ROUND(G697*H695,2)</f>
        <v>0</v>
      </c>
    </row>
    <row r="696" spans="1:9" ht="11.25" customHeight="1" x14ac:dyDescent="0.2">
      <c r="A696" s="48"/>
      <c r="B696" s="48"/>
      <c r="C696" s="78">
        <v>5</v>
      </c>
      <c r="D696" s="79"/>
      <c r="E696" s="26" t="s">
        <v>528</v>
      </c>
      <c r="F696" s="46">
        <v>5</v>
      </c>
      <c r="G696" s="48"/>
      <c r="H696" s="114"/>
      <c r="I696" s="115"/>
    </row>
    <row r="697" spans="1:9" ht="15" customHeight="1" x14ac:dyDescent="0.2">
      <c r="A697" s="39"/>
      <c r="B697" s="39"/>
      <c r="C697" s="80"/>
      <c r="D697" s="81"/>
      <c r="E697" s="39"/>
      <c r="F697" s="27" t="s">
        <v>16</v>
      </c>
      <c r="G697" s="47">
        <v>5</v>
      </c>
      <c r="H697" s="114"/>
      <c r="I697" s="115"/>
    </row>
    <row r="698" spans="1:9" ht="29.1" customHeight="1" x14ac:dyDescent="0.2">
      <c r="A698" s="52" t="s">
        <v>529</v>
      </c>
      <c r="B698" s="50" t="s">
        <v>523</v>
      </c>
      <c r="C698" s="95" t="s">
        <v>530</v>
      </c>
      <c r="D698" s="96"/>
      <c r="E698" s="26" t="s">
        <v>84</v>
      </c>
      <c r="F698" s="51"/>
      <c r="G698" s="51"/>
      <c r="H698" s="114"/>
      <c r="I698" s="115">
        <f t="shared" si="77"/>
        <v>0</v>
      </c>
    </row>
    <row r="699" spans="1:9" ht="11.25" customHeight="1" x14ac:dyDescent="0.2">
      <c r="A699" s="48"/>
      <c r="B699" s="48"/>
      <c r="C699" s="95" t="s">
        <v>531</v>
      </c>
      <c r="D699" s="96"/>
      <c r="E699" s="26" t="s">
        <v>84</v>
      </c>
      <c r="F699" s="46">
        <v>381</v>
      </c>
      <c r="G699" s="48"/>
      <c r="H699" s="114"/>
      <c r="I699" s="115"/>
    </row>
    <row r="700" spans="1:9" ht="15" customHeight="1" x14ac:dyDescent="0.2">
      <c r="A700" s="39"/>
      <c r="B700" s="39"/>
      <c r="C700" s="80"/>
      <c r="D700" s="81"/>
      <c r="E700" s="39"/>
      <c r="F700" s="27" t="s">
        <v>16</v>
      </c>
      <c r="G700" s="47">
        <v>381</v>
      </c>
      <c r="H700" s="114"/>
      <c r="I700" s="115"/>
    </row>
    <row r="701" spans="1:9" ht="22.5" customHeight="1" x14ac:dyDescent="0.2">
      <c r="A701" s="52" t="s">
        <v>532</v>
      </c>
      <c r="B701" s="50" t="s">
        <v>526</v>
      </c>
      <c r="C701" s="95" t="s">
        <v>533</v>
      </c>
      <c r="D701" s="96"/>
      <c r="E701" s="26" t="s">
        <v>528</v>
      </c>
      <c r="F701" s="39"/>
      <c r="G701" s="39"/>
      <c r="H701" s="114"/>
      <c r="I701" s="115">
        <f t="shared" si="77"/>
        <v>0</v>
      </c>
    </row>
    <row r="702" spans="1:9" ht="11.25" customHeight="1" x14ac:dyDescent="0.2">
      <c r="A702" s="48"/>
      <c r="B702" s="48"/>
      <c r="C702" s="78">
        <v>3</v>
      </c>
      <c r="D702" s="79"/>
      <c r="E702" s="26" t="s">
        <v>528</v>
      </c>
      <c r="F702" s="46">
        <v>3</v>
      </c>
      <c r="G702" s="48"/>
      <c r="H702" s="114"/>
      <c r="I702" s="115"/>
    </row>
    <row r="703" spans="1:9" ht="15" customHeight="1" x14ac:dyDescent="0.2">
      <c r="A703" s="39"/>
      <c r="B703" s="39"/>
      <c r="C703" s="80"/>
      <c r="D703" s="81"/>
      <c r="E703" s="39"/>
      <c r="F703" s="27" t="s">
        <v>16</v>
      </c>
      <c r="G703" s="47">
        <v>3</v>
      </c>
      <c r="H703" s="114"/>
      <c r="I703" s="115"/>
    </row>
    <row r="704" spans="1:9" ht="20.100000000000001" customHeight="1" x14ac:dyDescent="0.2">
      <c r="A704" s="52" t="s">
        <v>534</v>
      </c>
      <c r="B704" s="52" t="s">
        <v>535</v>
      </c>
      <c r="C704" s="95" t="s">
        <v>536</v>
      </c>
      <c r="D704" s="96"/>
      <c r="E704" s="26" t="s">
        <v>84</v>
      </c>
      <c r="F704" s="39"/>
      <c r="G704" s="39"/>
      <c r="H704" s="114"/>
      <c r="I704" s="115">
        <f t="shared" si="77"/>
        <v>0</v>
      </c>
    </row>
    <row r="705" spans="1:9" ht="11.25" customHeight="1" x14ac:dyDescent="0.2">
      <c r="A705" s="48"/>
      <c r="B705" s="48"/>
      <c r="C705" s="95" t="s">
        <v>537</v>
      </c>
      <c r="D705" s="96"/>
      <c r="E705" s="26" t="s">
        <v>84</v>
      </c>
      <c r="F705" s="46">
        <v>399</v>
      </c>
      <c r="G705" s="48"/>
      <c r="H705" s="114"/>
      <c r="I705" s="115"/>
    </row>
    <row r="706" spans="1:9" ht="15" customHeight="1" x14ac:dyDescent="0.2">
      <c r="A706" s="39"/>
      <c r="B706" s="39"/>
      <c r="C706" s="80"/>
      <c r="D706" s="81"/>
      <c r="E706" s="39"/>
      <c r="F706" s="27" t="s">
        <v>16</v>
      </c>
      <c r="G706" s="47">
        <v>399</v>
      </c>
      <c r="H706" s="114"/>
      <c r="I706" s="115"/>
    </row>
    <row r="707" spans="1:9" ht="22.5" customHeight="1" x14ac:dyDescent="0.2">
      <c r="A707" s="52" t="s">
        <v>538</v>
      </c>
      <c r="B707" s="50" t="s">
        <v>539</v>
      </c>
      <c r="C707" s="95" t="s">
        <v>540</v>
      </c>
      <c r="D707" s="96"/>
      <c r="E707" s="26" t="s">
        <v>84</v>
      </c>
      <c r="F707" s="39"/>
      <c r="G707" s="39"/>
      <c r="H707" s="114"/>
      <c r="I707" s="115">
        <f t="shared" si="77"/>
        <v>0</v>
      </c>
    </row>
    <row r="708" spans="1:9" ht="11.25" customHeight="1" x14ac:dyDescent="0.2">
      <c r="A708" s="48"/>
      <c r="B708" s="48"/>
      <c r="C708" s="78">
        <v>42</v>
      </c>
      <c r="D708" s="79"/>
      <c r="E708" s="26" t="s">
        <v>84</v>
      </c>
      <c r="F708" s="46">
        <v>42</v>
      </c>
      <c r="G708" s="48"/>
      <c r="H708" s="114"/>
      <c r="I708" s="115"/>
    </row>
    <row r="709" spans="1:9" ht="15" customHeight="1" x14ac:dyDescent="0.2">
      <c r="A709" s="39"/>
      <c r="B709" s="39"/>
      <c r="C709" s="80"/>
      <c r="D709" s="81"/>
      <c r="E709" s="39"/>
      <c r="F709" s="27" t="s">
        <v>16</v>
      </c>
      <c r="G709" s="47">
        <v>42</v>
      </c>
      <c r="H709" s="114"/>
      <c r="I709" s="115"/>
    </row>
    <row r="710" spans="1:9" ht="22.5" customHeight="1" x14ac:dyDescent="0.2">
      <c r="A710" s="52" t="s">
        <v>541</v>
      </c>
      <c r="B710" s="50" t="s">
        <v>539</v>
      </c>
      <c r="C710" s="95" t="s">
        <v>542</v>
      </c>
      <c r="D710" s="96"/>
      <c r="E710" s="26" t="s">
        <v>84</v>
      </c>
      <c r="F710" s="39"/>
      <c r="G710" s="39"/>
      <c r="H710" s="114"/>
      <c r="I710" s="115">
        <f t="shared" si="77"/>
        <v>0</v>
      </c>
    </row>
    <row r="711" spans="1:9" ht="11.25" customHeight="1" x14ac:dyDescent="0.2">
      <c r="A711" s="48"/>
      <c r="B711" s="48"/>
      <c r="C711" s="78">
        <v>74</v>
      </c>
      <c r="D711" s="79"/>
      <c r="E711" s="26" t="s">
        <v>84</v>
      </c>
      <c r="F711" s="46">
        <v>74</v>
      </c>
      <c r="G711" s="48"/>
      <c r="H711" s="114"/>
      <c r="I711" s="115"/>
    </row>
    <row r="712" spans="1:9" ht="15" customHeight="1" x14ac:dyDescent="0.2">
      <c r="A712" s="39"/>
      <c r="B712" s="39"/>
      <c r="C712" s="80"/>
      <c r="D712" s="81"/>
      <c r="E712" s="39"/>
      <c r="F712" s="27" t="s">
        <v>16</v>
      </c>
      <c r="G712" s="47">
        <v>74</v>
      </c>
      <c r="H712" s="114"/>
      <c r="I712" s="115"/>
    </row>
    <row r="713" spans="1:9" ht="26.25" customHeight="1" x14ac:dyDescent="0.2">
      <c r="A713" s="49" t="s">
        <v>543</v>
      </c>
      <c r="B713" s="50" t="s">
        <v>539</v>
      </c>
      <c r="C713" s="95" t="s">
        <v>544</v>
      </c>
      <c r="D713" s="96"/>
      <c r="E713" s="26" t="s">
        <v>84</v>
      </c>
      <c r="F713" s="39"/>
      <c r="G713" s="39"/>
      <c r="H713" s="114"/>
      <c r="I713" s="115">
        <f t="shared" si="77"/>
        <v>0</v>
      </c>
    </row>
    <row r="714" spans="1:9" ht="12" customHeight="1" x14ac:dyDescent="0.2">
      <c r="A714" s="48"/>
      <c r="B714" s="48"/>
      <c r="C714" s="78">
        <v>229</v>
      </c>
      <c r="D714" s="79"/>
      <c r="E714" s="26" t="s">
        <v>84</v>
      </c>
      <c r="F714" s="46">
        <v>229</v>
      </c>
      <c r="G714" s="48"/>
      <c r="H714" s="114"/>
      <c r="I714" s="115"/>
    </row>
    <row r="715" spans="1:9" ht="15" customHeight="1" x14ac:dyDescent="0.2">
      <c r="A715" s="39"/>
      <c r="B715" s="39"/>
      <c r="C715" s="80"/>
      <c r="D715" s="81"/>
      <c r="E715" s="39"/>
      <c r="F715" s="27" t="s">
        <v>16</v>
      </c>
      <c r="G715" s="47">
        <v>229</v>
      </c>
      <c r="H715" s="114"/>
      <c r="I715" s="115"/>
    </row>
    <row r="716" spans="1:9" ht="22.5" customHeight="1" x14ac:dyDescent="0.2">
      <c r="A716" s="52" t="s">
        <v>545</v>
      </c>
      <c r="B716" s="50" t="s">
        <v>539</v>
      </c>
      <c r="C716" s="95" t="s">
        <v>546</v>
      </c>
      <c r="D716" s="96"/>
      <c r="E716" s="26" t="s">
        <v>84</v>
      </c>
      <c r="F716" s="39"/>
      <c r="G716" s="39"/>
      <c r="H716" s="114"/>
      <c r="I716" s="115">
        <f t="shared" si="77"/>
        <v>0</v>
      </c>
    </row>
    <row r="717" spans="1:9" ht="15" customHeight="1" x14ac:dyDescent="0.2">
      <c r="A717" s="39"/>
      <c r="B717" s="39"/>
      <c r="C717" s="78">
        <v>4</v>
      </c>
      <c r="D717" s="79"/>
      <c r="E717" s="26" t="s">
        <v>84</v>
      </c>
      <c r="F717" s="46">
        <v>4</v>
      </c>
      <c r="G717" s="39"/>
      <c r="H717" s="114"/>
      <c r="I717" s="115"/>
    </row>
    <row r="718" spans="1:9" ht="11.25" customHeight="1" x14ac:dyDescent="0.2">
      <c r="A718" s="48"/>
      <c r="B718" s="48"/>
      <c r="C718" s="91"/>
      <c r="D718" s="92"/>
      <c r="E718" s="48"/>
      <c r="F718" s="27" t="s">
        <v>16</v>
      </c>
      <c r="G718" s="47">
        <v>4</v>
      </c>
      <c r="H718" s="114"/>
      <c r="I718" s="115"/>
    </row>
    <row r="719" spans="1:9" ht="22.5" customHeight="1" x14ac:dyDescent="0.2">
      <c r="A719" s="52" t="s">
        <v>547</v>
      </c>
      <c r="B719" s="50" t="s">
        <v>539</v>
      </c>
      <c r="C719" s="95" t="s">
        <v>548</v>
      </c>
      <c r="D719" s="96"/>
      <c r="E719" s="26" t="s">
        <v>84</v>
      </c>
      <c r="F719" s="39"/>
      <c r="G719" s="39"/>
      <c r="H719" s="114"/>
      <c r="I719" s="115">
        <f t="shared" si="77"/>
        <v>0</v>
      </c>
    </row>
    <row r="720" spans="1:9" ht="15" customHeight="1" x14ac:dyDescent="0.2">
      <c r="A720" s="39"/>
      <c r="B720" s="39"/>
      <c r="C720" s="78">
        <v>121</v>
      </c>
      <c r="D720" s="79"/>
      <c r="E720" s="26" t="s">
        <v>84</v>
      </c>
      <c r="F720" s="46">
        <v>121</v>
      </c>
      <c r="G720" s="39"/>
      <c r="H720" s="114"/>
      <c r="I720" s="115"/>
    </row>
    <row r="721" spans="1:9" ht="11.25" customHeight="1" x14ac:dyDescent="0.2">
      <c r="A721" s="48"/>
      <c r="B721" s="48"/>
      <c r="C721" s="91"/>
      <c r="D721" s="92"/>
      <c r="E721" s="48"/>
      <c r="F721" s="27" t="s">
        <v>16</v>
      </c>
      <c r="G721" s="47">
        <v>121</v>
      </c>
      <c r="H721" s="114"/>
      <c r="I721" s="115"/>
    </row>
    <row r="722" spans="1:9" ht="22.5" customHeight="1" x14ac:dyDescent="0.2">
      <c r="A722" s="52" t="s">
        <v>549</v>
      </c>
      <c r="B722" s="50" t="s">
        <v>539</v>
      </c>
      <c r="C722" s="95" t="s">
        <v>550</v>
      </c>
      <c r="D722" s="96"/>
      <c r="E722" s="26" t="s">
        <v>84</v>
      </c>
      <c r="F722" s="39"/>
      <c r="G722" s="39"/>
      <c r="H722" s="114"/>
      <c r="I722" s="115">
        <f t="shared" si="77"/>
        <v>0</v>
      </c>
    </row>
    <row r="723" spans="1:9" ht="15" customHeight="1" x14ac:dyDescent="0.2">
      <c r="A723" s="39"/>
      <c r="B723" s="39"/>
      <c r="C723" s="78">
        <v>142</v>
      </c>
      <c r="D723" s="79"/>
      <c r="E723" s="26" t="s">
        <v>84</v>
      </c>
      <c r="F723" s="46">
        <v>142</v>
      </c>
      <c r="G723" s="39"/>
      <c r="H723" s="114"/>
      <c r="I723" s="115"/>
    </row>
    <row r="724" spans="1:9" ht="11.25" customHeight="1" x14ac:dyDescent="0.2">
      <c r="A724" s="48"/>
      <c r="B724" s="48"/>
      <c r="C724" s="91"/>
      <c r="D724" s="92"/>
      <c r="E724" s="48"/>
      <c r="F724" s="27" t="s">
        <v>16</v>
      </c>
      <c r="G724" s="47">
        <v>142</v>
      </c>
      <c r="H724" s="114"/>
      <c r="I724" s="115"/>
    </row>
    <row r="725" spans="1:9" ht="22.5" customHeight="1" x14ac:dyDescent="0.2">
      <c r="A725" s="52" t="s">
        <v>551</v>
      </c>
      <c r="B725" s="50" t="s">
        <v>539</v>
      </c>
      <c r="C725" s="95" t="s">
        <v>552</v>
      </c>
      <c r="D725" s="96"/>
      <c r="E725" s="26" t="s">
        <v>84</v>
      </c>
      <c r="F725" s="39"/>
      <c r="G725" s="39"/>
      <c r="H725" s="114"/>
      <c r="I725" s="115">
        <f t="shared" si="77"/>
        <v>0</v>
      </c>
    </row>
    <row r="726" spans="1:9" ht="15" customHeight="1" x14ac:dyDescent="0.2">
      <c r="A726" s="39"/>
      <c r="B726" s="39"/>
      <c r="C726" s="78">
        <v>90</v>
      </c>
      <c r="D726" s="79"/>
      <c r="E726" s="26" t="s">
        <v>84</v>
      </c>
      <c r="F726" s="46">
        <v>90</v>
      </c>
      <c r="G726" s="39"/>
      <c r="H726" s="114"/>
      <c r="I726" s="115"/>
    </row>
    <row r="727" spans="1:9" ht="11.25" customHeight="1" x14ac:dyDescent="0.2">
      <c r="A727" s="48"/>
      <c r="B727" s="48"/>
      <c r="C727" s="91"/>
      <c r="D727" s="92"/>
      <c r="E727" s="48"/>
      <c r="F727" s="27" t="s">
        <v>16</v>
      </c>
      <c r="G727" s="47">
        <v>90</v>
      </c>
      <c r="H727" s="114"/>
      <c r="I727" s="115"/>
    </row>
    <row r="728" spans="1:9" ht="22.5" customHeight="1" x14ac:dyDescent="0.2">
      <c r="A728" s="52" t="s">
        <v>553</v>
      </c>
      <c r="B728" s="50" t="s">
        <v>554</v>
      </c>
      <c r="C728" s="95" t="s">
        <v>555</v>
      </c>
      <c r="D728" s="96"/>
      <c r="E728" s="26" t="s">
        <v>84</v>
      </c>
      <c r="F728" s="39"/>
      <c r="G728" s="39"/>
      <c r="H728" s="114"/>
      <c r="I728" s="115">
        <f t="shared" si="77"/>
        <v>0</v>
      </c>
    </row>
    <row r="729" spans="1:9" ht="15" customHeight="1" x14ac:dyDescent="0.2">
      <c r="A729" s="39"/>
      <c r="B729" s="39"/>
      <c r="C729" s="78">
        <v>24</v>
      </c>
      <c r="D729" s="79"/>
      <c r="E729" s="26" t="s">
        <v>84</v>
      </c>
      <c r="F729" s="46">
        <v>24</v>
      </c>
      <c r="G729" s="39"/>
      <c r="H729" s="114"/>
      <c r="I729" s="115"/>
    </row>
    <row r="730" spans="1:9" ht="11.25" customHeight="1" x14ac:dyDescent="0.2">
      <c r="A730" s="48"/>
      <c r="B730" s="48"/>
      <c r="C730" s="91"/>
      <c r="D730" s="92"/>
      <c r="E730" s="48"/>
      <c r="F730" s="27" t="s">
        <v>16</v>
      </c>
      <c r="G730" s="47">
        <v>24</v>
      </c>
      <c r="H730" s="114"/>
      <c r="I730" s="115"/>
    </row>
    <row r="731" spans="1:9" ht="15" customHeight="1" x14ac:dyDescent="0.2">
      <c r="A731" s="32" t="s">
        <v>556</v>
      </c>
      <c r="B731" s="39"/>
      <c r="C731" s="69" t="s">
        <v>557</v>
      </c>
      <c r="D731" s="70"/>
      <c r="E731" s="70"/>
      <c r="F731" s="70"/>
      <c r="G731" s="71"/>
      <c r="H731" s="14"/>
      <c r="I731" s="15">
        <f>I732+I760</f>
        <v>0</v>
      </c>
    </row>
    <row r="732" spans="1:9" ht="15" customHeight="1" x14ac:dyDescent="0.2">
      <c r="A732" s="27" t="s">
        <v>558</v>
      </c>
      <c r="B732" s="39"/>
      <c r="C732" s="95" t="s">
        <v>559</v>
      </c>
      <c r="D732" s="103"/>
      <c r="E732" s="103"/>
      <c r="F732" s="103"/>
      <c r="G732" s="96"/>
      <c r="H732" s="16"/>
      <c r="I732" s="15">
        <f>SUM(I733:I759)</f>
        <v>0</v>
      </c>
    </row>
    <row r="733" spans="1:9" ht="29.1" customHeight="1" x14ac:dyDescent="0.2">
      <c r="A733" s="49" t="s">
        <v>560</v>
      </c>
      <c r="B733" s="50" t="s">
        <v>561</v>
      </c>
      <c r="C733" s="95" t="s">
        <v>562</v>
      </c>
      <c r="D733" s="96"/>
      <c r="E733" s="26" t="s">
        <v>84</v>
      </c>
      <c r="F733" s="51"/>
      <c r="G733" s="51"/>
      <c r="H733" s="114"/>
      <c r="I733" s="115">
        <f t="shared" ref="I733" si="78">ROUND(G735*H733,2)</f>
        <v>0</v>
      </c>
    </row>
    <row r="734" spans="1:9" ht="15" customHeight="1" x14ac:dyDescent="0.2">
      <c r="A734" s="39"/>
      <c r="B734" s="39"/>
      <c r="C734" s="78">
        <v>234</v>
      </c>
      <c r="D734" s="79"/>
      <c r="E734" s="26" t="s">
        <v>84</v>
      </c>
      <c r="F734" s="46">
        <v>234</v>
      </c>
      <c r="G734" s="39"/>
      <c r="H734" s="114"/>
      <c r="I734" s="115"/>
    </row>
    <row r="735" spans="1:9" ht="11.25" customHeight="1" x14ac:dyDescent="0.2">
      <c r="A735" s="48"/>
      <c r="B735" s="48"/>
      <c r="C735" s="91"/>
      <c r="D735" s="92"/>
      <c r="E735" s="48"/>
      <c r="F735" s="27" t="s">
        <v>16</v>
      </c>
      <c r="G735" s="47">
        <v>234</v>
      </c>
      <c r="H735" s="114"/>
      <c r="I735" s="115"/>
    </row>
    <row r="736" spans="1:9" ht="29.1" customHeight="1" x14ac:dyDescent="0.2">
      <c r="A736" s="49" t="s">
        <v>563</v>
      </c>
      <c r="B736" s="50" t="s">
        <v>564</v>
      </c>
      <c r="C736" s="97" t="s">
        <v>565</v>
      </c>
      <c r="D736" s="98"/>
      <c r="E736" s="26" t="s">
        <v>84</v>
      </c>
      <c r="F736" s="51"/>
      <c r="G736" s="51"/>
      <c r="H736" s="114"/>
      <c r="I736" s="115">
        <f t="shared" ref="I736:I757" si="79">ROUND(G738*H736,2)</f>
        <v>0</v>
      </c>
    </row>
    <row r="737" spans="1:9" ht="15" customHeight="1" x14ac:dyDescent="0.2">
      <c r="A737" s="39"/>
      <c r="B737" s="39"/>
      <c r="C737" s="78">
        <v>234</v>
      </c>
      <c r="D737" s="79"/>
      <c r="E737" s="26" t="s">
        <v>84</v>
      </c>
      <c r="F737" s="46">
        <v>234</v>
      </c>
      <c r="G737" s="39"/>
      <c r="H737" s="114"/>
      <c r="I737" s="115"/>
    </row>
    <row r="738" spans="1:9" ht="11.25" customHeight="1" x14ac:dyDescent="0.2">
      <c r="A738" s="48"/>
      <c r="B738" s="48"/>
      <c r="C738" s="91"/>
      <c r="D738" s="92"/>
      <c r="E738" s="48"/>
      <c r="F738" s="27" t="s">
        <v>16</v>
      </c>
      <c r="G738" s="47">
        <v>234</v>
      </c>
      <c r="H738" s="114"/>
      <c r="I738" s="115"/>
    </row>
    <row r="739" spans="1:9" ht="29.1" customHeight="1" x14ac:dyDescent="0.2">
      <c r="A739" s="49" t="s">
        <v>566</v>
      </c>
      <c r="B739" s="50" t="s">
        <v>567</v>
      </c>
      <c r="C739" s="95" t="s">
        <v>568</v>
      </c>
      <c r="D739" s="96"/>
      <c r="E739" s="26" t="s">
        <v>84</v>
      </c>
      <c r="F739" s="51"/>
      <c r="G739" s="51"/>
      <c r="H739" s="114"/>
      <c r="I739" s="115">
        <f t="shared" si="79"/>
        <v>0</v>
      </c>
    </row>
    <row r="740" spans="1:9" ht="15" customHeight="1" x14ac:dyDescent="0.2">
      <c r="A740" s="39"/>
      <c r="B740" s="39"/>
      <c r="C740" s="78">
        <v>0</v>
      </c>
      <c r="D740" s="79"/>
      <c r="E740" s="26" t="s">
        <v>84</v>
      </c>
      <c r="F740" s="46">
        <v>0</v>
      </c>
      <c r="G740" s="39"/>
      <c r="H740" s="114"/>
      <c r="I740" s="115"/>
    </row>
    <row r="741" spans="1:9" ht="11.25" customHeight="1" x14ac:dyDescent="0.2">
      <c r="A741" s="48"/>
      <c r="B741" s="48"/>
      <c r="C741" s="91"/>
      <c r="D741" s="92"/>
      <c r="E741" s="48"/>
      <c r="F741" s="27" t="s">
        <v>16</v>
      </c>
      <c r="G741" s="47">
        <v>0</v>
      </c>
      <c r="H741" s="114"/>
      <c r="I741" s="115"/>
    </row>
    <row r="742" spans="1:9" ht="29.1" customHeight="1" x14ac:dyDescent="0.2">
      <c r="A742" s="49" t="s">
        <v>569</v>
      </c>
      <c r="B742" s="50" t="s">
        <v>570</v>
      </c>
      <c r="C742" s="95" t="s">
        <v>571</v>
      </c>
      <c r="D742" s="96"/>
      <c r="E742" s="26" t="s">
        <v>84</v>
      </c>
      <c r="F742" s="51"/>
      <c r="G742" s="51"/>
      <c r="H742" s="114"/>
      <c r="I742" s="115">
        <f t="shared" si="79"/>
        <v>0</v>
      </c>
    </row>
    <row r="743" spans="1:9" ht="15" customHeight="1" x14ac:dyDescent="0.2">
      <c r="A743" s="39"/>
      <c r="B743" s="39"/>
      <c r="C743" s="78">
        <v>86</v>
      </c>
      <c r="D743" s="79"/>
      <c r="E743" s="26" t="s">
        <v>84</v>
      </c>
      <c r="F743" s="46">
        <v>86</v>
      </c>
      <c r="G743" s="39"/>
      <c r="H743" s="114"/>
      <c r="I743" s="115"/>
    </row>
    <row r="744" spans="1:9" ht="11.25" customHeight="1" x14ac:dyDescent="0.2">
      <c r="A744" s="48"/>
      <c r="B744" s="48"/>
      <c r="C744" s="91"/>
      <c r="D744" s="92"/>
      <c r="E744" s="48"/>
      <c r="F744" s="27" t="s">
        <v>16</v>
      </c>
      <c r="G744" s="47">
        <v>86</v>
      </c>
      <c r="H744" s="114"/>
      <c r="I744" s="115"/>
    </row>
    <row r="745" spans="1:9" ht="29.1" customHeight="1" x14ac:dyDescent="0.2">
      <c r="A745" s="49" t="s">
        <v>572</v>
      </c>
      <c r="B745" s="50" t="s">
        <v>573</v>
      </c>
      <c r="C745" s="95" t="s">
        <v>574</v>
      </c>
      <c r="D745" s="96"/>
      <c r="E745" s="26" t="s">
        <v>84</v>
      </c>
      <c r="F745" s="51"/>
      <c r="G745" s="51"/>
      <c r="H745" s="114"/>
      <c r="I745" s="115">
        <f t="shared" si="79"/>
        <v>0</v>
      </c>
    </row>
    <row r="746" spans="1:9" ht="15" customHeight="1" x14ac:dyDescent="0.2">
      <c r="A746" s="39"/>
      <c r="B746" s="39"/>
      <c r="C746" s="78">
        <v>170</v>
      </c>
      <c r="D746" s="79"/>
      <c r="E746" s="26" t="s">
        <v>84</v>
      </c>
      <c r="F746" s="46">
        <v>170</v>
      </c>
      <c r="G746" s="39"/>
      <c r="H746" s="114"/>
      <c r="I746" s="115"/>
    </row>
    <row r="747" spans="1:9" ht="11.25" customHeight="1" x14ac:dyDescent="0.2">
      <c r="A747" s="48"/>
      <c r="B747" s="48"/>
      <c r="C747" s="91"/>
      <c r="D747" s="92"/>
      <c r="E747" s="48"/>
      <c r="F747" s="27" t="s">
        <v>16</v>
      </c>
      <c r="G747" s="47">
        <v>170</v>
      </c>
      <c r="H747" s="114"/>
      <c r="I747" s="115"/>
    </row>
    <row r="748" spans="1:9" ht="48" customHeight="1" x14ac:dyDescent="0.2">
      <c r="A748" s="49" t="s">
        <v>575</v>
      </c>
      <c r="B748" s="50" t="s">
        <v>576</v>
      </c>
      <c r="C748" s="97" t="s">
        <v>577</v>
      </c>
      <c r="D748" s="98"/>
      <c r="E748" s="26" t="s">
        <v>242</v>
      </c>
      <c r="F748" s="51"/>
      <c r="G748" s="51"/>
      <c r="H748" s="114"/>
      <c r="I748" s="115">
        <f t="shared" si="79"/>
        <v>0</v>
      </c>
    </row>
    <row r="749" spans="1:9" ht="15" customHeight="1" x14ac:dyDescent="0.2">
      <c r="A749" s="39"/>
      <c r="B749" s="39"/>
      <c r="C749" s="78">
        <v>2</v>
      </c>
      <c r="D749" s="79"/>
      <c r="E749" s="26" t="s">
        <v>242</v>
      </c>
      <c r="F749" s="46">
        <v>2</v>
      </c>
      <c r="G749" s="39"/>
      <c r="H749" s="114"/>
      <c r="I749" s="115"/>
    </row>
    <row r="750" spans="1:9" ht="11.25" customHeight="1" x14ac:dyDescent="0.2">
      <c r="A750" s="48"/>
      <c r="B750" s="48"/>
      <c r="C750" s="91"/>
      <c r="D750" s="92"/>
      <c r="E750" s="48"/>
      <c r="F750" s="27" t="s">
        <v>16</v>
      </c>
      <c r="G750" s="47">
        <v>2</v>
      </c>
      <c r="H750" s="114"/>
      <c r="I750" s="115"/>
    </row>
    <row r="751" spans="1:9" ht="39.75" customHeight="1" x14ac:dyDescent="0.2">
      <c r="A751" s="49" t="s">
        <v>578</v>
      </c>
      <c r="B751" s="50" t="s">
        <v>579</v>
      </c>
      <c r="C751" s="95" t="s">
        <v>580</v>
      </c>
      <c r="D751" s="96"/>
      <c r="E751" s="26" t="s">
        <v>242</v>
      </c>
      <c r="F751" s="51"/>
      <c r="G751" s="51"/>
      <c r="H751" s="114"/>
      <c r="I751" s="115">
        <f t="shared" si="79"/>
        <v>0</v>
      </c>
    </row>
    <row r="752" spans="1:9" ht="15" customHeight="1" x14ac:dyDescent="0.2">
      <c r="A752" s="39"/>
      <c r="B752" s="39"/>
      <c r="C752" s="78">
        <v>1</v>
      </c>
      <c r="D752" s="79"/>
      <c r="E752" s="26" t="s">
        <v>242</v>
      </c>
      <c r="F752" s="46">
        <v>1</v>
      </c>
      <c r="G752" s="39"/>
      <c r="H752" s="114"/>
      <c r="I752" s="115"/>
    </row>
    <row r="753" spans="1:9" ht="11.25" customHeight="1" x14ac:dyDescent="0.2">
      <c r="A753" s="48"/>
      <c r="B753" s="48"/>
      <c r="C753" s="91"/>
      <c r="D753" s="92"/>
      <c r="E753" s="48"/>
      <c r="F753" s="27" t="s">
        <v>16</v>
      </c>
      <c r="G753" s="47">
        <v>1</v>
      </c>
      <c r="H753" s="114"/>
      <c r="I753" s="115"/>
    </row>
    <row r="754" spans="1:9" ht="29.1" customHeight="1" x14ac:dyDescent="0.2">
      <c r="A754" s="49" t="s">
        <v>581</v>
      </c>
      <c r="B754" s="50" t="s">
        <v>582</v>
      </c>
      <c r="C754" s="95" t="s">
        <v>583</v>
      </c>
      <c r="D754" s="96"/>
      <c r="E754" s="26" t="s">
        <v>242</v>
      </c>
      <c r="F754" s="51"/>
      <c r="G754" s="51"/>
      <c r="H754" s="114"/>
      <c r="I754" s="115">
        <f t="shared" si="79"/>
        <v>0</v>
      </c>
    </row>
    <row r="755" spans="1:9" ht="15" customHeight="1" x14ac:dyDescent="0.2">
      <c r="A755" s="39"/>
      <c r="B755" s="39"/>
      <c r="C755" s="78">
        <v>1</v>
      </c>
      <c r="D755" s="79"/>
      <c r="E755" s="26" t="s">
        <v>242</v>
      </c>
      <c r="F755" s="46">
        <v>1</v>
      </c>
      <c r="G755" s="39"/>
      <c r="H755" s="114"/>
      <c r="I755" s="115"/>
    </row>
    <row r="756" spans="1:9" ht="11.25" customHeight="1" x14ac:dyDescent="0.2">
      <c r="A756" s="48"/>
      <c r="B756" s="48"/>
      <c r="C756" s="91"/>
      <c r="D756" s="92"/>
      <c r="E756" s="48"/>
      <c r="F756" s="27" t="s">
        <v>16</v>
      </c>
      <c r="G756" s="47">
        <v>1</v>
      </c>
      <c r="H756" s="114"/>
      <c r="I756" s="115"/>
    </row>
    <row r="757" spans="1:9" ht="29.1" customHeight="1" x14ac:dyDescent="0.2">
      <c r="A757" s="49" t="s">
        <v>584</v>
      </c>
      <c r="B757" s="50" t="s">
        <v>585</v>
      </c>
      <c r="C757" s="95" t="s">
        <v>586</v>
      </c>
      <c r="D757" s="96"/>
      <c r="E757" s="26" t="s">
        <v>587</v>
      </c>
      <c r="F757" s="51"/>
      <c r="G757" s="51"/>
      <c r="H757" s="114"/>
      <c r="I757" s="115">
        <f t="shared" si="79"/>
        <v>0</v>
      </c>
    </row>
    <row r="758" spans="1:9" ht="15" customHeight="1" x14ac:dyDescent="0.2">
      <c r="A758" s="39"/>
      <c r="B758" s="39"/>
      <c r="C758" s="78">
        <v>1</v>
      </c>
      <c r="D758" s="79"/>
      <c r="E758" s="26" t="s">
        <v>587</v>
      </c>
      <c r="F758" s="46">
        <v>1</v>
      </c>
      <c r="G758" s="39"/>
      <c r="H758" s="114"/>
      <c r="I758" s="115"/>
    </row>
    <row r="759" spans="1:9" ht="11.25" customHeight="1" x14ac:dyDescent="0.2">
      <c r="A759" s="48"/>
      <c r="B759" s="48"/>
      <c r="C759" s="91"/>
      <c r="D759" s="92"/>
      <c r="E759" s="48"/>
      <c r="F759" s="27" t="s">
        <v>16</v>
      </c>
      <c r="G759" s="47">
        <v>1</v>
      </c>
      <c r="H759" s="114"/>
      <c r="I759" s="115"/>
    </row>
    <row r="760" spans="1:9" ht="15" customHeight="1" x14ac:dyDescent="0.2">
      <c r="A760" s="27" t="s">
        <v>588</v>
      </c>
      <c r="B760" s="39"/>
      <c r="C760" s="95" t="s">
        <v>589</v>
      </c>
      <c r="D760" s="103"/>
      <c r="E760" s="103"/>
      <c r="F760" s="103"/>
      <c r="G760" s="96"/>
      <c r="H760" s="16"/>
      <c r="I760" s="15">
        <f>SUM(I761:I817)</f>
        <v>0</v>
      </c>
    </row>
    <row r="761" spans="1:9" ht="29.1" customHeight="1" x14ac:dyDescent="0.2">
      <c r="A761" s="49" t="s">
        <v>590</v>
      </c>
      <c r="B761" s="50" t="s">
        <v>561</v>
      </c>
      <c r="C761" s="95" t="s">
        <v>562</v>
      </c>
      <c r="D761" s="96"/>
      <c r="E761" s="26" t="s">
        <v>84</v>
      </c>
      <c r="F761" s="51"/>
      <c r="G761" s="51"/>
      <c r="H761" s="114"/>
      <c r="I761" s="115">
        <f t="shared" ref="I761" si="80">ROUND(G763*H761,2)</f>
        <v>0</v>
      </c>
    </row>
    <row r="762" spans="1:9" ht="15" customHeight="1" x14ac:dyDescent="0.2">
      <c r="A762" s="39"/>
      <c r="B762" s="39"/>
      <c r="C762" s="78">
        <v>1997</v>
      </c>
      <c r="D762" s="79"/>
      <c r="E762" s="26" t="s">
        <v>84</v>
      </c>
      <c r="F762" s="27" t="s">
        <v>591</v>
      </c>
      <c r="G762" s="39"/>
      <c r="H762" s="114"/>
      <c r="I762" s="115"/>
    </row>
    <row r="763" spans="1:9" ht="11.25" customHeight="1" x14ac:dyDescent="0.2">
      <c r="A763" s="48"/>
      <c r="B763" s="48"/>
      <c r="C763" s="91"/>
      <c r="D763" s="92"/>
      <c r="E763" s="48"/>
      <c r="F763" s="27" t="s">
        <v>16</v>
      </c>
      <c r="G763" s="32" t="s">
        <v>592</v>
      </c>
      <c r="H763" s="114"/>
      <c r="I763" s="115"/>
    </row>
    <row r="764" spans="1:9" ht="36.75" customHeight="1" x14ac:dyDescent="0.2">
      <c r="A764" s="49" t="s">
        <v>593</v>
      </c>
      <c r="B764" s="50" t="s">
        <v>564</v>
      </c>
      <c r="C764" s="97" t="s">
        <v>565</v>
      </c>
      <c r="D764" s="98"/>
      <c r="E764" s="26" t="s">
        <v>84</v>
      </c>
      <c r="F764" s="51"/>
      <c r="G764" s="51"/>
      <c r="H764" s="114"/>
      <c r="I764" s="115">
        <f t="shared" ref="I764:I815" si="81">ROUND(G766*H764,2)</f>
        <v>0</v>
      </c>
    </row>
    <row r="765" spans="1:9" ht="15" customHeight="1" x14ac:dyDescent="0.2">
      <c r="A765" s="39"/>
      <c r="B765" s="39"/>
      <c r="C765" s="78">
        <v>1997</v>
      </c>
      <c r="D765" s="79"/>
      <c r="E765" s="26" t="s">
        <v>84</v>
      </c>
      <c r="F765" s="27" t="s">
        <v>591</v>
      </c>
      <c r="G765" s="39"/>
      <c r="H765" s="114"/>
      <c r="I765" s="115"/>
    </row>
    <row r="766" spans="1:9" ht="11.25" customHeight="1" x14ac:dyDescent="0.2">
      <c r="A766" s="48"/>
      <c r="B766" s="48"/>
      <c r="C766" s="91"/>
      <c r="D766" s="92"/>
      <c r="E766" s="48"/>
      <c r="F766" s="27" t="s">
        <v>16</v>
      </c>
      <c r="G766" s="32" t="s">
        <v>592</v>
      </c>
      <c r="H766" s="114"/>
      <c r="I766" s="115"/>
    </row>
    <row r="767" spans="1:9" ht="37.5" customHeight="1" x14ac:dyDescent="0.2">
      <c r="A767" s="49" t="s">
        <v>594</v>
      </c>
      <c r="B767" s="50" t="s">
        <v>595</v>
      </c>
      <c r="C767" s="97" t="s">
        <v>596</v>
      </c>
      <c r="D767" s="98"/>
      <c r="E767" s="26" t="s">
        <v>84</v>
      </c>
      <c r="F767" s="51"/>
      <c r="G767" s="51"/>
      <c r="H767" s="114"/>
      <c r="I767" s="115">
        <f t="shared" si="81"/>
        <v>0</v>
      </c>
    </row>
    <row r="768" spans="1:9" ht="15" customHeight="1" x14ac:dyDescent="0.2">
      <c r="A768" s="39"/>
      <c r="B768" s="39"/>
      <c r="C768" s="78">
        <v>2082</v>
      </c>
      <c r="D768" s="79"/>
      <c r="E768" s="26" t="s">
        <v>84</v>
      </c>
      <c r="F768" s="27" t="s">
        <v>597</v>
      </c>
      <c r="G768" s="39"/>
      <c r="H768" s="114"/>
      <c r="I768" s="115"/>
    </row>
    <row r="769" spans="1:9" ht="11.25" customHeight="1" x14ac:dyDescent="0.2">
      <c r="A769" s="48"/>
      <c r="B769" s="48"/>
      <c r="C769" s="91"/>
      <c r="D769" s="92"/>
      <c r="E769" s="48"/>
      <c r="F769" s="27" t="s">
        <v>16</v>
      </c>
      <c r="G769" s="32" t="s">
        <v>598</v>
      </c>
      <c r="H769" s="114"/>
      <c r="I769" s="115"/>
    </row>
    <row r="770" spans="1:9" ht="29.1" customHeight="1" x14ac:dyDescent="0.2">
      <c r="A770" s="49" t="s">
        <v>599</v>
      </c>
      <c r="B770" s="50" t="s">
        <v>570</v>
      </c>
      <c r="C770" s="95" t="s">
        <v>600</v>
      </c>
      <c r="D770" s="96"/>
      <c r="E770" s="26" t="s">
        <v>84</v>
      </c>
      <c r="F770" s="51"/>
      <c r="G770" s="51"/>
      <c r="H770" s="114"/>
      <c r="I770" s="115">
        <f t="shared" si="81"/>
        <v>0</v>
      </c>
    </row>
    <row r="771" spans="1:9" ht="15" customHeight="1" x14ac:dyDescent="0.2">
      <c r="A771" s="39"/>
      <c r="B771" s="39"/>
      <c r="C771" s="78">
        <v>255</v>
      </c>
      <c r="D771" s="79"/>
      <c r="E771" s="26" t="s">
        <v>84</v>
      </c>
      <c r="F771" s="46">
        <v>255</v>
      </c>
      <c r="G771" s="39"/>
      <c r="H771" s="114"/>
      <c r="I771" s="115"/>
    </row>
    <row r="772" spans="1:9" ht="11.25" customHeight="1" x14ac:dyDescent="0.2">
      <c r="A772" s="48"/>
      <c r="B772" s="48"/>
      <c r="C772" s="91"/>
      <c r="D772" s="92"/>
      <c r="E772" s="48"/>
      <c r="F772" s="27" t="s">
        <v>16</v>
      </c>
      <c r="G772" s="47">
        <v>255</v>
      </c>
      <c r="H772" s="114"/>
      <c r="I772" s="115"/>
    </row>
    <row r="773" spans="1:9" ht="29.1" customHeight="1" x14ac:dyDescent="0.2">
      <c r="A773" s="49" t="s">
        <v>601</v>
      </c>
      <c r="B773" s="50" t="s">
        <v>602</v>
      </c>
      <c r="C773" s="95" t="s">
        <v>603</v>
      </c>
      <c r="D773" s="96"/>
      <c r="E773" s="26" t="s">
        <v>84</v>
      </c>
      <c r="F773" s="51"/>
      <c r="G773" s="51"/>
      <c r="H773" s="114"/>
      <c r="I773" s="115">
        <f t="shared" si="81"/>
        <v>0</v>
      </c>
    </row>
    <row r="774" spans="1:9" ht="15" customHeight="1" x14ac:dyDescent="0.2">
      <c r="A774" s="39"/>
      <c r="B774" s="39"/>
      <c r="C774" s="78">
        <v>35</v>
      </c>
      <c r="D774" s="79"/>
      <c r="E774" s="26" t="s">
        <v>84</v>
      </c>
      <c r="F774" s="46">
        <v>35</v>
      </c>
      <c r="G774" s="39"/>
      <c r="H774" s="114"/>
      <c r="I774" s="115"/>
    </row>
    <row r="775" spans="1:9" ht="11.25" customHeight="1" x14ac:dyDescent="0.2">
      <c r="A775" s="48"/>
      <c r="B775" s="48"/>
      <c r="C775" s="91"/>
      <c r="D775" s="92"/>
      <c r="E775" s="48"/>
      <c r="F775" s="27" t="s">
        <v>16</v>
      </c>
      <c r="G775" s="47">
        <v>35</v>
      </c>
      <c r="H775" s="114"/>
      <c r="I775" s="115"/>
    </row>
    <row r="776" spans="1:9" ht="29.1" customHeight="1" x14ac:dyDescent="0.2">
      <c r="A776" s="49" t="s">
        <v>604</v>
      </c>
      <c r="B776" s="50" t="s">
        <v>605</v>
      </c>
      <c r="C776" s="95" t="s">
        <v>606</v>
      </c>
      <c r="D776" s="96"/>
      <c r="E776" s="26" t="s">
        <v>84</v>
      </c>
      <c r="F776" s="51"/>
      <c r="G776" s="51"/>
      <c r="H776" s="114"/>
      <c r="I776" s="115">
        <f t="shared" si="81"/>
        <v>0</v>
      </c>
    </row>
    <row r="777" spans="1:9" ht="15" customHeight="1" x14ac:dyDescent="0.2">
      <c r="A777" s="39"/>
      <c r="B777" s="39"/>
      <c r="C777" s="78">
        <v>162</v>
      </c>
      <c r="D777" s="79"/>
      <c r="E777" s="26" t="s">
        <v>84</v>
      </c>
      <c r="F777" s="46">
        <v>162</v>
      </c>
      <c r="G777" s="39"/>
      <c r="H777" s="114"/>
      <c r="I777" s="115"/>
    </row>
    <row r="778" spans="1:9" ht="11.25" customHeight="1" x14ac:dyDescent="0.2">
      <c r="A778" s="48"/>
      <c r="B778" s="48"/>
      <c r="C778" s="91"/>
      <c r="D778" s="92"/>
      <c r="E778" s="48"/>
      <c r="F778" s="27" t="s">
        <v>16</v>
      </c>
      <c r="G778" s="47">
        <v>162</v>
      </c>
      <c r="H778" s="114"/>
      <c r="I778" s="115"/>
    </row>
    <row r="779" spans="1:9" ht="29.1" customHeight="1" x14ac:dyDescent="0.2">
      <c r="A779" s="49" t="s">
        <v>607</v>
      </c>
      <c r="B779" s="50" t="s">
        <v>573</v>
      </c>
      <c r="C779" s="95" t="s">
        <v>574</v>
      </c>
      <c r="D779" s="96"/>
      <c r="E779" s="26" t="s">
        <v>84</v>
      </c>
      <c r="F779" s="51"/>
      <c r="G779" s="51"/>
      <c r="H779" s="114"/>
      <c r="I779" s="115">
        <f t="shared" si="81"/>
        <v>0</v>
      </c>
    </row>
    <row r="780" spans="1:9" ht="15" customHeight="1" x14ac:dyDescent="0.2">
      <c r="A780" s="39"/>
      <c r="B780" s="39"/>
      <c r="C780" s="78">
        <v>1997</v>
      </c>
      <c r="D780" s="79"/>
      <c r="E780" s="26" t="s">
        <v>84</v>
      </c>
      <c r="F780" s="27" t="s">
        <v>591</v>
      </c>
      <c r="G780" s="39"/>
      <c r="H780" s="114"/>
      <c r="I780" s="115"/>
    </row>
    <row r="781" spans="1:9" ht="11.25" customHeight="1" x14ac:dyDescent="0.2">
      <c r="A781" s="48"/>
      <c r="B781" s="48"/>
      <c r="C781" s="91"/>
      <c r="D781" s="92"/>
      <c r="E781" s="48"/>
      <c r="F781" s="27" t="s">
        <v>16</v>
      </c>
      <c r="G781" s="32" t="s">
        <v>592</v>
      </c>
      <c r="H781" s="114"/>
      <c r="I781" s="115"/>
    </row>
    <row r="782" spans="1:9" ht="29.1" customHeight="1" x14ac:dyDescent="0.2">
      <c r="A782" s="49" t="s">
        <v>608</v>
      </c>
      <c r="B782" s="50" t="s">
        <v>609</v>
      </c>
      <c r="C782" s="95" t="s">
        <v>610</v>
      </c>
      <c r="D782" s="96"/>
      <c r="E782" s="26" t="s">
        <v>242</v>
      </c>
      <c r="F782" s="51"/>
      <c r="G782" s="51"/>
      <c r="H782" s="114"/>
      <c r="I782" s="115">
        <f t="shared" si="81"/>
        <v>0</v>
      </c>
    </row>
    <row r="783" spans="1:9" ht="15" customHeight="1" x14ac:dyDescent="0.2">
      <c r="A783" s="39"/>
      <c r="B783" s="39"/>
      <c r="C783" s="78">
        <v>10</v>
      </c>
      <c r="D783" s="79"/>
      <c r="E783" s="26" t="s">
        <v>242</v>
      </c>
      <c r="F783" s="46">
        <v>10</v>
      </c>
      <c r="G783" s="39"/>
      <c r="H783" s="114"/>
      <c r="I783" s="115"/>
    </row>
    <row r="784" spans="1:9" ht="11.25" customHeight="1" x14ac:dyDescent="0.2">
      <c r="A784" s="48"/>
      <c r="B784" s="48"/>
      <c r="C784" s="91"/>
      <c r="D784" s="92"/>
      <c r="E784" s="48"/>
      <c r="F784" s="27" t="s">
        <v>16</v>
      </c>
      <c r="G784" s="47">
        <v>10</v>
      </c>
      <c r="H784" s="114"/>
      <c r="I784" s="115"/>
    </row>
    <row r="785" spans="1:9" ht="37.5" customHeight="1" x14ac:dyDescent="0.2">
      <c r="A785" s="49" t="s">
        <v>611</v>
      </c>
      <c r="B785" s="50" t="s">
        <v>612</v>
      </c>
      <c r="C785" s="95" t="s">
        <v>613</v>
      </c>
      <c r="D785" s="96"/>
      <c r="E785" s="26" t="s">
        <v>242</v>
      </c>
      <c r="F785" s="51"/>
      <c r="G785" s="51"/>
      <c r="H785" s="114"/>
      <c r="I785" s="115">
        <f t="shared" si="81"/>
        <v>0</v>
      </c>
    </row>
    <row r="786" spans="1:9" ht="15" customHeight="1" x14ac:dyDescent="0.2">
      <c r="A786" s="39"/>
      <c r="B786" s="39"/>
      <c r="C786" s="78">
        <v>82</v>
      </c>
      <c r="D786" s="79"/>
      <c r="E786" s="26" t="s">
        <v>242</v>
      </c>
      <c r="F786" s="46">
        <v>82</v>
      </c>
      <c r="G786" s="39"/>
      <c r="H786" s="114"/>
      <c r="I786" s="115"/>
    </row>
    <row r="787" spans="1:9" ht="11.25" customHeight="1" x14ac:dyDescent="0.2">
      <c r="A787" s="48"/>
      <c r="B787" s="48"/>
      <c r="C787" s="91"/>
      <c r="D787" s="92"/>
      <c r="E787" s="48"/>
      <c r="F787" s="27" t="s">
        <v>16</v>
      </c>
      <c r="G787" s="47">
        <v>82</v>
      </c>
      <c r="H787" s="114"/>
      <c r="I787" s="115"/>
    </row>
    <row r="788" spans="1:9" ht="29.1" customHeight="1" x14ac:dyDescent="0.2">
      <c r="A788" s="49" t="s">
        <v>614</v>
      </c>
      <c r="B788" s="50" t="s">
        <v>615</v>
      </c>
      <c r="C788" s="95" t="s">
        <v>616</v>
      </c>
      <c r="D788" s="96"/>
      <c r="E788" s="26" t="s">
        <v>242</v>
      </c>
      <c r="F788" s="51"/>
      <c r="G788" s="51"/>
      <c r="H788" s="114"/>
      <c r="I788" s="115">
        <f t="shared" si="81"/>
        <v>0</v>
      </c>
    </row>
    <row r="789" spans="1:9" ht="15" customHeight="1" x14ac:dyDescent="0.2">
      <c r="A789" s="39"/>
      <c r="B789" s="39"/>
      <c r="C789" s="78">
        <v>47</v>
      </c>
      <c r="D789" s="79"/>
      <c r="E789" s="26" t="s">
        <v>242</v>
      </c>
      <c r="F789" s="46">
        <v>47</v>
      </c>
      <c r="G789" s="39"/>
      <c r="H789" s="114"/>
      <c r="I789" s="115"/>
    </row>
    <row r="790" spans="1:9" ht="11.25" customHeight="1" x14ac:dyDescent="0.2">
      <c r="A790" s="48"/>
      <c r="B790" s="48"/>
      <c r="C790" s="91"/>
      <c r="D790" s="92"/>
      <c r="E790" s="48"/>
      <c r="F790" s="27" t="s">
        <v>16</v>
      </c>
      <c r="G790" s="47">
        <v>47</v>
      </c>
      <c r="H790" s="114"/>
      <c r="I790" s="115"/>
    </row>
    <row r="791" spans="1:9" ht="29.1" customHeight="1" x14ac:dyDescent="0.2">
      <c r="A791" s="49" t="s">
        <v>617</v>
      </c>
      <c r="B791" s="50" t="s">
        <v>618</v>
      </c>
      <c r="C791" s="95" t="s">
        <v>619</v>
      </c>
      <c r="D791" s="96"/>
      <c r="E791" s="26" t="s">
        <v>242</v>
      </c>
      <c r="F791" s="51"/>
      <c r="G791" s="51"/>
      <c r="H791" s="114"/>
      <c r="I791" s="115">
        <f t="shared" si="81"/>
        <v>0</v>
      </c>
    </row>
    <row r="792" spans="1:9" ht="15" customHeight="1" x14ac:dyDescent="0.2">
      <c r="A792" s="39"/>
      <c r="B792" s="39"/>
      <c r="C792" s="78">
        <v>29</v>
      </c>
      <c r="D792" s="79"/>
      <c r="E792" s="26" t="s">
        <v>242</v>
      </c>
      <c r="F792" s="46">
        <v>29</v>
      </c>
      <c r="G792" s="39"/>
      <c r="H792" s="114"/>
      <c r="I792" s="115"/>
    </row>
    <row r="793" spans="1:9" ht="11.25" customHeight="1" x14ac:dyDescent="0.2">
      <c r="A793" s="48"/>
      <c r="B793" s="48"/>
      <c r="C793" s="91"/>
      <c r="D793" s="92"/>
      <c r="E793" s="48"/>
      <c r="F793" s="27" t="s">
        <v>16</v>
      </c>
      <c r="G793" s="47">
        <v>29</v>
      </c>
      <c r="H793" s="114"/>
      <c r="I793" s="115"/>
    </row>
    <row r="794" spans="1:9" ht="29.1" customHeight="1" x14ac:dyDescent="0.2">
      <c r="A794" s="49" t="s">
        <v>620</v>
      </c>
      <c r="B794" s="50" t="s">
        <v>618</v>
      </c>
      <c r="C794" s="95" t="s">
        <v>621</v>
      </c>
      <c r="D794" s="96"/>
      <c r="E794" s="26" t="s">
        <v>242</v>
      </c>
      <c r="F794" s="51"/>
      <c r="G794" s="51"/>
      <c r="H794" s="114"/>
      <c r="I794" s="115">
        <f t="shared" si="81"/>
        <v>0</v>
      </c>
    </row>
    <row r="795" spans="1:9" ht="15" customHeight="1" x14ac:dyDescent="0.2">
      <c r="A795" s="39"/>
      <c r="B795" s="39"/>
      <c r="C795" s="78">
        <v>19</v>
      </c>
      <c r="D795" s="79"/>
      <c r="E795" s="26" t="s">
        <v>242</v>
      </c>
      <c r="F795" s="46">
        <v>19</v>
      </c>
      <c r="G795" s="39"/>
      <c r="H795" s="114"/>
      <c r="I795" s="115"/>
    </row>
    <row r="796" spans="1:9" ht="11.25" customHeight="1" x14ac:dyDescent="0.2">
      <c r="A796" s="48"/>
      <c r="B796" s="48"/>
      <c r="C796" s="91"/>
      <c r="D796" s="92"/>
      <c r="E796" s="48"/>
      <c r="F796" s="27" t="s">
        <v>16</v>
      </c>
      <c r="G796" s="47">
        <v>19</v>
      </c>
      <c r="H796" s="114"/>
      <c r="I796" s="115"/>
    </row>
    <row r="797" spans="1:9" ht="29.1" customHeight="1" x14ac:dyDescent="0.2">
      <c r="A797" s="49" t="s">
        <v>622</v>
      </c>
      <c r="B797" s="50" t="s">
        <v>618</v>
      </c>
      <c r="C797" s="95" t="s">
        <v>623</v>
      </c>
      <c r="D797" s="96"/>
      <c r="E797" s="26" t="s">
        <v>242</v>
      </c>
      <c r="F797" s="51"/>
      <c r="G797" s="51"/>
      <c r="H797" s="114"/>
      <c r="I797" s="115">
        <f t="shared" si="81"/>
        <v>0</v>
      </c>
    </row>
    <row r="798" spans="1:9" ht="15" customHeight="1" x14ac:dyDescent="0.2">
      <c r="A798" s="39"/>
      <c r="B798" s="39"/>
      <c r="C798" s="78">
        <v>2</v>
      </c>
      <c r="D798" s="79"/>
      <c r="E798" s="26" t="s">
        <v>242</v>
      </c>
      <c r="F798" s="46">
        <v>2</v>
      </c>
      <c r="G798" s="39"/>
      <c r="H798" s="114"/>
      <c r="I798" s="115"/>
    </row>
    <row r="799" spans="1:9" ht="11.25" customHeight="1" x14ac:dyDescent="0.2">
      <c r="A799" s="48"/>
      <c r="B799" s="48"/>
      <c r="C799" s="91"/>
      <c r="D799" s="92"/>
      <c r="E799" s="48"/>
      <c r="F799" s="27" t="s">
        <v>16</v>
      </c>
      <c r="G799" s="47">
        <v>2</v>
      </c>
      <c r="H799" s="114"/>
      <c r="I799" s="115"/>
    </row>
    <row r="800" spans="1:9" ht="37.5" customHeight="1" x14ac:dyDescent="0.2">
      <c r="A800" s="49" t="s">
        <v>624</v>
      </c>
      <c r="B800" s="50" t="s">
        <v>625</v>
      </c>
      <c r="C800" s="97" t="s">
        <v>626</v>
      </c>
      <c r="D800" s="98"/>
      <c r="E800" s="51" t="s">
        <v>627</v>
      </c>
      <c r="F800" s="51"/>
      <c r="G800" s="51"/>
      <c r="H800" s="125"/>
      <c r="I800" s="115">
        <f t="shared" si="81"/>
        <v>0</v>
      </c>
    </row>
    <row r="801" spans="1:9" ht="22.5" customHeight="1" x14ac:dyDescent="0.2">
      <c r="A801" s="39"/>
      <c r="B801" s="39"/>
      <c r="C801" s="78">
        <v>43</v>
      </c>
      <c r="D801" s="79"/>
      <c r="E801" s="51" t="s">
        <v>627</v>
      </c>
      <c r="F801" s="46">
        <v>43</v>
      </c>
      <c r="G801" s="39"/>
      <c r="H801" s="125"/>
      <c r="I801" s="115"/>
    </row>
    <row r="802" spans="1:9" ht="11.25" customHeight="1" x14ac:dyDescent="0.2">
      <c r="A802" s="48"/>
      <c r="B802" s="48"/>
      <c r="C802" s="91"/>
      <c r="D802" s="92"/>
      <c r="E802" s="48"/>
      <c r="F802" s="27" t="s">
        <v>16</v>
      </c>
      <c r="G802" s="47">
        <v>43</v>
      </c>
      <c r="H802" s="125"/>
      <c r="I802" s="115"/>
    </row>
    <row r="803" spans="1:9" ht="29.1" customHeight="1" x14ac:dyDescent="0.2">
      <c r="A803" s="49" t="s">
        <v>628</v>
      </c>
      <c r="B803" s="50" t="s">
        <v>629</v>
      </c>
      <c r="C803" s="95" t="s">
        <v>630</v>
      </c>
      <c r="D803" s="96"/>
      <c r="E803" s="26" t="s">
        <v>242</v>
      </c>
      <c r="F803" s="51"/>
      <c r="G803" s="51"/>
      <c r="H803" s="126"/>
      <c r="I803" s="115">
        <f t="shared" si="81"/>
        <v>0</v>
      </c>
    </row>
    <row r="804" spans="1:9" ht="15" customHeight="1" x14ac:dyDescent="0.2">
      <c r="A804" s="39"/>
      <c r="B804" s="39"/>
      <c r="C804" s="78">
        <v>29</v>
      </c>
      <c r="D804" s="79"/>
      <c r="E804" s="26" t="s">
        <v>242</v>
      </c>
      <c r="F804" s="46">
        <v>29</v>
      </c>
      <c r="G804" s="39"/>
      <c r="H804" s="126"/>
      <c r="I804" s="115"/>
    </row>
    <row r="805" spans="1:9" ht="11.25" customHeight="1" x14ac:dyDescent="0.2">
      <c r="A805" s="48"/>
      <c r="B805" s="48"/>
      <c r="C805" s="91"/>
      <c r="D805" s="92"/>
      <c r="E805" s="48"/>
      <c r="F805" s="27" t="s">
        <v>16</v>
      </c>
      <c r="G805" s="47">
        <v>29</v>
      </c>
      <c r="H805" s="126"/>
      <c r="I805" s="115"/>
    </row>
    <row r="806" spans="1:9" ht="37.5" customHeight="1" x14ac:dyDescent="0.2">
      <c r="A806" s="49" t="s">
        <v>631</v>
      </c>
      <c r="B806" s="50" t="s">
        <v>629</v>
      </c>
      <c r="C806" s="97" t="s">
        <v>632</v>
      </c>
      <c r="D806" s="98"/>
      <c r="E806" s="26" t="s">
        <v>242</v>
      </c>
      <c r="F806" s="51"/>
      <c r="G806" s="51"/>
      <c r="H806" s="126"/>
      <c r="I806" s="115">
        <f t="shared" si="81"/>
        <v>0</v>
      </c>
    </row>
    <row r="807" spans="1:9" ht="15" customHeight="1" x14ac:dyDescent="0.2">
      <c r="A807" s="39"/>
      <c r="B807" s="39"/>
      <c r="C807" s="78">
        <v>19</v>
      </c>
      <c r="D807" s="79"/>
      <c r="E807" s="26" t="s">
        <v>242</v>
      </c>
      <c r="F807" s="46">
        <v>19</v>
      </c>
      <c r="G807" s="39"/>
      <c r="H807" s="126"/>
      <c r="I807" s="115"/>
    </row>
    <row r="808" spans="1:9" ht="11.25" customHeight="1" x14ac:dyDescent="0.2">
      <c r="A808" s="48"/>
      <c r="B808" s="48"/>
      <c r="C808" s="91"/>
      <c r="D808" s="92"/>
      <c r="E808" s="48"/>
      <c r="F808" s="27" t="s">
        <v>16</v>
      </c>
      <c r="G808" s="47">
        <v>19</v>
      </c>
      <c r="H808" s="126"/>
      <c r="I808" s="115"/>
    </row>
    <row r="809" spans="1:9" ht="29.1" customHeight="1" x14ac:dyDescent="0.2">
      <c r="A809" s="49" t="s">
        <v>633</v>
      </c>
      <c r="B809" s="50" t="s">
        <v>629</v>
      </c>
      <c r="C809" s="95" t="s">
        <v>634</v>
      </c>
      <c r="D809" s="96"/>
      <c r="E809" s="26" t="s">
        <v>242</v>
      </c>
      <c r="F809" s="51"/>
      <c r="G809" s="51"/>
      <c r="H809" s="126"/>
      <c r="I809" s="115">
        <f t="shared" si="81"/>
        <v>0</v>
      </c>
    </row>
    <row r="810" spans="1:9" ht="15" customHeight="1" x14ac:dyDescent="0.2">
      <c r="A810" s="39"/>
      <c r="B810" s="39"/>
      <c r="C810" s="78">
        <v>2</v>
      </c>
      <c r="D810" s="79"/>
      <c r="E810" s="26" t="s">
        <v>242</v>
      </c>
      <c r="F810" s="46">
        <v>2</v>
      </c>
      <c r="G810" s="39"/>
      <c r="H810" s="126"/>
      <c r="I810" s="115"/>
    </row>
    <row r="811" spans="1:9" ht="11.25" customHeight="1" x14ac:dyDescent="0.2">
      <c r="A811" s="48"/>
      <c r="B811" s="48"/>
      <c r="C811" s="91"/>
      <c r="D811" s="92"/>
      <c r="E811" s="48"/>
      <c r="F811" s="27" t="s">
        <v>16</v>
      </c>
      <c r="G811" s="47">
        <v>2</v>
      </c>
      <c r="H811" s="126"/>
      <c r="I811" s="115"/>
    </row>
    <row r="812" spans="1:9" ht="29.1" customHeight="1" x14ac:dyDescent="0.2">
      <c r="A812" s="49" t="s">
        <v>635</v>
      </c>
      <c r="B812" s="50" t="s">
        <v>636</v>
      </c>
      <c r="C812" s="95" t="s">
        <v>637</v>
      </c>
      <c r="D812" s="96"/>
      <c r="E812" s="26" t="s">
        <v>587</v>
      </c>
      <c r="F812" s="51"/>
      <c r="G812" s="51"/>
      <c r="H812" s="126"/>
      <c r="I812" s="115">
        <f t="shared" si="81"/>
        <v>0</v>
      </c>
    </row>
    <row r="813" spans="1:9" ht="15" customHeight="1" x14ac:dyDescent="0.2">
      <c r="A813" s="39"/>
      <c r="B813" s="39"/>
      <c r="C813" s="78">
        <v>7</v>
      </c>
      <c r="D813" s="79"/>
      <c r="E813" s="26" t="s">
        <v>587</v>
      </c>
      <c r="F813" s="46">
        <v>7</v>
      </c>
      <c r="G813" s="39"/>
      <c r="H813" s="126"/>
      <c r="I813" s="115"/>
    </row>
    <row r="814" spans="1:9" ht="11.25" customHeight="1" x14ac:dyDescent="0.2">
      <c r="A814" s="48"/>
      <c r="B814" s="48"/>
      <c r="C814" s="91"/>
      <c r="D814" s="92"/>
      <c r="E814" s="48"/>
      <c r="F814" s="27" t="s">
        <v>16</v>
      </c>
      <c r="G814" s="47">
        <v>7</v>
      </c>
      <c r="H814" s="126"/>
      <c r="I814" s="115"/>
    </row>
    <row r="815" spans="1:9" ht="29.1" customHeight="1" x14ac:dyDescent="0.2">
      <c r="A815" s="49" t="s">
        <v>638</v>
      </c>
      <c r="B815" s="50" t="s">
        <v>639</v>
      </c>
      <c r="C815" s="95" t="s">
        <v>640</v>
      </c>
      <c r="D815" s="96"/>
      <c r="E815" s="26" t="s">
        <v>587</v>
      </c>
      <c r="F815" s="51"/>
      <c r="G815" s="51"/>
      <c r="H815" s="126"/>
      <c r="I815" s="115">
        <f t="shared" si="81"/>
        <v>0</v>
      </c>
    </row>
    <row r="816" spans="1:9" ht="15" customHeight="1" x14ac:dyDescent="0.2">
      <c r="A816" s="39"/>
      <c r="B816" s="39"/>
      <c r="C816" s="78">
        <v>42</v>
      </c>
      <c r="D816" s="79"/>
      <c r="E816" s="26" t="s">
        <v>587</v>
      </c>
      <c r="F816" s="46">
        <v>42</v>
      </c>
      <c r="G816" s="39"/>
      <c r="H816" s="126"/>
      <c r="I816" s="115"/>
    </row>
    <row r="817" spans="1:9" ht="11.25" customHeight="1" x14ac:dyDescent="0.2">
      <c r="A817" s="48"/>
      <c r="B817" s="48"/>
      <c r="C817" s="91"/>
      <c r="D817" s="92"/>
      <c r="E817" s="48"/>
      <c r="F817" s="27" t="s">
        <v>16</v>
      </c>
      <c r="G817" s="47">
        <v>42</v>
      </c>
      <c r="H817" s="126"/>
      <c r="I817" s="115"/>
    </row>
    <row r="818" spans="1:9" ht="15" customHeight="1" x14ac:dyDescent="0.2">
      <c r="A818" s="32" t="s">
        <v>641</v>
      </c>
      <c r="B818" s="39"/>
      <c r="C818" s="69" t="s">
        <v>642</v>
      </c>
      <c r="D818" s="70"/>
      <c r="E818" s="70"/>
      <c r="F818" s="70"/>
      <c r="G818" s="71"/>
      <c r="H818" s="18"/>
      <c r="I818" s="19">
        <f>I819+I850</f>
        <v>0</v>
      </c>
    </row>
    <row r="819" spans="1:9" ht="15" customHeight="1" x14ac:dyDescent="0.2">
      <c r="A819" s="27" t="s">
        <v>643</v>
      </c>
      <c r="B819" s="39"/>
      <c r="C819" s="95" t="s">
        <v>644</v>
      </c>
      <c r="D819" s="103"/>
      <c r="E819" s="103"/>
      <c r="F819" s="103"/>
      <c r="G819" s="96"/>
      <c r="H819" s="20"/>
      <c r="I819" s="19">
        <f>SUM(I820:I849)</f>
        <v>0</v>
      </c>
    </row>
    <row r="820" spans="1:9" ht="37.5" customHeight="1" x14ac:dyDescent="0.2">
      <c r="A820" s="49" t="s">
        <v>645</v>
      </c>
      <c r="B820" s="50" t="s">
        <v>561</v>
      </c>
      <c r="C820" s="97" t="s">
        <v>646</v>
      </c>
      <c r="D820" s="98"/>
      <c r="E820" s="26" t="s">
        <v>84</v>
      </c>
      <c r="F820" s="51"/>
      <c r="G820" s="51"/>
      <c r="H820" s="126"/>
      <c r="I820" s="115">
        <f t="shared" ref="I820" si="82">ROUND(G822*H820,2)</f>
        <v>0</v>
      </c>
    </row>
    <row r="821" spans="1:9" ht="15" customHeight="1" x14ac:dyDescent="0.2">
      <c r="A821" s="39"/>
      <c r="B821" s="39"/>
      <c r="C821" s="78">
        <v>42</v>
      </c>
      <c r="D821" s="79"/>
      <c r="E821" s="26" t="s">
        <v>84</v>
      </c>
      <c r="F821" s="46">
        <v>42</v>
      </c>
      <c r="G821" s="39"/>
      <c r="H821" s="126"/>
      <c r="I821" s="115"/>
    </row>
    <row r="822" spans="1:9" ht="11.25" customHeight="1" x14ac:dyDescent="0.2">
      <c r="A822" s="48"/>
      <c r="B822" s="48"/>
      <c r="C822" s="91"/>
      <c r="D822" s="92"/>
      <c r="E822" s="48"/>
      <c r="F822" s="27" t="s">
        <v>16</v>
      </c>
      <c r="G822" s="47">
        <v>42</v>
      </c>
      <c r="H822" s="126"/>
      <c r="I822" s="115"/>
    </row>
    <row r="823" spans="1:9" ht="29.1" customHeight="1" x14ac:dyDescent="0.2">
      <c r="A823" s="49" t="s">
        <v>647</v>
      </c>
      <c r="B823" s="50" t="s">
        <v>564</v>
      </c>
      <c r="C823" s="97" t="s">
        <v>565</v>
      </c>
      <c r="D823" s="98"/>
      <c r="E823" s="26" t="s">
        <v>84</v>
      </c>
      <c r="F823" s="51"/>
      <c r="G823" s="51"/>
      <c r="H823" s="126"/>
      <c r="I823" s="115">
        <f t="shared" ref="I823:I847" si="83">ROUND(G825*H823,2)</f>
        <v>0</v>
      </c>
    </row>
    <row r="824" spans="1:9" ht="15" customHeight="1" x14ac:dyDescent="0.2">
      <c r="A824" s="39"/>
      <c r="B824" s="39"/>
      <c r="C824" s="78">
        <v>42</v>
      </c>
      <c r="D824" s="79"/>
      <c r="E824" s="26" t="s">
        <v>84</v>
      </c>
      <c r="F824" s="46">
        <v>42</v>
      </c>
      <c r="G824" s="39"/>
      <c r="H824" s="126"/>
      <c r="I824" s="115"/>
    </row>
    <row r="825" spans="1:9" ht="11.25" customHeight="1" x14ac:dyDescent="0.2">
      <c r="A825" s="48"/>
      <c r="B825" s="48"/>
      <c r="C825" s="91"/>
      <c r="D825" s="92"/>
      <c r="E825" s="48"/>
      <c r="F825" s="27" t="s">
        <v>16</v>
      </c>
      <c r="G825" s="47">
        <v>42</v>
      </c>
      <c r="H825" s="126"/>
      <c r="I825" s="115"/>
    </row>
    <row r="826" spans="1:9" ht="29.1" customHeight="1" x14ac:dyDescent="0.2">
      <c r="A826" s="49" t="s">
        <v>648</v>
      </c>
      <c r="B826" s="50" t="s">
        <v>602</v>
      </c>
      <c r="C826" s="95" t="s">
        <v>649</v>
      </c>
      <c r="D826" s="96"/>
      <c r="E826" s="26" t="s">
        <v>84</v>
      </c>
      <c r="F826" s="51"/>
      <c r="G826" s="51"/>
      <c r="H826" s="126"/>
      <c r="I826" s="115">
        <f t="shared" si="83"/>
        <v>0</v>
      </c>
    </row>
    <row r="827" spans="1:9" ht="15" customHeight="1" x14ac:dyDescent="0.2">
      <c r="A827" s="39"/>
      <c r="B827" s="39"/>
      <c r="C827" s="78">
        <v>25</v>
      </c>
      <c r="D827" s="79"/>
      <c r="E827" s="26" t="s">
        <v>84</v>
      </c>
      <c r="F827" s="46">
        <v>25</v>
      </c>
      <c r="G827" s="39"/>
      <c r="H827" s="126"/>
      <c r="I827" s="115"/>
    </row>
    <row r="828" spans="1:9" ht="11.25" customHeight="1" x14ac:dyDescent="0.2">
      <c r="A828" s="48"/>
      <c r="B828" s="48"/>
      <c r="C828" s="91"/>
      <c r="D828" s="92"/>
      <c r="E828" s="48"/>
      <c r="F828" s="27" t="s">
        <v>16</v>
      </c>
      <c r="G828" s="47">
        <v>25</v>
      </c>
      <c r="H828" s="126"/>
      <c r="I828" s="115"/>
    </row>
    <row r="829" spans="1:9" ht="29.1" customHeight="1" x14ac:dyDescent="0.2">
      <c r="A829" s="49" t="s">
        <v>650</v>
      </c>
      <c r="B829" s="50" t="s">
        <v>605</v>
      </c>
      <c r="C829" s="95" t="s">
        <v>651</v>
      </c>
      <c r="D829" s="96"/>
      <c r="E829" s="26" t="s">
        <v>84</v>
      </c>
      <c r="F829" s="51"/>
      <c r="G829" s="51"/>
      <c r="H829" s="126"/>
      <c r="I829" s="115">
        <f t="shared" si="83"/>
        <v>0</v>
      </c>
    </row>
    <row r="830" spans="1:9" ht="15" customHeight="1" x14ac:dyDescent="0.2">
      <c r="A830" s="39"/>
      <c r="B830" s="39"/>
      <c r="C830" s="78">
        <v>64</v>
      </c>
      <c r="D830" s="79"/>
      <c r="E830" s="26" t="s">
        <v>84</v>
      </c>
      <c r="F830" s="46">
        <v>64</v>
      </c>
      <c r="G830" s="39"/>
      <c r="H830" s="126"/>
      <c r="I830" s="115"/>
    </row>
    <row r="831" spans="1:9" ht="11.25" customHeight="1" x14ac:dyDescent="0.2">
      <c r="A831" s="48"/>
      <c r="B831" s="48"/>
      <c r="C831" s="91"/>
      <c r="D831" s="92"/>
      <c r="E831" s="48"/>
      <c r="F831" s="27" t="s">
        <v>16</v>
      </c>
      <c r="G831" s="47">
        <v>64</v>
      </c>
      <c r="H831" s="126"/>
      <c r="I831" s="115"/>
    </row>
    <row r="832" spans="1:9" ht="29.1" customHeight="1" x14ac:dyDescent="0.2">
      <c r="A832" s="49" t="s">
        <v>652</v>
      </c>
      <c r="B832" s="50" t="s">
        <v>602</v>
      </c>
      <c r="C832" s="95" t="s">
        <v>653</v>
      </c>
      <c r="D832" s="96"/>
      <c r="E832" s="26" t="s">
        <v>84</v>
      </c>
      <c r="F832" s="51"/>
      <c r="G832" s="51"/>
      <c r="H832" s="126"/>
      <c r="I832" s="115">
        <f t="shared" si="83"/>
        <v>0</v>
      </c>
    </row>
    <row r="833" spans="1:9" ht="15" customHeight="1" x14ac:dyDescent="0.2">
      <c r="A833" s="39"/>
      <c r="B833" s="39"/>
      <c r="C833" s="78">
        <v>175</v>
      </c>
      <c r="D833" s="79"/>
      <c r="E833" s="26" t="s">
        <v>84</v>
      </c>
      <c r="F833" s="46">
        <v>175</v>
      </c>
      <c r="G833" s="39"/>
      <c r="H833" s="126"/>
      <c r="I833" s="115"/>
    </row>
    <row r="834" spans="1:9" ht="11.25" customHeight="1" x14ac:dyDescent="0.2">
      <c r="A834" s="48"/>
      <c r="B834" s="48"/>
      <c r="C834" s="91"/>
      <c r="D834" s="92"/>
      <c r="E834" s="48"/>
      <c r="F834" s="27" t="s">
        <v>16</v>
      </c>
      <c r="G834" s="47">
        <v>175</v>
      </c>
      <c r="H834" s="126"/>
      <c r="I834" s="115"/>
    </row>
    <row r="835" spans="1:9" ht="29.1" customHeight="1" x14ac:dyDescent="0.2">
      <c r="A835" s="49" t="s">
        <v>654</v>
      </c>
      <c r="B835" s="50" t="s">
        <v>605</v>
      </c>
      <c r="C835" s="95" t="s">
        <v>655</v>
      </c>
      <c r="D835" s="96"/>
      <c r="E835" s="26" t="s">
        <v>84</v>
      </c>
      <c r="F835" s="51"/>
      <c r="G835" s="51"/>
      <c r="H835" s="125"/>
      <c r="I835" s="115">
        <f t="shared" si="83"/>
        <v>0</v>
      </c>
    </row>
    <row r="836" spans="1:9" ht="15" customHeight="1" x14ac:dyDescent="0.2">
      <c r="A836" s="39"/>
      <c r="B836" s="39"/>
      <c r="C836" s="78">
        <v>29</v>
      </c>
      <c r="D836" s="79"/>
      <c r="E836" s="26" t="s">
        <v>84</v>
      </c>
      <c r="F836" s="46">
        <v>29</v>
      </c>
      <c r="G836" s="39"/>
      <c r="H836" s="125"/>
      <c r="I836" s="115"/>
    </row>
    <row r="837" spans="1:9" ht="11.25" customHeight="1" x14ac:dyDescent="0.2">
      <c r="A837" s="48"/>
      <c r="B837" s="48"/>
      <c r="C837" s="91"/>
      <c r="D837" s="92"/>
      <c r="E837" s="48"/>
      <c r="F837" s="27" t="s">
        <v>16</v>
      </c>
      <c r="G837" s="47">
        <v>29</v>
      </c>
      <c r="H837" s="125"/>
      <c r="I837" s="115"/>
    </row>
    <row r="838" spans="1:9" ht="29.1" customHeight="1" x14ac:dyDescent="0.2">
      <c r="A838" s="49" t="s">
        <v>656</v>
      </c>
      <c r="B838" s="50" t="s">
        <v>573</v>
      </c>
      <c r="C838" s="95" t="s">
        <v>574</v>
      </c>
      <c r="D838" s="96"/>
      <c r="E838" s="26" t="s">
        <v>84</v>
      </c>
      <c r="F838" s="51"/>
      <c r="G838" s="51"/>
      <c r="H838" s="126"/>
      <c r="I838" s="115">
        <f t="shared" si="83"/>
        <v>0</v>
      </c>
    </row>
    <row r="839" spans="1:9" ht="15" customHeight="1" x14ac:dyDescent="0.2">
      <c r="A839" s="39"/>
      <c r="B839" s="39"/>
      <c r="C839" s="78">
        <v>42</v>
      </c>
      <c r="D839" s="79"/>
      <c r="E839" s="26" t="s">
        <v>84</v>
      </c>
      <c r="F839" s="46">
        <v>42</v>
      </c>
      <c r="G839" s="39"/>
      <c r="H839" s="126"/>
      <c r="I839" s="115"/>
    </row>
    <row r="840" spans="1:9" ht="11.25" customHeight="1" x14ac:dyDescent="0.2">
      <c r="A840" s="48"/>
      <c r="B840" s="48"/>
      <c r="C840" s="91"/>
      <c r="D840" s="92"/>
      <c r="E840" s="48"/>
      <c r="F840" s="27" t="s">
        <v>16</v>
      </c>
      <c r="G840" s="47">
        <v>42</v>
      </c>
      <c r="H840" s="126"/>
      <c r="I840" s="115"/>
    </row>
    <row r="841" spans="1:9" ht="29.1" customHeight="1" x14ac:dyDescent="0.2">
      <c r="A841" s="49" t="s">
        <v>657</v>
      </c>
      <c r="B841" s="50" t="s">
        <v>658</v>
      </c>
      <c r="C841" s="95" t="s">
        <v>659</v>
      </c>
      <c r="D841" s="96"/>
      <c r="E841" s="26" t="s">
        <v>242</v>
      </c>
      <c r="F841" s="51"/>
      <c r="G841" s="51"/>
      <c r="H841" s="126"/>
      <c r="I841" s="115">
        <f t="shared" si="83"/>
        <v>0</v>
      </c>
    </row>
    <row r="842" spans="1:9" ht="15" customHeight="1" x14ac:dyDescent="0.2">
      <c r="A842" s="39"/>
      <c r="B842" s="39"/>
      <c r="C842" s="78">
        <v>3</v>
      </c>
      <c r="D842" s="79"/>
      <c r="E842" s="26" t="s">
        <v>242</v>
      </c>
      <c r="F842" s="46">
        <v>3</v>
      </c>
      <c r="G842" s="39"/>
      <c r="H842" s="126"/>
      <c r="I842" s="115"/>
    </row>
    <row r="843" spans="1:9" ht="11.45" customHeight="1" x14ac:dyDescent="0.2">
      <c r="A843" s="48"/>
      <c r="B843" s="48"/>
      <c r="C843" s="91"/>
      <c r="D843" s="92"/>
      <c r="E843" s="48"/>
      <c r="F843" s="27" t="s">
        <v>16</v>
      </c>
      <c r="G843" s="47">
        <v>3</v>
      </c>
      <c r="H843" s="126"/>
      <c r="I843" s="115"/>
    </row>
    <row r="844" spans="1:9" ht="29.1" customHeight="1" x14ac:dyDescent="0.2">
      <c r="A844" s="49" t="s">
        <v>660</v>
      </c>
      <c r="B844" s="50" t="s">
        <v>661</v>
      </c>
      <c r="C844" s="95" t="s">
        <v>662</v>
      </c>
      <c r="D844" s="96"/>
      <c r="E844" s="26" t="s">
        <v>242</v>
      </c>
      <c r="F844" s="51"/>
      <c r="G844" s="51"/>
      <c r="H844" s="126"/>
      <c r="I844" s="115">
        <f t="shared" si="83"/>
        <v>0</v>
      </c>
    </row>
    <row r="845" spans="1:9" ht="15" customHeight="1" x14ac:dyDescent="0.2">
      <c r="A845" s="39"/>
      <c r="B845" s="39"/>
      <c r="C845" s="78">
        <v>3</v>
      </c>
      <c r="D845" s="79"/>
      <c r="E845" s="26" t="s">
        <v>242</v>
      </c>
      <c r="F845" s="46">
        <v>3</v>
      </c>
      <c r="G845" s="39"/>
      <c r="H845" s="126"/>
      <c r="I845" s="115"/>
    </row>
    <row r="846" spans="1:9" ht="11.25" customHeight="1" x14ac:dyDescent="0.2">
      <c r="A846" s="48"/>
      <c r="B846" s="48"/>
      <c r="C846" s="91"/>
      <c r="D846" s="92"/>
      <c r="E846" s="48"/>
      <c r="F846" s="27" t="s">
        <v>16</v>
      </c>
      <c r="G846" s="47">
        <v>3</v>
      </c>
      <c r="H846" s="126"/>
      <c r="I846" s="115"/>
    </row>
    <row r="847" spans="1:9" ht="29.1" customHeight="1" x14ac:dyDescent="0.2">
      <c r="A847" s="49" t="s">
        <v>663</v>
      </c>
      <c r="B847" s="50" t="s">
        <v>636</v>
      </c>
      <c r="C847" s="95" t="s">
        <v>637</v>
      </c>
      <c r="D847" s="96"/>
      <c r="E847" s="26" t="s">
        <v>587</v>
      </c>
      <c r="F847" s="51"/>
      <c r="G847" s="51"/>
      <c r="H847" s="126"/>
      <c r="I847" s="115">
        <f t="shared" si="83"/>
        <v>0</v>
      </c>
    </row>
    <row r="848" spans="1:9" ht="15" customHeight="1" x14ac:dyDescent="0.2">
      <c r="A848" s="39"/>
      <c r="B848" s="39"/>
      <c r="C848" s="78">
        <v>5</v>
      </c>
      <c r="D848" s="79"/>
      <c r="E848" s="26" t="s">
        <v>587</v>
      </c>
      <c r="F848" s="46">
        <v>5</v>
      </c>
      <c r="G848" s="39"/>
      <c r="H848" s="126"/>
      <c r="I848" s="115"/>
    </row>
    <row r="849" spans="1:9" ht="11.25" customHeight="1" x14ac:dyDescent="0.2">
      <c r="A849" s="48"/>
      <c r="B849" s="48"/>
      <c r="C849" s="91"/>
      <c r="D849" s="92"/>
      <c r="E849" s="48"/>
      <c r="F849" s="27" t="s">
        <v>16</v>
      </c>
      <c r="G849" s="47">
        <v>5</v>
      </c>
      <c r="H849" s="126"/>
      <c r="I849" s="115"/>
    </row>
    <row r="850" spans="1:9" ht="15" customHeight="1" x14ac:dyDescent="0.2">
      <c r="A850" s="26" t="s">
        <v>664</v>
      </c>
      <c r="B850" s="39"/>
      <c r="C850" s="95" t="s">
        <v>665</v>
      </c>
      <c r="D850" s="103"/>
      <c r="E850" s="103"/>
      <c r="F850" s="103"/>
      <c r="G850" s="96"/>
      <c r="H850" s="20"/>
      <c r="I850" s="19">
        <f>SUM(I851:I895)</f>
        <v>0</v>
      </c>
    </row>
    <row r="851" spans="1:9" ht="29.1" customHeight="1" x14ac:dyDescent="0.2">
      <c r="A851" s="49" t="s">
        <v>666</v>
      </c>
      <c r="B851" s="52" t="s">
        <v>667</v>
      </c>
      <c r="C851" s="95" t="s">
        <v>668</v>
      </c>
      <c r="D851" s="96"/>
      <c r="E851" s="26" t="s">
        <v>270</v>
      </c>
      <c r="F851" s="51"/>
      <c r="G851" s="51"/>
      <c r="H851" s="126"/>
      <c r="I851" s="115">
        <f t="shared" ref="I851" si="84">ROUND(G853*H851,2)</f>
        <v>0</v>
      </c>
    </row>
    <row r="852" spans="1:9" ht="15" customHeight="1" x14ac:dyDescent="0.2">
      <c r="A852" s="39"/>
      <c r="B852" s="39"/>
      <c r="C852" s="99">
        <v>1.2</v>
      </c>
      <c r="D852" s="100"/>
      <c r="E852" s="26" t="s">
        <v>270</v>
      </c>
      <c r="F852" s="46">
        <v>1.2</v>
      </c>
      <c r="G852" s="39"/>
      <c r="H852" s="126"/>
      <c r="I852" s="115"/>
    </row>
    <row r="853" spans="1:9" ht="11.25" customHeight="1" x14ac:dyDescent="0.2">
      <c r="A853" s="48"/>
      <c r="B853" s="48"/>
      <c r="C853" s="91"/>
      <c r="D853" s="92"/>
      <c r="E853" s="48"/>
      <c r="F853" s="27" t="s">
        <v>16</v>
      </c>
      <c r="G853" s="47">
        <v>1.2</v>
      </c>
      <c r="H853" s="126"/>
      <c r="I853" s="115"/>
    </row>
    <row r="854" spans="1:9" ht="29.1" customHeight="1" x14ac:dyDescent="0.2">
      <c r="A854" s="49" t="s">
        <v>669</v>
      </c>
      <c r="B854" s="50" t="s">
        <v>605</v>
      </c>
      <c r="C854" s="95" t="s">
        <v>670</v>
      </c>
      <c r="D854" s="96"/>
      <c r="E854" s="26" t="s">
        <v>84</v>
      </c>
      <c r="F854" s="51"/>
      <c r="G854" s="51"/>
      <c r="H854" s="126"/>
      <c r="I854" s="115">
        <f t="shared" ref="I854:I893" si="85">ROUND(G856*H854,2)</f>
        <v>0</v>
      </c>
    </row>
    <row r="855" spans="1:9" ht="15" customHeight="1" x14ac:dyDescent="0.2">
      <c r="A855" s="39"/>
      <c r="B855" s="39"/>
      <c r="C855" s="78">
        <v>1220</v>
      </c>
      <c r="D855" s="79"/>
      <c r="E855" s="26" t="s">
        <v>84</v>
      </c>
      <c r="F855" s="27" t="s">
        <v>671</v>
      </c>
      <c r="G855" s="39"/>
      <c r="H855" s="126"/>
      <c r="I855" s="115"/>
    </row>
    <row r="856" spans="1:9" ht="11.25" customHeight="1" x14ac:dyDescent="0.2">
      <c r="A856" s="48"/>
      <c r="B856" s="48"/>
      <c r="C856" s="91"/>
      <c r="D856" s="92"/>
      <c r="E856" s="48"/>
      <c r="F856" s="27" t="s">
        <v>16</v>
      </c>
      <c r="G856" s="32" t="s">
        <v>672</v>
      </c>
      <c r="H856" s="126"/>
      <c r="I856" s="115"/>
    </row>
    <row r="857" spans="1:9" ht="29.1" customHeight="1" x14ac:dyDescent="0.2">
      <c r="A857" s="49" t="s">
        <v>673</v>
      </c>
      <c r="B857" s="52" t="s">
        <v>674</v>
      </c>
      <c r="C857" s="95" t="s">
        <v>675</v>
      </c>
      <c r="D857" s="96"/>
      <c r="E857" s="26" t="s">
        <v>242</v>
      </c>
      <c r="F857" s="51"/>
      <c r="G857" s="51"/>
      <c r="H857" s="126"/>
      <c r="I857" s="115">
        <f t="shared" si="85"/>
        <v>0</v>
      </c>
    </row>
    <row r="858" spans="1:9" ht="15" customHeight="1" x14ac:dyDescent="0.2">
      <c r="A858" s="39"/>
      <c r="B858" s="39"/>
      <c r="C858" s="78">
        <v>4</v>
      </c>
      <c r="D858" s="79"/>
      <c r="E858" s="26" t="s">
        <v>242</v>
      </c>
      <c r="F858" s="46">
        <v>4</v>
      </c>
      <c r="G858" s="39"/>
      <c r="H858" s="126"/>
      <c r="I858" s="115"/>
    </row>
    <row r="859" spans="1:9" ht="11.25" customHeight="1" x14ac:dyDescent="0.2">
      <c r="A859" s="48"/>
      <c r="B859" s="48"/>
      <c r="C859" s="91"/>
      <c r="D859" s="92"/>
      <c r="E859" s="48"/>
      <c r="F859" s="27" t="s">
        <v>16</v>
      </c>
      <c r="G859" s="47">
        <v>4</v>
      </c>
      <c r="H859" s="126"/>
      <c r="I859" s="115"/>
    </row>
    <row r="860" spans="1:9" ht="29.1" customHeight="1" x14ac:dyDescent="0.2">
      <c r="A860" s="49" t="s">
        <v>676</v>
      </c>
      <c r="B860" s="52" t="s">
        <v>674</v>
      </c>
      <c r="C860" s="95" t="s">
        <v>677</v>
      </c>
      <c r="D860" s="96"/>
      <c r="E860" s="26" t="s">
        <v>242</v>
      </c>
      <c r="F860" s="51"/>
      <c r="G860" s="51"/>
      <c r="H860" s="126"/>
      <c r="I860" s="115">
        <f t="shared" si="85"/>
        <v>0</v>
      </c>
    </row>
    <row r="861" spans="1:9" ht="15" customHeight="1" x14ac:dyDescent="0.2">
      <c r="A861" s="39"/>
      <c r="B861" s="39"/>
      <c r="C861" s="78">
        <v>2</v>
      </c>
      <c r="D861" s="79"/>
      <c r="E861" s="26" t="s">
        <v>242</v>
      </c>
      <c r="F861" s="46">
        <v>2</v>
      </c>
      <c r="G861" s="39"/>
      <c r="H861" s="126"/>
      <c r="I861" s="115"/>
    </row>
    <row r="862" spans="1:9" ht="11.25" customHeight="1" x14ac:dyDescent="0.2">
      <c r="A862" s="48"/>
      <c r="B862" s="48"/>
      <c r="C862" s="91"/>
      <c r="D862" s="92"/>
      <c r="E862" s="48"/>
      <c r="F862" s="27" t="s">
        <v>16</v>
      </c>
      <c r="G862" s="47">
        <v>2</v>
      </c>
      <c r="H862" s="126"/>
      <c r="I862" s="115"/>
    </row>
    <row r="863" spans="1:9" ht="29.1" customHeight="1" x14ac:dyDescent="0.2">
      <c r="A863" s="49" t="s">
        <v>678</v>
      </c>
      <c r="B863" s="50" t="s">
        <v>679</v>
      </c>
      <c r="C863" s="95" t="s">
        <v>680</v>
      </c>
      <c r="D863" s="96"/>
      <c r="E863" s="26" t="s">
        <v>242</v>
      </c>
      <c r="F863" s="51"/>
      <c r="G863" s="51"/>
      <c r="H863" s="126"/>
      <c r="I863" s="115">
        <f t="shared" si="85"/>
        <v>0</v>
      </c>
    </row>
    <row r="864" spans="1:9" ht="15" customHeight="1" x14ac:dyDescent="0.2">
      <c r="A864" s="39"/>
      <c r="B864" s="39"/>
      <c r="C864" s="78">
        <v>19</v>
      </c>
      <c r="D864" s="79"/>
      <c r="E864" s="26" t="s">
        <v>242</v>
      </c>
      <c r="F864" s="46">
        <v>19</v>
      </c>
      <c r="G864" s="39"/>
      <c r="H864" s="126"/>
      <c r="I864" s="115"/>
    </row>
    <row r="865" spans="1:9" ht="11.25" customHeight="1" x14ac:dyDescent="0.2">
      <c r="A865" s="48"/>
      <c r="B865" s="48"/>
      <c r="C865" s="91"/>
      <c r="D865" s="92"/>
      <c r="E865" s="48"/>
      <c r="F865" s="27" t="s">
        <v>16</v>
      </c>
      <c r="G865" s="47">
        <v>19</v>
      </c>
      <c r="H865" s="126"/>
      <c r="I865" s="115"/>
    </row>
    <row r="866" spans="1:9" ht="29.1" customHeight="1" x14ac:dyDescent="0.2">
      <c r="A866" s="49" t="s">
        <v>681</v>
      </c>
      <c r="B866" s="25" t="s">
        <v>682</v>
      </c>
      <c r="C866" s="95" t="s">
        <v>683</v>
      </c>
      <c r="D866" s="96"/>
      <c r="E866" s="26" t="s">
        <v>242</v>
      </c>
      <c r="F866" s="51"/>
      <c r="G866" s="51"/>
      <c r="H866" s="126"/>
      <c r="I866" s="115">
        <f t="shared" si="85"/>
        <v>0</v>
      </c>
    </row>
    <row r="867" spans="1:9" ht="15" customHeight="1" x14ac:dyDescent="0.2">
      <c r="A867" s="39"/>
      <c r="B867" s="39"/>
      <c r="C867" s="78">
        <v>32</v>
      </c>
      <c r="D867" s="79"/>
      <c r="E867" s="26" t="s">
        <v>242</v>
      </c>
      <c r="F867" s="46">
        <v>32</v>
      </c>
      <c r="G867" s="39"/>
      <c r="H867" s="126"/>
      <c r="I867" s="115"/>
    </row>
    <row r="868" spans="1:9" ht="11.25" customHeight="1" x14ac:dyDescent="0.2">
      <c r="A868" s="48"/>
      <c r="B868" s="48"/>
      <c r="C868" s="91"/>
      <c r="D868" s="92"/>
      <c r="E868" s="48"/>
      <c r="F868" s="27" t="s">
        <v>16</v>
      </c>
      <c r="G868" s="47">
        <v>32</v>
      </c>
      <c r="H868" s="126"/>
      <c r="I868" s="115"/>
    </row>
    <row r="869" spans="1:9" ht="29.1" customHeight="1" x14ac:dyDescent="0.2">
      <c r="A869" s="49" t="s">
        <v>684</v>
      </c>
      <c r="B869" s="25" t="s">
        <v>685</v>
      </c>
      <c r="C869" s="95" t="s">
        <v>686</v>
      </c>
      <c r="D869" s="96"/>
      <c r="E869" s="26" t="s">
        <v>242</v>
      </c>
      <c r="F869" s="51"/>
      <c r="G869" s="51"/>
      <c r="H869" s="126"/>
      <c r="I869" s="115">
        <f t="shared" si="85"/>
        <v>0</v>
      </c>
    </row>
    <row r="870" spans="1:9" ht="15" customHeight="1" x14ac:dyDescent="0.2">
      <c r="A870" s="39"/>
      <c r="B870" s="39"/>
      <c r="C870" s="78">
        <v>16</v>
      </c>
      <c r="D870" s="79"/>
      <c r="E870" s="26" t="s">
        <v>242</v>
      </c>
      <c r="F870" s="46">
        <v>16</v>
      </c>
      <c r="G870" s="39"/>
      <c r="H870" s="126"/>
      <c r="I870" s="115"/>
    </row>
    <row r="871" spans="1:9" ht="11.25" customHeight="1" x14ac:dyDescent="0.2">
      <c r="A871" s="48"/>
      <c r="B871" s="48"/>
      <c r="C871" s="91"/>
      <c r="D871" s="92"/>
      <c r="E871" s="48"/>
      <c r="F871" s="27" t="s">
        <v>16</v>
      </c>
      <c r="G871" s="47">
        <v>16</v>
      </c>
      <c r="H871" s="126"/>
      <c r="I871" s="115"/>
    </row>
    <row r="872" spans="1:9" ht="29.1" customHeight="1" x14ac:dyDescent="0.2">
      <c r="A872" s="49" t="s">
        <v>687</v>
      </c>
      <c r="B872" s="50" t="s">
        <v>688</v>
      </c>
      <c r="C872" s="95" t="s">
        <v>689</v>
      </c>
      <c r="D872" s="96"/>
      <c r="E872" s="26" t="s">
        <v>242</v>
      </c>
      <c r="F872" s="51"/>
      <c r="G872" s="51"/>
      <c r="H872" s="125"/>
      <c r="I872" s="115">
        <f t="shared" si="85"/>
        <v>0</v>
      </c>
    </row>
    <row r="873" spans="1:9" ht="15" customHeight="1" x14ac:dyDescent="0.2">
      <c r="A873" s="39"/>
      <c r="B873" s="39"/>
      <c r="C873" s="78">
        <v>64</v>
      </c>
      <c r="D873" s="79"/>
      <c r="E873" s="26" t="s">
        <v>242</v>
      </c>
      <c r="F873" s="46">
        <v>64</v>
      </c>
      <c r="G873" s="39"/>
      <c r="H873" s="125"/>
      <c r="I873" s="115"/>
    </row>
    <row r="874" spans="1:9" ht="11.25" customHeight="1" x14ac:dyDescent="0.2">
      <c r="A874" s="48"/>
      <c r="B874" s="48"/>
      <c r="C874" s="91"/>
      <c r="D874" s="92"/>
      <c r="E874" s="48"/>
      <c r="F874" s="27" t="s">
        <v>16</v>
      </c>
      <c r="G874" s="47">
        <v>64</v>
      </c>
      <c r="H874" s="125"/>
      <c r="I874" s="115"/>
    </row>
    <row r="875" spans="1:9" ht="29.1" customHeight="1" x14ac:dyDescent="0.2">
      <c r="A875" s="49" t="s">
        <v>690</v>
      </c>
      <c r="B875" s="25" t="s">
        <v>691</v>
      </c>
      <c r="C875" s="95" t="s">
        <v>692</v>
      </c>
      <c r="D875" s="96"/>
      <c r="E875" s="26" t="s">
        <v>242</v>
      </c>
      <c r="F875" s="51"/>
      <c r="G875" s="51"/>
      <c r="H875" s="125"/>
      <c r="I875" s="115">
        <f t="shared" si="85"/>
        <v>0</v>
      </c>
    </row>
    <row r="876" spans="1:9" ht="15" customHeight="1" x14ac:dyDescent="0.2">
      <c r="A876" s="39"/>
      <c r="B876" s="39"/>
      <c r="C876" s="78">
        <v>6</v>
      </c>
      <c r="D876" s="79"/>
      <c r="E876" s="26" t="s">
        <v>242</v>
      </c>
      <c r="F876" s="46">
        <v>6</v>
      </c>
      <c r="G876" s="39"/>
      <c r="H876" s="125"/>
      <c r="I876" s="115"/>
    </row>
    <row r="877" spans="1:9" ht="11.25" customHeight="1" x14ac:dyDescent="0.2">
      <c r="A877" s="48"/>
      <c r="B877" s="48"/>
      <c r="C877" s="91"/>
      <c r="D877" s="92"/>
      <c r="E877" s="48"/>
      <c r="F877" s="27" t="s">
        <v>16</v>
      </c>
      <c r="G877" s="47">
        <v>6</v>
      </c>
      <c r="H877" s="125"/>
      <c r="I877" s="115"/>
    </row>
    <row r="878" spans="1:9" ht="29.1" customHeight="1" x14ac:dyDescent="0.2">
      <c r="A878" s="49" t="s">
        <v>693</v>
      </c>
      <c r="B878" s="25" t="s">
        <v>694</v>
      </c>
      <c r="C878" s="95" t="s">
        <v>695</v>
      </c>
      <c r="D878" s="96"/>
      <c r="E878" s="26" t="s">
        <v>242</v>
      </c>
      <c r="F878" s="51"/>
      <c r="G878" s="51"/>
      <c r="H878" s="125"/>
      <c r="I878" s="115">
        <f t="shared" si="85"/>
        <v>0</v>
      </c>
    </row>
    <row r="879" spans="1:9" ht="15" customHeight="1" x14ac:dyDescent="0.2">
      <c r="A879" s="39"/>
      <c r="B879" s="39"/>
      <c r="C879" s="78">
        <v>2</v>
      </c>
      <c r="D879" s="79"/>
      <c r="E879" s="26" t="s">
        <v>242</v>
      </c>
      <c r="F879" s="46">
        <v>2</v>
      </c>
      <c r="G879" s="39"/>
      <c r="H879" s="125"/>
      <c r="I879" s="115"/>
    </row>
    <row r="880" spans="1:9" ht="11.25" customHeight="1" x14ac:dyDescent="0.2">
      <c r="A880" s="48"/>
      <c r="B880" s="48"/>
      <c r="C880" s="91"/>
      <c r="D880" s="92"/>
      <c r="E880" s="48"/>
      <c r="F880" s="27" t="s">
        <v>16</v>
      </c>
      <c r="G880" s="47">
        <v>2</v>
      </c>
      <c r="H880" s="125"/>
      <c r="I880" s="115"/>
    </row>
    <row r="881" spans="1:9" ht="29.1" customHeight="1" x14ac:dyDescent="0.2">
      <c r="A881" s="49" t="s">
        <v>696</v>
      </c>
      <c r="B881" s="25" t="s">
        <v>697</v>
      </c>
      <c r="C881" s="95" t="s">
        <v>698</v>
      </c>
      <c r="D881" s="96"/>
      <c r="E881" s="26" t="s">
        <v>88</v>
      </c>
      <c r="F881" s="51"/>
      <c r="G881" s="51"/>
      <c r="H881" s="125"/>
      <c r="I881" s="115">
        <f t="shared" si="85"/>
        <v>0</v>
      </c>
    </row>
    <row r="882" spans="1:9" ht="15" customHeight="1" x14ac:dyDescent="0.2">
      <c r="A882" s="39"/>
      <c r="B882" s="39"/>
      <c r="C882" s="78">
        <v>1</v>
      </c>
      <c r="D882" s="79"/>
      <c r="E882" s="26" t="s">
        <v>88</v>
      </c>
      <c r="F882" s="46">
        <v>1</v>
      </c>
      <c r="G882" s="39"/>
      <c r="H882" s="125"/>
      <c r="I882" s="115"/>
    </row>
    <row r="883" spans="1:9" ht="11.25" customHeight="1" x14ac:dyDescent="0.2">
      <c r="A883" s="48"/>
      <c r="B883" s="48"/>
      <c r="C883" s="91"/>
      <c r="D883" s="92"/>
      <c r="E883" s="48"/>
      <c r="F883" s="27" t="s">
        <v>16</v>
      </c>
      <c r="G883" s="47">
        <v>1</v>
      </c>
      <c r="H883" s="125"/>
      <c r="I883" s="115"/>
    </row>
    <row r="884" spans="1:9" ht="29.85" customHeight="1" x14ac:dyDescent="0.2">
      <c r="A884" s="49" t="s">
        <v>699</v>
      </c>
      <c r="B884" s="25" t="s">
        <v>700</v>
      </c>
      <c r="C884" s="95" t="s">
        <v>701</v>
      </c>
      <c r="D884" s="96"/>
      <c r="E884" s="52" t="s">
        <v>702</v>
      </c>
      <c r="F884" s="51"/>
      <c r="G884" s="51"/>
      <c r="H884" s="125"/>
      <c r="I884" s="115">
        <f t="shared" si="85"/>
        <v>0</v>
      </c>
    </row>
    <row r="885" spans="1:9" ht="20.100000000000001" customHeight="1" x14ac:dyDescent="0.2">
      <c r="A885" s="39"/>
      <c r="B885" s="39"/>
      <c r="C885" s="78">
        <v>32</v>
      </c>
      <c r="D885" s="79"/>
      <c r="E885" s="52" t="s">
        <v>702</v>
      </c>
      <c r="F885" s="46">
        <v>32</v>
      </c>
      <c r="G885" s="39"/>
      <c r="H885" s="125"/>
      <c r="I885" s="115"/>
    </row>
    <row r="886" spans="1:9" ht="11.25" customHeight="1" x14ac:dyDescent="0.2">
      <c r="A886" s="48"/>
      <c r="B886" s="48"/>
      <c r="C886" s="91"/>
      <c r="D886" s="92"/>
      <c r="E886" s="48"/>
      <c r="F886" s="27" t="s">
        <v>16</v>
      </c>
      <c r="G886" s="47">
        <v>32</v>
      </c>
      <c r="H886" s="125"/>
      <c r="I886" s="115"/>
    </row>
    <row r="887" spans="1:9" ht="37.5" customHeight="1" x14ac:dyDescent="0.2">
      <c r="A887" s="49" t="s">
        <v>703</v>
      </c>
      <c r="B887" s="51" t="s">
        <v>704</v>
      </c>
      <c r="C887" s="97" t="s">
        <v>705</v>
      </c>
      <c r="D887" s="98"/>
      <c r="E887" s="26" t="s">
        <v>587</v>
      </c>
      <c r="F887" s="51"/>
      <c r="G887" s="51"/>
      <c r="H887" s="125"/>
      <c r="I887" s="115">
        <f t="shared" si="85"/>
        <v>0</v>
      </c>
    </row>
    <row r="888" spans="1:9" ht="15" customHeight="1" x14ac:dyDescent="0.2">
      <c r="A888" s="39"/>
      <c r="B888" s="39"/>
      <c r="C888" s="78">
        <v>1</v>
      </c>
      <c r="D888" s="79"/>
      <c r="E888" s="26" t="s">
        <v>587</v>
      </c>
      <c r="F888" s="46">
        <v>1</v>
      </c>
      <c r="G888" s="39"/>
      <c r="H888" s="125"/>
      <c r="I888" s="115"/>
    </row>
    <row r="889" spans="1:9" ht="11.25" customHeight="1" x14ac:dyDescent="0.2">
      <c r="A889" s="48"/>
      <c r="B889" s="48"/>
      <c r="C889" s="91"/>
      <c r="D889" s="92"/>
      <c r="E889" s="48"/>
      <c r="F889" s="27" t="s">
        <v>16</v>
      </c>
      <c r="G889" s="47">
        <v>1</v>
      </c>
      <c r="H889" s="125"/>
      <c r="I889" s="115"/>
    </row>
    <row r="890" spans="1:9" ht="29.1" customHeight="1" x14ac:dyDescent="0.2">
      <c r="A890" s="49" t="s">
        <v>706</v>
      </c>
      <c r="B890" s="52" t="s">
        <v>707</v>
      </c>
      <c r="C890" s="95" t="s">
        <v>708</v>
      </c>
      <c r="D890" s="96"/>
      <c r="E890" s="26" t="s">
        <v>587</v>
      </c>
      <c r="F890" s="51"/>
      <c r="G890" s="51"/>
      <c r="H890" s="126"/>
      <c r="I890" s="115">
        <f t="shared" si="85"/>
        <v>0</v>
      </c>
    </row>
    <row r="891" spans="1:9" ht="15" customHeight="1" x14ac:dyDescent="0.2">
      <c r="A891" s="39"/>
      <c r="B891" s="39"/>
      <c r="C891" s="78">
        <v>3</v>
      </c>
      <c r="D891" s="79"/>
      <c r="E891" s="26" t="s">
        <v>587</v>
      </c>
      <c r="F891" s="46">
        <v>3</v>
      </c>
      <c r="G891" s="39"/>
      <c r="H891" s="126"/>
      <c r="I891" s="115"/>
    </row>
    <row r="892" spans="1:9" ht="11.25" customHeight="1" x14ac:dyDescent="0.2">
      <c r="A892" s="48"/>
      <c r="B892" s="48"/>
      <c r="C892" s="91"/>
      <c r="D892" s="92"/>
      <c r="E892" s="48"/>
      <c r="F892" s="27" t="s">
        <v>16</v>
      </c>
      <c r="G892" s="47">
        <v>3</v>
      </c>
      <c r="H892" s="126"/>
      <c r="I892" s="115"/>
    </row>
    <row r="893" spans="1:9" ht="29.1" customHeight="1" x14ac:dyDescent="0.2">
      <c r="A893" s="49" t="s">
        <v>709</v>
      </c>
      <c r="B893" s="25" t="s">
        <v>710</v>
      </c>
      <c r="C893" s="95" t="s">
        <v>711</v>
      </c>
      <c r="D893" s="96"/>
      <c r="E893" s="26" t="s">
        <v>712</v>
      </c>
      <c r="F893" s="51"/>
      <c r="G893" s="51"/>
      <c r="H893" s="126"/>
      <c r="I893" s="115">
        <f t="shared" si="85"/>
        <v>0</v>
      </c>
    </row>
    <row r="894" spans="1:9" ht="15" customHeight="1" x14ac:dyDescent="0.2">
      <c r="A894" s="39"/>
      <c r="B894" s="39"/>
      <c r="C894" s="78">
        <v>32</v>
      </c>
      <c r="D894" s="79"/>
      <c r="E894" s="26" t="s">
        <v>712</v>
      </c>
      <c r="F894" s="46">
        <v>32</v>
      </c>
      <c r="G894" s="39"/>
      <c r="H894" s="126"/>
      <c r="I894" s="115"/>
    </row>
    <row r="895" spans="1:9" ht="11.25" customHeight="1" x14ac:dyDescent="0.2">
      <c r="A895" s="48"/>
      <c r="B895" s="48"/>
      <c r="C895" s="91"/>
      <c r="D895" s="92"/>
      <c r="E895" s="48"/>
      <c r="F895" s="27" t="s">
        <v>16</v>
      </c>
      <c r="G895" s="47">
        <v>32</v>
      </c>
      <c r="H895" s="126"/>
      <c r="I895" s="115"/>
    </row>
    <row r="896" spans="1:9" ht="15" customHeight="1" x14ac:dyDescent="0.2">
      <c r="A896" s="32" t="s">
        <v>713</v>
      </c>
      <c r="B896" s="39"/>
      <c r="C896" s="69" t="s">
        <v>714</v>
      </c>
      <c r="D896" s="70"/>
      <c r="E896" s="70"/>
      <c r="F896" s="70"/>
      <c r="G896" s="71"/>
      <c r="H896" s="20"/>
      <c r="I896" s="19">
        <f>I897+I904+I986</f>
        <v>0</v>
      </c>
    </row>
    <row r="897" spans="1:9" ht="15" customHeight="1" x14ac:dyDescent="0.2">
      <c r="A897" s="32" t="s">
        <v>715</v>
      </c>
      <c r="B897" s="39"/>
      <c r="C897" s="69" t="s">
        <v>716</v>
      </c>
      <c r="D897" s="70"/>
      <c r="E897" s="70"/>
      <c r="F897" s="70"/>
      <c r="G897" s="71"/>
      <c r="H897" s="18"/>
      <c r="I897" s="19">
        <f>SUM(I898:I903)</f>
        <v>0</v>
      </c>
    </row>
    <row r="898" spans="1:9" ht="22.5" customHeight="1" x14ac:dyDescent="0.2">
      <c r="A898" s="52" t="s">
        <v>717</v>
      </c>
      <c r="B898" s="50" t="s">
        <v>539</v>
      </c>
      <c r="C898" s="95" t="s">
        <v>718</v>
      </c>
      <c r="D898" s="96"/>
      <c r="E898" s="26" t="s">
        <v>84</v>
      </c>
      <c r="F898" s="39"/>
      <c r="G898" s="39"/>
      <c r="H898" s="126"/>
      <c r="I898" s="115">
        <f t="shared" ref="I898" si="86">ROUND(G900*H898,2)</f>
        <v>0</v>
      </c>
    </row>
    <row r="899" spans="1:9" ht="15" customHeight="1" x14ac:dyDescent="0.2">
      <c r="A899" s="39"/>
      <c r="B899" s="39"/>
      <c r="C899" s="78">
        <v>190</v>
      </c>
      <c r="D899" s="79"/>
      <c r="E899" s="26" t="s">
        <v>84</v>
      </c>
      <c r="F899" s="46">
        <v>190</v>
      </c>
      <c r="G899" s="39"/>
      <c r="H899" s="126"/>
      <c r="I899" s="115"/>
    </row>
    <row r="900" spans="1:9" ht="11.25" customHeight="1" x14ac:dyDescent="0.2">
      <c r="A900" s="48"/>
      <c r="B900" s="48"/>
      <c r="C900" s="91"/>
      <c r="D900" s="92"/>
      <c r="E900" s="48"/>
      <c r="F900" s="27" t="s">
        <v>16</v>
      </c>
      <c r="G900" s="47">
        <v>190</v>
      </c>
      <c r="H900" s="126"/>
      <c r="I900" s="115"/>
    </row>
    <row r="901" spans="1:9" ht="26.25" customHeight="1" x14ac:dyDescent="0.2">
      <c r="A901" s="49" t="s">
        <v>719</v>
      </c>
      <c r="B901" s="50" t="s">
        <v>539</v>
      </c>
      <c r="C901" s="95" t="s">
        <v>544</v>
      </c>
      <c r="D901" s="96"/>
      <c r="E901" s="26" t="s">
        <v>84</v>
      </c>
      <c r="F901" s="39"/>
      <c r="G901" s="39"/>
      <c r="H901" s="126"/>
      <c r="I901" s="115">
        <f t="shared" ref="I901" si="87">ROUND(G903*H901,2)</f>
        <v>0</v>
      </c>
    </row>
    <row r="902" spans="1:9" ht="15" customHeight="1" x14ac:dyDescent="0.2">
      <c r="A902" s="39"/>
      <c r="B902" s="39"/>
      <c r="C902" s="78">
        <v>200</v>
      </c>
      <c r="D902" s="79"/>
      <c r="E902" s="26" t="s">
        <v>84</v>
      </c>
      <c r="F902" s="46">
        <v>200</v>
      </c>
      <c r="G902" s="39"/>
      <c r="H902" s="126"/>
      <c r="I902" s="115"/>
    </row>
    <row r="903" spans="1:9" ht="11.25" customHeight="1" x14ac:dyDescent="0.2">
      <c r="A903" s="48"/>
      <c r="B903" s="48"/>
      <c r="C903" s="91"/>
      <c r="D903" s="92"/>
      <c r="E903" s="48"/>
      <c r="F903" s="27" t="s">
        <v>16</v>
      </c>
      <c r="G903" s="47">
        <v>200</v>
      </c>
      <c r="H903" s="126"/>
      <c r="I903" s="115"/>
    </row>
    <row r="904" spans="1:9" ht="15" customHeight="1" x14ac:dyDescent="0.2">
      <c r="A904" s="32" t="s">
        <v>720</v>
      </c>
      <c r="B904" s="39"/>
      <c r="C904" s="69" t="s">
        <v>721</v>
      </c>
      <c r="D904" s="70"/>
      <c r="E904" s="70"/>
      <c r="F904" s="70"/>
      <c r="G904" s="71"/>
      <c r="H904" s="20"/>
      <c r="I904" s="19">
        <f>SUM(I905:I985)</f>
        <v>0</v>
      </c>
    </row>
    <row r="905" spans="1:9" ht="22.5" customHeight="1" x14ac:dyDescent="0.2">
      <c r="A905" s="52" t="s">
        <v>722</v>
      </c>
      <c r="B905" s="50" t="s">
        <v>561</v>
      </c>
      <c r="C905" s="95" t="s">
        <v>562</v>
      </c>
      <c r="D905" s="96"/>
      <c r="E905" s="26" t="s">
        <v>84</v>
      </c>
      <c r="F905" s="39"/>
      <c r="G905" s="39"/>
      <c r="H905" s="126"/>
      <c r="I905" s="115">
        <f t="shared" ref="I905" si="88">ROUND(G907*H905,2)</f>
        <v>0</v>
      </c>
    </row>
    <row r="906" spans="1:9" ht="15" customHeight="1" x14ac:dyDescent="0.2">
      <c r="A906" s="39"/>
      <c r="B906" s="39"/>
      <c r="C906" s="78">
        <v>870</v>
      </c>
      <c r="D906" s="79"/>
      <c r="E906" s="26" t="s">
        <v>84</v>
      </c>
      <c r="F906" s="46">
        <v>870</v>
      </c>
      <c r="G906" s="39"/>
      <c r="H906" s="126"/>
      <c r="I906" s="115"/>
    </row>
    <row r="907" spans="1:9" ht="11.25" customHeight="1" x14ac:dyDescent="0.2">
      <c r="A907" s="48"/>
      <c r="B907" s="48"/>
      <c r="C907" s="91"/>
      <c r="D907" s="92"/>
      <c r="E907" s="48"/>
      <c r="F907" s="27" t="s">
        <v>16</v>
      </c>
      <c r="G907" s="47">
        <v>870</v>
      </c>
      <c r="H907" s="126"/>
      <c r="I907" s="115"/>
    </row>
    <row r="908" spans="1:9" ht="29.1" customHeight="1" x14ac:dyDescent="0.2">
      <c r="A908" s="52" t="s">
        <v>723</v>
      </c>
      <c r="B908" s="50" t="s">
        <v>564</v>
      </c>
      <c r="C908" s="97" t="s">
        <v>565</v>
      </c>
      <c r="D908" s="98"/>
      <c r="E908" s="26" t="s">
        <v>84</v>
      </c>
      <c r="F908" s="51"/>
      <c r="G908" s="51"/>
      <c r="H908" s="126"/>
      <c r="I908" s="115">
        <f t="shared" ref="I908" si="89">ROUND(G910*H908,2)</f>
        <v>0</v>
      </c>
    </row>
    <row r="909" spans="1:9" ht="15" customHeight="1" x14ac:dyDescent="0.2">
      <c r="A909" s="39"/>
      <c r="B909" s="39"/>
      <c r="C909" s="78">
        <v>870</v>
      </c>
      <c r="D909" s="79"/>
      <c r="E909" s="26" t="s">
        <v>84</v>
      </c>
      <c r="F909" s="46">
        <v>870</v>
      </c>
      <c r="G909" s="39"/>
      <c r="H909" s="126"/>
      <c r="I909" s="115"/>
    </row>
    <row r="910" spans="1:9" ht="11.25" customHeight="1" x14ac:dyDescent="0.2">
      <c r="A910" s="48"/>
      <c r="B910" s="48"/>
      <c r="C910" s="91"/>
      <c r="D910" s="92"/>
      <c r="E910" s="48"/>
      <c r="F910" s="27" t="s">
        <v>16</v>
      </c>
      <c r="G910" s="47">
        <v>870</v>
      </c>
      <c r="H910" s="126"/>
      <c r="I910" s="115"/>
    </row>
    <row r="911" spans="1:9" ht="22.5" customHeight="1" x14ac:dyDescent="0.2">
      <c r="A911" s="52" t="s">
        <v>724</v>
      </c>
      <c r="B911" s="50" t="s">
        <v>725</v>
      </c>
      <c r="C911" s="95" t="s">
        <v>726</v>
      </c>
      <c r="D911" s="96"/>
      <c r="E911" s="26" t="s">
        <v>84</v>
      </c>
      <c r="F911" s="39"/>
      <c r="G911" s="39"/>
      <c r="H911" s="126"/>
      <c r="I911" s="115">
        <f t="shared" ref="I911" si="90">ROUND(G913*H911,2)</f>
        <v>0</v>
      </c>
    </row>
    <row r="912" spans="1:9" ht="15" customHeight="1" x14ac:dyDescent="0.2">
      <c r="A912" s="39"/>
      <c r="B912" s="39"/>
      <c r="C912" s="78">
        <v>1248</v>
      </c>
      <c r="D912" s="79"/>
      <c r="E912" s="26" t="s">
        <v>84</v>
      </c>
      <c r="F912" s="27" t="s">
        <v>727</v>
      </c>
      <c r="G912" s="39"/>
      <c r="H912" s="126"/>
      <c r="I912" s="115"/>
    </row>
    <row r="913" spans="1:9" ht="11.25" customHeight="1" x14ac:dyDescent="0.2">
      <c r="A913" s="48"/>
      <c r="B913" s="48"/>
      <c r="C913" s="91"/>
      <c r="D913" s="92"/>
      <c r="E913" s="48"/>
      <c r="F913" s="27" t="s">
        <v>16</v>
      </c>
      <c r="G913" s="32" t="s">
        <v>728</v>
      </c>
      <c r="H913" s="126"/>
      <c r="I913" s="115"/>
    </row>
    <row r="914" spans="1:9" ht="22.5" customHeight="1" x14ac:dyDescent="0.2">
      <c r="A914" s="52" t="s">
        <v>729</v>
      </c>
      <c r="B914" s="50" t="s">
        <v>730</v>
      </c>
      <c r="C914" s="95" t="s">
        <v>731</v>
      </c>
      <c r="D914" s="96"/>
      <c r="E914" s="26" t="s">
        <v>84</v>
      </c>
      <c r="F914" s="39"/>
      <c r="G914" s="39"/>
      <c r="H914" s="126"/>
      <c r="I914" s="115">
        <f t="shared" ref="I914" si="91">ROUND(G916*H914,2)</f>
        <v>0</v>
      </c>
    </row>
    <row r="915" spans="1:9" ht="15" customHeight="1" x14ac:dyDescent="0.2">
      <c r="A915" s="39"/>
      <c r="B915" s="39"/>
      <c r="C915" s="78">
        <v>620</v>
      </c>
      <c r="D915" s="79"/>
      <c r="E915" s="26" t="s">
        <v>84</v>
      </c>
      <c r="F915" s="46">
        <v>620</v>
      </c>
      <c r="G915" s="39"/>
      <c r="H915" s="126"/>
      <c r="I915" s="115"/>
    </row>
    <row r="916" spans="1:9" ht="11.25" customHeight="1" x14ac:dyDescent="0.2">
      <c r="A916" s="48"/>
      <c r="B916" s="48"/>
      <c r="C916" s="91"/>
      <c r="D916" s="92"/>
      <c r="E916" s="48"/>
      <c r="F916" s="27" t="s">
        <v>16</v>
      </c>
      <c r="G916" s="47">
        <v>620</v>
      </c>
      <c r="H916" s="126"/>
      <c r="I916" s="115"/>
    </row>
    <row r="917" spans="1:9" ht="22.5" customHeight="1" x14ac:dyDescent="0.2">
      <c r="A917" s="52" t="s">
        <v>732</v>
      </c>
      <c r="B917" s="50" t="s">
        <v>725</v>
      </c>
      <c r="C917" s="95" t="s">
        <v>733</v>
      </c>
      <c r="D917" s="96"/>
      <c r="E917" s="26" t="s">
        <v>84</v>
      </c>
      <c r="F917" s="39"/>
      <c r="G917" s="39"/>
      <c r="H917" s="126"/>
      <c r="I917" s="115">
        <f t="shared" ref="I917" si="92">ROUND(G919*H917,2)</f>
        <v>0</v>
      </c>
    </row>
    <row r="918" spans="1:9" ht="15" customHeight="1" x14ac:dyDescent="0.2">
      <c r="A918" s="39"/>
      <c r="B918" s="39"/>
      <c r="C918" s="78">
        <v>926</v>
      </c>
      <c r="D918" s="79"/>
      <c r="E918" s="26" t="s">
        <v>84</v>
      </c>
      <c r="F918" s="46">
        <v>926</v>
      </c>
      <c r="G918" s="39"/>
      <c r="H918" s="126"/>
      <c r="I918" s="115"/>
    </row>
    <row r="919" spans="1:9" ht="11.25" customHeight="1" x14ac:dyDescent="0.2">
      <c r="A919" s="48"/>
      <c r="B919" s="48"/>
      <c r="C919" s="91"/>
      <c r="D919" s="92"/>
      <c r="E919" s="48"/>
      <c r="F919" s="27" t="s">
        <v>16</v>
      </c>
      <c r="G919" s="47">
        <v>926</v>
      </c>
      <c r="H919" s="126"/>
      <c r="I919" s="115"/>
    </row>
    <row r="920" spans="1:9" ht="22.5" customHeight="1" x14ac:dyDescent="0.2">
      <c r="A920" s="52" t="s">
        <v>734</v>
      </c>
      <c r="B920" s="50" t="s">
        <v>730</v>
      </c>
      <c r="C920" s="95" t="s">
        <v>735</v>
      </c>
      <c r="D920" s="96"/>
      <c r="E920" s="26" t="s">
        <v>84</v>
      </c>
      <c r="F920" s="39"/>
      <c r="G920" s="39"/>
      <c r="H920" s="126"/>
      <c r="I920" s="115">
        <f t="shared" ref="I920" si="93">ROUND(G922*H920,2)</f>
        <v>0</v>
      </c>
    </row>
    <row r="921" spans="1:9" ht="15" customHeight="1" x14ac:dyDescent="0.2">
      <c r="A921" s="39"/>
      <c r="B921" s="39"/>
      <c r="C921" s="78">
        <v>103</v>
      </c>
      <c r="D921" s="79"/>
      <c r="E921" s="26" t="s">
        <v>84</v>
      </c>
      <c r="F921" s="46">
        <v>103</v>
      </c>
      <c r="G921" s="39"/>
      <c r="H921" s="126"/>
      <c r="I921" s="115"/>
    </row>
    <row r="922" spans="1:9" ht="11.25" customHeight="1" x14ac:dyDescent="0.2">
      <c r="A922" s="48"/>
      <c r="B922" s="48"/>
      <c r="C922" s="91"/>
      <c r="D922" s="92"/>
      <c r="E922" s="48"/>
      <c r="F922" s="27" t="s">
        <v>16</v>
      </c>
      <c r="G922" s="47">
        <v>103</v>
      </c>
      <c r="H922" s="126"/>
      <c r="I922" s="115"/>
    </row>
    <row r="923" spans="1:9" ht="22.5" customHeight="1" x14ac:dyDescent="0.2">
      <c r="A923" s="52" t="s">
        <v>736</v>
      </c>
      <c r="B923" s="50" t="s">
        <v>725</v>
      </c>
      <c r="C923" s="95" t="s">
        <v>737</v>
      </c>
      <c r="D923" s="96"/>
      <c r="E923" s="26" t="s">
        <v>84</v>
      </c>
      <c r="F923" s="39"/>
      <c r="G923" s="39"/>
      <c r="H923" s="126"/>
      <c r="I923" s="115">
        <f t="shared" ref="I923" si="94">ROUND(G925*H923,2)</f>
        <v>0</v>
      </c>
    </row>
    <row r="924" spans="1:9" ht="15" customHeight="1" x14ac:dyDescent="0.2">
      <c r="A924" s="39"/>
      <c r="B924" s="39"/>
      <c r="C924" s="78">
        <v>50</v>
      </c>
      <c r="D924" s="79"/>
      <c r="E924" s="26" t="s">
        <v>84</v>
      </c>
      <c r="F924" s="46">
        <v>50</v>
      </c>
      <c r="G924" s="39"/>
      <c r="H924" s="126"/>
      <c r="I924" s="115"/>
    </row>
    <row r="925" spans="1:9" ht="11.25" customHeight="1" x14ac:dyDescent="0.2">
      <c r="A925" s="48"/>
      <c r="B925" s="48"/>
      <c r="C925" s="91"/>
      <c r="D925" s="92"/>
      <c r="E925" s="48"/>
      <c r="F925" s="27" t="s">
        <v>16</v>
      </c>
      <c r="G925" s="47">
        <v>50</v>
      </c>
      <c r="H925" s="126"/>
      <c r="I925" s="115"/>
    </row>
    <row r="926" spans="1:9" ht="26.25" customHeight="1" x14ac:dyDescent="0.2">
      <c r="A926" s="49" t="s">
        <v>738</v>
      </c>
      <c r="B926" s="50" t="s">
        <v>730</v>
      </c>
      <c r="C926" s="97" t="s">
        <v>739</v>
      </c>
      <c r="D926" s="98"/>
      <c r="E926" s="26" t="s">
        <v>84</v>
      </c>
      <c r="F926" s="39"/>
      <c r="G926" s="39"/>
      <c r="H926" s="126"/>
      <c r="I926" s="115">
        <f t="shared" ref="I926" si="95">ROUND(G928*H926,2)</f>
        <v>0</v>
      </c>
    </row>
    <row r="927" spans="1:9" ht="15" customHeight="1" x14ac:dyDescent="0.2">
      <c r="A927" s="39"/>
      <c r="B927" s="39"/>
      <c r="C927" s="78">
        <v>20</v>
      </c>
      <c r="D927" s="79"/>
      <c r="E927" s="26" t="s">
        <v>84</v>
      </c>
      <c r="F927" s="46">
        <v>20</v>
      </c>
      <c r="G927" s="39"/>
      <c r="H927" s="126"/>
      <c r="I927" s="115"/>
    </row>
    <row r="928" spans="1:9" ht="11.25" customHeight="1" x14ac:dyDescent="0.2">
      <c r="A928" s="48"/>
      <c r="B928" s="48"/>
      <c r="C928" s="91"/>
      <c r="D928" s="92"/>
      <c r="E928" s="48"/>
      <c r="F928" s="27" t="s">
        <v>16</v>
      </c>
      <c r="G928" s="47">
        <v>20</v>
      </c>
      <c r="H928" s="126"/>
      <c r="I928" s="115"/>
    </row>
    <row r="929" spans="1:9" ht="22.5" customHeight="1" x14ac:dyDescent="0.2">
      <c r="A929" s="52" t="s">
        <v>740</v>
      </c>
      <c r="B929" s="50" t="s">
        <v>602</v>
      </c>
      <c r="C929" s="95" t="s">
        <v>741</v>
      </c>
      <c r="D929" s="96"/>
      <c r="E929" s="26" t="s">
        <v>84</v>
      </c>
      <c r="F929" s="39"/>
      <c r="G929" s="39"/>
      <c r="H929" s="126"/>
      <c r="I929" s="115">
        <f t="shared" ref="I929" si="96">ROUND(G931*H929,2)</f>
        <v>0</v>
      </c>
    </row>
    <row r="930" spans="1:9" ht="15" customHeight="1" x14ac:dyDescent="0.2">
      <c r="A930" s="39"/>
      <c r="B930" s="39"/>
      <c r="C930" s="78">
        <v>90</v>
      </c>
      <c r="D930" s="79"/>
      <c r="E930" s="26" t="s">
        <v>84</v>
      </c>
      <c r="F930" s="46">
        <v>90</v>
      </c>
      <c r="G930" s="39"/>
      <c r="H930" s="126"/>
      <c r="I930" s="115"/>
    </row>
    <row r="931" spans="1:9" ht="11.25" customHeight="1" x14ac:dyDescent="0.2">
      <c r="A931" s="48"/>
      <c r="B931" s="48"/>
      <c r="C931" s="91"/>
      <c r="D931" s="92"/>
      <c r="E931" s="48"/>
      <c r="F931" s="27" t="s">
        <v>16</v>
      </c>
      <c r="G931" s="47">
        <v>90</v>
      </c>
      <c r="H931" s="126"/>
      <c r="I931" s="115"/>
    </row>
    <row r="932" spans="1:9" ht="22.5" customHeight="1" x14ac:dyDescent="0.2">
      <c r="A932" s="52" t="s">
        <v>742</v>
      </c>
      <c r="B932" s="50" t="s">
        <v>605</v>
      </c>
      <c r="C932" s="95" t="s">
        <v>743</v>
      </c>
      <c r="D932" s="96"/>
      <c r="E932" s="26" t="s">
        <v>84</v>
      </c>
      <c r="F932" s="39"/>
      <c r="G932" s="39"/>
      <c r="H932" s="126"/>
      <c r="I932" s="115">
        <f t="shared" ref="I932" si="97">ROUND(G934*H932,2)</f>
        <v>0</v>
      </c>
    </row>
    <row r="933" spans="1:9" ht="15" customHeight="1" x14ac:dyDescent="0.2">
      <c r="A933" s="39"/>
      <c r="B933" s="39"/>
      <c r="C933" s="78">
        <v>28</v>
      </c>
      <c r="D933" s="79"/>
      <c r="E933" s="26" t="s">
        <v>84</v>
      </c>
      <c r="F933" s="46">
        <v>28</v>
      </c>
      <c r="G933" s="39"/>
      <c r="H933" s="126"/>
      <c r="I933" s="115"/>
    </row>
    <row r="934" spans="1:9" ht="11.25" customHeight="1" x14ac:dyDescent="0.2">
      <c r="A934" s="48"/>
      <c r="B934" s="48"/>
      <c r="C934" s="91"/>
      <c r="D934" s="92"/>
      <c r="E934" s="48"/>
      <c r="F934" s="27" t="s">
        <v>16</v>
      </c>
      <c r="G934" s="47">
        <v>28</v>
      </c>
      <c r="H934" s="126"/>
      <c r="I934" s="115"/>
    </row>
    <row r="935" spans="1:9" ht="22.5" customHeight="1" x14ac:dyDescent="0.2">
      <c r="A935" s="52" t="s">
        <v>744</v>
      </c>
      <c r="B935" s="50" t="s">
        <v>602</v>
      </c>
      <c r="C935" s="95" t="s">
        <v>745</v>
      </c>
      <c r="D935" s="96"/>
      <c r="E935" s="26" t="s">
        <v>84</v>
      </c>
      <c r="F935" s="39"/>
      <c r="G935" s="39"/>
      <c r="H935" s="126"/>
      <c r="I935" s="115">
        <f t="shared" ref="I935" si="98">ROUND(G937*H935,2)</f>
        <v>0</v>
      </c>
    </row>
    <row r="936" spans="1:9" ht="15" customHeight="1" x14ac:dyDescent="0.2">
      <c r="A936" s="39"/>
      <c r="B936" s="39"/>
      <c r="C936" s="78">
        <v>31</v>
      </c>
      <c r="D936" s="79"/>
      <c r="E936" s="26" t="s">
        <v>84</v>
      </c>
      <c r="F936" s="46">
        <v>31</v>
      </c>
      <c r="G936" s="39"/>
      <c r="H936" s="126"/>
      <c r="I936" s="115"/>
    </row>
    <row r="937" spans="1:9" ht="11.25" customHeight="1" x14ac:dyDescent="0.2">
      <c r="A937" s="48"/>
      <c r="B937" s="48"/>
      <c r="C937" s="91"/>
      <c r="D937" s="92"/>
      <c r="E937" s="48"/>
      <c r="F937" s="27" t="s">
        <v>16</v>
      </c>
      <c r="G937" s="47">
        <v>31</v>
      </c>
      <c r="H937" s="126"/>
      <c r="I937" s="115"/>
    </row>
    <row r="938" spans="1:9" ht="22.5" customHeight="1" x14ac:dyDescent="0.2">
      <c r="A938" s="52" t="s">
        <v>746</v>
      </c>
      <c r="B938" s="50" t="s">
        <v>605</v>
      </c>
      <c r="C938" s="95" t="s">
        <v>747</v>
      </c>
      <c r="D938" s="96"/>
      <c r="E938" s="26" t="s">
        <v>84</v>
      </c>
      <c r="F938" s="39"/>
      <c r="G938" s="39"/>
      <c r="H938" s="126"/>
      <c r="I938" s="115">
        <f t="shared" ref="I938" si="99">ROUND(G940*H938,2)</f>
        <v>0</v>
      </c>
    </row>
    <row r="939" spans="1:9" ht="15" customHeight="1" x14ac:dyDescent="0.2">
      <c r="A939" s="39"/>
      <c r="B939" s="39"/>
      <c r="C939" s="78">
        <v>21</v>
      </c>
      <c r="D939" s="79"/>
      <c r="E939" s="26" t="s">
        <v>84</v>
      </c>
      <c r="F939" s="46">
        <v>21</v>
      </c>
      <c r="G939" s="39"/>
      <c r="H939" s="126"/>
      <c r="I939" s="115"/>
    </row>
    <row r="940" spans="1:9" ht="11.25" customHeight="1" x14ac:dyDescent="0.2">
      <c r="A940" s="48"/>
      <c r="B940" s="48"/>
      <c r="C940" s="91"/>
      <c r="D940" s="92"/>
      <c r="E940" s="48"/>
      <c r="F940" s="27" t="s">
        <v>16</v>
      </c>
      <c r="G940" s="47">
        <v>21</v>
      </c>
      <c r="H940" s="126"/>
      <c r="I940" s="115"/>
    </row>
    <row r="941" spans="1:9" ht="22.5" customHeight="1" x14ac:dyDescent="0.2">
      <c r="A941" s="52" t="s">
        <v>748</v>
      </c>
      <c r="B941" s="50" t="s">
        <v>602</v>
      </c>
      <c r="C941" s="95" t="s">
        <v>749</v>
      </c>
      <c r="D941" s="96"/>
      <c r="E941" s="26" t="s">
        <v>84</v>
      </c>
      <c r="F941" s="39"/>
      <c r="G941" s="39"/>
      <c r="H941" s="126"/>
      <c r="I941" s="115">
        <f t="shared" ref="I941" si="100">ROUND(G943*H941,2)</f>
        <v>0</v>
      </c>
    </row>
    <row r="942" spans="1:9" ht="15" customHeight="1" x14ac:dyDescent="0.2">
      <c r="A942" s="39"/>
      <c r="B942" s="39"/>
      <c r="C942" s="78">
        <v>20</v>
      </c>
      <c r="D942" s="79"/>
      <c r="E942" s="26" t="s">
        <v>84</v>
      </c>
      <c r="F942" s="46">
        <v>20</v>
      </c>
      <c r="G942" s="39"/>
      <c r="H942" s="126"/>
      <c r="I942" s="115"/>
    </row>
    <row r="943" spans="1:9" ht="11.25" customHeight="1" x14ac:dyDescent="0.2">
      <c r="A943" s="48"/>
      <c r="B943" s="48"/>
      <c r="C943" s="91"/>
      <c r="D943" s="92"/>
      <c r="E943" s="48"/>
      <c r="F943" s="27" t="s">
        <v>16</v>
      </c>
      <c r="G943" s="47">
        <v>20</v>
      </c>
      <c r="H943" s="126"/>
      <c r="I943" s="115"/>
    </row>
    <row r="944" spans="1:9" ht="22.5" customHeight="1" x14ac:dyDescent="0.2">
      <c r="A944" s="52" t="s">
        <v>750</v>
      </c>
      <c r="B944" s="50" t="s">
        <v>602</v>
      </c>
      <c r="C944" s="95" t="s">
        <v>751</v>
      </c>
      <c r="D944" s="96"/>
      <c r="E944" s="26" t="s">
        <v>84</v>
      </c>
      <c r="F944" s="39"/>
      <c r="G944" s="39"/>
      <c r="H944" s="127"/>
      <c r="I944" s="115">
        <f t="shared" ref="I944" si="101">ROUND(G946*H944,2)</f>
        <v>0</v>
      </c>
    </row>
    <row r="945" spans="1:9" ht="15" customHeight="1" x14ac:dyDescent="0.2">
      <c r="A945" s="39"/>
      <c r="B945" s="39"/>
      <c r="C945" s="78">
        <v>50</v>
      </c>
      <c r="D945" s="79"/>
      <c r="E945" s="26" t="s">
        <v>84</v>
      </c>
      <c r="F945" s="46">
        <v>50</v>
      </c>
      <c r="G945" s="39"/>
      <c r="H945" s="127"/>
      <c r="I945" s="115"/>
    </row>
    <row r="946" spans="1:9" ht="11.25" customHeight="1" x14ac:dyDescent="0.2">
      <c r="A946" s="48"/>
      <c r="B946" s="48"/>
      <c r="C946" s="91"/>
      <c r="D946" s="92"/>
      <c r="E946" s="48"/>
      <c r="F946" s="27" t="s">
        <v>16</v>
      </c>
      <c r="G946" s="47">
        <v>50</v>
      </c>
      <c r="H946" s="127"/>
      <c r="I946" s="115"/>
    </row>
    <row r="947" spans="1:9" ht="22.5" customHeight="1" x14ac:dyDescent="0.2">
      <c r="A947" s="52" t="s">
        <v>752</v>
      </c>
      <c r="B947" s="50" t="s">
        <v>605</v>
      </c>
      <c r="C947" s="95" t="s">
        <v>753</v>
      </c>
      <c r="D947" s="96"/>
      <c r="E947" s="26" t="s">
        <v>84</v>
      </c>
      <c r="F947" s="39"/>
      <c r="G947" s="39"/>
      <c r="H947" s="126"/>
      <c r="I947" s="115">
        <f t="shared" ref="I947" si="102">ROUND(G949*H947,2)</f>
        <v>0</v>
      </c>
    </row>
    <row r="948" spans="1:9" ht="15" customHeight="1" x14ac:dyDescent="0.2">
      <c r="A948" s="39"/>
      <c r="B948" s="39"/>
      <c r="C948" s="78">
        <v>12</v>
      </c>
      <c r="D948" s="79"/>
      <c r="E948" s="26" t="s">
        <v>84</v>
      </c>
      <c r="F948" s="46">
        <v>12</v>
      </c>
      <c r="G948" s="39"/>
      <c r="H948" s="126"/>
      <c r="I948" s="115"/>
    </row>
    <row r="949" spans="1:9" ht="11.25" customHeight="1" x14ac:dyDescent="0.2">
      <c r="A949" s="48"/>
      <c r="B949" s="48"/>
      <c r="C949" s="91"/>
      <c r="D949" s="92"/>
      <c r="E949" s="48"/>
      <c r="F949" s="27" t="s">
        <v>16</v>
      </c>
      <c r="G949" s="47">
        <v>12</v>
      </c>
      <c r="H949" s="126"/>
      <c r="I949" s="115"/>
    </row>
    <row r="950" spans="1:9" ht="26.25" customHeight="1" x14ac:dyDescent="0.2">
      <c r="A950" s="49" t="s">
        <v>754</v>
      </c>
      <c r="B950" s="50" t="s">
        <v>573</v>
      </c>
      <c r="C950" s="97" t="s">
        <v>755</v>
      </c>
      <c r="D950" s="98"/>
      <c r="E950" s="26" t="s">
        <v>84</v>
      </c>
      <c r="F950" s="39"/>
      <c r="G950" s="39"/>
      <c r="H950" s="126"/>
      <c r="I950" s="115">
        <f t="shared" ref="I950" si="103">ROUND(G952*H950,2)</f>
        <v>0</v>
      </c>
    </row>
    <row r="951" spans="1:9" ht="15" customHeight="1" x14ac:dyDescent="0.2">
      <c r="A951" s="39"/>
      <c r="B951" s="39"/>
      <c r="C951" s="78">
        <v>1070</v>
      </c>
      <c r="D951" s="79"/>
      <c r="E951" s="26" t="s">
        <v>84</v>
      </c>
      <c r="F951" s="27" t="s">
        <v>756</v>
      </c>
      <c r="G951" s="39"/>
      <c r="H951" s="126"/>
      <c r="I951" s="115"/>
    </row>
    <row r="952" spans="1:9" ht="11.25" customHeight="1" x14ac:dyDescent="0.2">
      <c r="A952" s="48"/>
      <c r="B952" s="48"/>
      <c r="C952" s="91"/>
      <c r="D952" s="92"/>
      <c r="E952" s="48"/>
      <c r="F952" s="27" t="s">
        <v>16</v>
      </c>
      <c r="G952" s="32" t="s">
        <v>757</v>
      </c>
      <c r="H952" s="126"/>
      <c r="I952" s="115"/>
    </row>
    <row r="953" spans="1:9" ht="29.1" customHeight="1" x14ac:dyDescent="0.2">
      <c r="A953" s="52" t="s">
        <v>758</v>
      </c>
      <c r="B953" s="50" t="s">
        <v>576</v>
      </c>
      <c r="C953" s="95" t="s">
        <v>759</v>
      </c>
      <c r="D953" s="96"/>
      <c r="E953" s="26" t="s">
        <v>242</v>
      </c>
      <c r="F953" s="51"/>
      <c r="G953" s="51"/>
      <c r="H953" s="128"/>
      <c r="I953" s="115">
        <f t="shared" ref="I953" si="104">ROUND(G955*H953,2)</f>
        <v>0</v>
      </c>
    </row>
    <row r="954" spans="1:9" ht="15" customHeight="1" x14ac:dyDescent="0.2">
      <c r="A954" s="39"/>
      <c r="B954" s="39"/>
      <c r="C954" s="78">
        <v>8</v>
      </c>
      <c r="D954" s="79"/>
      <c r="E954" s="26" t="s">
        <v>242</v>
      </c>
      <c r="F954" s="46">
        <v>8</v>
      </c>
      <c r="G954" s="39"/>
      <c r="H954" s="128"/>
      <c r="I954" s="115"/>
    </row>
    <row r="955" spans="1:9" ht="11.25" customHeight="1" x14ac:dyDescent="0.2">
      <c r="A955" s="48"/>
      <c r="B955" s="48"/>
      <c r="C955" s="91"/>
      <c r="D955" s="92"/>
      <c r="E955" s="48"/>
      <c r="F955" s="27" t="s">
        <v>16</v>
      </c>
      <c r="G955" s="47">
        <v>8</v>
      </c>
      <c r="H955" s="128"/>
      <c r="I955" s="115"/>
    </row>
    <row r="956" spans="1:9" ht="29.1" customHeight="1" x14ac:dyDescent="0.2">
      <c r="A956" s="52" t="s">
        <v>760</v>
      </c>
      <c r="B956" s="50" t="s">
        <v>612</v>
      </c>
      <c r="C956" s="95" t="s">
        <v>761</v>
      </c>
      <c r="D956" s="96"/>
      <c r="E956" s="26" t="s">
        <v>242</v>
      </c>
      <c r="F956" s="51"/>
      <c r="G956" s="51"/>
      <c r="H956" s="126"/>
      <c r="I956" s="115">
        <f t="shared" ref="I956" si="105">ROUND(G958*H956,2)</f>
        <v>0</v>
      </c>
    </row>
    <row r="957" spans="1:9" ht="15" customHeight="1" x14ac:dyDescent="0.2">
      <c r="A957" s="39"/>
      <c r="B957" s="39"/>
      <c r="C957" s="78">
        <v>8</v>
      </c>
      <c r="D957" s="79"/>
      <c r="E957" s="26" t="s">
        <v>242</v>
      </c>
      <c r="F957" s="46">
        <v>8</v>
      </c>
      <c r="G957" s="39"/>
      <c r="H957" s="126"/>
      <c r="I957" s="115"/>
    </row>
    <row r="958" spans="1:9" ht="11.25" customHeight="1" x14ac:dyDescent="0.2">
      <c r="A958" s="48"/>
      <c r="B958" s="48"/>
      <c r="C958" s="91"/>
      <c r="D958" s="92"/>
      <c r="E958" s="48"/>
      <c r="F958" s="27" t="s">
        <v>16</v>
      </c>
      <c r="G958" s="47">
        <v>8</v>
      </c>
      <c r="H958" s="126"/>
      <c r="I958" s="115"/>
    </row>
    <row r="959" spans="1:9" ht="29.1" customHeight="1" x14ac:dyDescent="0.2">
      <c r="A959" s="52" t="s">
        <v>762</v>
      </c>
      <c r="B959" s="50" t="s">
        <v>763</v>
      </c>
      <c r="C959" s="95" t="s">
        <v>764</v>
      </c>
      <c r="D959" s="96"/>
      <c r="E959" s="26" t="s">
        <v>242</v>
      </c>
      <c r="F959" s="51"/>
      <c r="G959" s="51"/>
      <c r="H959" s="126"/>
      <c r="I959" s="115">
        <f t="shared" ref="I959" si="106">ROUND(G961*H959,2)</f>
        <v>0</v>
      </c>
    </row>
    <row r="960" spans="1:9" ht="15" customHeight="1" x14ac:dyDescent="0.2">
      <c r="A960" s="39"/>
      <c r="B960" s="39"/>
      <c r="C960" s="78">
        <v>2</v>
      </c>
      <c r="D960" s="79"/>
      <c r="E960" s="26" t="s">
        <v>242</v>
      </c>
      <c r="F960" s="46">
        <v>2</v>
      </c>
      <c r="G960" s="39"/>
      <c r="H960" s="126"/>
      <c r="I960" s="115"/>
    </row>
    <row r="961" spans="1:9" ht="11.25" customHeight="1" x14ac:dyDescent="0.2">
      <c r="A961" s="48"/>
      <c r="B961" s="48"/>
      <c r="C961" s="91"/>
      <c r="D961" s="92"/>
      <c r="E961" s="48"/>
      <c r="F961" s="27" t="s">
        <v>16</v>
      </c>
      <c r="G961" s="47">
        <v>2</v>
      </c>
      <c r="H961" s="126"/>
      <c r="I961" s="115"/>
    </row>
    <row r="962" spans="1:9" ht="22.5" customHeight="1" x14ac:dyDescent="0.2">
      <c r="A962" s="52" t="s">
        <v>765</v>
      </c>
      <c r="B962" s="50" t="s">
        <v>766</v>
      </c>
      <c r="C962" s="95" t="s">
        <v>767</v>
      </c>
      <c r="D962" s="96"/>
      <c r="E962" s="26" t="s">
        <v>242</v>
      </c>
      <c r="F962" s="39"/>
      <c r="G962" s="39"/>
      <c r="H962" s="125"/>
      <c r="I962" s="115">
        <f t="shared" ref="I962" si="107">ROUND(G964*H962,2)</f>
        <v>0</v>
      </c>
    </row>
    <row r="963" spans="1:9" ht="15" customHeight="1" x14ac:dyDescent="0.2">
      <c r="A963" s="39"/>
      <c r="B963" s="39"/>
      <c r="C963" s="78">
        <v>1</v>
      </c>
      <c r="D963" s="79"/>
      <c r="E963" s="26" t="s">
        <v>242</v>
      </c>
      <c r="F963" s="46">
        <v>1</v>
      </c>
      <c r="G963" s="39"/>
      <c r="H963" s="125"/>
      <c r="I963" s="115"/>
    </row>
    <row r="964" spans="1:9" ht="11.25" customHeight="1" x14ac:dyDescent="0.2">
      <c r="A964" s="48"/>
      <c r="B964" s="48"/>
      <c r="C964" s="91"/>
      <c r="D964" s="92"/>
      <c r="E964" s="48"/>
      <c r="F964" s="27" t="s">
        <v>16</v>
      </c>
      <c r="G964" s="47">
        <v>1</v>
      </c>
      <c r="H964" s="125"/>
      <c r="I964" s="115"/>
    </row>
    <row r="965" spans="1:9" ht="26.25" customHeight="1" x14ac:dyDescent="0.2">
      <c r="A965" s="49" t="s">
        <v>768</v>
      </c>
      <c r="B965" s="50" t="s">
        <v>769</v>
      </c>
      <c r="C965" s="97" t="s">
        <v>770</v>
      </c>
      <c r="D965" s="98"/>
      <c r="E965" s="26" t="s">
        <v>242</v>
      </c>
      <c r="F965" s="39"/>
      <c r="G965" s="39"/>
      <c r="H965" s="125"/>
      <c r="I965" s="115">
        <f t="shared" ref="I965" si="108">ROUND(G967*H965,2)</f>
        <v>0</v>
      </c>
    </row>
    <row r="966" spans="1:9" ht="15" customHeight="1" x14ac:dyDescent="0.2">
      <c r="A966" s="39"/>
      <c r="B966" s="39"/>
      <c r="C966" s="78">
        <v>1</v>
      </c>
      <c r="D966" s="79"/>
      <c r="E966" s="26" t="s">
        <v>242</v>
      </c>
      <c r="F966" s="46">
        <v>1</v>
      </c>
      <c r="G966" s="39"/>
      <c r="H966" s="125"/>
      <c r="I966" s="115"/>
    </row>
    <row r="967" spans="1:9" ht="11.25" customHeight="1" x14ac:dyDescent="0.2">
      <c r="A967" s="48"/>
      <c r="B967" s="48"/>
      <c r="C967" s="91"/>
      <c r="D967" s="92"/>
      <c r="E967" s="48"/>
      <c r="F967" s="27" t="s">
        <v>16</v>
      </c>
      <c r="G967" s="47">
        <v>1</v>
      </c>
      <c r="H967" s="125"/>
      <c r="I967" s="115"/>
    </row>
    <row r="968" spans="1:9" ht="22.5" customHeight="1" x14ac:dyDescent="0.2">
      <c r="A968" s="52" t="s">
        <v>771</v>
      </c>
      <c r="B968" s="50" t="s">
        <v>772</v>
      </c>
      <c r="C968" s="95" t="s">
        <v>773</v>
      </c>
      <c r="D968" s="96"/>
      <c r="E968" s="26" t="s">
        <v>242</v>
      </c>
      <c r="F968" s="39"/>
      <c r="G968" s="39"/>
      <c r="H968" s="125"/>
      <c r="I968" s="115">
        <f t="shared" ref="I968" si="109">ROUND(G970*H968,2)</f>
        <v>0</v>
      </c>
    </row>
    <row r="969" spans="1:9" ht="15" customHeight="1" x14ac:dyDescent="0.2">
      <c r="A969" s="39"/>
      <c r="B969" s="39"/>
      <c r="C969" s="78">
        <v>3</v>
      </c>
      <c r="D969" s="79"/>
      <c r="E969" s="26" t="s">
        <v>242</v>
      </c>
      <c r="F969" s="46">
        <v>3</v>
      </c>
      <c r="G969" s="39"/>
      <c r="H969" s="125"/>
      <c r="I969" s="115"/>
    </row>
    <row r="970" spans="1:9" ht="11.25" customHeight="1" x14ac:dyDescent="0.2">
      <c r="A970" s="48"/>
      <c r="B970" s="48"/>
      <c r="C970" s="91"/>
      <c r="D970" s="92"/>
      <c r="E970" s="48"/>
      <c r="F970" s="27" t="s">
        <v>16</v>
      </c>
      <c r="G970" s="47">
        <v>3</v>
      </c>
      <c r="H970" s="125"/>
      <c r="I970" s="115"/>
    </row>
    <row r="971" spans="1:9" ht="22.5" customHeight="1" x14ac:dyDescent="0.2">
      <c r="A971" s="52" t="s">
        <v>774</v>
      </c>
      <c r="B971" s="50" t="s">
        <v>772</v>
      </c>
      <c r="C971" s="95" t="s">
        <v>775</v>
      </c>
      <c r="D971" s="96"/>
      <c r="E971" s="26" t="s">
        <v>242</v>
      </c>
      <c r="F971" s="39"/>
      <c r="G971" s="39"/>
      <c r="H971" s="125"/>
      <c r="I971" s="115">
        <f t="shared" ref="I971" si="110">ROUND(G973*H971,2)</f>
        <v>0</v>
      </c>
    </row>
    <row r="972" spans="1:9" ht="15" customHeight="1" x14ac:dyDescent="0.2">
      <c r="A972" s="39"/>
      <c r="B972" s="39"/>
      <c r="C972" s="78">
        <v>3</v>
      </c>
      <c r="D972" s="79"/>
      <c r="E972" s="26" t="s">
        <v>242</v>
      </c>
      <c r="F972" s="46">
        <v>3</v>
      </c>
      <c r="G972" s="39"/>
      <c r="H972" s="125"/>
      <c r="I972" s="115"/>
    </row>
    <row r="973" spans="1:9" ht="11.25" customHeight="1" x14ac:dyDescent="0.2">
      <c r="A973" s="48"/>
      <c r="B973" s="48"/>
      <c r="C973" s="91"/>
      <c r="D973" s="92"/>
      <c r="E973" s="48"/>
      <c r="F973" s="27" t="s">
        <v>16</v>
      </c>
      <c r="G973" s="47">
        <v>3</v>
      </c>
      <c r="H973" s="125"/>
      <c r="I973" s="115"/>
    </row>
    <row r="974" spans="1:9" ht="22.5" customHeight="1" x14ac:dyDescent="0.2">
      <c r="A974" s="52" t="s">
        <v>776</v>
      </c>
      <c r="B974" s="50" t="s">
        <v>772</v>
      </c>
      <c r="C974" s="95" t="s">
        <v>777</v>
      </c>
      <c r="D974" s="96"/>
      <c r="E974" s="26" t="s">
        <v>242</v>
      </c>
      <c r="F974" s="39"/>
      <c r="G974" s="39"/>
      <c r="H974" s="125"/>
      <c r="I974" s="115">
        <f t="shared" ref="I974" si="111">ROUND(G976*H974,2)</f>
        <v>0</v>
      </c>
    </row>
    <row r="975" spans="1:9" ht="15" customHeight="1" x14ac:dyDescent="0.2">
      <c r="A975" s="39"/>
      <c r="B975" s="39"/>
      <c r="C975" s="78">
        <v>3</v>
      </c>
      <c r="D975" s="79"/>
      <c r="E975" s="26" t="s">
        <v>242</v>
      </c>
      <c r="F975" s="46">
        <v>3</v>
      </c>
      <c r="G975" s="39"/>
      <c r="H975" s="125"/>
      <c r="I975" s="115"/>
    </row>
    <row r="976" spans="1:9" ht="11.25" customHeight="1" x14ac:dyDescent="0.2">
      <c r="A976" s="48"/>
      <c r="B976" s="48"/>
      <c r="C976" s="91"/>
      <c r="D976" s="92"/>
      <c r="E976" s="48"/>
      <c r="F976" s="27" t="s">
        <v>16</v>
      </c>
      <c r="G976" s="47">
        <v>3</v>
      </c>
      <c r="H976" s="125"/>
      <c r="I976" s="115"/>
    </row>
    <row r="977" spans="1:9" ht="22.5" customHeight="1" x14ac:dyDescent="0.2">
      <c r="A977" s="52" t="s">
        <v>778</v>
      </c>
      <c r="B977" s="50" t="s">
        <v>636</v>
      </c>
      <c r="C977" s="95" t="s">
        <v>637</v>
      </c>
      <c r="D977" s="96"/>
      <c r="E977" s="26" t="s">
        <v>587</v>
      </c>
      <c r="F977" s="39"/>
      <c r="G977" s="39"/>
      <c r="H977" s="125"/>
      <c r="I977" s="115">
        <f t="shared" ref="I977" si="112">ROUND(G979*H977,2)</f>
        <v>0</v>
      </c>
    </row>
    <row r="978" spans="1:9" ht="15" customHeight="1" x14ac:dyDescent="0.2">
      <c r="A978" s="39"/>
      <c r="B978" s="39"/>
      <c r="C978" s="78">
        <v>1</v>
      </c>
      <c r="D978" s="79"/>
      <c r="E978" s="26" t="s">
        <v>587</v>
      </c>
      <c r="F978" s="46">
        <v>1</v>
      </c>
      <c r="G978" s="39"/>
      <c r="H978" s="125"/>
      <c r="I978" s="115"/>
    </row>
    <row r="979" spans="1:9" ht="11.25" customHeight="1" x14ac:dyDescent="0.2">
      <c r="A979" s="48"/>
      <c r="B979" s="48"/>
      <c r="C979" s="91"/>
      <c r="D979" s="92"/>
      <c r="E979" s="48"/>
      <c r="F979" s="27" t="s">
        <v>16</v>
      </c>
      <c r="G979" s="47">
        <v>1</v>
      </c>
      <c r="H979" s="125"/>
      <c r="I979" s="115"/>
    </row>
    <row r="980" spans="1:9" ht="22.5" customHeight="1" x14ac:dyDescent="0.2">
      <c r="A980" s="52" t="s">
        <v>779</v>
      </c>
      <c r="B980" s="50" t="s">
        <v>585</v>
      </c>
      <c r="C980" s="95" t="s">
        <v>586</v>
      </c>
      <c r="D980" s="96"/>
      <c r="E980" s="26" t="s">
        <v>587</v>
      </c>
      <c r="F980" s="39"/>
      <c r="G980" s="39"/>
      <c r="H980" s="125"/>
      <c r="I980" s="115">
        <f t="shared" ref="I980" si="113">ROUND(G982*H980,2)</f>
        <v>0</v>
      </c>
    </row>
    <row r="981" spans="1:9" ht="15" customHeight="1" x14ac:dyDescent="0.2">
      <c r="A981" s="39"/>
      <c r="B981" s="39"/>
      <c r="C981" s="78">
        <v>1</v>
      </c>
      <c r="D981" s="79"/>
      <c r="E981" s="26" t="s">
        <v>587</v>
      </c>
      <c r="F981" s="46">
        <v>1</v>
      </c>
      <c r="G981" s="39"/>
      <c r="H981" s="125"/>
      <c r="I981" s="115"/>
    </row>
    <row r="982" spans="1:9" ht="11.45" customHeight="1" x14ac:dyDescent="0.2">
      <c r="A982" s="48"/>
      <c r="B982" s="48"/>
      <c r="C982" s="91"/>
      <c r="D982" s="92"/>
      <c r="E982" s="48"/>
      <c r="F982" s="27" t="s">
        <v>16</v>
      </c>
      <c r="G982" s="47">
        <v>1</v>
      </c>
      <c r="H982" s="125"/>
      <c r="I982" s="115"/>
    </row>
    <row r="983" spans="1:9" ht="22.5" customHeight="1" x14ac:dyDescent="0.2">
      <c r="A983" s="52" t="s">
        <v>780</v>
      </c>
      <c r="B983" s="50" t="s">
        <v>639</v>
      </c>
      <c r="C983" s="95" t="s">
        <v>640</v>
      </c>
      <c r="D983" s="96"/>
      <c r="E983" s="26" t="s">
        <v>587</v>
      </c>
      <c r="F983" s="39"/>
      <c r="G983" s="39"/>
      <c r="H983" s="125"/>
      <c r="I983" s="115">
        <f>ROUND(G985*H983,2)</f>
        <v>0</v>
      </c>
    </row>
    <row r="984" spans="1:9" ht="15" customHeight="1" x14ac:dyDescent="0.2">
      <c r="A984" s="39"/>
      <c r="B984" s="39"/>
      <c r="C984" s="78">
        <v>8</v>
      </c>
      <c r="D984" s="79"/>
      <c r="E984" s="26" t="s">
        <v>587</v>
      </c>
      <c r="F984" s="46">
        <v>8</v>
      </c>
      <c r="G984" s="39"/>
      <c r="H984" s="125"/>
      <c r="I984" s="115"/>
    </row>
    <row r="985" spans="1:9" ht="11.25" customHeight="1" x14ac:dyDescent="0.2">
      <c r="A985" s="48"/>
      <c r="B985" s="48"/>
      <c r="C985" s="91"/>
      <c r="D985" s="92"/>
      <c r="E985" s="48"/>
      <c r="F985" s="27" t="s">
        <v>16</v>
      </c>
      <c r="G985" s="47">
        <v>8</v>
      </c>
      <c r="H985" s="125"/>
      <c r="I985" s="115"/>
    </row>
    <row r="986" spans="1:9" ht="15" customHeight="1" x14ac:dyDescent="0.2">
      <c r="A986" s="32" t="s">
        <v>781</v>
      </c>
      <c r="B986" s="39"/>
      <c r="C986" s="69" t="s">
        <v>782</v>
      </c>
      <c r="D986" s="70"/>
      <c r="E986" s="70"/>
      <c r="F986" s="70"/>
      <c r="G986" s="71"/>
      <c r="H986" s="21"/>
      <c r="I986" s="15">
        <f>SUM(I987:I1019)</f>
        <v>0</v>
      </c>
    </row>
    <row r="987" spans="1:9" ht="22.5" customHeight="1" x14ac:dyDescent="0.2">
      <c r="A987" s="52" t="s">
        <v>783</v>
      </c>
      <c r="B987" s="50" t="s">
        <v>784</v>
      </c>
      <c r="C987" s="95" t="s">
        <v>785</v>
      </c>
      <c r="D987" s="96"/>
      <c r="E987" s="26" t="s">
        <v>84</v>
      </c>
      <c r="F987" s="39"/>
      <c r="G987" s="39"/>
      <c r="H987" s="125"/>
      <c r="I987" s="115">
        <f t="shared" ref="I987:I1014" si="114">ROUND(G989*H987,2)</f>
        <v>0</v>
      </c>
    </row>
    <row r="988" spans="1:9" ht="15" customHeight="1" x14ac:dyDescent="0.2">
      <c r="A988" s="39"/>
      <c r="B988" s="39"/>
      <c r="C988" s="78">
        <v>30</v>
      </c>
      <c r="D988" s="79"/>
      <c r="E988" s="26" t="s">
        <v>84</v>
      </c>
      <c r="F988" s="46">
        <v>30</v>
      </c>
      <c r="G988" s="39"/>
      <c r="H988" s="125"/>
      <c r="I988" s="115"/>
    </row>
    <row r="989" spans="1:9" ht="11.25" customHeight="1" x14ac:dyDescent="0.2">
      <c r="A989" s="48"/>
      <c r="B989" s="48"/>
      <c r="C989" s="91"/>
      <c r="D989" s="92"/>
      <c r="E989" s="48"/>
      <c r="F989" s="27" t="s">
        <v>16</v>
      </c>
      <c r="G989" s="47">
        <v>30</v>
      </c>
      <c r="H989" s="125"/>
      <c r="I989" s="115"/>
    </row>
    <row r="990" spans="1:9" ht="22.5" customHeight="1" x14ac:dyDescent="0.2">
      <c r="A990" s="52" t="s">
        <v>786</v>
      </c>
      <c r="B990" s="50" t="s">
        <v>787</v>
      </c>
      <c r="C990" s="95" t="s">
        <v>788</v>
      </c>
      <c r="D990" s="96"/>
      <c r="E990" s="26" t="s">
        <v>84</v>
      </c>
      <c r="F990" s="39"/>
      <c r="G990" s="39"/>
      <c r="H990" s="125"/>
      <c r="I990" s="115">
        <f t="shared" si="114"/>
        <v>0</v>
      </c>
    </row>
    <row r="991" spans="1:9" ht="15" customHeight="1" x14ac:dyDescent="0.2">
      <c r="A991" s="39"/>
      <c r="B991" s="39"/>
      <c r="C991" s="78">
        <v>70</v>
      </c>
      <c r="D991" s="79"/>
      <c r="E991" s="26" t="s">
        <v>84</v>
      </c>
      <c r="F991" s="46">
        <v>70</v>
      </c>
      <c r="G991" s="39"/>
      <c r="H991" s="125"/>
      <c r="I991" s="115"/>
    </row>
    <row r="992" spans="1:9" ht="11.25" customHeight="1" x14ac:dyDescent="0.2">
      <c r="A992" s="48"/>
      <c r="B992" s="48"/>
      <c r="C992" s="91"/>
      <c r="D992" s="92"/>
      <c r="E992" s="48"/>
      <c r="F992" s="27" t="s">
        <v>16</v>
      </c>
      <c r="G992" s="47">
        <v>70</v>
      </c>
      <c r="H992" s="125"/>
      <c r="I992" s="115"/>
    </row>
    <row r="993" spans="1:9" ht="22.5" customHeight="1" x14ac:dyDescent="0.2">
      <c r="A993" s="52" t="s">
        <v>789</v>
      </c>
      <c r="B993" s="50" t="s">
        <v>784</v>
      </c>
      <c r="C993" s="95" t="s">
        <v>790</v>
      </c>
      <c r="D993" s="96"/>
      <c r="E993" s="26" t="s">
        <v>84</v>
      </c>
      <c r="F993" s="39"/>
      <c r="G993" s="39"/>
      <c r="H993" s="125"/>
      <c r="I993" s="115">
        <f t="shared" si="114"/>
        <v>0</v>
      </c>
    </row>
    <row r="994" spans="1:9" ht="15" customHeight="1" x14ac:dyDescent="0.2">
      <c r="A994" s="39"/>
      <c r="B994" s="39"/>
      <c r="C994" s="78">
        <v>125</v>
      </c>
      <c r="D994" s="79"/>
      <c r="E994" s="26" t="s">
        <v>84</v>
      </c>
      <c r="F994" s="46">
        <v>125</v>
      </c>
      <c r="G994" s="39"/>
      <c r="H994" s="125"/>
      <c r="I994" s="115"/>
    </row>
    <row r="995" spans="1:9" ht="11.25" customHeight="1" x14ac:dyDescent="0.2">
      <c r="A995" s="48"/>
      <c r="B995" s="48"/>
      <c r="C995" s="91"/>
      <c r="D995" s="92"/>
      <c r="E995" s="48"/>
      <c r="F995" s="27" t="s">
        <v>16</v>
      </c>
      <c r="G995" s="47">
        <v>125</v>
      </c>
      <c r="H995" s="125"/>
      <c r="I995" s="115"/>
    </row>
    <row r="996" spans="1:9" ht="22.5" customHeight="1" x14ac:dyDescent="0.2">
      <c r="A996" s="52" t="s">
        <v>791</v>
      </c>
      <c r="B996" s="50" t="s">
        <v>787</v>
      </c>
      <c r="C996" s="95" t="s">
        <v>792</v>
      </c>
      <c r="D996" s="96"/>
      <c r="E996" s="26" t="s">
        <v>84</v>
      </c>
      <c r="F996" s="39"/>
      <c r="G996" s="39"/>
      <c r="H996" s="125"/>
      <c r="I996" s="115">
        <f t="shared" si="114"/>
        <v>0</v>
      </c>
    </row>
    <row r="997" spans="1:9" ht="15" customHeight="1" x14ac:dyDescent="0.2">
      <c r="A997" s="39"/>
      <c r="B997" s="39"/>
      <c r="C997" s="78">
        <v>625</v>
      </c>
      <c r="D997" s="79"/>
      <c r="E997" s="26" t="s">
        <v>84</v>
      </c>
      <c r="F997" s="46">
        <v>625</v>
      </c>
      <c r="G997" s="39"/>
      <c r="H997" s="125"/>
      <c r="I997" s="115"/>
    </row>
    <row r="998" spans="1:9" ht="11.25" customHeight="1" x14ac:dyDescent="0.2">
      <c r="A998" s="48"/>
      <c r="B998" s="48"/>
      <c r="C998" s="91"/>
      <c r="D998" s="92"/>
      <c r="E998" s="48"/>
      <c r="F998" s="27" t="s">
        <v>16</v>
      </c>
      <c r="G998" s="47">
        <v>625</v>
      </c>
      <c r="H998" s="125"/>
      <c r="I998" s="115"/>
    </row>
    <row r="999" spans="1:9" ht="26.25" customHeight="1" x14ac:dyDescent="0.2">
      <c r="A999" s="49" t="s">
        <v>793</v>
      </c>
      <c r="B999" s="50" t="s">
        <v>794</v>
      </c>
      <c r="C999" s="97" t="s">
        <v>795</v>
      </c>
      <c r="D999" s="98"/>
      <c r="E999" s="26" t="s">
        <v>242</v>
      </c>
      <c r="F999" s="39"/>
      <c r="G999" s="39"/>
      <c r="H999" s="125"/>
      <c r="I999" s="115">
        <f t="shared" si="114"/>
        <v>0</v>
      </c>
    </row>
    <row r="1000" spans="1:9" ht="15" customHeight="1" x14ac:dyDescent="0.2">
      <c r="A1000" s="39"/>
      <c r="B1000" s="39"/>
      <c r="C1000" s="78">
        <v>10</v>
      </c>
      <c r="D1000" s="79"/>
      <c r="E1000" s="26" t="s">
        <v>242</v>
      </c>
      <c r="F1000" s="46">
        <v>10</v>
      </c>
      <c r="G1000" s="39"/>
      <c r="H1000" s="125"/>
      <c r="I1000" s="115"/>
    </row>
    <row r="1001" spans="1:9" ht="11.25" customHeight="1" x14ac:dyDescent="0.2">
      <c r="A1001" s="48"/>
      <c r="B1001" s="48"/>
      <c r="C1001" s="91"/>
      <c r="D1001" s="92"/>
      <c r="E1001" s="48"/>
      <c r="F1001" s="27" t="s">
        <v>16</v>
      </c>
      <c r="G1001" s="47">
        <v>10</v>
      </c>
      <c r="H1001" s="125"/>
      <c r="I1001" s="115"/>
    </row>
    <row r="1002" spans="1:9" ht="22.5" customHeight="1" x14ac:dyDescent="0.2">
      <c r="A1002" s="52" t="s">
        <v>796</v>
      </c>
      <c r="B1002" s="50" t="s">
        <v>797</v>
      </c>
      <c r="C1002" s="95" t="s">
        <v>798</v>
      </c>
      <c r="D1002" s="96"/>
      <c r="E1002" s="26" t="s">
        <v>242</v>
      </c>
      <c r="F1002" s="39"/>
      <c r="G1002" s="39"/>
      <c r="H1002" s="125"/>
      <c r="I1002" s="115">
        <f t="shared" si="114"/>
        <v>0</v>
      </c>
    </row>
    <row r="1003" spans="1:9" ht="15" customHeight="1" x14ac:dyDescent="0.2">
      <c r="A1003" s="39"/>
      <c r="B1003" s="39"/>
      <c r="C1003" s="78">
        <v>58</v>
      </c>
      <c r="D1003" s="79"/>
      <c r="E1003" s="26" t="s">
        <v>242</v>
      </c>
      <c r="F1003" s="46">
        <v>58</v>
      </c>
      <c r="G1003" s="39"/>
      <c r="H1003" s="125"/>
      <c r="I1003" s="115"/>
    </row>
    <row r="1004" spans="1:9" ht="11.25" customHeight="1" x14ac:dyDescent="0.2">
      <c r="A1004" s="48"/>
      <c r="B1004" s="48"/>
      <c r="C1004" s="91"/>
      <c r="D1004" s="92"/>
      <c r="E1004" s="48"/>
      <c r="F1004" s="27" t="s">
        <v>16</v>
      </c>
      <c r="G1004" s="47">
        <v>58</v>
      </c>
      <c r="H1004" s="125"/>
      <c r="I1004" s="115"/>
    </row>
    <row r="1005" spans="1:9" ht="33.75" customHeight="1" x14ac:dyDescent="0.2">
      <c r="A1005" s="52" t="s">
        <v>799</v>
      </c>
      <c r="B1005" s="50" t="s">
        <v>800</v>
      </c>
      <c r="C1005" s="95" t="s">
        <v>801</v>
      </c>
      <c r="D1005" s="96"/>
      <c r="E1005" s="26" t="s">
        <v>242</v>
      </c>
      <c r="F1005" s="51"/>
      <c r="G1005" s="51"/>
      <c r="H1005" s="125"/>
      <c r="I1005" s="115">
        <f t="shared" si="114"/>
        <v>0</v>
      </c>
    </row>
    <row r="1006" spans="1:9" ht="15" customHeight="1" x14ac:dyDescent="0.2">
      <c r="A1006" s="39"/>
      <c r="B1006" s="39"/>
      <c r="C1006" s="78">
        <v>15</v>
      </c>
      <c r="D1006" s="79"/>
      <c r="E1006" s="26" t="s">
        <v>242</v>
      </c>
      <c r="F1006" s="46">
        <v>15</v>
      </c>
      <c r="G1006" s="39"/>
      <c r="H1006" s="125"/>
      <c r="I1006" s="115"/>
    </row>
    <row r="1007" spans="1:9" ht="11.25" customHeight="1" x14ac:dyDescent="0.2">
      <c r="A1007" s="48"/>
      <c r="B1007" s="48"/>
      <c r="C1007" s="91"/>
      <c r="D1007" s="92"/>
      <c r="E1007" s="48"/>
      <c r="F1007" s="27" t="s">
        <v>16</v>
      </c>
      <c r="G1007" s="47">
        <v>15</v>
      </c>
      <c r="H1007" s="125"/>
      <c r="I1007" s="115"/>
    </row>
    <row r="1008" spans="1:9" ht="29.1" customHeight="1" x14ac:dyDescent="0.2">
      <c r="A1008" s="52" t="s">
        <v>802</v>
      </c>
      <c r="B1008" s="50" t="s">
        <v>803</v>
      </c>
      <c r="C1008" s="95" t="s">
        <v>804</v>
      </c>
      <c r="D1008" s="96"/>
      <c r="E1008" s="26" t="s">
        <v>84</v>
      </c>
      <c r="F1008" s="51"/>
      <c r="G1008" s="51"/>
      <c r="H1008" s="125"/>
      <c r="I1008" s="115">
        <f t="shared" si="114"/>
        <v>0</v>
      </c>
    </row>
    <row r="1009" spans="1:9" ht="15" customHeight="1" x14ac:dyDescent="0.2">
      <c r="A1009" s="39"/>
      <c r="B1009" s="39"/>
      <c r="C1009" s="78">
        <v>5</v>
      </c>
      <c r="D1009" s="79"/>
      <c r="E1009" s="26" t="s">
        <v>84</v>
      </c>
      <c r="F1009" s="46">
        <v>5</v>
      </c>
      <c r="G1009" s="39"/>
      <c r="H1009" s="125"/>
      <c r="I1009" s="115"/>
    </row>
    <row r="1010" spans="1:9" ht="11.25" customHeight="1" x14ac:dyDescent="0.2">
      <c r="A1010" s="48"/>
      <c r="B1010" s="48"/>
      <c r="C1010" s="91"/>
      <c r="D1010" s="92"/>
      <c r="E1010" s="48"/>
      <c r="F1010" s="27" t="s">
        <v>16</v>
      </c>
      <c r="G1010" s="47">
        <v>5</v>
      </c>
      <c r="H1010" s="125"/>
      <c r="I1010" s="115"/>
    </row>
    <row r="1011" spans="1:9" ht="29.1" customHeight="1" x14ac:dyDescent="0.2">
      <c r="A1011" s="52" t="s">
        <v>805</v>
      </c>
      <c r="B1011" s="50" t="s">
        <v>803</v>
      </c>
      <c r="C1011" s="95" t="s">
        <v>806</v>
      </c>
      <c r="D1011" s="96"/>
      <c r="E1011" s="26" t="s">
        <v>84</v>
      </c>
      <c r="F1011" s="51"/>
      <c r="G1011" s="51"/>
      <c r="H1011" s="125"/>
      <c r="I1011" s="115">
        <f t="shared" si="114"/>
        <v>0</v>
      </c>
    </row>
    <row r="1012" spans="1:9" ht="15" customHeight="1" x14ac:dyDescent="0.2">
      <c r="A1012" s="39"/>
      <c r="B1012" s="39"/>
      <c r="C1012" s="78">
        <v>70</v>
      </c>
      <c r="D1012" s="79"/>
      <c r="E1012" s="26" t="s">
        <v>84</v>
      </c>
      <c r="F1012" s="46">
        <v>70</v>
      </c>
      <c r="G1012" s="39"/>
      <c r="H1012" s="125"/>
      <c r="I1012" s="115"/>
    </row>
    <row r="1013" spans="1:9" ht="11.25" customHeight="1" x14ac:dyDescent="0.2">
      <c r="A1013" s="48"/>
      <c r="B1013" s="48"/>
      <c r="C1013" s="91"/>
      <c r="D1013" s="92"/>
      <c r="E1013" s="48"/>
      <c r="F1013" s="27" t="s">
        <v>16</v>
      </c>
      <c r="G1013" s="47">
        <v>70</v>
      </c>
      <c r="H1013" s="125"/>
      <c r="I1013" s="115"/>
    </row>
    <row r="1014" spans="1:9" ht="33.75" customHeight="1" x14ac:dyDescent="0.2">
      <c r="A1014" s="49" t="s">
        <v>807</v>
      </c>
      <c r="B1014" s="50" t="s">
        <v>808</v>
      </c>
      <c r="C1014" s="95" t="s">
        <v>809</v>
      </c>
      <c r="D1014" s="96"/>
      <c r="E1014" s="26" t="s">
        <v>242</v>
      </c>
      <c r="F1014" s="51"/>
      <c r="G1014" s="51"/>
      <c r="H1014" s="125"/>
      <c r="I1014" s="115">
        <f t="shared" si="114"/>
        <v>0</v>
      </c>
    </row>
    <row r="1015" spans="1:9" ht="15" customHeight="1" x14ac:dyDescent="0.2">
      <c r="A1015" s="39"/>
      <c r="B1015" s="39"/>
      <c r="C1015" s="78">
        <v>2</v>
      </c>
      <c r="D1015" s="79"/>
      <c r="E1015" s="26" t="s">
        <v>242</v>
      </c>
      <c r="F1015" s="46">
        <v>2</v>
      </c>
      <c r="G1015" s="39"/>
      <c r="H1015" s="125"/>
      <c r="I1015" s="115"/>
    </row>
    <row r="1016" spans="1:9" ht="11.25" customHeight="1" x14ac:dyDescent="0.2">
      <c r="A1016" s="48"/>
      <c r="B1016" s="48"/>
      <c r="C1016" s="91"/>
      <c r="D1016" s="92"/>
      <c r="E1016" s="48"/>
      <c r="F1016" s="27" t="s">
        <v>16</v>
      </c>
      <c r="G1016" s="47">
        <v>2</v>
      </c>
      <c r="H1016" s="125"/>
      <c r="I1016" s="115"/>
    </row>
    <row r="1017" spans="1:9" ht="33.75" customHeight="1" x14ac:dyDescent="0.2">
      <c r="A1017" s="52" t="s">
        <v>810</v>
      </c>
      <c r="B1017" s="50" t="s">
        <v>808</v>
      </c>
      <c r="C1017" s="95" t="s">
        <v>811</v>
      </c>
      <c r="D1017" s="96"/>
      <c r="E1017" s="26" t="s">
        <v>242</v>
      </c>
      <c r="F1017" s="51"/>
      <c r="G1017" s="51"/>
      <c r="H1017" s="125"/>
      <c r="I1017" s="115">
        <f t="shared" ref="I1017:I1030" si="115">ROUND(G1019*H1017,2)</f>
        <v>0</v>
      </c>
    </row>
    <row r="1018" spans="1:9" ht="15" customHeight="1" x14ac:dyDescent="0.2">
      <c r="A1018" s="39"/>
      <c r="B1018" s="39"/>
      <c r="C1018" s="78">
        <v>1</v>
      </c>
      <c r="D1018" s="79"/>
      <c r="E1018" s="26" t="s">
        <v>242</v>
      </c>
      <c r="F1018" s="46">
        <v>1</v>
      </c>
      <c r="G1018" s="39"/>
      <c r="H1018" s="125"/>
      <c r="I1018" s="115"/>
    </row>
    <row r="1019" spans="1:9" ht="12" customHeight="1" x14ac:dyDescent="0.2">
      <c r="A1019" s="48"/>
      <c r="B1019" s="48"/>
      <c r="C1019" s="91"/>
      <c r="D1019" s="92"/>
      <c r="E1019" s="48"/>
      <c r="F1019" s="27" t="s">
        <v>16</v>
      </c>
      <c r="G1019" s="47">
        <v>1</v>
      </c>
      <c r="H1019" s="125"/>
      <c r="I1019" s="115"/>
    </row>
    <row r="1020" spans="1:9" ht="11.25" customHeight="1" x14ac:dyDescent="0.2">
      <c r="A1020" s="30">
        <v>9</v>
      </c>
      <c r="B1020" s="48"/>
      <c r="C1020" s="69" t="s">
        <v>812</v>
      </c>
      <c r="D1020" s="70"/>
      <c r="E1020" s="70"/>
      <c r="F1020" s="70"/>
      <c r="G1020" s="71"/>
      <c r="H1020" s="22"/>
      <c r="I1020" s="15">
        <f>SUM(I1021:I1035)</f>
        <v>0</v>
      </c>
    </row>
    <row r="1021" spans="1:9" ht="29.1" customHeight="1" x14ac:dyDescent="0.2">
      <c r="A1021" s="60" t="s">
        <v>813</v>
      </c>
      <c r="B1021" s="53" t="s">
        <v>125</v>
      </c>
      <c r="C1021" s="95" t="s">
        <v>814</v>
      </c>
      <c r="D1021" s="96"/>
      <c r="E1021" s="26" t="s">
        <v>88</v>
      </c>
      <c r="F1021" s="51"/>
      <c r="G1021" s="51"/>
      <c r="H1021" s="126"/>
      <c r="I1021" s="115">
        <f t="shared" si="115"/>
        <v>0</v>
      </c>
    </row>
    <row r="1022" spans="1:9" ht="15" customHeight="1" x14ac:dyDescent="0.2">
      <c r="A1022" s="39"/>
      <c r="B1022" s="39"/>
      <c r="C1022" s="78">
        <v>1</v>
      </c>
      <c r="D1022" s="79"/>
      <c r="E1022" s="26" t="s">
        <v>88</v>
      </c>
      <c r="F1022" s="46">
        <v>1</v>
      </c>
      <c r="G1022" s="39"/>
      <c r="H1022" s="126"/>
      <c r="I1022" s="115"/>
    </row>
    <row r="1023" spans="1:9" ht="15" customHeight="1" x14ac:dyDescent="0.2">
      <c r="A1023" s="39"/>
      <c r="B1023" s="39"/>
      <c r="C1023" s="80"/>
      <c r="D1023" s="81"/>
      <c r="E1023" s="39"/>
      <c r="F1023" s="27" t="s">
        <v>16</v>
      </c>
      <c r="G1023" s="47">
        <v>1</v>
      </c>
      <c r="H1023" s="126"/>
      <c r="I1023" s="115"/>
    </row>
    <row r="1024" spans="1:9" ht="75" customHeight="1" x14ac:dyDescent="0.2">
      <c r="A1024" s="60" t="s">
        <v>815</v>
      </c>
      <c r="B1024" s="25" t="s">
        <v>125</v>
      </c>
      <c r="C1024" s="97" t="s">
        <v>816</v>
      </c>
      <c r="D1024" s="98"/>
      <c r="E1024" s="26" t="s">
        <v>88</v>
      </c>
      <c r="F1024" s="51"/>
      <c r="G1024" s="51"/>
      <c r="H1024" s="125"/>
      <c r="I1024" s="115">
        <f t="shared" si="115"/>
        <v>0</v>
      </c>
    </row>
    <row r="1025" spans="1:9" ht="11.25" customHeight="1" x14ac:dyDescent="0.2">
      <c r="A1025" s="48"/>
      <c r="B1025" s="48"/>
      <c r="C1025" s="78">
        <v>1</v>
      </c>
      <c r="D1025" s="79"/>
      <c r="E1025" s="26" t="s">
        <v>88</v>
      </c>
      <c r="F1025" s="46">
        <v>1</v>
      </c>
      <c r="G1025" s="48"/>
      <c r="H1025" s="125"/>
      <c r="I1025" s="115"/>
    </row>
    <row r="1026" spans="1:9" ht="15" customHeight="1" x14ac:dyDescent="0.2">
      <c r="A1026" s="39"/>
      <c r="B1026" s="39"/>
      <c r="C1026" s="80"/>
      <c r="D1026" s="81"/>
      <c r="E1026" s="39"/>
      <c r="F1026" s="27" t="s">
        <v>16</v>
      </c>
      <c r="G1026" s="47">
        <v>1</v>
      </c>
      <c r="H1026" s="125"/>
      <c r="I1026" s="115"/>
    </row>
    <row r="1027" spans="1:9" ht="139.5" customHeight="1" x14ac:dyDescent="0.2">
      <c r="A1027" s="60" t="s">
        <v>817</v>
      </c>
      <c r="B1027" s="25" t="s">
        <v>125</v>
      </c>
      <c r="C1027" s="97" t="s">
        <v>818</v>
      </c>
      <c r="D1027" s="98"/>
      <c r="E1027" s="26" t="s">
        <v>88</v>
      </c>
      <c r="F1027" s="51"/>
      <c r="G1027" s="51"/>
      <c r="H1027" s="125"/>
      <c r="I1027" s="115">
        <f t="shared" si="115"/>
        <v>0</v>
      </c>
    </row>
    <row r="1028" spans="1:9" ht="15" customHeight="1" x14ac:dyDescent="0.2">
      <c r="A1028" s="39"/>
      <c r="B1028" s="39"/>
      <c r="C1028" s="78">
        <v>1</v>
      </c>
      <c r="D1028" s="79"/>
      <c r="E1028" s="26" t="s">
        <v>88</v>
      </c>
      <c r="F1028" s="46">
        <v>1</v>
      </c>
      <c r="G1028" s="39"/>
      <c r="H1028" s="125"/>
      <c r="I1028" s="115"/>
    </row>
    <row r="1029" spans="1:9" ht="11.25" customHeight="1" x14ac:dyDescent="0.2">
      <c r="A1029" s="48"/>
      <c r="B1029" s="48"/>
      <c r="C1029" s="91"/>
      <c r="D1029" s="92"/>
      <c r="E1029" s="48"/>
      <c r="F1029" s="27" t="s">
        <v>16</v>
      </c>
      <c r="G1029" s="47">
        <v>1</v>
      </c>
      <c r="H1029" s="125"/>
      <c r="I1029" s="115"/>
    </row>
    <row r="1030" spans="1:9" ht="78.75" customHeight="1" x14ac:dyDescent="0.2">
      <c r="A1030" s="60" t="s">
        <v>819</v>
      </c>
      <c r="B1030" s="25" t="s">
        <v>125</v>
      </c>
      <c r="C1030" s="97" t="s">
        <v>820</v>
      </c>
      <c r="D1030" s="98"/>
      <c r="E1030" s="26" t="s">
        <v>88</v>
      </c>
      <c r="F1030" s="51"/>
      <c r="G1030" s="51"/>
      <c r="H1030" s="126"/>
      <c r="I1030" s="115">
        <f t="shared" si="115"/>
        <v>0</v>
      </c>
    </row>
    <row r="1031" spans="1:9" ht="15" customHeight="1" x14ac:dyDescent="0.2">
      <c r="A1031" s="39"/>
      <c r="B1031" s="39"/>
      <c r="C1031" s="78">
        <v>1</v>
      </c>
      <c r="D1031" s="79"/>
      <c r="E1031" s="26" t="s">
        <v>88</v>
      </c>
      <c r="F1031" s="46">
        <v>1</v>
      </c>
      <c r="G1031" s="39"/>
      <c r="H1031" s="126"/>
      <c r="I1031" s="115"/>
    </row>
    <row r="1032" spans="1:9" ht="11.25" customHeight="1" x14ac:dyDescent="0.2">
      <c r="A1032" s="48"/>
      <c r="B1032" s="48"/>
      <c r="C1032" s="91"/>
      <c r="D1032" s="92"/>
      <c r="E1032" s="48"/>
      <c r="F1032" s="27" t="s">
        <v>16</v>
      </c>
      <c r="G1032" s="47">
        <v>1</v>
      </c>
      <c r="H1032" s="126"/>
      <c r="I1032" s="115"/>
    </row>
    <row r="1033" spans="1:9" ht="65.099999999999994" customHeight="1" x14ac:dyDescent="0.2">
      <c r="A1033" s="60" t="s">
        <v>821</v>
      </c>
      <c r="B1033" s="25" t="s">
        <v>125</v>
      </c>
      <c r="C1033" s="97" t="s">
        <v>822</v>
      </c>
      <c r="D1033" s="98"/>
      <c r="E1033" s="26" t="s">
        <v>88</v>
      </c>
      <c r="F1033" s="51"/>
      <c r="G1033" s="51"/>
      <c r="H1033" s="126"/>
      <c r="I1033" s="115">
        <f t="shared" ref="I1033" si="116">ROUND(G1035*H1033,2)</f>
        <v>0</v>
      </c>
    </row>
    <row r="1034" spans="1:9" ht="15" customHeight="1" x14ac:dyDescent="0.2">
      <c r="A1034" s="39"/>
      <c r="B1034" s="39"/>
      <c r="C1034" s="78">
        <v>1</v>
      </c>
      <c r="D1034" s="79"/>
      <c r="E1034" s="26" t="s">
        <v>88</v>
      </c>
      <c r="F1034" s="46">
        <v>1</v>
      </c>
      <c r="G1034" s="39"/>
      <c r="H1034" s="126"/>
      <c r="I1034" s="115"/>
    </row>
    <row r="1035" spans="1:9" ht="12" customHeight="1" x14ac:dyDescent="0.2">
      <c r="A1035" s="48"/>
      <c r="B1035" s="48"/>
      <c r="C1035" s="91"/>
      <c r="D1035" s="92"/>
      <c r="E1035" s="48"/>
      <c r="F1035" s="27" t="s">
        <v>16</v>
      </c>
      <c r="G1035" s="47">
        <v>1</v>
      </c>
      <c r="H1035" s="126"/>
      <c r="I1035" s="115"/>
    </row>
    <row r="1036" spans="1:9" ht="11.25" customHeight="1" x14ac:dyDescent="0.2">
      <c r="A1036" s="30">
        <v>10</v>
      </c>
      <c r="B1036" s="48"/>
      <c r="C1036" s="69" t="s">
        <v>823</v>
      </c>
      <c r="D1036" s="70"/>
      <c r="E1036" s="70"/>
      <c r="F1036" s="70"/>
      <c r="G1036" s="71"/>
      <c r="H1036" s="22"/>
      <c r="I1036" s="15">
        <f>I1037+I1062</f>
        <v>0</v>
      </c>
    </row>
    <row r="1037" spans="1:9" ht="11.25" customHeight="1" x14ac:dyDescent="0.2">
      <c r="A1037" s="32" t="s">
        <v>824</v>
      </c>
      <c r="B1037" s="48"/>
      <c r="C1037" s="69" t="s">
        <v>825</v>
      </c>
      <c r="D1037" s="70"/>
      <c r="E1037" s="70"/>
      <c r="F1037" s="70"/>
      <c r="G1037" s="71"/>
      <c r="H1037" s="22"/>
      <c r="I1037" s="15">
        <f>SUM(I1038:I1061)</f>
        <v>0</v>
      </c>
    </row>
    <row r="1038" spans="1:9" ht="22.5" customHeight="1" x14ac:dyDescent="0.2">
      <c r="A1038" s="25" t="s">
        <v>826</v>
      </c>
      <c r="B1038" s="50" t="s">
        <v>561</v>
      </c>
      <c r="C1038" s="95" t="s">
        <v>562</v>
      </c>
      <c r="D1038" s="96"/>
      <c r="E1038" s="26" t="s">
        <v>84</v>
      </c>
      <c r="F1038" s="39"/>
      <c r="G1038" s="39"/>
      <c r="H1038" s="126"/>
      <c r="I1038" s="115">
        <f t="shared" ref="I1038" si="117">ROUND(G1040*H1038,2)</f>
        <v>0</v>
      </c>
    </row>
    <row r="1039" spans="1:9" ht="15" customHeight="1" x14ac:dyDescent="0.2">
      <c r="A1039" s="39"/>
      <c r="B1039" s="39"/>
      <c r="C1039" s="78">
        <v>348</v>
      </c>
      <c r="D1039" s="79"/>
      <c r="E1039" s="26" t="s">
        <v>84</v>
      </c>
      <c r="F1039" s="46">
        <v>348</v>
      </c>
      <c r="G1039" s="39"/>
      <c r="H1039" s="126"/>
      <c r="I1039" s="115"/>
    </row>
    <row r="1040" spans="1:9" ht="15" customHeight="1" x14ac:dyDescent="0.2">
      <c r="A1040" s="39"/>
      <c r="B1040" s="39"/>
      <c r="C1040" s="80"/>
      <c r="D1040" s="81"/>
      <c r="E1040" s="39"/>
      <c r="F1040" s="27" t="s">
        <v>16</v>
      </c>
      <c r="G1040" s="47">
        <v>348</v>
      </c>
      <c r="H1040" s="126"/>
      <c r="I1040" s="115"/>
    </row>
    <row r="1041" spans="1:9" ht="29.1" customHeight="1" x14ac:dyDescent="0.2">
      <c r="A1041" s="25" t="s">
        <v>827</v>
      </c>
      <c r="B1041" s="50" t="s">
        <v>564</v>
      </c>
      <c r="C1041" s="97" t="s">
        <v>565</v>
      </c>
      <c r="D1041" s="98"/>
      <c r="E1041" s="26" t="s">
        <v>84</v>
      </c>
      <c r="F1041" s="51"/>
      <c r="G1041" s="51"/>
      <c r="H1041" s="125"/>
      <c r="I1041" s="115">
        <f t="shared" ref="I1041" si="118">ROUND(G1043*H1041,2)</f>
        <v>0</v>
      </c>
    </row>
    <row r="1042" spans="1:9" ht="11.25" customHeight="1" x14ac:dyDescent="0.2">
      <c r="A1042" s="48"/>
      <c r="B1042" s="48"/>
      <c r="C1042" s="78">
        <v>348</v>
      </c>
      <c r="D1042" s="79"/>
      <c r="E1042" s="26" t="s">
        <v>84</v>
      </c>
      <c r="F1042" s="46">
        <v>348</v>
      </c>
      <c r="G1042" s="48"/>
      <c r="H1042" s="125"/>
      <c r="I1042" s="115"/>
    </row>
    <row r="1043" spans="1:9" ht="15" customHeight="1" x14ac:dyDescent="0.2">
      <c r="A1043" s="39"/>
      <c r="B1043" s="39"/>
      <c r="C1043" s="80"/>
      <c r="D1043" s="81"/>
      <c r="E1043" s="39"/>
      <c r="F1043" s="27" t="s">
        <v>16</v>
      </c>
      <c r="G1043" s="47">
        <v>348</v>
      </c>
      <c r="H1043" s="125"/>
      <c r="I1043" s="115"/>
    </row>
    <row r="1044" spans="1:9" ht="26.25" customHeight="1" x14ac:dyDescent="0.2">
      <c r="A1044" s="49" t="s">
        <v>828</v>
      </c>
      <c r="B1044" s="50" t="s">
        <v>539</v>
      </c>
      <c r="C1044" s="95" t="s">
        <v>540</v>
      </c>
      <c r="D1044" s="96"/>
      <c r="E1044" s="26" t="s">
        <v>84</v>
      </c>
      <c r="F1044" s="39"/>
      <c r="G1044" s="39"/>
      <c r="H1044" s="125"/>
      <c r="I1044" s="115">
        <f t="shared" ref="I1044" si="119">ROUND(G1046*H1044,2)</f>
        <v>0</v>
      </c>
    </row>
    <row r="1045" spans="1:9" ht="12" customHeight="1" x14ac:dyDescent="0.2">
      <c r="A1045" s="48"/>
      <c r="B1045" s="48"/>
      <c r="C1045" s="78">
        <v>348</v>
      </c>
      <c r="D1045" s="79"/>
      <c r="E1045" s="26" t="s">
        <v>84</v>
      </c>
      <c r="F1045" s="46">
        <v>348</v>
      </c>
      <c r="G1045" s="48"/>
      <c r="H1045" s="125"/>
      <c r="I1045" s="115"/>
    </row>
    <row r="1046" spans="1:9" ht="15" customHeight="1" x14ac:dyDescent="0.2">
      <c r="A1046" s="39"/>
      <c r="B1046" s="39"/>
      <c r="C1046" s="80"/>
      <c r="D1046" s="81"/>
      <c r="E1046" s="39"/>
      <c r="F1046" s="27" t="s">
        <v>16</v>
      </c>
      <c r="G1046" s="47">
        <v>348</v>
      </c>
      <c r="H1046" s="125"/>
      <c r="I1046" s="115"/>
    </row>
    <row r="1047" spans="1:9" ht="29.1" customHeight="1" x14ac:dyDescent="0.2">
      <c r="A1047" s="25" t="s">
        <v>829</v>
      </c>
      <c r="B1047" s="52" t="s">
        <v>830</v>
      </c>
      <c r="C1047" s="95" t="s">
        <v>831</v>
      </c>
      <c r="D1047" s="96"/>
      <c r="E1047" s="26" t="s">
        <v>270</v>
      </c>
      <c r="F1047" s="51"/>
      <c r="G1047" s="51"/>
      <c r="H1047" s="125"/>
      <c r="I1047" s="115">
        <f t="shared" ref="I1047" si="120">ROUND(G1049*H1047,2)</f>
        <v>0</v>
      </c>
    </row>
    <row r="1048" spans="1:9" ht="11.25" customHeight="1" x14ac:dyDescent="0.2">
      <c r="A1048" s="48"/>
      <c r="B1048" s="48"/>
      <c r="C1048" s="101">
        <v>0.34799999999999998</v>
      </c>
      <c r="D1048" s="102"/>
      <c r="E1048" s="26" t="s">
        <v>270</v>
      </c>
      <c r="F1048" s="46">
        <v>0.34799999999999998</v>
      </c>
      <c r="G1048" s="48"/>
      <c r="H1048" s="125"/>
      <c r="I1048" s="115"/>
    </row>
    <row r="1049" spans="1:9" ht="15" customHeight="1" x14ac:dyDescent="0.2">
      <c r="A1049" s="39"/>
      <c r="B1049" s="39"/>
      <c r="C1049" s="80"/>
      <c r="D1049" s="81"/>
      <c r="E1049" s="39"/>
      <c r="F1049" s="27" t="s">
        <v>16</v>
      </c>
      <c r="G1049" s="47">
        <v>0.34799999999999998</v>
      </c>
      <c r="H1049" s="125"/>
      <c r="I1049" s="115"/>
    </row>
    <row r="1050" spans="1:9" ht="22.5" customHeight="1" x14ac:dyDescent="0.2">
      <c r="A1050" s="25" t="s">
        <v>832</v>
      </c>
      <c r="B1050" s="50" t="s">
        <v>833</v>
      </c>
      <c r="C1050" s="95" t="s">
        <v>834</v>
      </c>
      <c r="D1050" s="96"/>
      <c r="E1050" s="26" t="s">
        <v>84</v>
      </c>
      <c r="F1050" s="39"/>
      <c r="G1050" s="39"/>
      <c r="H1050" s="125"/>
      <c r="I1050" s="115">
        <f t="shared" ref="I1050" si="121">ROUND(G1052*H1050,2)</f>
        <v>0</v>
      </c>
    </row>
    <row r="1051" spans="1:9" ht="11.25" customHeight="1" x14ac:dyDescent="0.2">
      <c r="A1051" s="48"/>
      <c r="B1051" s="48"/>
      <c r="C1051" s="78">
        <v>32</v>
      </c>
      <c r="D1051" s="79"/>
      <c r="E1051" s="26" t="s">
        <v>84</v>
      </c>
      <c r="F1051" s="46">
        <v>32</v>
      </c>
      <c r="G1051" s="48"/>
      <c r="H1051" s="125"/>
      <c r="I1051" s="115"/>
    </row>
    <row r="1052" spans="1:9" ht="15" customHeight="1" x14ac:dyDescent="0.2">
      <c r="A1052" s="39"/>
      <c r="B1052" s="39"/>
      <c r="C1052" s="80"/>
      <c r="D1052" s="81"/>
      <c r="E1052" s="39"/>
      <c r="F1052" s="27" t="s">
        <v>16</v>
      </c>
      <c r="G1052" s="47">
        <v>32</v>
      </c>
      <c r="H1052" s="125"/>
      <c r="I1052" s="115"/>
    </row>
    <row r="1053" spans="1:9" ht="22.5" customHeight="1" x14ac:dyDescent="0.2">
      <c r="A1053" s="25" t="s">
        <v>835</v>
      </c>
      <c r="B1053" s="50" t="s">
        <v>836</v>
      </c>
      <c r="C1053" s="95" t="s">
        <v>837</v>
      </c>
      <c r="D1053" s="96"/>
      <c r="E1053" s="26" t="s">
        <v>242</v>
      </c>
      <c r="F1053" s="39"/>
      <c r="G1053" s="39"/>
      <c r="H1053" s="125"/>
      <c r="I1053" s="115">
        <f t="shared" ref="I1053" si="122">ROUND(G1055*H1053,2)</f>
        <v>0</v>
      </c>
    </row>
    <row r="1054" spans="1:9" ht="11.25" customHeight="1" x14ac:dyDescent="0.2">
      <c r="A1054" s="48"/>
      <c r="B1054" s="48"/>
      <c r="C1054" s="78">
        <v>4</v>
      </c>
      <c r="D1054" s="79"/>
      <c r="E1054" s="26" t="s">
        <v>242</v>
      </c>
      <c r="F1054" s="46">
        <v>4</v>
      </c>
      <c r="G1054" s="48"/>
      <c r="H1054" s="125"/>
      <c r="I1054" s="115"/>
    </row>
    <row r="1055" spans="1:9" ht="15" customHeight="1" x14ac:dyDescent="0.2">
      <c r="A1055" s="39"/>
      <c r="B1055" s="39"/>
      <c r="C1055" s="80"/>
      <c r="D1055" s="81"/>
      <c r="E1055" s="39"/>
      <c r="F1055" s="27" t="s">
        <v>16</v>
      </c>
      <c r="G1055" s="47">
        <v>4</v>
      </c>
      <c r="H1055" s="125"/>
      <c r="I1055" s="115"/>
    </row>
    <row r="1056" spans="1:9" ht="22.5" customHeight="1" x14ac:dyDescent="0.2">
      <c r="A1056" s="25" t="s">
        <v>838</v>
      </c>
      <c r="B1056" s="50" t="s">
        <v>839</v>
      </c>
      <c r="C1056" s="95" t="s">
        <v>840</v>
      </c>
      <c r="D1056" s="96"/>
      <c r="E1056" s="26" t="s">
        <v>242</v>
      </c>
      <c r="F1056" s="39"/>
      <c r="G1056" s="39"/>
      <c r="H1056" s="125"/>
      <c r="I1056" s="115">
        <f t="shared" ref="I1056" si="123">ROUND(G1058*H1056,2)</f>
        <v>0</v>
      </c>
    </row>
    <row r="1057" spans="1:9" ht="11.25" customHeight="1" x14ac:dyDescent="0.2">
      <c r="A1057" s="48"/>
      <c r="B1057" s="48"/>
      <c r="C1057" s="78">
        <v>4</v>
      </c>
      <c r="D1057" s="79"/>
      <c r="E1057" s="26" t="s">
        <v>242</v>
      </c>
      <c r="F1057" s="46">
        <v>4</v>
      </c>
      <c r="G1057" s="48"/>
      <c r="H1057" s="125"/>
      <c r="I1057" s="115"/>
    </row>
    <row r="1058" spans="1:9" ht="15" customHeight="1" x14ac:dyDescent="0.2">
      <c r="A1058" s="39"/>
      <c r="B1058" s="39"/>
      <c r="C1058" s="80"/>
      <c r="D1058" s="81"/>
      <c r="E1058" s="39"/>
      <c r="F1058" s="27" t="s">
        <v>16</v>
      </c>
      <c r="G1058" s="47">
        <v>4</v>
      </c>
      <c r="H1058" s="125"/>
      <c r="I1058" s="115"/>
    </row>
    <row r="1059" spans="1:9" ht="26.25" customHeight="1" x14ac:dyDescent="0.2">
      <c r="A1059" s="49" t="s">
        <v>841</v>
      </c>
      <c r="B1059" s="50" t="s">
        <v>573</v>
      </c>
      <c r="C1059" s="97" t="s">
        <v>755</v>
      </c>
      <c r="D1059" s="98"/>
      <c r="E1059" s="26" t="s">
        <v>84</v>
      </c>
      <c r="F1059" s="39"/>
      <c r="G1059" s="39"/>
      <c r="H1059" s="125"/>
      <c r="I1059" s="115">
        <f>ROUND(G1061*H1059,2)</f>
        <v>0</v>
      </c>
    </row>
    <row r="1060" spans="1:9" ht="11.25" customHeight="1" x14ac:dyDescent="0.2">
      <c r="A1060" s="48"/>
      <c r="B1060" s="48"/>
      <c r="C1060" s="78">
        <v>348</v>
      </c>
      <c r="D1060" s="79"/>
      <c r="E1060" s="26" t="s">
        <v>84</v>
      </c>
      <c r="F1060" s="46">
        <v>348</v>
      </c>
      <c r="G1060" s="48"/>
      <c r="H1060" s="125"/>
      <c r="I1060" s="115"/>
    </row>
    <row r="1061" spans="1:9" ht="15" customHeight="1" x14ac:dyDescent="0.2">
      <c r="A1061" s="39"/>
      <c r="B1061" s="39"/>
      <c r="C1061" s="80"/>
      <c r="D1061" s="81"/>
      <c r="E1061" s="39"/>
      <c r="F1061" s="27" t="s">
        <v>16</v>
      </c>
      <c r="G1061" s="47">
        <v>348</v>
      </c>
      <c r="H1061" s="125"/>
      <c r="I1061" s="115"/>
    </row>
    <row r="1062" spans="1:9" ht="15" customHeight="1" x14ac:dyDescent="0.2">
      <c r="A1062" s="32" t="s">
        <v>842</v>
      </c>
      <c r="B1062" s="39"/>
      <c r="C1062" s="69" t="s">
        <v>843</v>
      </c>
      <c r="D1062" s="70"/>
      <c r="E1062" s="70"/>
      <c r="F1062" s="70"/>
      <c r="G1062" s="71"/>
      <c r="H1062" s="23"/>
      <c r="I1062" s="15">
        <f>SUM(I1063:I1077)</f>
        <v>0</v>
      </c>
    </row>
    <row r="1063" spans="1:9" ht="20.100000000000001" customHeight="1" x14ac:dyDescent="0.2">
      <c r="A1063" s="25" t="s">
        <v>844</v>
      </c>
      <c r="B1063" s="25" t="s">
        <v>845</v>
      </c>
      <c r="C1063" s="95" t="s">
        <v>846</v>
      </c>
      <c r="D1063" s="96"/>
      <c r="E1063" s="26" t="s">
        <v>242</v>
      </c>
      <c r="F1063" s="39"/>
      <c r="G1063" s="39"/>
      <c r="H1063" s="126"/>
      <c r="I1063" s="115">
        <f>ROUND(G1065*H1063,2)</f>
        <v>0</v>
      </c>
    </row>
    <row r="1064" spans="1:9" ht="15" customHeight="1" x14ac:dyDescent="0.2">
      <c r="A1064" s="39"/>
      <c r="B1064" s="39"/>
      <c r="C1064" s="78">
        <v>4</v>
      </c>
      <c r="D1064" s="79"/>
      <c r="E1064" s="26" t="s">
        <v>242</v>
      </c>
      <c r="F1064" s="46">
        <v>4</v>
      </c>
      <c r="G1064" s="39"/>
      <c r="H1064" s="126"/>
      <c r="I1064" s="115"/>
    </row>
    <row r="1065" spans="1:9" ht="11.25" customHeight="1" x14ac:dyDescent="0.2">
      <c r="A1065" s="48"/>
      <c r="B1065" s="48"/>
      <c r="C1065" s="91"/>
      <c r="D1065" s="92"/>
      <c r="E1065" s="48"/>
      <c r="F1065" s="27" t="s">
        <v>16</v>
      </c>
      <c r="G1065" s="47">
        <v>4</v>
      </c>
      <c r="H1065" s="126"/>
      <c r="I1065" s="115"/>
    </row>
    <row r="1066" spans="1:9" ht="29.1" customHeight="1" x14ac:dyDescent="0.2">
      <c r="A1066" s="25" t="s">
        <v>847</v>
      </c>
      <c r="B1066" s="50" t="s">
        <v>848</v>
      </c>
      <c r="C1066" s="95" t="s">
        <v>849</v>
      </c>
      <c r="D1066" s="96"/>
      <c r="E1066" s="26" t="s">
        <v>242</v>
      </c>
      <c r="F1066" s="51"/>
      <c r="G1066" s="51"/>
      <c r="H1066" s="126"/>
      <c r="I1066" s="115">
        <f t="shared" ref="I1066" si="124">ROUND(G1068*H1066,2)</f>
        <v>0</v>
      </c>
    </row>
    <row r="1067" spans="1:9" ht="15" customHeight="1" x14ac:dyDescent="0.2">
      <c r="A1067" s="39"/>
      <c r="B1067" s="39"/>
      <c r="C1067" s="78">
        <v>2</v>
      </c>
      <c r="D1067" s="79"/>
      <c r="E1067" s="26" t="s">
        <v>242</v>
      </c>
      <c r="F1067" s="46">
        <v>2</v>
      </c>
      <c r="G1067" s="39"/>
      <c r="H1067" s="126"/>
      <c r="I1067" s="115"/>
    </row>
    <row r="1068" spans="1:9" ht="11.25" customHeight="1" x14ac:dyDescent="0.2">
      <c r="A1068" s="48"/>
      <c r="B1068" s="48"/>
      <c r="C1068" s="91"/>
      <c r="D1068" s="92"/>
      <c r="E1068" s="48"/>
      <c r="F1068" s="27" t="s">
        <v>16</v>
      </c>
      <c r="G1068" s="47">
        <v>2</v>
      </c>
      <c r="H1068" s="126"/>
      <c r="I1068" s="115"/>
    </row>
    <row r="1069" spans="1:9" ht="20.100000000000001" customHeight="1" x14ac:dyDescent="0.2">
      <c r="A1069" s="25" t="s">
        <v>850</v>
      </c>
      <c r="B1069" s="25" t="s">
        <v>851</v>
      </c>
      <c r="C1069" s="95" t="s">
        <v>852</v>
      </c>
      <c r="D1069" s="96"/>
      <c r="E1069" s="26" t="s">
        <v>242</v>
      </c>
      <c r="F1069" s="39"/>
      <c r="G1069" s="39"/>
      <c r="H1069" s="126"/>
      <c r="I1069" s="115">
        <f t="shared" ref="I1069" si="125">ROUND(G1071*H1069,2)</f>
        <v>0</v>
      </c>
    </row>
    <row r="1070" spans="1:9" ht="15" customHeight="1" x14ac:dyDescent="0.2">
      <c r="A1070" s="39"/>
      <c r="B1070" s="39"/>
      <c r="C1070" s="78">
        <v>4</v>
      </c>
      <c r="D1070" s="79"/>
      <c r="E1070" s="26" t="s">
        <v>242</v>
      </c>
      <c r="F1070" s="46">
        <v>4</v>
      </c>
      <c r="G1070" s="39"/>
      <c r="H1070" s="126"/>
      <c r="I1070" s="115"/>
    </row>
    <row r="1071" spans="1:9" ht="11.25" customHeight="1" x14ac:dyDescent="0.2">
      <c r="A1071" s="48"/>
      <c r="B1071" s="48"/>
      <c r="C1071" s="91"/>
      <c r="D1071" s="92"/>
      <c r="E1071" s="48"/>
      <c r="F1071" s="27" t="s">
        <v>16</v>
      </c>
      <c r="G1071" s="47">
        <v>4</v>
      </c>
      <c r="H1071" s="126"/>
      <c r="I1071" s="115"/>
    </row>
    <row r="1072" spans="1:9" ht="20.100000000000001" customHeight="1" x14ac:dyDescent="0.2">
      <c r="A1072" s="25" t="s">
        <v>853</v>
      </c>
      <c r="B1072" s="52" t="s">
        <v>854</v>
      </c>
      <c r="C1072" s="95" t="s">
        <v>855</v>
      </c>
      <c r="D1072" s="96"/>
      <c r="E1072" s="26" t="s">
        <v>587</v>
      </c>
      <c r="F1072" s="39"/>
      <c r="G1072" s="39"/>
      <c r="H1072" s="126"/>
      <c r="I1072" s="115">
        <f t="shared" ref="I1072" si="126">ROUND(G1074*H1072,2)</f>
        <v>0</v>
      </c>
    </row>
    <row r="1073" spans="1:9" ht="15" customHeight="1" x14ac:dyDescent="0.2">
      <c r="A1073" s="39"/>
      <c r="B1073" s="39"/>
      <c r="C1073" s="78">
        <v>2</v>
      </c>
      <c r="D1073" s="79"/>
      <c r="E1073" s="26" t="s">
        <v>587</v>
      </c>
      <c r="F1073" s="46">
        <v>2</v>
      </c>
      <c r="G1073" s="39"/>
      <c r="H1073" s="126"/>
      <c r="I1073" s="115"/>
    </row>
    <row r="1074" spans="1:9" ht="11.25" customHeight="1" x14ac:dyDescent="0.2">
      <c r="A1074" s="48"/>
      <c r="B1074" s="48"/>
      <c r="C1074" s="91"/>
      <c r="D1074" s="92"/>
      <c r="E1074" s="48"/>
      <c r="F1074" s="27" t="s">
        <v>16</v>
      </c>
      <c r="G1074" s="47">
        <v>2</v>
      </c>
      <c r="H1074" s="126"/>
      <c r="I1074" s="115"/>
    </row>
    <row r="1075" spans="1:9" ht="29.1" customHeight="1" x14ac:dyDescent="0.2">
      <c r="A1075" s="25" t="s">
        <v>856</v>
      </c>
      <c r="B1075" s="61" t="s">
        <v>857</v>
      </c>
      <c r="C1075" s="95" t="s">
        <v>858</v>
      </c>
      <c r="D1075" s="96"/>
      <c r="E1075" s="26" t="s">
        <v>88</v>
      </c>
      <c r="F1075" s="51"/>
      <c r="G1075" s="51"/>
      <c r="H1075" s="126"/>
      <c r="I1075" s="115">
        <f t="shared" ref="I1075" si="127">ROUND(G1077*H1075,2)</f>
        <v>0</v>
      </c>
    </row>
    <row r="1076" spans="1:9" ht="15" customHeight="1" x14ac:dyDescent="0.2">
      <c r="A1076" s="39"/>
      <c r="B1076" s="39"/>
      <c r="C1076" s="78">
        <v>1</v>
      </c>
      <c r="D1076" s="79"/>
      <c r="E1076" s="26" t="s">
        <v>88</v>
      </c>
      <c r="F1076" s="46">
        <v>1</v>
      </c>
      <c r="G1076" s="39"/>
      <c r="H1076" s="126"/>
      <c r="I1076" s="115"/>
    </row>
    <row r="1077" spans="1:9" ht="11.25" customHeight="1" x14ac:dyDescent="0.2">
      <c r="A1077" s="48"/>
      <c r="B1077" s="48"/>
      <c r="C1077" s="91"/>
      <c r="D1077" s="92"/>
      <c r="E1077" s="48"/>
      <c r="F1077" s="27" t="s">
        <v>16</v>
      </c>
      <c r="G1077" s="47">
        <v>1</v>
      </c>
      <c r="H1077" s="126"/>
      <c r="I1077" s="115"/>
    </row>
    <row r="1078" spans="1:9" ht="11.25" customHeight="1" x14ac:dyDescent="0.2">
      <c r="A1078" s="30">
        <v>11</v>
      </c>
      <c r="B1078" s="48"/>
      <c r="C1078" s="69" t="s">
        <v>859</v>
      </c>
      <c r="D1078" s="70"/>
      <c r="E1078" s="70"/>
      <c r="F1078" s="70"/>
      <c r="G1078" s="71"/>
      <c r="H1078" s="20"/>
      <c r="I1078" s="15">
        <f>I1079+I1114</f>
        <v>0</v>
      </c>
    </row>
    <row r="1079" spans="1:9" ht="33.75" customHeight="1" x14ac:dyDescent="0.2">
      <c r="A1079" s="32" t="s">
        <v>860</v>
      </c>
      <c r="B1079" s="59" t="s">
        <v>861</v>
      </c>
      <c r="C1079" s="69" t="s">
        <v>862</v>
      </c>
      <c r="D1079" s="70"/>
      <c r="E1079" s="70"/>
      <c r="F1079" s="70"/>
      <c r="G1079" s="71"/>
      <c r="H1079" s="20"/>
      <c r="I1079" s="19">
        <f>I1080+I1107+I1090+I1100</f>
        <v>0</v>
      </c>
    </row>
    <row r="1080" spans="1:9" ht="15" customHeight="1" x14ac:dyDescent="0.2">
      <c r="A1080" s="32" t="s">
        <v>863</v>
      </c>
      <c r="B1080" s="31" t="s">
        <v>8</v>
      </c>
      <c r="C1080" s="69" t="s">
        <v>9</v>
      </c>
      <c r="D1080" s="70"/>
      <c r="E1080" s="70"/>
      <c r="F1080" s="70"/>
      <c r="G1080" s="71"/>
      <c r="H1080" s="18"/>
      <c r="I1080" s="19">
        <f>SUM(I1081:I1089)</f>
        <v>0</v>
      </c>
    </row>
    <row r="1081" spans="1:9" ht="22.5" customHeight="1" x14ac:dyDescent="0.2">
      <c r="A1081" s="52" t="s">
        <v>864</v>
      </c>
      <c r="B1081" s="50" t="s">
        <v>93</v>
      </c>
      <c r="C1081" s="95" t="s">
        <v>94</v>
      </c>
      <c r="D1081" s="96"/>
      <c r="E1081" s="26" t="s">
        <v>12</v>
      </c>
      <c r="F1081" s="39"/>
      <c r="G1081" s="39"/>
      <c r="H1081" s="126"/>
      <c r="I1081" s="115">
        <f t="shared" ref="I1081" si="128">ROUND(G1083*H1081,2)</f>
        <v>0</v>
      </c>
    </row>
    <row r="1082" spans="1:9" ht="15" customHeight="1" x14ac:dyDescent="0.2">
      <c r="A1082" s="39"/>
      <c r="B1082" s="39"/>
      <c r="C1082" s="101">
        <v>3886.982</v>
      </c>
      <c r="D1082" s="102"/>
      <c r="E1082" s="26" t="s">
        <v>12</v>
      </c>
      <c r="F1082" s="27" t="s">
        <v>865</v>
      </c>
      <c r="G1082" s="39"/>
      <c r="H1082" s="126"/>
      <c r="I1082" s="115"/>
    </row>
    <row r="1083" spans="1:9" ht="15" customHeight="1" x14ac:dyDescent="0.2">
      <c r="A1083" s="39"/>
      <c r="B1083" s="39"/>
      <c r="C1083" s="80"/>
      <c r="D1083" s="81"/>
      <c r="E1083" s="39"/>
      <c r="F1083" s="27" t="s">
        <v>16</v>
      </c>
      <c r="G1083" s="32" t="s">
        <v>866</v>
      </c>
      <c r="H1083" s="126"/>
      <c r="I1083" s="115"/>
    </row>
    <row r="1084" spans="1:9" ht="22.5" customHeight="1" x14ac:dyDescent="0.2">
      <c r="A1084" s="52" t="s">
        <v>867</v>
      </c>
      <c r="B1084" s="50" t="s">
        <v>868</v>
      </c>
      <c r="C1084" s="95" t="s">
        <v>869</v>
      </c>
      <c r="D1084" s="96"/>
      <c r="E1084" s="26" t="s">
        <v>12</v>
      </c>
      <c r="F1084" s="39"/>
      <c r="G1084" s="39"/>
      <c r="H1084" s="126"/>
      <c r="I1084" s="115">
        <f t="shared" ref="I1084:I1087" si="129">ROUND(G1086*H1084,2)</f>
        <v>0</v>
      </c>
    </row>
    <row r="1085" spans="1:9" ht="11.25" customHeight="1" x14ac:dyDescent="0.2">
      <c r="A1085" s="48"/>
      <c r="B1085" s="48"/>
      <c r="C1085" s="101">
        <v>3886.982</v>
      </c>
      <c r="D1085" s="102"/>
      <c r="E1085" s="26" t="s">
        <v>12</v>
      </c>
      <c r="F1085" s="27" t="s">
        <v>865</v>
      </c>
      <c r="G1085" s="48"/>
      <c r="H1085" s="126"/>
      <c r="I1085" s="115"/>
    </row>
    <row r="1086" spans="1:9" ht="15" customHeight="1" x14ac:dyDescent="0.2">
      <c r="A1086" s="39"/>
      <c r="B1086" s="39"/>
      <c r="C1086" s="80"/>
      <c r="D1086" s="81"/>
      <c r="E1086" s="39"/>
      <c r="F1086" s="27" t="s">
        <v>16</v>
      </c>
      <c r="G1086" s="32" t="s">
        <v>866</v>
      </c>
      <c r="H1086" s="126"/>
      <c r="I1086" s="115"/>
    </row>
    <row r="1087" spans="1:9" ht="22.5" customHeight="1" x14ac:dyDescent="0.2">
      <c r="A1087" s="52" t="s">
        <v>870</v>
      </c>
      <c r="B1087" s="50" t="s">
        <v>102</v>
      </c>
      <c r="C1087" s="95" t="s">
        <v>103</v>
      </c>
      <c r="D1087" s="96"/>
      <c r="E1087" s="26" t="s">
        <v>12</v>
      </c>
      <c r="F1087" s="39"/>
      <c r="G1087" s="39"/>
      <c r="H1087" s="126"/>
      <c r="I1087" s="115">
        <f t="shared" si="129"/>
        <v>0</v>
      </c>
    </row>
    <row r="1088" spans="1:9" ht="11.25" customHeight="1" x14ac:dyDescent="0.2">
      <c r="A1088" s="48"/>
      <c r="B1088" s="48"/>
      <c r="C1088" s="101">
        <v>3886.982</v>
      </c>
      <c r="D1088" s="102"/>
      <c r="E1088" s="26" t="s">
        <v>12</v>
      </c>
      <c r="F1088" s="27" t="s">
        <v>865</v>
      </c>
      <c r="G1088" s="48"/>
      <c r="H1088" s="126"/>
      <c r="I1088" s="115"/>
    </row>
    <row r="1089" spans="1:9" ht="15" customHeight="1" x14ac:dyDescent="0.2">
      <c r="A1089" s="39"/>
      <c r="B1089" s="39"/>
      <c r="C1089" s="80"/>
      <c r="D1089" s="81"/>
      <c r="E1089" s="39"/>
      <c r="F1089" s="27" t="s">
        <v>16</v>
      </c>
      <c r="G1089" s="32" t="s">
        <v>866</v>
      </c>
      <c r="H1089" s="126"/>
      <c r="I1089" s="115"/>
    </row>
    <row r="1090" spans="1:9" ht="15" customHeight="1" x14ac:dyDescent="0.2">
      <c r="A1090" s="32" t="s">
        <v>871</v>
      </c>
      <c r="B1090" s="31" t="s">
        <v>38</v>
      </c>
      <c r="C1090" s="69" t="s">
        <v>872</v>
      </c>
      <c r="D1090" s="70"/>
      <c r="E1090" s="70"/>
      <c r="F1090" s="70"/>
      <c r="G1090" s="71"/>
      <c r="H1090" s="18"/>
      <c r="I1090" s="15">
        <f>SUM(I1091:I1099)</f>
        <v>0</v>
      </c>
    </row>
    <row r="1091" spans="1:9" ht="29.1" customHeight="1" x14ac:dyDescent="0.2">
      <c r="A1091" s="52" t="s">
        <v>873</v>
      </c>
      <c r="B1091" s="25" t="s">
        <v>874</v>
      </c>
      <c r="C1091" s="95" t="s">
        <v>875</v>
      </c>
      <c r="D1091" s="96"/>
      <c r="E1091" s="26" t="s">
        <v>42</v>
      </c>
      <c r="F1091" s="51"/>
      <c r="G1091" s="51"/>
      <c r="H1091" s="125"/>
      <c r="I1091" s="115">
        <f>ROUND(G1093*H1091,2)</f>
        <v>0</v>
      </c>
    </row>
    <row r="1092" spans="1:9" ht="15" customHeight="1" x14ac:dyDescent="0.2">
      <c r="A1092" s="39"/>
      <c r="B1092" s="39"/>
      <c r="C1092" s="89">
        <v>6531.15</v>
      </c>
      <c r="D1092" s="90"/>
      <c r="E1092" s="26" t="s">
        <v>42</v>
      </c>
      <c r="F1092" s="27" t="s">
        <v>876</v>
      </c>
      <c r="G1092" s="39"/>
      <c r="H1092" s="125"/>
      <c r="I1092" s="115"/>
    </row>
    <row r="1093" spans="1:9" ht="15" customHeight="1" x14ac:dyDescent="0.2">
      <c r="A1093" s="39"/>
      <c r="B1093" s="39"/>
      <c r="C1093" s="80"/>
      <c r="D1093" s="81"/>
      <c r="E1093" s="39"/>
      <c r="F1093" s="27" t="s">
        <v>16</v>
      </c>
      <c r="G1093" s="32" t="s">
        <v>877</v>
      </c>
      <c r="H1093" s="125"/>
      <c r="I1093" s="115"/>
    </row>
    <row r="1094" spans="1:9" ht="22.5" customHeight="1" x14ac:dyDescent="0.2">
      <c r="A1094" s="52" t="s">
        <v>878</v>
      </c>
      <c r="B1094" s="50" t="s">
        <v>879</v>
      </c>
      <c r="C1094" s="95" t="s">
        <v>880</v>
      </c>
      <c r="D1094" s="96"/>
      <c r="E1094" s="26" t="s">
        <v>12</v>
      </c>
      <c r="F1094" s="39"/>
      <c r="G1094" s="39"/>
      <c r="H1094" s="125"/>
      <c r="I1094" s="115">
        <f t="shared" ref="I1094" si="130">ROUND(G1096*H1094,2)</f>
        <v>0</v>
      </c>
    </row>
    <row r="1095" spans="1:9" ht="11.25" customHeight="1" x14ac:dyDescent="0.2">
      <c r="A1095" s="48"/>
      <c r="B1095" s="48"/>
      <c r="C1095" s="89">
        <v>1306.23</v>
      </c>
      <c r="D1095" s="90"/>
      <c r="E1095" s="26" t="s">
        <v>12</v>
      </c>
      <c r="F1095" s="27" t="s">
        <v>881</v>
      </c>
      <c r="G1095" s="48"/>
      <c r="H1095" s="125"/>
      <c r="I1095" s="115"/>
    </row>
    <row r="1096" spans="1:9" ht="15" customHeight="1" x14ac:dyDescent="0.2">
      <c r="A1096" s="39"/>
      <c r="B1096" s="39"/>
      <c r="C1096" s="80"/>
      <c r="D1096" s="81"/>
      <c r="E1096" s="39"/>
      <c r="F1096" s="27" t="s">
        <v>16</v>
      </c>
      <c r="G1096" s="32" t="s">
        <v>882</v>
      </c>
      <c r="H1096" s="125"/>
      <c r="I1096" s="115"/>
    </row>
    <row r="1097" spans="1:9" ht="33.75" customHeight="1" x14ac:dyDescent="0.2">
      <c r="A1097" s="52" t="s">
        <v>883</v>
      </c>
      <c r="B1097" s="50" t="s">
        <v>884</v>
      </c>
      <c r="C1097" s="95" t="s">
        <v>885</v>
      </c>
      <c r="D1097" s="96"/>
      <c r="E1097" s="26" t="s">
        <v>42</v>
      </c>
      <c r="F1097" s="51"/>
      <c r="G1097" s="51"/>
      <c r="H1097" s="125"/>
      <c r="I1097" s="115">
        <f t="shared" ref="I1097" si="131">ROUND(G1099*H1097,2)</f>
        <v>0</v>
      </c>
    </row>
    <row r="1098" spans="1:9" ht="11.25" customHeight="1" x14ac:dyDescent="0.2">
      <c r="A1098" s="48"/>
      <c r="B1098" s="48"/>
      <c r="C1098" s="89">
        <v>6531.15</v>
      </c>
      <c r="D1098" s="90"/>
      <c r="E1098" s="26" t="s">
        <v>42</v>
      </c>
      <c r="F1098" s="27" t="s">
        <v>876</v>
      </c>
      <c r="G1098" s="48"/>
      <c r="H1098" s="125"/>
      <c r="I1098" s="115"/>
    </row>
    <row r="1099" spans="1:9" ht="15" customHeight="1" x14ac:dyDescent="0.2">
      <c r="A1099" s="39"/>
      <c r="B1099" s="39"/>
      <c r="C1099" s="80"/>
      <c r="D1099" s="81"/>
      <c r="E1099" s="39"/>
      <c r="F1099" s="27" t="s">
        <v>16</v>
      </c>
      <c r="G1099" s="32" t="s">
        <v>877</v>
      </c>
      <c r="H1099" s="125"/>
      <c r="I1099" s="115"/>
    </row>
    <row r="1100" spans="1:9" ht="15" customHeight="1" x14ac:dyDescent="0.2">
      <c r="A1100" s="32" t="s">
        <v>886</v>
      </c>
      <c r="B1100" s="31" t="s">
        <v>38</v>
      </c>
      <c r="C1100" s="69" t="s">
        <v>887</v>
      </c>
      <c r="D1100" s="70"/>
      <c r="E1100" s="70"/>
      <c r="F1100" s="70"/>
      <c r="G1100" s="71"/>
      <c r="H1100" s="18"/>
      <c r="I1100" s="15">
        <f>SUM(I1101:I1106)</f>
        <v>0</v>
      </c>
    </row>
    <row r="1101" spans="1:9" ht="33.75" customHeight="1" x14ac:dyDescent="0.2">
      <c r="A1101" s="52" t="s">
        <v>888</v>
      </c>
      <c r="B1101" s="50" t="s">
        <v>889</v>
      </c>
      <c r="C1101" s="95" t="s">
        <v>890</v>
      </c>
      <c r="D1101" s="96"/>
      <c r="E1101" s="26" t="s">
        <v>42</v>
      </c>
      <c r="F1101" s="51"/>
      <c r="G1101" s="51"/>
      <c r="H1101" s="129"/>
      <c r="I1101" s="115">
        <f>ROUND(G1103*H1101,2)</f>
        <v>0</v>
      </c>
    </row>
    <row r="1102" spans="1:9" ht="15" customHeight="1" x14ac:dyDescent="0.2">
      <c r="A1102" s="39"/>
      <c r="B1102" s="39"/>
      <c r="C1102" s="89">
        <v>6531.15</v>
      </c>
      <c r="D1102" s="90"/>
      <c r="E1102" s="26" t="s">
        <v>42</v>
      </c>
      <c r="F1102" s="27" t="s">
        <v>876</v>
      </c>
      <c r="G1102" s="39"/>
      <c r="H1102" s="130"/>
      <c r="I1102" s="115"/>
    </row>
    <row r="1103" spans="1:9" ht="15" customHeight="1" x14ac:dyDescent="0.2">
      <c r="A1103" s="39"/>
      <c r="B1103" s="39"/>
      <c r="C1103" s="80"/>
      <c r="D1103" s="81"/>
      <c r="E1103" s="39"/>
      <c r="F1103" s="27" t="s">
        <v>16</v>
      </c>
      <c r="G1103" s="32" t="s">
        <v>877</v>
      </c>
      <c r="H1103" s="131"/>
      <c r="I1103" s="115"/>
    </row>
    <row r="1104" spans="1:9" ht="33.75" customHeight="1" x14ac:dyDescent="0.2">
      <c r="A1104" s="52" t="s">
        <v>891</v>
      </c>
      <c r="B1104" s="50" t="s">
        <v>892</v>
      </c>
      <c r="C1104" s="95" t="s">
        <v>893</v>
      </c>
      <c r="D1104" s="96"/>
      <c r="E1104" s="26" t="s">
        <v>42</v>
      </c>
      <c r="F1104" s="51"/>
      <c r="G1104" s="51"/>
      <c r="H1104" s="125"/>
      <c r="I1104" s="115">
        <f>ROUND(G1106*H1104,2)</f>
        <v>0</v>
      </c>
    </row>
    <row r="1105" spans="1:9" ht="11.25" customHeight="1" x14ac:dyDescent="0.2">
      <c r="A1105" s="48"/>
      <c r="B1105" s="48"/>
      <c r="C1105" s="89">
        <v>6531.15</v>
      </c>
      <c r="D1105" s="90"/>
      <c r="E1105" s="26" t="s">
        <v>42</v>
      </c>
      <c r="F1105" s="27" t="s">
        <v>876</v>
      </c>
      <c r="G1105" s="48"/>
      <c r="H1105" s="125"/>
      <c r="I1105" s="115"/>
    </row>
    <row r="1106" spans="1:9" ht="15" customHeight="1" x14ac:dyDescent="0.2">
      <c r="A1106" s="39"/>
      <c r="B1106" s="39"/>
      <c r="C1106" s="80"/>
      <c r="D1106" s="81"/>
      <c r="E1106" s="39"/>
      <c r="F1106" s="27" t="s">
        <v>16</v>
      </c>
      <c r="G1106" s="32" t="s">
        <v>877</v>
      </c>
      <c r="H1106" s="125"/>
      <c r="I1106" s="115"/>
    </row>
    <row r="1107" spans="1:9" ht="15" customHeight="1" x14ac:dyDescent="0.2">
      <c r="A1107" s="32" t="s">
        <v>894</v>
      </c>
      <c r="B1107" s="39"/>
      <c r="C1107" s="69" t="s">
        <v>895</v>
      </c>
      <c r="D1107" s="70"/>
      <c r="E1107" s="70"/>
      <c r="F1107" s="70"/>
      <c r="G1107" s="71"/>
      <c r="H1107" s="20"/>
      <c r="I1107" s="15">
        <f>SUM(I1108:I1113)</f>
        <v>0</v>
      </c>
    </row>
    <row r="1108" spans="1:9" ht="29.85" customHeight="1" x14ac:dyDescent="0.2">
      <c r="A1108" s="52" t="s">
        <v>896</v>
      </c>
      <c r="B1108" s="50" t="s">
        <v>897</v>
      </c>
      <c r="C1108" s="95" t="s">
        <v>898</v>
      </c>
      <c r="D1108" s="96"/>
      <c r="E1108" s="26" t="s">
        <v>84</v>
      </c>
      <c r="F1108" s="51"/>
      <c r="G1108" s="51"/>
      <c r="H1108" s="126"/>
      <c r="I1108" s="115">
        <f>ROUND(G1110*H1108,2)</f>
        <v>0</v>
      </c>
    </row>
    <row r="1109" spans="1:9" ht="15" customHeight="1" x14ac:dyDescent="0.2">
      <c r="A1109" s="39"/>
      <c r="B1109" s="39"/>
      <c r="C1109" s="78">
        <v>1480</v>
      </c>
      <c r="D1109" s="79"/>
      <c r="E1109" s="26" t="s">
        <v>84</v>
      </c>
      <c r="F1109" s="27" t="s">
        <v>899</v>
      </c>
      <c r="G1109" s="39"/>
      <c r="H1109" s="126"/>
      <c r="I1109" s="115"/>
    </row>
    <row r="1110" spans="1:9" ht="11.25" customHeight="1" x14ac:dyDescent="0.2">
      <c r="A1110" s="48"/>
      <c r="B1110" s="48"/>
      <c r="C1110" s="91"/>
      <c r="D1110" s="92"/>
      <c r="E1110" s="48"/>
      <c r="F1110" s="27" t="s">
        <v>16</v>
      </c>
      <c r="G1110" s="32" t="s">
        <v>900</v>
      </c>
      <c r="H1110" s="126"/>
      <c r="I1110" s="115"/>
    </row>
    <row r="1111" spans="1:9" ht="22.5" customHeight="1" x14ac:dyDescent="0.2">
      <c r="A1111" s="52" t="s">
        <v>901</v>
      </c>
      <c r="B1111" s="50" t="s">
        <v>902</v>
      </c>
      <c r="C1111" s="95" t="s">
        <v>903</v>
      </c>
      <c r="D1111" s="96"/>
      <c r="E1111" s="26" t="s">
        <v>84</v>
      </c>
      <c r="F1111" s="39"/>
      <c r="G1111" s="39"/>
      <c r="H1111" s="126"/>
      <c r="I1111" s="115">
        <f>ROUND(G1113*H1111,2)</f>
        <v>0</v>
      </c>
    </row>
    <row r="1112" spans="1:9" ht="15" customHeight="1" x14ac:dyDescent="0.2">
      <c r="A1112" s="39"/>
      <c r="B1112" s="39"/>
      <c r="C1112" s="78">
        <v>145</v>
      </c>
      <c r="D1112" s="79"/>
      <c r="E1112" s="26" t="s">
        <v>84</v>
      </c>
      <c r="F1112" s="46">
        <v>145</v>
      </c>
      <c r="G1112" s="39"/>
      <c r="H1112" s="126"/>
      <c r="I1112" s="115"/>
    </row>
    <row r="1113" spans="1:9" ht="11.25" customHeight="1" x14ac:dyDescent="0.2">
      <c r="A1113" s="48"/>
      <c r="B1113" s="48"/>
      <c r="C1113" s="91"/>
      <c r="D1113" s="92"/>
      <c r="E1113" s="48"/>
      <c r="F1113" s="27" t="s">
        <v>16</v>
      </c>
      <c r="G1113" s="47">
        <v>145</v>
      </c>
      <c r="H1113" s="126"/>
      <c r="I1113" s="115"/>
    </row>
    <row r="1114" spans="1:9" ht="15" customHeight="1" x14ac:dyDescent="0.2">
      <c r="A1114" s="32" t="s">
        <v>904</v>
      </c>
      <c r="B1114" s="31" t="s">
        <v>91</v>
      </c>
      <c r="C1114" s="69" t="s">
        <v>31</v>
      </c>
      <c r="D1114" s="70"/>
      <c r="E1114" s="70"/>
      <c r="F1114" s="70"/>
      <c r="G1114" s="71"/>
      <c r="H1114" s="20"/>
      <c r="I1114" s="15">
        <f>SUM(I1115:I1126)</f>
        <v>0</v>
      </c>
    </row>
    <row r="1115" spans="1:9" ht="22.5" customHeight="1" x14ac:dyDescent="0.2">
      <c r="A1115" s="25" t="s">
        <v>905</v>
      </c>
      <c r="B1115" s="50" t="s">
        <v>96</v>
      </c>
      <c r="C1115" s="95" t="s">
        <v>97</v>
      </c>
      <c r="D1115" s="96"/>
      <c r="E1115" s="26" t="s">
        <v>12</v>
      </c>
      <c r="F1115" s="39"/>
      <c r="G1115" s="39"/>
      <c r="H1115" s="126"/>
      <c r="I1115" s="115">
        <f t="shared" ref="I1115:I1118" si="132">ROUND(G1117*H1115,2)</f>
        <v>0</v>
      </c>
    </row>
    <row r="1116" spans="1:9" ht="15" customHeight="1" x14ac:dyDescent="0.2">
      <c r="A1116" s="39"/>
      <c r="B1116" s="39"/>
      <c r="C1116" s="78">
        <v>300</v>
      </c>
      <c r="D1116" s="79"/>
      <c r="E1116" s="26" t="s">
        <v>12</v>
      </c>
      <c r="F1116" s="46">
        <v>300</v>
      </c>
      <c r="G1116" s="39"/>
      <c r="H1116" s="126"/>
      <c r="I1116" s="115"/>
    </row>
    <row r="1117" spans="1:9" ht="11.25" customHeight="1" x14ac:dyDescent="0.2">
      <c r="A1117" s="48"/>
      <c r="B1117" s="48"/>
      <c r="C1117" s="91"/>
      <c r="D1117" s="92"/>
      <c r="E1117" s="48"/>
      <c r="F1117" s="27" t="s">
        <v>16</v>
      </c>
      <c r="G1117" s="47">
        <v>300</v>
      </c>
      <c r="H1117" s="126"/>
      <c r="I1117" s="115"/>
    </row>
    <row r="1118" spans="1:9" ht="38.1" customHeight="1" x14ac:dyDescent="0.2">
      <c r="A1118" s="25" t="s">
        <v>906</v>
      </c>
      <c r="B1118" s="50" t="s">
        <v>99</v>
      </c>
      <c r="C1118" s="95" t="s">
        <v>100</v>
      </c>
      <c r="D1118" s="96"/>
      <c r="E1118" s="26" t="s">
        <v>12</v>
      </c>
      <c r="F1118" s="51"/>
      <c r="G1118" s="51"/>
      <c r="H1118" s="126"/>
      <c r="I1118" s="115">
        <f t="shared" si="132"/>
        <v>0</v>
      </c>
    </row>
    <row r="1119" spans="1:9" ht="15" customHeight="1" x14ac:dyDescent="0.2">
      <c r="A1119" s="39"/>
      <c r="B1119" s="39"/>
      <c r="C1119" s="78">
        <v>300</v>
      </c>
      <c r="D1119" s="79"/>
      <c r="E1119" s="26" t="s">
        <v>12</v>
      </c>
      <c r="F1119" s="46">
        <v>300</v>
      </c>
      <c r="G1119" s="39"/>
      <c r="H1119" s="126"/>
      <c r="I1119" s="115"/>
    </row>
    <row r="1120" spans="1:9" ht="11.25" customHeight="1" x14ac:dyDescent="0.2">
      <c r="A1120" s="48"/>
      <c r="B1120" s="48"/>
      <c r="C1120" s="91"/>
      <c r="D1120" s="92"/>
      <c r="E1120" s="48"/>
      <c r="F1120" s="27" t="s">
        <v>16</v>
      </c>
      <c r="G1120" s="47">
        <v>300</v>
      </c>
      <c r="H1120" s="126"/>
      <c r="I1120" s="115"/>
    </row>
    <row r="1121" spans="1:9" ht="22.5" customHeight="1" x14ac:dyDescent="0.2">
      <c r="A1121" s="25" t="s">
        <v>907</v>
      </c>
      <c r="B1121" s="50" t="s">
        <v>102</v>
      </c>
      <c r="C1121" s="95" t="s">
        <v>103</v>
      </c>
      <c r="D1121" s="96"/>
      <c r="E1121" s="26" t="s">
        <v>12</v>
      </c>
      <c r="F1121" s="39"/>
      <c r="G1121" s="39"/>
      <c r="H1121" s="128"/>
      <c r="I1121" s="115">
        <f t="shared" ref="I1121:I1124" si="133">ROUND(G1123*H1121,2)</f>
        <v>0</v>
      </c>
    </row>
    <row r="1122" spans="1:9" ht="15" customHeight="1" x14ac:dyDescent="0.2">
      <c r="A1122" s="39"/>
      <c r="B1122" s="39"/>
      <c r="C1122" s="78">
        <v>300</v>
      </c>
      <c r="D1122" s="79"/>
      <c r="E1122" s="26" t="s">
        <v>12</v>
      </c>
      <c r="F1122" s="46">
        <v>300</v>
      </c>
      <c r="G1122" s="39"/>
      <c r="H1122" s="128"/>
      <c r="I1122" s="115"/>
    </row>
    <row r="1123" spans="1:9" ht="11.25" customHeight="1" x14ac:dyDescent="0.2">
      <c r="A1123" s="48"/>
      <c r="B1123" s="48"/>
      <c r="C1123" s="91"/>
      <c r="D1123" s="92"/>
      <c r="E1123" s="48"/>
      <c r="F1123" s="27" t="s">
        <v>16</v>
      </c>
      <c r="G1123" s="47">
        <v>300</v>
      </c>
      <c r="H1123" s="128"/>
      <c r="I1123" s="115"/>
    </row>
    <row r="1124" spans="1:9" ht="22.5" customHeight="1" x14ac:dyDescent="0.2">
      <c r="A1124" s="25" t="s">
        <v>908</v>
      </c>
      <c r="B1124" s="50" t="s">
        <v>110</v>
      </c>
      <c r="C1124" s="95" t="s">
        <v>909</v>
      </c>
      <c r="D1124" s="96"/>
      <c r="E1124" s="26" t="s">
        <v>12</v>
      </c>
      <c r="F1124" s="39"/>
      <c r="G1124" s="39"/>
      <c r="H1124" s="126"/>
      <c r="I1124" s="115">
        <f t="shared" si="133"/>
        <v>0</v>
      </c>
    </row>
    <row r="1125" spans="1:9" ht="15" customHeight="1" x14ac:dyDescent="0.2">
      <c r="A1125" s="39"/>
      <c r="B1125" s="39"/>
      <c r="C1125" s="78">
        <v>300</v>
      </c>
      <c r="D1125" s="79"/>
      <c r="E1125" s="26" t="s">
        <v>12</v>
      </c>
      <c r="F1125" s="46">
        <v>300</v>
      </c>
      <c r="G1125" s="39"/>
      <c r="H1125" s="126"/>
      <c r="I1125" s="115"/>
    </row>
    <row r="1126" spans="1:9" ht="11.25" customHeight="1" x14ac:dyDescent="0.2">
      <c r="A1126" s="48"/>
      <c r="B1126" s="48"/>
      <c r="C1126" s="91"/>
      <c r="D1126" s="92"/>
      <c r="E1126" s="48"/>
      <c r="F1126" s="27" t="s">
        <v>16</v>
      </c>
      <c r="G1126" s="47">
        <v>300</v>
      </c>
      <c r="H1126" s="126"/>
      <c r="I1126" s="115"/>
    </row>
    <row r="1127" spans="1:9" ht="22.5" customHeight="1" x14ac:dyDescent="0.2">
      <c r="A1127" s="30">
        <v>13</v>
      </c>
      <c r="B1127" s="39"/>
      <c r="C1127" s="97" t="s">
        <v>910</v>
      </c>
      <c r="D1127" s="104"/>
      <c r="E1127" s="104"/>
      <c r="F1127" s="104"/>
      <c r="G1127" s="98"/>
      <c r="H1127" s="18"/>
      <c r="I1127" s="19">
        <f>I1128</f>
        <v>0</v>
      </c>
    </row>
    <row r="1128" spans="1:9" ht="20.100000000000001" customHeight="1" x14ac:dyDescent="0.2">
      <c r="A1128" s="28" t="s">
        <v>911</v>
      </c>
      <c r="B1128" s="39"/>
      <c r="C1128" s="95" t="s">
        <v>912</v>
      </c>
      <c r="D1128" s="96"/>
      <c r="E1128" s="26" t="s">
        <v>88</v>
      </c>
      <c r="F1128" s="39"/>
      <c r="G1128" s="39"/>
      <c r="H1128" s="126"/>
      <c r="I1128" s="115">
        <f t="shared" ref="I1128" si="134">ROUND(G1130*H1128,2)</f>
        <v>0</v>
      </c>
    </row>
    <row r="1129" spans="1:9" ht="15" customHeight="1" x14ac:dyDescent="0.2">
      <c r="A1129" s="39"/>
      <c r="B1129" s="39"/>
      <c r="C1129" s="78">
        <v>1</v>
      </c>
      <c r="D1129" s="79"/>
      <c r="E1129" s="26" t="s">
        <v>88</v>
      </c>
      <c r="F1129" s="46">
        <v>1</v>
      </c>
      <c r="G1129" s="39"/>
      <c r="H1129" s="126"/>
      <c r="I1129" s="115"/>
    </row>
    <row r="1130" spans="1:9" ht="15" customHeight="1" x14ac:dyDescent="0.2">
      <c r="A1130" s="39"/>
      <c r="B1130" s="39"/>
      <c r="C1130" s="80"/>
      <c r="D1130" s="81"/>
      <c r="E1130" s="39"/>
      <c r="F1130" s="27" t="s">
        <v>16</v>
      </c>
      <c r="G1130" s="47">
        <v>1</v>
      </c>
      <c r="H1130" s="126"/>
      <c r="I1130" s="115"/>
    </row>
    <row r="1131" spans="1:9" x14ac:dyDescent="0.2">
      <c r="H1131" s="1"/>
      <c r="I1131" s="1"/>
    </row>
    <row r="1132" spans="1:9" x14ac:dyDescent="0.2">
      <c r="H1132" s="1"/>
      <c r="I1132" s="1"/>
    </row>
    <row r="1133" spans="1:9" x14ac:dyDescent="0.2">
      <c r="H1133" s="1"/>
      <c r="I1133" s="1"/>
    </row>
    <row r="1134" spans="1:9" x14ac:dyDescent="0.2">
      <c r="H1134" s="1"/>
      <c r="I1134" s="1"/>
    </row>
    <row r="1135" spans="1:9" x14ac:dyDescent="0.2">
      <c r="H1135" s="1"/>
      <c r="I1135" s="1"/>
    </row>
    <row r="1136" spans="1:9" x14ac:dyDescent="0.2">
      <c r="H1136" s="1"/>
      <c r="I1136" s="1"/>
    </row>
    <row r="1137" spans="8:9" x14ac:dyDescent="0.2">
      <c r="H1137" s="1"/>
      <c r="I1137" s="1"/>
    </row>
    <row r="1138" spans="8:9" x14ac:dyDescent="0.2">
      <c r="H1138" s="1"/>
      <c r="I1138" s="1"/>
    </row>
    <row r="1139" spans="8:9" x14ac:dyDescent="0.2">
      <c r="H1139" s="1"/>
      <c r="I1139" s="1"/>
    </row>
    <row r="1140" spans="8:9" x14ac:dyDescent="0.2">
      <c r="H1140" s="1"/>
      <c r="I1140" s="1"/>
    </row>
    <row r="1141" spans="8:9" x14ac:dyDescent="0.2">
      <c r="H1141" s="1"/>
      <c r="I1141" s="1"/>
    </row>
    <row r="1142" spans="8:9" x14ac:dyDescent="0.2">
      <c r="H1142" s="1"/>
      <c r="I1142" s="1"/>
    </row>
    <row r="1143" spans="8:9" x14ac:dyDescent="0.2">
      <c r="H1143" s="1"/>
      <c r="I1143" s="1"/>
    </row>
    <row r="1144" spans="8:9" x14ac:dyDescent="0.2">
      <c r="H1144" s="1"/>
      <c r="I1144" s="1"/>
    </row>
    <row r="1145" spans="8:9" x14ac:dyDescent="0.2">
      <c r="H1145" s="1"/>
      <c r="I1145" s="1"/>
    </row>
    <row r="1146" spans="8:9" x14ac:dyDescent="0.2">
      <c r="H1146" s="1"/>
      <c r="I1146" s="1"/>
    </row>
    <row r="1147" spans="8:9" x14ac:dyDescent="0.2">
      <c r="H1147" s="1"/>
      <c r="I1147" s="1"/>
    </row>
    <row r="1148" spans="8:9" x14ac:dyDescent="0.2">
      <c r="H1148" s="1"/>
      <c r="I1148" s="1"/>
    </row>
    <row r="1149" spans="8:9" x14ac:dyDescent="0.2">
      <c r="H1149" s="1"/>
      <c r="I1149" s="1"/>
    </row>
    <row r="1150" spans="8:9" x14ac:dyDescent="0.2">
      <c r="H1150" s="1"/>
      <c r="I1150" s="1"/>
    </row>
    <row r="1151" spans="8:9" x14ac:dyDescent="0.2">
      <c r="H1151" s="1"/>
      <c r="I1151" s="1"/>
    </row>
    <row r="1152" spans="8:9" x14ac:dyDescent="0.2">
      <c r="H1152" s="1"/>
      <c r="I1152" s="1"/>
    </row>
    <row r="1153" spans="8:9" x14ac:dyDescent="0.2">
      <c r="H1153" s="1"/>
      <c r="I1153" s="1"/>
    </row>
    <row r="1154" spans="8:9" x14ac:dyDescent="0.2">
      <c r="H1154" s="1"/>
      <c r="I1154" s="1"/>
    </row>
    <row r="1155" spans="8:9" x14ac:dyDescent="0.2">
      <c r="H1155" s="1"/>
      <c r="I1155" s="1"/>
    </row>
    <row r="1156" spans="8:9" x14ac:dyDescent="0.2">
      <c r="H1156" s="1"/>
      <c r="I1156" s="1"/>
    </row>
    <row r="1157" spans="8:9" x14ac:dyDescent="0.2">
      <c r="H1157" s="1"/>
      <c r="I1157" s="1"/>
    </row>
    <row r="1158" spans="8:9" x14ac:dyDescent="0.2">
      <c r="H1158" s="1"/>
      <c r="I1158" s="1"/>
    </row>
    <row r="1159" spans="8:9" x14ac:dyDescent="0.2">
      <c r="H1159" s="1"/>
      <c r="I1159" s="1"/>
    </row>
    <row r="1160" spans="8:9" x14ac:dyDescent="0.2">
      <c r="H1160" s="1"/>
      <c r="I1160" s="1"/>
    </row>
    <row r="1161" spans="8:9" x14ac:dyDescent="0.2">
      <c r="H1161" s="1"/>
      <c r="I1161" s="1"/>
    </row>
    <row r="1162" spans="8:9" x14ac:dyDescent="0.2">
      <c r="H1162" s="1"/>
      <c r="I1162" s="1"/>
    </row>
    <row r="1163" spans="8:9" x14ac:dyDescent="0.2">
      <c r="H1163" s="1"/>
      <c r="I1163" s="1"/>
    </row>
    <row r="1164" spans="8:9" x14ac:dyDescent="0.2">
      <c r="H1164" s="1"/>
      <c r="I1164" s="1"/>
    </row>
    <row r="1165" spans="8:9" x14ac:dyDescent="0.2">
      <c r="H1165" s="1"/>
      <c r="I1165" s="1"/>
    </row>
    <row r="1166" spans="8:9" x14ac:dyDescent="0.2">
      <c r="H1166" s="1"/>
      <c r="I1166" s="1"/>
    </row>
    <row r="1167" spans="8:9" x14ac:dyDescent="0.2">
      <c r="H1167" s="1"/>
      <c r="I1167" s="1"/>
    </row>
    <row r="1168" spans="8:9" x14ac:dyDescent="0.2">
      <c r="H1168" s="1"/>
      <c r="I1168" s="1"/>
    </row>
    <row r="1169" spans="8:9" x14ac:dyDescent="0.2">
      <c r="H1169" s="1"/>
      <c r="I1169" s="1"/>
    </row>
    <row r="1170" spans="8:9" x14ac:dyDescent="0.2">
      <c r="H1170" s="1"/>
      <c r="I1170" s="1"/>
    </row>
    <row r="1171" spans="8:9" x14ac:dyDescent="0.2">
      <c r="H1171" s="1"/>
      <c r="I1171" s="1"/>
    </row>
    <row r="1172" spans="8:9" x14ac:dyDescent="0.2">
      <c r="H1172" s="1"/>
      <c r="I1172" s="1"/>
    </row>
    <row r="1173" spans="8:9" x14ac:dyDescent="0.2">
      <c r="H1173" s="1"/>
      <c r="I1173" s="1"/>
    </row>
    <row r="1174" spans="8:9" x14ac:dyDescent="0.2">
      <c r="H1174" s="1"/>
      <c r="I1174" s="1"/>
    </row>
    <row r="1175" spans="8:9" x14ac:dyDescent="0.2">
      <c r="H1175" s="1"/>
      <c r="I1175" s="1"/>
    </row>
    <row r="1176" spans="8:9" x14ac:dyDescent="0.2">
      <c r="H1176" s="1"/>
      <c r="I1176" s="1"/>
    </row>
    <row r="1177" spans="8:9" x14ac:dyDescent="0.2">
      <c r="H1177" s="1"/>
      <c r="I1177" s="1"/>
    </row>
    <row r="1178" spans="8:9" x14ac:dyDescent="0.2">
      <c r="H1178" s="1"/>
      <c r="I1178" s="1"/>
    </row>
    <row r="1179" spans="8:9" x14ac:dyDescent="0.2">
      <c r="H1179" s="1"/>
      <c r="I1179" s="1"/>
    </row>
    <row r="1180" spans="8:9" x14ac:dyDescent="0.2">
      <c r="H1180" s="1"/>
      <c r="I1180" s="1"/>
    </row>
    <row r="1181" spans="8:9" x14ac:dyDescent="0.2">
      <c r="H1181" s="1"/>
      <c r="I1181" s="1"/>
    </row>
    <row r="1182" spans="8:9" x14ac:dyDescent="0.2">
      <c r="H1182" s="1"/>
      <c r="I1182" s="1"/>
    </row>
    <row r="1183" spans="8:9" x14ac:dyDescent="0.2">
      <c r="H1183" s="1"/>
      <c r="I1183" s="1"/>
    </row>
    <row r="1184" spans="8:9" x14ac:dyDescent="0.2">
      <c r="H1184" s="1"/>
      <c r="I1184" s="1"/>
    </row>
    <row r="1185" spans="8:9" x14ac:dyDescent="0.2">
      <c r="H1185" s="1"/>
      <c r="I1185" s="1"/>
    </row>
    <row r="1186" spans="8:9" x14ac:dyDescent="0.2">
      <c r="H1186" s="1"/>
      <c r="I1186" s="1"/>
    </row>
    <row r="1187" spans="8:9" x14ac:dyDescent="0.2">
      <c r="H1187" s="1"/>
      <c r="I1187" s="1"/>
    </row>
    <row r="1188" spans="8:9" x14ac:dyDescent="0.2">
      <c r="H1188" s="1"/>
      <c r="I1188" s="1"/>
    </row>
    <row r="1189" spans="8:9" x14ac:dyDescent="0.2">
      <c r="H1189" s="1"/>
      <c r="I1189" s="1"/>
    </row>
    <row r="1190" spans="8:9" x14ac:dyDescent="0.2">
      <c r="H1190" s="1"/>
      <c r="I1190" s="1"/>
    </row>
    <row r="1191" spans="8:9" x14ac:dyDescent="0.2">
      <c r="H1191" s="1"/>
      <c r="I1191" s="1"/>
    </row>
    <row r="1192" spans="8:9" x14ac:dyDescent="0.2">
      <c r="H1192" s="1"/>
      <c r="I1192" s="1"/>
    </row>
    <row r="1193" spans="8:9" x14ac:dyDescent="0.2">
      <c r="H1193" s="1"/>
      <c r="I1193" s="1"/>
    </row>
    <row r="1194" spans="8:9" x14ac:dyDescent="0.2">
      <c r="H1194" s="1"/>
      <c r="I1194" s="1"/>
    </row>
    <row r="1195" spans="8:9" x14ac:dyDescent="0.2">
      <c r="H1195" s="1"/>
      <c r="I1195" s="1"/>
    </row>
    <row r="1196" spans="8:9" x14ac:dyDescent="0.2">
      <c r="H1196" s="1"/>
      <c r="I1196" s="1"/>
    </row>
    <row r="1197" spans="8:9" x14ac:dyDescent="0.2">
      <c r="H1197" s="1"/>
      <c r="I1197" s="1"/>
    </row>
    <row r="1198" spans="8:9" x14ac:dyDescent="0.2">
      <c r="H1198" s="1"/>
      <c r="I1198" s="1"/>
    </row>
    <row r="1199" spans="8:9" x14ac:dyDescent="0.2">
      <c r="H1199" s="1"/>
      <c r="I1199" s="1"/>
    </row>
    <row r="1200" spans="8:9" x14ac:dyDescent="0.2">
      <c r="H1200" s="1"/>
      <c r="I1200" s="1"/>
    </row>
    <row r="1201" spans="8:9" x14ac:dyDescent="0.2">
      <c r="H1201" s="1"/>
      <c r="I1201" s="1"/>
    </row>
    <row r="1202" spans="8:9" x14ac:dyDescent="0.2">
      <c r="H1202" s="1"/>
      <c r="I1202" s="1"/>
    </row>
    <row r="1203" spans="8:9" x14ac:dyDescent="0.2">
      <c r="H1203" s="1"/>
      <c r="I1203" s="1"/>
    </row>
    <row r="1204" spans="8:9" x14ac:dyDescent="0.2">
      <c r="H1204" s="1"/>
      <c r="I1204" s="1"/>
    </row>
    <row r="1205" spans="8:9" x14ac:dyDescent="0.2">
      <c r="H1205" s="1"/>
      <c r="I1205" s="1"/>
    </row>
    <row r="1206" spans="8:9" x14ac:dyDescent="0.2">
      <c r="H1206" s="1"/>
      <c r="I1206" s="1"/>
    </row>
    <row r="1207" spans="8:9" x14ac:dyDescent="0.2">
      <c r="H1207" s="1"/>
      <c r="I1207" s="1"/>
    </row>
    <row r="1208" spans="8:9" x14ac:dyDescent="0.2">
      <c r="H1208" s="1"/>
      <c r="I1208" s="1"/>
    </row>
    <row r="1209" spans="8:9" x14ac:dyDescent="0.2">
      <c r="H1209" s="1"/>
      <c r="I1209" s="1"/>
    </row>
    <row r="1210" spans="8:9" x14ac:dyDescent="0.2">
      <c r="H1210" s="1"/>
      <c r="I1210" s="1"/>
    </row>
    <row r="1211" spans="8:9" x14ac:dyDescent="0.2">
      <c r="H1211" s="1"/>
      <c r="I1211" s="1"/>
    </row>
    <row r="1212" spans="8:9" x14ac:dyDescent="0.2">
      <c r="H1212" s="1"/>
      <c r="I1212" s="1"/>
    </row>
    <row r="1213" spans="8:9" x14ac:dyDescent="0.2">
      <c r="H1213" s="1"/>
      <c r="I1213" s="1"/>
    </row>
    <row r="1214" spans="8:9" x14ac:dyDescent="0.2">
      <c r="H1214" s="1"/>
      <c r="I1214" s="1"/>
    </row>
    <row r="1215" spans="8:9" x14ac:dyDescent="0.2">
      <c r="H1215" s="1"/>
      <c r="I1215" s="1"/>
    </row>
    <row r="1216" spans="8:9" x14ac:dyDescent="0.2">
      <c r="H1216" s="1"/>
      <c r="I1216" s="1"/>
    </row>
    <row r="1217" spans="8:9" x14ac:dyDescent="0.2">
      <c r="H1217" s="1"/>
      <c r="I1217" s="1"/>
    </row>
    <row r="1218" spans="8:9" x14ac:dyDescent="0.2">
      <c r="H1218" s="1"/>
      <c r="I1218" s="1"/>
    </row>
    <row r="1219" spans="8:9" x14ac:dyDescent="0.2">
      <c r="H1219" s="1"/>
      <c r="I1219" s="1"/>
    </row>
    <row r="1220" spans="8:9" x14ac:dyDescent="0.2">
      <c r="H1220" s="1"/>
      <c r="I1220" s="1"/>
    </row>
    <row r="1221" spans="8:9" x14ac:dyDescent="0.2">
      <c r="H1221" s="1"/>
      <c r="I1221" s="1"/>
    </row>
    <row r="1222" spans="8:9" x14ac:dyDescent="0.2">
      <c r="H1222" s="1"/>
      <c r="I1222" s="1"/>
    </row>
    <row r="1223" spans="8:9" x14ac:dyDescent="0.2">
      <c r="H1223" s="1"/>
      <c r="I1223" s="1"/>
    </row>
    <row r="1224" spans="8:9" x14ac:dyDescent="0.2">
      <c r="H1224" s="1"/>
      <c r="I1224" s="1"/>
    </row>
    <row r="1225" spans="8:9" x14ac:dyDescent="0.2">
      <c r="H1225" s="1"/>
      <c r="I1225" s="1"/>
    </row>
    <row r="1226" spans="8:9" x14ac:dyDescent="0.2">
      <c r="H1226" s="1"/>
      <c r="I1226" s="1"/>
    </row>
    <row r="1227" spans="8:9" x14ac:dyDescent="0.2">
      <c r="H1227" s="1"/>
      <c r="I1227" s="1"/>
    </row>
    <row r="1228" spans="8:9" x14ac:dyDescent="0.2">
      <c r="H1228" s="1"/>
      <c r="I1228" s="1"/>
    </row>
    <row r="1229" spans="8:9" x14ac:dyDescent="0.2">
      <c r="H1229" s="1"/>
      <c r="I1229" s="1"/>
    </row>
    <row r="1230" spans="8:9" x14ac:dyDescent="0.2">
      <c r="H1230" s="1"/>
      <c r="I1230" s="1"/>
    </row>
    <row r="1231" spans="8:9" x14ac:dyDescent="0.2">
      <c r="H1231" s="1"/>
      <c r="I1231" s="1"/>
    </row>
    <row r="1232" spans="8:9" x14ac:dyDescent="0.2">
      <c r="H1232" s="1"/>
      <c r="I1232" s="1"/>
    </row>
    <row r="1233" spans="8:9" x14ac:dyDescent="0.2">
      <c r="H1233" s="1"/>
      <c r="I1233" s="1"/>
    </row>
    <row r="1234" spans="8:9" x14ac:dyDescent="0.2">
      <c r="H1234" s="1"/>
      <c r="I1234" s="1"/>
    </row>
    <row r="1235" spans="8:9" x14ac:dyDescent="0.2">
      <c r="H1235" s="1"/>
      <c r="I1235" s="1"/>
    </row>
    <row r="1236" spans="8:9" x14ac:dyDescent="0.2">
      <c r="H1236" s="1"/>
      <c r="I1236" s="1"/>
    </row>
    <row r="1237" spans="8:9" x14ac:dyDescent="0.2">
      <c r="H1237" s="1"/>
      <c r="I1237" s="1"/>
    </row>
    <row r="1238" spans="8:9" x14ac:dyDescent="0.2">
      <c r="H1238" s="1"/>
      <c r="I1238" s="1"/>
    </row>
    <row r="1239" spans="8:9" x14ac:dyDescent="0.2">
      <c r="H1239" s="1"/>
      <c r="I1239" s="1"/>
    </row>
    <row r="1240" spans="8:9" x14ac:dyDescent="0.2">
      <c r="H1240" s="1"/>
      <c r="I1240" s="1"/>
    </row>
    <row r="1241" spans="8:9" x14ac:dyDescent="0.2">
      <c r="H1241" s="1"/>
      <c r="I1241" s="1"/>
    </row>
    <row r="1242" spans="8:9" x14ac:dyDescent="0.2">
      <c r="H1242" s="1"/>
      <c r="I1242" s="1"/>
    </row>
    <row r="1243" spans="8:9" x14ac:dyDescent="0.2">
      <c r="H1243" s="1"/>
      <c r="I1243" s="1"/>
    </row>
    <row r="1244" spans="8:9" x14ac:dyDescent="0.2">
      <c r="H1244" s="1"/>
      <c r="I1244" s="1"/>
    </row>
    <row r="1245" spans="8:9" x14ac:dyDescent="0.2">
      <c r="H1245" s="1"/>
      <c r="I1245" s="1"/>
    </row>
    <row r="1246" spans="8:9" x14ac:dyDescent="0.2">
      <c r="H1246" s="1"/>
      <c r="I1246" s="1"/>
    </row>
    <row r="1247" spans="8:9" x14ac:dyDescent="0.2">
      <c r="H1247" s="1"/>
      <c r="I1247" s="1"/>
    </row>
    <row r="1248" spans="8:9" x14ac:dyDescent="0.2">
      <c r="H1248" s="1"/>
      <c r="I1248" s="1"/>
    </row>
    <row r="1249" spans="8:9" x14ac:dyDescent="0.2">
      <c r="H1249" s="1"/>
      <c r="I1249" s="1"/>
    </row>
    <row r="1250" spans="8:9" x14ac:dyDescent="0.2">
      <c r="H1250" s="1"/>
      <c r="I1250" s="1"/>
    </row>
    <row r="1251" spans="8:9" x14ac:dyDescent="0.2">
      <c r="H1251" s="1"/>
      <c r="I1251" s="1"/>
    </row>
    <row r="1252" spans="8:9" x14ac:dyDescent="0.2">
      <c r="H1252" s="1"/>
      <c r="I1252" s="1"/>
    </row>
    <row r="1253" spans="8:9" x14ac:dyDescent="0.2">
      <c r="H1253" s="1"/>
      <c r="I1253" s="1"/>
    </row>
    <row r="1254" spans="8:9" x14ac:dyDescent="0.2">
      <c r="H1254" s="1"/>
      <c r="I1254" s="1"/>
    </row>
    <row r="1255" spans="8:9" x14ac:dyDescent="0.2">
      <c r="H1255" s="1"/>
      <c r="I1255" s="1"/>
    </row>
    <row r="1256" spans="8:9" x14ac:dyDescent="0.2">
      <c r="H1256" s="1"/>
      <c r="I1256" s="1"/>
    </row>
    <row r="1257" spans="8:9" x14ac:dyDescent="0.2">
      <c r="H1257" s="1"/>
      <c r="I1257" s="1"/>
    </row>
    <row r="1258" spans="8:9" x14ac:dyDescent="0.2">
      <c r="H1258" s="1"/>
      <c r="I1258" s="1"/>
    </row>
    <row r="1259" spans="8:9" x14ac:dyDescent="0.2">
      <c r="H1259" s="1"/>
      <c r="I1259" s="1"/>
    </row>
    <row r="1260" spans="8:9" x14ac:dyDescent="0.2">
      <c r="H1260" s="1"/>
      <c r="I1260" s="1"/>
    </row>
    <row r="1261" spans="8:9" x14ac:dyDescent="0.2">
      <c r="H1261" s="1"/>
      <c r="I1261" s="1"/>
    </row>
    <row r="1262" spans="8:9" x14ac:dyDescent="0.2">
      <c r="H1262" s="1"/>
      <c r="I1262" s="1"/>
    </row>
    <row r="1263" spans="8:9" x14ac:dyDescent="0.2">
      <c r="H1263" s="1"/>
      <c r="I1263" s="1"/>
    </row>
    <row r="1264" spans="8:9" x14ac:dyDescent="0.2">
      <c r="H1264" s="1"/>
      <c r="I1264" s="1"/>
    </row>
    <row r="1265" spans="8:9" x14ac:dyDescent="0.2">
      <c r="H1265" s="1"/>
      <c r="I1265" s="1"/>
    </row>
    <row r="1266" spans="8:9" x14ac:dyDescent="0.2">
      <c r="H1266" s="1"/>
      <c r="I1266" s="1"/>
    </row>
    <row r="1267" spans="8:9" x14ac:dyDescent="0.2">
      <c r="H1267" s="1"/>
      <c r="I1267" s="1"/>
    </row>
    <row r="1268" spans="8:9" x14ac:dyDescent="0.2">
      <c r="H1268" s="1"/>
      <c r="I1268" s="1"/>
    </row>
    <row r="1269" spans="8:9" x14ac:dyDescent="0.2">
      <c r="H1269" s="1"/>
      <c r="I1269" s="1"/>
    </row>
    <row r="1270" spans="8:9" x14ac:dyDescent="0.2">
      <c r="H1270" s="1"/>
      <c r="I1270" s="1"/>
    </row>
    <row r="1271" spans="8:9" x14ac:dyDescent="0.2">
      <c r="H1271" s="1"/>
      <c r="I1271" s="1"/>
    </row>
    <row r="1272" spans="8:9" x14ac:dyDescent="0.2">
      <c r="H1272" s="1"/>
      <c r="I1272" s="1"/>
    </row>
    <row r="1273" spans="8:9" x14ac:dyDescent="0.2">
      <c r="H1273" s="1"/>
      <c r="I1273" s="1"/>
    </row>
    <row r="1274" spans="8:9" x14ac:dyDescent="0.2">
      <c r="H1274" s="1"/>
      <c r="I1274" s="1"/>
    </row>
    <row r="1275" spans="8:9" x14ac:dyDescent="0.2">
      <c r="H1275" s="1"/>
      <c r="I1275" s="1"/>
    </row>
    <row r="1276" spans="8:9" x14ac:dyDescent="0.2">
      <c r="H1276" s="1"/>
      <c r="I1276" s="1"/>
    </row>
    <row r="1277" spans="8:9" x14ac:dyDescent="0.2">
      <c r="H1277" s="1"/>
      <c r="I1277" s="1"/>
    </row>
    <row r="1278" spans="8:9" x14ac:dyDescent="0.2">
      <c r="H1278" s="1"/>
      <c r="I1278" s="1"/>
    </row>
    <row r="1279" spans="8:9" x14ac:dyDescent="0.2">
      <c r="H1279" s="1"/>
      <c r="I1279" s="1"/>
    </row>
    <row r="1280" spans="8:9" x14ac:dyDescent="0.2">
      <c r="H1280" s="1"/>
      <c r="I1280" s="1"/>
    </row>
    <row r="1281" spans="8:9" x14ac:dyDescent="0.2">
      <c r="H1281" s="1"/>
      <c r="I1281" s="1"/>
    </row>
    <row r="1282" spans="8:9" x14ac:dyDescent="0.2">
      <c r="H1282" s="1"/>
      <c r="I1282" s="1"/>
    </row>
    <row r="1283" spans="8:9" x14ac:dyDescent="0.2">
      <c r="H1283" s="1"/>
      <c r="I1283" s="1"/>
    </row>
    <row r="1284" spans="8:9" x14ac:dyDescent="0.2">
      <c r="H1284" s="1"/>
      <c r="I1284" s="1"/>
    </row>
    <row r="1285" spans="8:9" x14ac:dyDescent="0.2">
      <c r="H1285" s="1"/>
      <c r="I1285" s="1"/>
    </row>
    <row r="1286" spans="8:9" x14ac:dyDescent="0.2">
      <c r="H1286" s="1"/>
      <c r="I1286" s="1"/>
    </row>
    <row r="1287" spans="8:9" x14ac:dyDescent="0.2">
      <c r="H1287" s="1"/>
      <c r="I1287" s="1"/>
    </row>
    <row r="1288" spans="8:9" x14ac:dyDescent="0.2">
      <c r="H1288" s="1"/>
      <c r="I1288" s="1"/>
    </row>
    <row r="1289" spans="8:9" x14ac:dyDescent="0.2">
      <c r="H1289" s="1"/>
      <c r="I1289" s="1"/>
    </row>
    <row r="1290" spans="8:9" x14ac:dyDescent="0.2">
      <c r="H1290" s="1"/>
      <c r="I1290" s="1"/>
    </row>
    <row r="1291" spans="8:9" x14ac:dyDescent="0.2">
      <c r="H1291" s="1"/>
      <c r="I1291" s="1"/>
    </row>
    <row r="1292" spans="8:9" x14ac:dyDescent="0.2">
      <c r="H1292" s="1"/>
      <c r="I1292" s="1"/>
    </row>
    <row r="1293" spans="8:9" x14ac:dyDescent="0.2">
      <c r="H1293" s="1"/>
      <c r="I1293" s="1"/>
    </row>
    <row r="1294" spans="8:9" x14ac:dyDescent="0.2">
      <c r="H1294" s="1"/>
      <c r="I1294" s="1"/>
    </row>
    <row r="1295" spans="8:9" x14ac:dyDescent="0.2">
      <c r="H1295" s="1"/>
      <c r="I1295" s="1"/>
    </row>
    <row r="1296" spans="8:9" x14ac:dyDescent="0.2">
      <c r="H1296" s="1"/>
      <c r="I1296" s="1"/>
    </row>
    <row r="1297" spans="8:9" x14ac:dyDescent="0.2">
      <c r="H1297" s="1"/>
      <c r="I1297" s="1"/>
    </row>
    <row r="1298" spans="8:9" x14ac:dyDescent="0.2">
      <c r="H1298" s="1"/>
      <c r="I1298" s="1"/>
    </row>
    <row r="1299" spans="8:9" x14ac:dyDescent="0.2">
      <c r="H1299" s="1"/>
      <c r="I1299" s="1"/>
    </row>
    <row r="1300" spans="8:9" x14ac:dyDescent="0.2">
      <c r="H1300" s="1"/>
      <c r="I1300" s="1"/>
    </row>
    <row r="1301" spans="8:9" x14ac:dyDescent="0.2">
      <c r="H1301" s="1"/>
      <c r="I1301" s="1"/>
    </row>
    <row r="1302" spans="8:9" x14ac:dyDescent="0.2">
      <c r="H1302" s="1"/>
      <c r="I1302" s="1"/>
    </row>
    <row r="1303" spans="8:9" x14ac:dyDescent="0.2">
      <c r="H1303" s="1"/>
      <c r="I1303" s="1"/>
    </row>
    <row r="1304" spans="8:9" x14ac:dyDescent="0.2">
      <c r="H1304" s="1"/>
      <c r="I1304" s="1"/>
    </row>
    <row r="1305" spans="8:9" x14ac:dyDescent="0.2">
      <c r="H1305" s="1"/>
      <c r="I1305" s="1"/>
    </row>
    <row r="1306" spans="8:9" x14ac:dyDescent="0.2">
      <c r="H1306" s="1"/>
      <c r="I1306" s="1"/>
    </row>
    <row r="1307" spans="8:9" x14ac:dyDescent="0.2">
      <c r="H1307" s="1"/>
      <c r="I1307" s="1"/>
    </row>
    <row r="1308" spans="8:9" x14ac:dyDescent="0.2">
      <c r="H1308" s="1"/>
      <c r="I1308" s="1"/>
    </row>
    <row r="1309" spans="8:9" x14ac:dyDescent="0.2">
      <c r="H1309" s="1"/>
      <c r="I1309" s="1"/>
    </row>
    <row r="1310" spans="8:9" x14ac:dyDescent="0.2">
      <c r="H1310" s="1"/>
      <c r="I1310" s="1"/>
    </row>
    <row r="1311" spans="8:9" x14ac:dyDescent="0.2">
      <c r="H1311" s="1"/>
      <c r="I1311" s="1"/>
    </row>
    <row r="1312" spans="8:9" x14ac:dyDescent="0.2">
      <c r="H1312" s="1"/>
      <c r="I1312" s="1"/>
    </row>
    <row r="1313" spans="8:9" x14ac:dyDescent="0.2">
      <c r="H1313" s="1"/>
      <c r="I1313" s="1"/>
    </row>
    <row r="1314" spans="8:9" x14ac:dyDescent="0.2">
      <c r="H1314" s="1"/>
      <c r="I1314" s="1"/>
    </row>
    <row r="1315" spans="8:9" x14ac:dyDescent="0.2">
      <c r="H1315" s="1"/>
      <c r="I1315" s="1"/>
    </row>
    <row r="1316" spans="8:9" x14ac:dyDescent="0.2">
      <c r="H1316" s="1"/>
      <c r="I1316" s="1"/>
    </row>
    <row r="1317" spans="8:9" x14ac:dyDescent="0.2">
      <c r="H1317" s="1"/>
      <c r="I1317" s="1"/>
    </row>
    <row r="1318" spans="8:9" x14ac:dyDescent="0.2">
      <c r="H1318" s="1"/>
      <c r="I1318" s="1"/>
    </row>
    <row r="1319" spans="8:9" x14ac:dyDescent="0.2">
      <c r="H1319" s="1"/>
      <c r="I1319" s="1"/>
    </row>
    <row r="1320" spans="8:9" x14ac:dyDescent="0.2">
      <c r="H1320" s="1"/>
      <c r="I1320" s="1"/>
    </row>
    <row r="1321" spans="8:9" x14ac:dyDescent="0.2">
      <c r="H1321" s="1"/>
      <c r="I1321" s="1"/>
    </row>
    <row r="1322" spans="8:9" x14ac:dyDescent="0.2">
      <c r="H1322" s="1"/>
      <c r="I1322" s="1"/>
    </row>
    <row r="1323" spans="8:9" x14ac:dyDescent="0.2">
      <c r="H1323" s="1"/>
      <c r="I1323" s="1"/>
    </row>
    <row r="1324" spans="8:9" x14ac:dyDescent="0.2">
      <c r="H1324" s="1"/>
      <c r="I1324" s="1"/>
    </row>
    <row r="1325" spans="8:9" x14ac:dyDescent="0.2">
      <c r="H1325" s="1"/>
      <c r="I1325" s="1"/>
    </row>
    <row r="1326" spans="8:9" x14ac:dyDescent="0.2">
      <c r="H1326" s="1"/>
      <c r="I1326" s="1"/>
    </row>
    <row r="1327" spans="8:9" x14ac:dyDescent="0.2">
      <c r="H1327" s="1"/>
      <c r="I1327" s="1"/>
    </row>
    <row r="1328" spans="8:9" x14ac:dyDescent="0.2">
      <c r="H1328" s="1"/>
      <c r="I1328" s="1"/>
    </row>
    <row r="1329" spans="8:9" x14ac:dyDescent="0.2">
      <c r="H1329" s="1"/>
      <c r="I1329" s="1"/>
    </row>
    <row r="1330" spans="8:9" x14ac:dyDescent="0.2">
      <c r="H1330" s="1"/>
      <c r="I1330" s="1"/>
    </row>
    <row r="1331" spans="8:9" x14ac:dyDescent="0.2">
      <c r="H1331" s="1"/>
      <c r="I1331" s="1"/>
    </row>
    <row r="1332" spans="8:9" x14ac:dyDescent="0.2">
      <c r="H1332" s="1"/>
      <c r="I1332" s="1"/>
    </row>
    <row r="1333" spans="8:9" x14ac:dyDescent="0.2">
      <c r="H1333" s="1"/>
      <c r="I1333" s="1"/>
    </row>
    <row r="1334" spans="8:9" x14ac:dyDescent="0.2">
      <c r="H1334" s="1"/>
      <c r="I1334" s="1"/>
    </row>
    <row r="1335" spans="8:9" x14ac:dyDescent="0.2">
      <c r="H1335" s="1"/>
      <c r="I1335" s="1"/>
    </row>
    <row r="1336" spans="8:9" x14ac:dyDescent="0.2">
      <c r="H1336" s="1"/>
      <c r="I1336" s="1"/>
    </row>
    <row r="1337" spans="8:9" x14ac:dyDescent="0.2">
      <c r="H1337" s="1"/>
      <c r="I1337" s="1"/>
    </row>
    <row r="1338" spans="8:9" x14ac:dyDescent="0.2">
      <c r="H1338" s="1"/>
      <c r="I1338" s="1"/>
    </row>
    <row r="1339" spans="8:9" x14ac:dyDescent="0.2">
      <c r="H1339" s="1"/>
      <c r="I1339" s="1"/>
    </row>
    <row r="1340" spans="8:9" x14ac:dyDescent="0.2">
      <c r="H1340" s="1"/>
      <c r="I1340" s="1"/>
    </row>
    <row r="1341" spans="8:9" x14ac:dyDescent="0.2">
      <c r="H1341" s="1"/>
      <c r="I1341" s="1"/>
    </row>
    <row r="1342" spans="8:9" x14ac:dyDescent="0.2">
      <c r="H1342" s="1"/>
      <c r="I1342" s="1"/>
    </row>
    <row r="1343" spans="8:9" x14ac:dyDescent="0.2">
      <c r="H1343" s="1"/>
      <c r="I1343" s="1"/>
    </row>
    <row r="1344" spans="8:9" x14ac:dyDescent="0.2">
      <c r="H1344" s="1"/>
      <c r="I1344" s="1"/>
    </row>
    <row r="1345" spans="8:9" x14ac:dyDescent="0.2">
      <c r="H1345" s="1"/>
      <c r="I1345" s="1"/>
    </row>
    <row r="1346" spans="8:9" x14ac:dyDescent="0.2">
      <c r="H1346" s="1"/>
      <c r="I1346" s="1"/>
    </row>
    <row r="1347" spans="8:9" x14ac:dyDescent="0.2">
      <c r="H1347" s="1"/>
      <c r="I1347" s="1"/>
    </row>
    <row r="1348" spans="8:9" x14ac:dyDescent="0.2">
      <c r="H1348" s="1"/>
      <c r="I1348" s="1"/>
    </row>
    <row r="1349" spans="8:9" x14ac:dyDescent="0.2">
      <c r="H1349" s="1"/>
      <c r="I1349" s="1"/>
    </row>
    <row r="1350" spans="8:9" x14ac:dyDescent="0.2">
      <c r="H1350" s="1"/>
      <c r="I1350" s="1"/>
    </row>
    <row r="1351" spans="8:9" x14ac:dyDescent="0.2">
      <c r="H1351" s="1"/>
      <c r="I1351" s="1"/>
    </row>
    <row r="1352" spans="8:9" x14ac:dyDescent="0.2">
      <c r="H1352" s="1"/>
      <c r="I1352" s="1"/>
    </row>
    <row r="1353" spans="8:9" x14ac:dyDescent="0.2">
      <c r="H1353" s="1"/>
      <c r="I1353" s="1"/>
    </row>
    <row r="1354" spans="8:9" x14ac:dyDescent="0.2">
      <c r="H1354" s="1"/>
      <c r="I1354" s="1"/>
    </row>
    <row r="1355" spans="8:9" x14ac:dyDescent="0.2">
      <c r="H1355" s="1"/>
      <c r="I1355" s="1"/>
    </row>
    <row r="1356" spans="8:9" x14ac:dyDescent="0.2">
      <c r="H1356" s="1"/>
      <c r="I1356" s="1"/>
    </row>
    <row r="1357" spans="8:9" x14ac:dyDescent="0.2">
      <c r="H1357" s="1"/>
      <c r="I1357" s="1"/>
    </row>
    <row r="1358" spans="8:9" x14ac:dyDescent="0.2">
      <c r="H1358" s="1"/>
      <c r="I1358" s="1"/>
    </row>
    <row r="1359" spans="8:9" x14ac:dyDescent="0.2">
      <c r="H1359" s="1"/>
      <c r="I1359" s="1"/>
    </row>
    <row r="1360" spans="8:9" x14ac:dyDescent="0.2">
      <c r="H1360" s="1"/>
      <c r="I1360" s="1"/>
    </row>
    <row r="1361" spans="8:9" x14ac:dyDescent="0.2">
      <c r="H1361" s="1"/>
      <c r="I1361" s="1"/>
    </row>
    <row r="1362" spans="8:9" x14ac:dyDescent="0.2">
      <c r="H1362" s="1"/>
      <c r="I1362" s="1"/>
    </row>
    <row r="1363" spans="8:9" x14ac:dyDescent="0.2">
      <c r="H1363" s="1"/>
      <c r="I1363" s="1"/>
    </row>
    <row r="1364" spans="8:9" x14ac:dyDescent="0.2">
      <c r="H1364" s="1"/>
      <c r="I1364" s="1"/>
    </row>
    <row r="1365" spans="8:9" x14ac:dyDescent="0.2">
      <c r="H1365" s="1"/>
      <c r="I1365" s="1"/>
    </row>
    <row r="1366" spans="8:9" x14ac:dyDescent="0.2">
      <c r="H1366" s="1"/>
      <c r="I1366" s="1"/>
    </row>
    <row r="1367" spans="8:9" x14ac:dyDescent="0.2">
      <c r="H1367" s="1"/>
      <c r="I1367" s="1"/>
    </row>
    <row r="1368" spans="8:9" x14ac:dyDescent="0.2">
      <c r="H1368" s="1"/>
      <c r="I1368" s="1"/>
    </row>
    <row r="1369" spans="8:9" x14ac:dyDescent="0.2">
      <c r="H1369" s="1"/>
      <c r="I1369" s="1"/>
    </row>
    <row r="1370" spans="8:9" x14ac:dyDescent="0.2">
      <c r="H1370" s="1"/>
      <c r="I1370" s="1"/>
    </row>
    <row r="1371" spans="8:9" x14ac:dyDescent="0.2">
      <c r="H1371" s="1"/>
      <c r="I1371" s="1"/>
    </row>
    <row r="1372" spans="8:9" x14ac:dyDescent="0.2">
      <c r="H1372" s="1"/>
      <c r="I1372" s="1"/>
    </row>
    <row r="1373" spans="8:9" x14ac:dyDescent="0.2">
      <c r="H1373" s="1"/>
      <c r="I1373" s="1"/>
    </row>
    <row r="1374" spans="8:9" x14ac:dyDescent="0.2">
      <c r="H1374" s="1"/>
      <c r="I1374" s="1"/>
    </row>
    <row r="1375" spans="8:9" x14ac:dyDescent="0.2">
      <c r="H1375" s="1"/>
      <c r="I1375" s="1"/>
    </row>
    <row r="1376" spans="8:9" x14ac:dyDescent="0.2">
      <c r="H1376" s="1"/>
      <c r="I1376" s="1"/>
    </row>
    <row r="1377" spans="8:9" x14ac:dyDescent="0.2">
      <c r="H1377" s="1"/>
      <c r="I1377" s="1"/>
    </row>
    <row r="1378" spans="8:9" x14ac:dyDescent="0.2">
      <c r="H1378" s="1"/>
      <c r="I1378" s="1"/>
    </row>
    <row r="1379" spans="8:9" x14ac:dyDescent="0.2">
      <c r="H1379" s="1"/>
      <c r="I1379" s="1"/>
    </row>
    <row r="1380" spans="8:9" x14ac:dyDescent="0.2">
      <c r="H1380" s="1"/>
      <c r="I1380" s="1"/>
    </row>
    <row r="1381" spans="8:9" x14ac:dyDescent="0.2">
      <c r="H1381" s="1"/>
      <c r="I1381" s="1"/>
    </row>
    <row r="1382" spans="8:9" x14ac:dyDescent="0.2">
      <c r="H1382" s="1"/>
      <c r="I1382" s="1"/>
    </row>
    <row r="1383" spans="8:9" x14ac:dyDescent="0.2">
      <c r="H1383" s="1"/>
      <c r="I1383" s="1"/>
    </row>
    <row r="1384" spans="8:9" x14ac:dyDescent="0.2">
      <c r="H1384" s="1"/>
      <c r="I1384" s="1"/>
    </row>
    <row r="1385" spans="8:9" x14ac:dyDescent="0.2">
      <c r="H1385" s="1"/>
      <c r="I1385" s="1"/>
    </row>
    <row r="1386" spans="8:9" x14ac:dyDescent="0.2">
      <c r="H1386" s="1"/>
      <c r="I1386" s="1"/>
    </row>
    <row r="1387" spans="8:9" x14ac:dyDescent="0.2">
      <c r="H1387" s="1"/>
      <c r="I1387" s="1"/>
    </row>
    <row r="1388" spans="8:9" x14ac:dyDescent="0.2">
      <c r="H1388" s="1"/>
      <c r="I1388" s="1"/>
    </row>
    <row r="1389" spans="8:9" x14ac:dyDescent="0.2">
      <c r="H1389" s="1"/>
      <c r="I1389" s="1"/>
    </row>
    <row r="1390" spans="8:9" x14ac:dyDescent="0.2">
      <c r="H1390" s="1"/>
      <c r="I1390" s="1"/>
    </row>
    <row r="1391" spans="8:9" x14ac:dyDescent="0.2">
      <c r="H1391" s="1"/>
      <c r="I1391" s="1"/>
    </row>
    <row r="1392" spans="8:9" x14ac:dyDescent="0.2">
      <c r="H1392" s="1"/>
      <c r="I1392" s="1"/>
    </row>
    <row r="1393" spans="8:9" x14ac:dyDescent="0.2">
      <c r="H1393" s="1"/>
      <c r="I1393" s="1"/>
    </row>
    <row r="1394" spans="8:9" x14ac:dyDescent="0.2">
      <c r="H1394" s="1"/>
      <c r="I1394" s="1"/>
    </row>
    <row r="1395" spans="8:9" x14ac:dyDescent="0.2">
      <c r="H1395" s="1"/>
      <c r="I1395" s="1"/>
    </row>
    <row r="1396" spans="8:9" x14ac:dyDescent="0.2">
      <c r="H1396" s="1"/>
      <c r="I1396" s="1"/>
    </row>
    <row r="1397" spans="8:9" x14ac:dyDescent="0.2">
      <c r="H1397" s="1"/>
      <c r="I1397" s="1"/>
    </row>
    <row r="1398" spans="8:9" x14ac:dyDescent="0.2">
      <c r="H1398" s="1"/>
      <c r="I1398" s="1"/>
    </row>
    <row r="1399" spans="8:9" x14ac:dyDescent="0.2">
      <c r="H1399" s="1"/>
      <c r="I1399" s="1"/>
    </row>
    <row r="1400" spans="8:9" x14ac:dyDescent="0.2">
      <c r="H1400" s="1"/>
      <c r="I1400" s="1"/>
    </row>
    <row r="1401" spans="8:9" x14ac:dyDescent="0.2">
      <c r="H1401" s="1"/>
      <c r="I1401" s="1"/>
    </row>
    <row r="1402" spans="8:9" x14ac:dyDescent="0.2">
      <c r="H1402" s="1"/>
      <c r="I1402" s="1"/>
    </row>
    <row r="1403" spans="8:9" x14ac:dyDescent="0.2">
      <c r="H1403" s="1"/>
      <c r="I1403" s="1"/>
    </row>
    <row r="1404" spans="8:9" x14ac:dyDescent="0.2">
      <c r="H1404" s="1"/>
      <c r="I1404" s="1"/>
    </row>
    <row r="1405" spans="8:9" x14ac:dyDescent="0.2">
      <c r="H1405" s="1"/>
      <c r="I1405" s="1"/>
    </row>
    <row r="1406" spans="8:9" x14ac:dyDescent="0.2">
      <c r="H1406" s="1"/>
      <c r="I1406" s="1"/>
    </row>
    <row r="1407" spans="8:9" x14ac:dyDescent="0.2">
      <c r="H1407" s="1"/>
      <c r="I1407" s="1"/>
    </row>
    <row r="1408" spans="8:9" x14ac:dyDescent="0.2">
      <c r="H1408" s="1"/>
      <c r="I1408" s="1"/>
    </row>
    <row r="1409" spans="8:9" x14ac:dyDescent="0.2">
      <c r="H1409" s="1"/>
      <c r="I1409" s="1"/>
    </row>
    <row r="1410" spans="8:9" x14ac:dyDescent="0.2">
      <c r="H1410" s="1"/>
      <c r="I1410" s="1"/>
    </row>
    <row r="1411" spans="8:9" x14ac:dyDescent="0.2">
      <c r="H1411" s="1"/>
      <c r="I1411" s="1"/>
    </row>
    <row r="1412" spans="8:9" x14ac:dyDescent="0.2">
      <c r="H1412" s="1"/>
      <c r="I1412" s="1"/>
    </row>
    <row r="1413" spans="8:9" x14ac:dyDescent="0.2">
      <c r="H1413" s="1"/>
      <c r="I1413" s="1"/>
    </row>
    <row r="1414" spans="8:9" x14ac:dyDescent="0.2">
      <c r="H1414" s="1"/>
      <c r="I1414" s="1"/>
    </row>
    <row r="1415" spans="8:9" x14ac:dyDescent="0.2">
      <c r="H1415" s="1"/>
      <c r="I1415" s="1"/>
    </row>
    <row r="1416" spans="8:9" x14ac:dyDescent="0.2">
      <c r="H1416" s="1"/>
      <c r="I1416" s="1"/>
    </row>
    <row r="1417" spans="8:9" x14ac:dyDescent="0.2">
      <c r="H1417" s="1"/>
      <c r="I1417" s="1"/>
    </row>
    <row r="1418" spans="8:9" x14ac:dyDescent="0.2">
      <c r="H1418" s="1"/>
      <c r="I1418" s="1"/>
    </row>
    <row r="1419" spans="8:9" x14ac:dyDescent="0.2">
      <c r="H1419" s="1"/>
      <c r="I1419" s="1"/>
    </row>
    <row r="1420" spans="8:9" x14ac:dyDescent="0.2">
      <c r="H1420" s="1"/>
      <c r="I1420" s="1"/>
    </row>
    <row r="1421" spans="8:9" x14ac:dyDescent="0.2">
      <c r="H1421" s="1"/>
      <c r="I1421" s="1"/>
    </row>
    <row r="1422" spans="8:9" x14ac:dyDescent="0.2">
      <c r="H1422" s="1"/>
      <c r="I1422" s="1"/>
    </row>
    <row r="1423" spans="8:9" x14ac:dyDescent="0.2">
      <c r="H1423" s="1"/>
      <c r="I1423" s="1"/>
    </row>
    <row r="1424" spans="8:9" x14ac:dyDescent="0.2">
      <c r="H1424" s="1"/>
      <c r="I1424" s="1"/>
    </row>
    <row r="1425" spans="8:9" x14ac:dyDescent="0.2">
      <c r="H1425" s="1"/>
      <c r="I1425" s="1"/>
    </row>
    <row r="1426" spans="8:9" x14ac:dyDescent="0.2">
      <c r="H1426" s="1"/>
      <c r="I1426" s="1"/>
    </row>
    <row r="1427" spans="8:9" x14ac:dyDescent="0.2">
      <c r="H1427" s="1"/>
      <c r="I1427" s="1"/>
    </row>
    <row r="1428" spans="8:9" x14ac:dyDescent="0.2">
      <c r="H1428" s="1"/>
      <c r="I1428" s="1"/>
    </row>
    <row r="1429" spans="8:9" x14ac:dyDescent="0.2">
      <c r="H1429" s="1"/>
      <c r="I1429" s="1"/>
    </row>
    <row r="1430" spans="8:9" x14ac:dyDescent="0.2">
      <c r="H1430" s="1"/>
      <c r="I1430" s="1"/>
    </row>
    <row r="1431" spans="8:9" x14ac:dyDescent="0.2">
      <c r="H1431" s="1"/>
      <c r="I1431" s="1"/>
    </row>
    <row r="1432" spans="8:9" x14ac:dyDescent="0.2">
      <c r="H1432" s="1"/>
      <c r="I1432" s="1"/>
    </row>
    <row r="1433" spans="8:9" x14ac:dyDescent="0.2">
      <c r="H1433" s="1"/>
      <c r="I1433" s="1"/>
    </row>
    <row r="1434" spans="8:9" x14ac:dyDescent="0.2">
      <c r="H1434" s="1"/>
      <c r="I1434" s="1"/>
    </row>
    <row r="1435" spans="8:9" x14ac:dyDescent="0.2">
      <c r="H1435" s="1"/>
      <c r="I1435" s="1"/>
    </row>
    <row r="1436" spans="8:9" x14ac:dyDescent="0.2">
      <c r="H1436" s="1"/>
      <c r="I1436" s="1"/>
    </row>
    <row r="1437" spans="8:9" x14ac:dyDescent="0.2">
      <c r="H1437" s="1"/>
      <c r="I1437" s="1"/>
    </row>
    <row r="1438" spans="8:9" x14ac:dyDescent="0.2">
      <c r="H1438" s="1"/>
      <c r="I1438" s="1"/>
    </row>
    <row r="1439" spans="8:9" x14ac:dyDescent="0.2">
      <c r="H1439" s="1"/>
      <c r="I1439" s="1"/>
    </row>
    <row r="1440" spans="8:9" x14ac:dyDescent="0.2">
      <c r="H1440" s="1"/>
      <c r="I1440" s="1"/>
    </row>
    <row r="1441" spans="8:9" x14ac:dyDescent="0.2">
      <c r="H1441" s="1"/>
      <c r="I1441" s="1"/>
    </row>
    <row r="1442" spans="8:9" x14ac:dyDescent="0.2">
      <c r="H1442" s="1"/>
      <c r="I1442" s="1"/>
    </row>
    <row r="1443" spans="8:9" x14ac:dyDescent="0.2">
      <c r="H1443" s="1"/>
      <c r="I1443" s="1"/>
    </row>
    <row r="1444" spans="8:9" x14ac:dyDescent="0.2">
      <c r="H1444" s="1"/>
      <c r="I1444" s="1"/>
    </row>
    <row r="1445" spans="8:9" x14ac:dyDescent="0.2">
      <c r="H1445" s="1"/>
      <c r="I1445" s="1"/>
    </row>
    <row r="1446" spans="8:9" x14ac:dyDescent="0.2">
      <c r="H1446" s="1"/>
      <c r="I1446" s="1"/>
    </row>
    <row r="1447" spans="8:9" x14ac:dyDescent="0.2">
      <c r="H1447" s="1"/>
      <c r="I1447" s="1"/>
    </row>
    <row r="1448" spans="8:9" x14ac:dyDescent="0.2">
      <c r="H1448" s="1"/>
      <c r="I1448" s="1"/>
    </row>
    <row r="1449" spans="8:9" x14ac:dyDescent="0.2">
      <c r="H1449" s="1"/>
      <c r="I1449" s="1"/>
    </row>
    <row r="1450" spans="8:9" x14ac:dyDescent="0.2">
      <c r="H1450" s="1"/>
      <c r="I1450" s="1"/>
    </row>
    <row r="1451" spans="8:9" x14ac:dyDescent="0.2">
      <c r="H1451" s="1"/>
      <c r="I1451" s="1"/>
    </row>
    <row r="1452" spans="8:9" x14ac:dyDescent="0.2">
      <c r="H1452" s="1"/>
      <c r="I1452" s="1"/>
    </row>
    <row r="1453" spans="8:9" x14ac:dyDescent="0.2">
      <c r="H1453" s="1"/>
      <c r="I1453" s="1"/>
    </row>
    <row r="1454" spans="8:9" x14ac:dyDescent="0.2">
      <c r="H1454" s="1"/>
      <c r="I1454" s="1"/>
    </row>
    <row r="1455" spans="8:9" x14ac:dyDescent="0.2">
      <c r="H1455" s="1"/>
      <c r="I1455" s="1"/>
    </row>
    <row r="1456" spans="8:9" x14ac:dyDescent="0.2">
      <c r="H1456" s="1"/>
      <c r="I1456" s="1"/>
    </row>
    <row r="1457" spans="8:9" x14ac:dyDescent="0.2">
      <c r="H1457" s="1"/>
      <c r="I1457" s="1"/>
    </row>
    <row r="1458" spans="8:9" x14ac:dyDescent="0.2">
      <c r="H1458" s="1"/>
      <c r="I1458" s="1"/>
    </row>
    <row r="1459" spans="8:9" x14ac:dyDescent="0.2">
      <c r="H1459" s="1"/>
      <c r="I1459" s="1"/>
    </row>
    <row r="1460" spans="8:9" x14ac:dyDescent="0.2">
      <c r="H1460" s="1"/>
      <c r="I1460" s="1"/>
    </row>
    <row r="1461" spans="8:9" x14ac:dyDescent="0.2">
      <c r="H1461" s="1"/>
      <c r="I1461" s="1"/>
    </row>
    <row r="1462" spans="8:9" x14ac:dyDescent="0.2">
      <c r="H1462" s="1"/>
      <c r="I1462" s="1"/>
    </row>
    <row r="1463" spans="8:9" x14ac:dyDescent="0.2">
      <c r="H1463" s="1"/>
      <c r="I1463" s="1"/>
    </row>
    <row r="1464" spans="8:9" x14ac:dyDescent="0.2">
      <c r="H1464" s="1"/>
      <c r="I1464" s="1"/>
    </row>
    <row r="1465" spans="8:9" x14ac:dyDescent="0.2">
      <c r="H1465" s="1"/>
      <c r="I1465" s="1"/>
    </row>
    <row r="1466" spans="8:9" x14ac:dyDescent="0.2">
      <c r="H1466" s="1"/>
      <c r="I1466" s="1"/>
    </row>
    <row r="1467" spans="8:9" x14ac:dyDescent="0.2">
      <c r="H1467" s="1"/>
      <c r="I1467" s="1"/>
    </row>
    <row r="1468" spans="8:9" x14ac:dyDescent="0.2">
      <c r="H1468" s="1"/>
      <c r="I1468" s="1"/>
    </row>
    <row r="1469" spans="8:9" x14ac:dyDescent="0.2">
      <c r="H1469" s="1"/>
      <c r="I1469" s="1"/>
    </row>
    <row r="1470" spans="8:9" x14ac:dyDescent="0.2">
      <c r="H1470" s="1"/>
      <c r="I1470" s="1"/>
    </row>
    <row r="1471" spans="8:9" x14ac:dyDescent="0.2">
      <c r="H1471" s="1"/>
      <c r="I1471" s="1"/>
    </row>
    <row r="1472" spans="8:9" x14ac:dyDescent="0.2">
      <c r="H1472" s="1"/>
      <c r="I1472" s="1"/>
    </row>
    <row r="1473" spans="8:9" x14ac:dyDescent="0.2">
      <c r="H1473" s="1"/>
      <c r="I1473" s="1"/>
    </row>
    <row r="1474" spans="8:9" x14ac:dyDescent="0.2">
      <c r="H1474" s="1"/>
      <c r="I1474" s="1"/>
    </row>
    <row r="1475" spans="8:9" x14ac:dyDescent="0.2">
      <c r="H1475" s="1"/>
      <c r="I1475" s="1"/>
    </row>
    <row r="1476" spans="8:9" x14ac:dyDescent="0.2">
      <c r="H1476" s="1"/>
      <c r="I1476" s="1"/>
    </row>
    <row r="1477" spans="8:9" x14ac:dyDescent="0.2">
      <c r="H1477" s="1"/>
      <c r="I1477" s="1"/>
    </row>
    <row r="1478" spans="8:9" x14ac:dyDescent="0.2">
      <c r="H1478" s="1"/>
      <c r="I1478" s="1"/>
    </row>
    <row r="1479" spans="8:9" x14ac:dyDescent="0.2">
      <c r="H1479" s="1"/>
      <c r="I1479" s="1"/>
    </row>
    <row r="1480" spans="8:9" x14ac:dyDescent="0.2">
      <c r="H1480" s="1"/>
      <c r="I1480" s="1"/>
    </row>
    <row r="1481" spans="8:9" x14ac:dyDescent="0.2">
      <c r="H1481" s="1"/>
      <c r="I1481" s="1"/>
    </row>
    <row r="1482" spans="8:9" x14ac:dyDescent="0.2">
      <c r="H1482" s="1"/>
      <c r="I1482" s="1"/>
    </row>
    <row r="1483" spans="8:9" x14ac:dyDescent="0.2">
      <c r="H1483" s="1"/>
      <c r="I1483" s="1"/>
    </row>
    <row r="1484" spans="8:9" x14ac:dyDescent="0.2">
      <c r="H1484" s="1"/>
      <c r="I1484" s="1"/>
    </row>
    <row r="1485" spans="8:9" x14ac:dyDescent="0.2">
      <c r="H1485" s="1"/>
      <c r="I1485" s="1"/>
    </row>
    <row r="1486" spans="8:9" x14ac:dyDescent="0.2">
      <c r="H1486" s="1"/>
      <c r="I1486" s="1"/>
    </row>
    <row r="1487" spans="8:9" x14ac:dyDescent="0.2">
      <c r="H1487" s="1"/>
      <c r="I1487" s="1"/>
    </row>
    <row r="1488" spans="8:9" x14ac:dyDescent="0.2">
      <c r="H1488" s="1"/>
      <c r="I1488" s="1"/>
    </row>
    <row r="1489" spans="8:9" x14ac:dyDescent="0.2">
      <c r="H1489" s="1"/>
      <c r="I1489" s="1"/>
    </row>
    <row r="1490" spans="8:9" x14ac:dyDescent="0.2">
      <c r="H1490" s="1"/>
      <c r="I1490" s="1"/>
    </row>
    <row r="1491" spans="8:9" x14ac:dyDescent="0.2">
      <c r="H1491" s="1"/>
      <c r="I1491" s="1"/>
    </row>
    <row r="1492" spans="8:9" x14ac:dyDescent="0.2">
      <c r="H1492" s="1"/>
      <c r="I1492" s="1"/>
    </row>
    <row r="1493" spans="8:9" x14ac:dyDescent="0.2">
      <c r="H1493" s="1"/>
      <c r="I1493" s="1"/>
    </row>
    <row r="1494" spans="8:9" x14ac:dyDescent="0.2">
      <c r="H1494" s="1"/>
      <c r="I1494" s="1"/>
    </row>
    <row r="1495" spans="8:9" x14ac:dyDescent="0.2">
      <c r="H1495" s="1"/>
      <c r="I1495" s="1"/>
    </row>
    <row r="1496" spans="8:9" x14ac:dyDescent="0.2">
      <c r="H1496" s="1"/>
      <c r="I1496" s="1"/>
    </row>
    <row r="1497" spans="8:9" x14ac:dyDescent="0.2">
      <c r="H1497" s="1"/>
      <c r="I1497" s="1"/>
    </row>
    <row r="1498" spans="8:9" x14ac:dyDescent="0.2">
      <c r="H1498" s="1"/>
      <c r="I1498" s="1"/>
    </row>
    <row r="1499" spans="8:9" x14ac:dyDescent="0.2">
      <c r="H1499" s="1"/>
      <c r="I1499" s="1"/>
    </row>
    <row r="1500" spans="8:9" x14ac:dyDescent="0.2">
      <c r="H1500" s="1"/>
      <c r="I1500" s="1"/>
    </row>
    <row r="1501" spans="8:9" x14ac:dyDescent="0.2">
      <c r="H1501" s="1"/>
      <c r="I1501" s="1"/>
    </row>
    <row r="1502" spans="8:9" x14ac:dyDescent="0.2">
      <c r="H1502" s="1"/>
      <c r="I1502" s="1"/>
    </row>
    <row r="1503" spans="8:9" x14ac:dyDescent="0.2">
      <c r="H1503" s="1"/>
      <c r="I1503" s="1"/>
    </row>
    <row r="1504" spans="8:9" x14ac:dyDescent="0.2">
      <c r="H1504" s="1"/>
      <c r="I1504" s="1"/>
    </row>
    <row r="1505" spans="8:9" x14ac:dyDescent="0.2">
      <c r="H1505" s="1"/>
      <c r="I1505" s="1"/>
    </row>
    <row r="1506" spans="8:9" x14ac:dyDescent="0.2">
      <c r="H1506" s="1"/>
      <c r="I1506" s="1"/>
    </row>
    <row r="1507" spans="8:9" x14ac:dyDescent="0.2">
      <c r="H1507" s="1"/>
      <c r="I1507" s="1"/>
    </row>
    <row r="1508" spans="8:9" x14ac:dyDescent="0.2">
      <c r="H1508" s="1"/>
      <c r="I1508" s="1"/>
    </row>
    <row r="1509" spans="8:9" x14ac:dyDescent="0.2">
      <c r="H1509" s="1"/>
      <c r="I1509" s="1"/>
    </row>
    <row r="1510" spans="8:9" x14ac:dyDescent="0.2">
      <c r="H1510" s="1"/>
      <c r="I1510" s="1"/>
    </row>
    <row r="1511" spans="8:9" x14ac:dyDescent="0.2">
      <c r="H1511" s="1"/>
      <c r="I1511" s="1"/>
    </row>
    <row r="1512" spans="8:9" x14ac:dyDescent="0.2">
      <c r="H1512" s="1"/>
      <c r="I1512" s="1"/>
    </row>
    <row r="1513" spans="8:9" x14ac:dyDescent="0.2">
      <c r="H1513" s="1"/>
      <c r="I1513" s="1"/>
    </row>
    <row r="1514" spans="8:9" x14ac:dyDescent="0.2">
      <c r="H1514" s="1"/>
      <c r="I1514" s="1"/>
    </row>
    <row r="1515" spans="8:9" x14ac:dyDescent="0.2">
      <c r="H1515" s="1"/>
      <c r="I1515" s="1"/>
    </row>
    <row r="1516" spans="8:9" x14ac:dyDescent="0.2">
      <c r="H1516" s="1"/>
      <c r="I1516" s="1"/>
    </row>
    <row r="1517" spans="8:9" x14ac:dyDescent="0.2">
      <c r="H1517" s="1"/>
      <c r="I1517" s="1"/>
    </row>
    <row r="1518" spans="8:9" x14ac:dyDescent="0.2">
      <c r="H1518" s="1"/>
      <c r="I1518" s="1"/>
    </row>
    <row r="1519" spans="8:9" x14ac:dyDescent="0.2">
      <c r="H1519" s="1"/>
      <c r="I1519" s="1"/>
    </row>
    <row r="1520" spans="8:9" x14ac:dyDescent="0.2">
      <c r="H1520" s="1"/>
      <c r="I1520" s="1"/>
    </row>
    <row r="1521" spans="8:9" x14ac:dyDescent="0.2">
      <c r="H1521" s="1"/>
      <c r="I1521" s="1"/>
    </row>
    <row r="1522" spans="8:9" x14ac:dyDescent="0.2">
      <c r="H1522" s="1"/>
      <c r="I1522" s="1"/>
    </row>
    <row r="1523" spans="8:9" x14ac:dyDescent="0.2">
      <c r="H1523" s="1"/>
      <c r="I1523" s="1"/>
    </row>
    <row r="1524" spans="8:9" x14ac:dyDescent="0.2">
      <c r="H1524" s="1"/>
      <c r="I1524" s="1"/>
    </row>
    <row r="1525" spans="8:9" x14ac:dyDescent="0.2">
      <c r="H1525" s="1"/>
      <c r="I1525" s="1"/>
    </row>
    <row r="1526" spans="8:9" x14ac:dyDescent="0.2">
      <c r="H1526" s="1"/>
      <c r="I1526" s="1"/>
    </row>
    <row r="1527" spans="8:9" x14ac:dyDescent="0.2">
      <c r="H1527" s="1"/>
      <c r="I1527" s="1"/>
    </row>
    <row r="1528" spans="8:9" x14ac:dyDescent="0.2">
      <c r="H1528" s="1"/>
      <c r="I1528" s="1"/>
    </row>
    <row r="1529" spans="8:9" x14ac:dyDescent="0.2">
      <c r="H1529" s="1"/>
      <c r="I1529" s="1"/>
    </row>
    <row r="1530" spans="8:9" x14ac:dyDescent="0.2">
      <c r="H1530" s="1"/>
      <c r="I1530" s="1"/>
    </row>
    <row r="1531" spans="8:9" x14ac:dyDescent="0.2">
      <c r="H1531" s="1"/>
      <c r="I1531" s="1"/>
    </row>
    <row r="1532" spans="8:9" x14ac:dyDescent="0.2">
      <c r="H1532" s="1"/>
      <c r="I1532" s="1"/>
    </row>
    <row r="1533" spans="8:9" x14ac:dyDescent="0.2">
      <c r="H1533" s="1"/>
      <c r="I1533" s="1"/>
    </row>
    <row r="1534" spans="8:9" x14ac:dyDescent="0.2">
      <c r="H1534" s="1"/>
      <c r="I1534" s="1"/>
    </row>
    <row r="1535" spans="8:9" x14ac:dyDescent="0.2">
      <c r="H1535" s="1"/>
      <c r="I1535" s="1"/>
    </row>
    <row r="1536" spans="8:9" x14ac:dyDescent="0.2">
      <c r="H1536" s="1"/>
      <c r="I1536" s="1"/>
    </row>
    <row r="1537" spans="8:9" x14ac:dyDescent="0.2">
      <c r="H1537" s="1"/>
      <c r="I1537" s="1"/>
    </row>
    <row r="1538" spans="8:9" x14ac:dyDescent="0.2">
      <c r="H1538" s="1"/>
      <c r="I1538" s="1"/>
    </row>
    <row r="1539" spans="8:9" x14ac:dyDescent="0.2">
      <c r="H1539" s="1"/>
      <c r="I1539" s="1"/>
    </row>
    <row r="1540" spans="8:9" x14ac:dyDescent="0.2">
      <c r="H1540" s="1"/>
      <c r="I1540" s="1"/>
    </row>
    <row r="1541" spans="8:9" x14ac:dyDescent="0.2">
      <c r="H1541" s="1"/>
      <c r="I1541" s="1"/>
    </row>
    <row r="1542" spans="8:9" x14ac:dyDescent="0.2">
      <c r="H1542" s="1"/>
      <c r="I1542" s="1"/>
    </row>
    <row r="1543" spans="8:9" x14ac:dyDescent="0.2">
      <c r="H1543" s="1"/>
      <c r="I1543" s="1"/>
    </row>
    <row r="1544" spans="8:9" x14ac:dyDescent="0.2">
      <c r="H1544" s="1"/>
      <c r="I1544" s="1"/>
    </row>
    <row r="1545" spans="8:9" x14ac:dyDescent="0.2">
      <c r="H1545" s="1"/>
      <c r="I1545" s="1"/>
    </row>
    <row r="1546" spans="8:9" x14ac:dyDescent="0.2">
      <c r="H1546" s="1"/>
      <c r="I1546" s="1"/>
    </row>
    <row r="1547" spans="8:9" x14ac:dyDescent="0.2">
      <c r="H1547" s="1"/>
      <c r="I1547" s="1"/>
    </row>
    <row r="1548" spans="8:9" x14ac:dyDescent="0.2">
      <c r="H1548" s="1"/>
      <c r="I1548" s="1"/>
    </row>
    <row r="1549" spans="8:9" x14ac:dyDescent="0.2">
      <c r="H1549" s="1"/>
      <c r="I1549" s="1"/>
    </row>
    <row r="1550" spans="8:9" x14ac:dyDescent="0.2">
      <c r="H1550" s="1"/>
      <c r="I1550" s="1"/>
    </row>
    <row r="1551" spans="8:9" x14ac:dyDescent="0.2">
      <c r="H1551" s="1"/>
      <c r="I1551" s="1"/>
    </row>
    <row r="1552" spans="8:9" x14ac:dyDescent="0.2">
      <c r="H1552" s="1"/>
      <c r="I1552" s="1"/>
    </row>
    <row r="1553" spans="8:9" x14ac:dyDescent="0.2">
      <c r="H1553" s="1"/>
      <c r="I1553" s="1"/>
    </row>
    <row r="1554" spans="8:9" x14ac:dyDescent="0.2">
      <c r="H1554" s="1"/>
      <c r="I1554" s="1"/>
    </row>
    <row r="1555" spans="8:9" x14ac:dyDescent="0.2">
      <c r="H1555" s="1"/>
      <c r="I1555" s="1"/>
    </row>
    <row r="1556" spans="8:9" x14ac:dyDescent="0.2">
      <c r="H1556" s="1"/>
      <c r="I1556" s="1"/>
    </row>
    <row r="1557" spans="8:9" x14ac:dyDescent="0.2">
      <c r="H1557" s="1"/>
      <c r="I1557" s="1"/>
    </row>
    <row r="1558" spans="8:9" x14ac:dyDescent="0.2">
      <c r="H1558" s="1"/>
      <c r="I1558" s="1"/>
    </row>
    <row r="1559" spans="8:9" x14ac:dyDescent="0.2">
      <c r="H1559" s="1"/>
      <c r="I1559" s="1"/>
    </row>
    <row r="1560" spans="8:9" x14ac:dyDescent="0.2">
      <c r="H1560" s="1"/>
      <c r="I1560" s="1"/>
    </row>
    <row r="1561" spans="8:9" x14ac:dyDescent="0.2">
      <c r="H1561" s="1"/>
      <c r="I1561" s="1"/>
    </row>
    <row r="1562" spans="8:9" x14ac:dyDescent="0.2">
      <c r="H1562" s="1"/>
      <c r="I1562" s="1"/>
    </row>
    <row r="1563" spans="8:9" x14ac:dyDescent="0.2">
      <c r="H1563" s="1"/>
      <c r="I1563" s="1"/>
    </row>
    <row r="1564" spans="8:9" x14ac:dyDescent="0.2">
      <c r="H1564" s="1"/>
      <c r="I1564" s="1"/>
    </row>
    <row r="1565" spans="8:9" x14ac:dyDescent="0.2">
      <c r="H1565" s="1"/>
      <c r="I1565" s="1"/>
    </row>
    <row r="1566" spans="8:9" x14ac:dyDescent="0.2">
      <c r="H1566" s="1"/>
      <c r="I1566" s="1"/>
    </row>
    <row r="1567" spans="8:9" x14ac:dyDescent="0.2">
      <c r="H1567" s="1"/>
      <c r="I1567" s="1"/>
    </row>
    <row r="1568" spans="8:9" x14ac:dyDescent="0.2">
      <c r="H1568" s="1"/>
      <c r="I1568" s="1"/>
    </row>
    <row r="1569" spans="8:9" x14ac:dyDescent="0.2">
      <c r="H1569" s="1"/>
      <c r="I1569" s="1"/>
    </row>
    <row r="1570" spans="8:9" x14ac:dyDescent="0.2">
      <c r="H1570" s="1"/>
      <c r="I1570" s="1"/>
    </row>
    <row r="1571" spans="8:9" x14ac:dyDescent="0.2">
      <c r="H1571" s="1"/>
      <c r="I1571" s="1"/>
    </row>
    <row r="1572" spans="8:9" x14ac:dyDescent="0.2">
      <c r="H1572" s="1"/>
      <c r="I1572" s="1"/>
    </row>
    <row r="1573" spans="8:9" x14ac:dyDescent="0.2">
      <c r="H1573" s="1"/>
      <c r="I1573" s="1"/>
    </row>
    <row r="1574" spans="8:9" x14ac:dyDescent="0.2">
      <c r="H1574" s="1"/>
      <c r="I1574" s="1"/>
    </row>
    <row r="1575" spans="8:9" x14ac:dyDescent="0.2">
      <c r="H1575" s="1"/>
      <c r="I1575" s="1"/>
    </row>
    <row r="1576" spans="8:9" x14ac:dyDescent="0.2">
      <c r="H1576" s="1"/>
      <c r="I1576" s="1"/>
    </row>
    <row r="1577" spans="8:9" x14ac:dyDescent="0.2">
      <c r="H1577" s="1"/>
      <c r="I1577" s="1"/>
    </row>
    <row r="1578" spans="8:9" x14ac:dyDescent="0.2">
      <c r="H1578" s="1"/>
      <c r="I1578" s="1"/>
    </row>
    <row r="1579" spans="8:9" x14ac:dyDescent="0.2">
      <c r="H1579" s="1"/>
      <c r="I1579" s="1"/>
    </row>
    <row r="1580" spans="8:9" x14ac:dyDescent="0.2">
      <c r="H1580" s="1"/>
      <c r="I1580" s="1"/>
    </row>
    <row r="1581" spans="8:9" x14ac:dyDescent="0.2">
      <c r="H1581" s="1"/>
      <c r="I1581" s="1"/>
    </row>
    <row r="1582" spans="8:9" x14ac:dyDescent="0.2">
      <c r="H1582" s="1"/>
      <c r="I1582" s="1"/>
    </row>
    <row r="1583" spans="8:9" x14ac:dyDescent="0.2">
      <c r="H1583" s="1"/>
      <c r="I1583" s="1"/>
    </row>
    <row r="1584" spans="8:9" x14ac:dyDescent="0.2">
      <c r="H1584" s="1"/>
      <c r="I1584" s="1"/>
    </row>
    <row r="1585" spans="8:9" x14ac:dyDescent="0.2">
      <c r="H1585" s="1"/>
      <c r="I1585" s="1"/>
    </row>
    <row r="1586" spans="8:9" x14ac:dyDescent="0.2">
      <c r="H1586" s="1"/>
      <c r="I1586" s="1"/>
    </row>
    <row r="1587" spans="8:9" x14ac:dyDescent="0.2">
      <c r="H1587" s="1"/>
      <c r="I1587" s="1"/>
    </row>
    <row r="1588" spans="8:9" x14ac:dyDescent="0.2">
      <c r="H1588" s="1"/>
      <c r="I1588" s="1"/>
    </row>
    <row r="1589" spans="8:9" x14ac:dyDescent="0.2">
      <c r="H1589" s="1"/>
      <c r="I1589" s="1"/>
    </row>
    <row r="1590" spans="8:9" x14ac:dyDescent="0.2">
      <c r="H1590" s="1"/>
      <c r="I1590" s="1"/>
    </row>
    <row r="1591" spans="8:9" x14ac:dyDescent="0.2">
      <c r="H1591" s="1"/>
      <c r="I1591" s="1"/>
    </row>
    <row r="1592" spans="8:9" x14ac:dyDescent="0.2">
      <c r="H1592" s="1"/>
      <c r="I1592" s="1"/>
    </row>
    <row r="1593" spans="8:9" x14ac:dyDescent="0.2">
      <c r="H1593" s="1"/>
      <c r="I1593" s="1"/>
    </row>
    <row r="1594" spans="8:9" x14ac:dyDescent="0.2">
      <c r="H1594" s="1"/>
      <c r="I1594" s="1"/>
    </row>
    <row r="1595" spans="8:9" x14ac:dyDescent="0.2">
      <c r="H1595" s="1"/>
      <c r="I1595" s="1"/>
    </row>
    <row r="1596" spans="8:9" x14ac:dyDescent="0.2">
      <c r="H1596" s="1"/>
      <c r="I1596" s="1"/>
    </row>
    <row r="1597" spans="8:9" x14ac:dyDescent="0.2">
      <c r="H1597" s="1"/>
      <c r="I1597" s="1"/>
    </row>
    <row r="1598" spans="8:9" x14ac:dyDescent="0.2">
      <c r="H1598" s="1"/>
      <c r="I1598" s="1"/>
    </row>
    <row r="1599" spans="8:9" x14ac:dyDescent="0.2">
      <c r="H1599" s="1"/>
      <c r="I1599" s="1"/>
    </row>
    <row r="1600" spans="8:9" x14ac:dyDescent="0.2">
      <c r="H1600" s="1"/>
      <c r="I1600" s="1"/>
    </row>
    <row r="1601" spans="8:9" x14ac:dyDescent="0.2">
      <c r="H1601" s="1"/>
      <c r="I1601" s="1"/>
    </row>
    <row r="1602" spans="8:9" x14ac:dyDescent="0.2">
      <c r="H1602" s="1"/>
      <c r="I1602" s="1"/>
    </row>
    <row r="1603" spans="8:9" x14ac:dyDescent="0.2">
      <c r="H1603" s="1"/>
      <c r="I1603" s="1"/>
    </row>
    <row r="1604" spans="8:9" x14ac:dyDescent="0.2">
      <c r="H1604" s="1"/>
      <c r="I1604" s="1"/>
    </row>
    <row r="1605" spans="8:9" x14ac:dyDescent="0.2">
      <c r="H1605" s="1"/>
      <c r="I1605" s="1"/>
    </row>
    <row r="1606" spans="8:9" x14ac:dyDescent="0.2">
      <c r="H1606" s="1"/>
      <c r="I1606" s="1"/>
    </row>
    <row r="1607" spans="8:9" x14ac:dyDescent="0.2">
      <c r="H1607" s="1"/>
      <c r="I1607" s="1"/>
    </row>
    <row r="1608" spans="8:9" x14ac:dyDescent="0.2">
      <c r="H1608" s="1"/>
      <c r="I1608" s="1"/>
    </row>
    <row r="1609" spans="8:9" x14ac:dyDescent="0.2">
      <c r="H1609" s="1"/>
      <c r="I1609" s="1"/>
    </row>
    <row r="1610" spans="8:9" x14ac:dyDescent="0.2">
      <c r="H1610" s="1"/>
      <c r="I1610" s="1"/>
    </row>
    <row r="1611" spans="8:9" x14ac:dyDescent="0.2">
      <c r="H1611" s="1"/>
      <c r="I1611" s="1"/>
    </row>
    <row r="1612" spans="8:9" x14ac:dyDescent="0.2">
      <c r="H1612" s="1"/>
      <c r="I1612" s="1"/>
    </row>
    <row r="1613" spans="8:9" x14ac:dyDescent="0.2">
      <c r="H1613" s="1"/>
      <c r="I1613" s="1"/>
    </row>
    <row r="1614" spans="8:9" x14ac:dyDescent="0.2">
      <c r="H1614" s="1"/>
      <c r="I1614" s="1"/>
    </row>
    <row r="1615" spans="8:9" x14ac:dyDescent="0.2">
      <c r="H1615" s="1"/>
      <c r="I1615" s="1"/>
    </row>
    <row r="1616" spans="8:9" x14ac:dyDescent="0.2">
      <c r="H1616" s="1"/>
      <c r="I1616" s="1"/>
    </row>
    <row r="1617" spans="8:9" x14ac:dyDescent="0.2">
      <c r="H1617" s="1"/>
      <c r="I1617" s="1"/>
    </row>
    <row r="1618" spans="8:9" x14ac:dyDescent="0.2">
      <c r="H1618" s="1"/>
      <c r="I1618" s="1"/>
    </row>
    <row r="1619" spans="8:9" x14ac:dyDescent="0.2">
      <c r="H1619" s="1"/>
      <c r="I1619" s="1"/>
    </row>
    <row r="1620" spans="8:9" x14ac:dyDescent="0.2">
      <c r="H1620" s="1"/>
      <c r="I1620" s="1"/>
    </row>
    <row r="1621" spans="8:9" x14ac:dyDescent="0.2">
      <c r="H1621" s="1"/>
      <c r="I1621" s="1"/>
    </row>
    <row r="1622" spans="8:9" x14ac:dyDescent="0.2">
      <c r="H1622" s="1"/>
      <c r="I1622" s="1"/>
    </row>
    <row r="1623" spans="8:9" x14ac:dyDescent="0.2">
      <c r="H1623" s="1"/>
      <c r="I1623" s="1"/>
    </row>
    <row r="1624" spans="8:9" x14ac:dyDescent="0.2">
      <c r="H1624" s="1"/>
      <c r="I1624" s="1"/>
    </row>
    <row r="1625" spans="8:9" x14ac:dyDescent="0.2">
      <c r="H1625" s="1"/>
      <c r="I1625" s="1"/>
    </row>
    <row r="1626" spans="8:9" x14ac:dyDescent="0.2">
      <c r="H1626" s="1"/>
      <c r="I1626" s="1"/>
    </row>
    <row r="1627" spans="8:9" x14ac:dyDescent="0.2">
      <c r="H1627" s="1"/>
      <c r="I1627" s="1"/>
    </row>
    <row r="1628" spans="8:9" x14ac:dyDescent="0.2">
      <c r="H1628" s="1"/>
      <c r="I1628" s="1"/>
    </row>
    <row r="1629" spans="8:9" x14ac:dyDescent="0.2">
      <c r="H1629" s="1"/>
      <c r="I1629" s="1"/>
    </row>
    <row r="1630" spans="8:9" x14ac:dyDescent="0.2">
      <c r="H1630" s="1"/>
      <c r="I1630" s="1"/>
    </row>
    <row r="1631" spans="8:9" x14ac:dyDescent="0.2">
      <c r="H1631" s="1"/>
      <c r="I1631" s="1"/>
    </row>
    <row r="1632" spans="8:9" x14ac:dyDescent="0.2">
      <c r="H1632" s="1"/>
      <c r="I1632" s="1"/>
    </row>
    <row r="1633" spans="8:9" x14ac:dyDescent="0.2">
      <c r="H1633" s="1"/>
      <c r="I1633" s="1"/>
    </row>
    <row r="1634" spans="8:9" x14ac:dyDescent="0.2">
      <c r="H1634" s="1"/>
      <c r="I1634" s="1"/>
    </row>
    <row r="1635" spans="8:9" x14ac:dyDescent="0.2">
      <c r="H1635" s="1"/>
      <c r="I1635" s="1"/>
    </row>
    <row r="1636" spans="8:9" x14ac:dyDescent="0.2">
      <c r="H1636" s="1"/>
      <c r="I1636" s="1"/>
    </row>
  </sheetData>
  <sheetProtection sheet="1" objects="1" scenarios="1"/>
  <mergeCells count="1846">
    <mergeCell ref="H1121:H1123"/>
    <mergeCell ref="I1121:I1123"/>
    <mergeCell ref="H1124:H1126"/>
    <mergeCell ref="I1124:I1126"/>
    <mergeCell ref="H1128:H1130"/>
    <mergeCell ref="I1128:I1130"/>
    <mergeCell ref="H313:H315"/>
    <mergeCell ref="I313:I315"/>
    <mergeCell ref="C9:G9"/>
    <mergeCell ref="H1081:H1083"/>
    <mergeCell ref="I1081:I1083"/>
    <mergeCell ref="H1084:H1086"/>
    <mergeCell ref="I1084:I1086"/>
    <mergeCell ref="H1087:H1089"/>
    <mergeCell ref="I1087:I1089"/>
    <mergeCell ref="H1091:H1093"/>
    <mergeCell ref="I1091:I1093"/>
    <mergeCell ref="H1094:H1096"/>
    <mergeCell ref="I1094:I1096"/>
    <mergeCell ref="H1097:H1099"/>
    <mergeCell ref="I1097:I1099"/>
    <mergeCell ref="H1101:H1103"/>
    <mergeCell ref="I1101:I1103"/>
    <mergeCell ref="H1104:H1106"/>
    <mergeCell ref="I1104:I1106"/>
    <mergeCell ref="H1108:H1110"/>
    <mergeCell ref="I1108:I1110"/>
    <mergeCell ref="H993:H995"/>
    <mergeCell ref="I993:I995"/>
    <mergeCell ref="H996:H998"/>
    <mergeCell ref="I996:I998"/>
    <mergeCell ref="H999:H1001"/>
    <mergeCell ref="H1017:H1019"/>
    <mergeCell ref="I1017:I1019"/>
    <mergeCell ref="H938:H940"/>
    <mergeCell ref="I938:I940"/>
    <mergeCell ref="H941:H943"/>
    <mergeCell ref="I941:I943"/>
    <mergeCell ref="H944:H946"/>
    <mergeCell ref="I944:I946"/>
    <mergeCell ref="H947:H949"/>
    <mergeCell ref="I947:I949"/>
    <mergeCell ref="H950:H952"/>
    <mergeCell ref="I950:I952"/>
    <mergeCell ref="H953:H955"/>
    <mergeCell ref="I953:I955"/>
    <mergeCell ref="H956:H958"/>
    <mergeCell ref="I956:I958"/>
    <mergeCell ref="H959:H961"/>
    <mergeCell ref="I959:I961"/>
    <mergeCell ref="H962:H964"/>
    <mergeCell ref="I962:I964"/>
    <mergeCell ref="H971:H973"/>
    <mergeCell ref="H968:H970"/>
    <mergeCell ref="I968:I970"/>
    <mergeCell ref="H875:H877"/>
    <mergeCell ref="I875:I877"/>
    <mergeCell ref="H878:H880"/>
    <mergeCell ref="I878:I880"/>
    <mergeCell ref="I999:I1001"/>
    <mergeCell ref="H1002:H1004"/>
    <mergeCell ref="I1002:I1004"/>
    <mergeCell ref="H1005:H1007"/>
    <mergeCell ref="I1005:I1007"/>
    <mergeCell ref="H1008:H1010"/>
    <mergeCell ref="I1008:I1010"/>
    <mergeCell ref="H1011:H1013"/>
    <mergeCell ref="I1011:I1013"/>
    <mergeCell ref="H1014:H1016"/>
    <mergeCell ref="I1014:I1016"/>
    <mergeCell ref="I971:I973"/>
    <mergeCell ref="H974:H976"/>
    <mergeCell ref="I974:I976"/>
    <mergeCell ref="H977:H979"/>
    <mergeCell ref="I977:I979"/>
    <mergeCell ref="H980:H982"/>
    <mergeCell ref="I980:I982"/>
    <mergeCell ref="H983:H985"/>
    <mergeCell ref="I983:I985"/>
    <mergeCell ref="H987:H989"/>
    <mergeCell ref="I987:I989"/>
    <mergeCell ref="H990:H992"/>
    <mergeCell ref="I990:I992"/>
    <mergeCell ref="H965:H967"/>
    <mergeCell ref="I965:I967"/>
    <mergeCell ref="H788:H790"/>
    <mergeCell ref="I788:I790"/>
    <mergeCell ref="H725:H727"/>
    <mergeCell ref="I725:I727"/>
    <mergeCell ref="H728:H730"/>
    <mergeCell ref="I728:I730"/>
    <mergeCell ref="H719:H721"/>
    <mergeCell ref="I719:I721"/>
    <mergeCell ref="H722:H724"/>
    <mergeCell ref="I722:I724"/>
    <mergeCell ref="H733:H735"/>
    <mergeCell ref="I733:I735"/>
    <mergeCell ref="H736:H738"/>
    <mergeCell ref="I736:I738"/>
    <mergeCell ref="H739:H741"/>
    <mergeCell ref="I739:I741"/>
    <mergeCell ref="H872:H874"/>
    <mergeCell ref="I872:I874"/>
    <mergeCell ref="H619:H621"/>
    <mergeCell ref="I619:I621"/>
    <mergeCell ref="H622:H624"/>
    <mergeCell ref="I622:I624"/>
    <mergeCell ref="H625:H627"/>
    <mergeCell ref="I625:I627"/>
    <mergeCell ref="H629:H631"/>
    <mergeCell ref="I629:I631"/>
    <mergeCell ref="H605:H607"/>
    <mergeCell ref="I605:I607"/>
    <mergeCell ref="H608:H610"/>
    <mergeCell ref="I608:I610"/>
    <mergeCell ref="H707:H709"/>
    <mergeCell ref="I707:I709"/>
    <mergeCell ref="H710:H712"/>
    <mergeCell ref="I710:I712"/>
    <mergeCell ref="H770:H772"/>
    <mergeCell ref="I770:I772"/>
    <mergeCell ref="H475:H477"/>
    <mergeCell ref="I475:I477"/>
    <mergeCell ref="H478:H480"/>
    <mergeCell ref="I478:I480"/>
    <mergeCell ref="H511:H513"/>
    <mergeCell ref="I511:I513"/>
    <mergeCell ref="H514:H516"/>
    <mergeCell ref="I514:I516"/>
    <mergeCell ref="H517:H519"/>
    <mergeCell ref="I517:I519"/>
    <mergeCell ref="H521:H523"/>
    <mergeCell ref="I521:I523"/>
    <mergeCell ref="H524:H526"/>
    <mergeCell ref="I524:I526"/>
    <mergeCell ref="H527:H529"/>
    <mergeCell ref="I527:I529"/>
    <mergeCell ref="H530:H532"/>
    <mergeCell ref="I530:I532"/>
    <mergeCell ref="H481:H483"/>
    <mergeCell ref="I481:I483"/>
    <mergeCell ref="H484:H486"/>
    <mergeCell ref="I484:I486"/>
    <mergeCell ref="H400:H402"/>
    <mergeCell ref="I400:I402"/>
    <mergeCell ref="H403:H405"/>
    <mergeCell ref="I403:I405"/>
    <mergeCell ref="H406:H408"/>
    <mergeCell ref="I406:I408"/>
    <mergeCell ref="H409:H411"/>
    <mergeCell ref="I409:I411"/>
    <mergeCell ref="H412:H414"/>
    <mergeCell ref="I412:I414"/>
    <mergeCell ref="H415:H417"/>
    <mergeCell ref="I415:I417"/>
    <mergeCell ref="H426:H428"/>
    <mergeCell ref="I426:I428"/>
    <mergeCell ref="H429:H431"/>
    <mergeCell ref="I429:I431"/>
    <mergeCell ref="H418:H420"/>
    <mergeCell ref="I418:I420"/>
    <mergeCell ref="H421:H423"/>
    <mergeCell ref="I421:I423"/>
    <mergeCell ref="H325:H327"/>
    <mergeCell ref="I325:I327"/>
    <mergeCell ref="H328:H330"/>
    <mergeCell ref="I328:I330"/>
    <mergeCell ref="H331:H333"/>
    <mergeCell ref="I331:I333"/>
    <mergeCell ref="H335:H337"/>
    <mergeCell ref="I335:I337"/>
    <mergeCell ref="H338:H340"/>
    <mergeCell ref="I338:I340"/>
    <mergeCell ref="H341:H343"/>
    <mergeCell ref="I341:I343"/>
    <mergeCell ref="H344:H346"/>
    <mergeCell ref="I344:I346"/>
    <mergeCell ref="H347:H349"/>
    <mergeCell ref="I347:I349"/>
    <mergeCell ref="H397:H399"/>
    <mergeCell ref="I397:I399"/>
    <mergeCell ref="H373:H375"/>
    <mergeCell ref="I373:I375"/>
    <mergeCell ref="H1111:H1113"/>
    <mergeCell ref="I1111:I1113"/>
    <mergeCell ref="H1115:H1117"/>
    <mergeCell ref="I1115:I1117"/>
    <mergeCell ref="H1118:H1120"/>
    <mergeCell ref="I1118:I1120"/>
    <mergeCell ref="H1056:H1058"/>
    <mergeCell ref="I1056:I1058"/>
    <mergeCell ref="H1059:H1061"/>
    <mergeCell ref="I1059:I1061"/>
    <mergeCell ref="H1063:H1065"/>
    <mergeCell ref="I1063:I1065"/>
    <mergeCell ref="H1066:H1068"/>
    <mergeCell ref="I1066:I1068"/>
    <mergeCell ref="H1069:H1071"/>
    <mergeCell ref="I1069:I1071"/>
    <mergeCell ref="H1072:H1074"/>
    <mergeCell ref="I1072:I1074"/>
    <mergeCell ref="H1075:H1077"/>
    <mergeCell ref="I1075:I1077"/>
    <mergeCell ref="H1030:H1032"/>
    <mergeCell ref="I1030:I1032"/>
    <mergeCell ref="H1033:H1035"/>
    <mergeCell ref="I1033:I1035"/>
    <mergeCell ref="H1038:H1040"/>
    <mergeCell ref="I1038:I1040"/>
    <mergeCell ref="H1041:H1043"/>
    <mergeCell ref="I1041:I1043"/>
    <mergeCell ref="H1044:H1046"/>
    <mergeCell ref="I1044:I1046"/>
    <mergeCell ref="H1047:H1049"/>
    <mergeCell ref="I1047:I1049"/>
    <mergeCell ref="H1050:H1052"/>
    <mergeCell ref="I1050:I1052"/>
    <mergeCell ref="H1053:H1055"/>
    <mergeCell ref="I1053:I1055"/>
    <mergeCell ref="H1021:H1023"/>
    <mergeCell ref="I1021:I1023"/>
    <mergeCell ref="H1024:H1026"/>
    <mergeCell ref="I1024:I1026"/>
    <mergeCell ref="H1027:H1029"/>
    <mergeCell ref="I1027:I1029"/>
    <mergeCell ref="H917:H919"/>
    <mergeCell ref="I917:I919"/>
    <mergeCell ref="H920:H922"/>
    <mergeCell ref="I920:I922"/>
    <mergeCell ref="H923:H925"/>
    <mergeCell ref="I923:I925"/>
    <mergeCell ref="H926:H928"/>
    <mergeCell ref="I926:I928"/>
    <mergeCell ref="H929:H931"/>
    <mergeCell ref="I929:I931"/>
    <mergeCell ref="H932:H934"/>
    <mergeCell ref="I932:I934"/>
    <mergeCell ref="H935:H937"/>
    <mergeCell ref="I935:I937"/>
    <mergeCell ref="H890:H892"/>
    <mergeCell ref="I890:I892"/>
    <mergeCell ref="H893:H895"/>
    <mergeCell ref="I893:I895"/>
    <mergeCell ref="H898:H900"/>
    <mergeCell ref="I898:I900"/>
    <mergeCell ref="H901:H903"/>
    <mergeCell ref="I901:I903"/>
    <mergeCell ref="H905:H907"/>
    <mergeCell ref="I905:I907"/>
    <mergeCell ref="H908:H910"/>
    <mergeCell ref="I908:I910"/>
    <mergeCell ref="H911:H913"/>
    <mergeCell ref="I911:I913"/>
    <mergeCell ref="H914:H916"/>
    <mergeCell ref="I914:I916"/>
    <mergeCell ref="H881:H883"/>
    <mergeCell ref="I881:I883"/>
    <mergeCell ref="H884:H886"/>
    <mergeCell ref="I884:I886"/>
    <mergeCell ref="H887:H889"/>
    <mergeCell ref="I887:I889"/>
    <mergeCell ref="H832:H834"/>
    <mergeCell ref="I832:I834"/>
    <mergeCell ref="H835:H837"/>
    <mergeCell ref="I835:I837"/>
    <mergeCell ref="H838:H840"/>
    <mergeCell ref="I838:I840"/>
    <mergeCell ref="H841:H843"/>
    <mergeCell ref="I841:I843"/>
    <mergeCell ref="H844:H846"/>
    <mergeCell ref="I844:I846"/>
    <mergeCell ref="H847:H849"/>
    <mergeCell ref="I847:I849"/>
    <mergeCell ref="H851:H853"/>
    <mergeCell ref="I851:I853"/>
    <mergeCell ref="H854:H856"/>
    <mergeCell ref="I854:I856"/>
    <mergeCell ref="H857:H859"/>
    <mergeCell ref="I857:I859"/>
    <mergeCell ref="H860:H862"/>
    <mergeCell ref="I860:I862"/>
    <mergeCell ref="H863:H865"/>
    <mergeCell ref="I863:I865"/>
    <mergeCell ref="H866:H868"/>
    <mergeCell ref="I866:I868"/>
    <mergeCell ref="H869:H871"/>
    <mergeCell ref="I869:I871"/>
    <mergeCell ref="H812:H814"/>
    <mergeCell ref="I812:I814"/>
    <mergeCell ref="H815:H817"/>
    <mergeCell ref="I815:I817"/>
    <mergeCell ref="H803:H805"/>
    <mergeCell ref="I803:I805"/>
    <mergeCell ref="H806:H808"/>
    <mergeCell ref="I806:I808"/>
    <mergeCell ref="H809:H811"/>
    <mergeCell ref="I809:I811"/>
    <mergeCell ref="H820:H822"/>
    <mergeCell ref="I820:I822"/>
    <mergeCell ref="H823:H825"/>
    <mergeCell ref="I823:I825"/>
    <mergeCell ref="H826:H828"/>
    <mergeCell ref="I826:I828"/>
    <mergeCell ref="H829:H831"/>
    <mergeCell ref="I829:I831"/>
    <mergeCell ref="H797:H799"/>
    <mergeCell ref="I797:I799"/>
    <mergeCell ref="H800:H802"/>
    <mergeCell ref="I800:I802"/>
    <mergeCell ref="H748:H750"/>
    <mergeCell ref="I748:I750"/>
    <mergeCell ref="H751:H753"/>
    <mergeCell ref="I751:I753"/>
    <mergeCell ref="H754:H756"/>
    <mergeCell ref="I754:I756"/>
    <mergeCell ref="H757:H759"/>
    <mergeCell ref="I757:I759"/>
    <mergeCell ref="H761:H763"/>
    <mergeCell ref="I761:I763"/>
    <mergeCell ref="H764:H766"/>
    <mergeCell ref="I764:I766"/>
    <mergeCell ref="H767:H769"/>
    <mergeCell ref="I767:I769"/>
    <mergeCell ref="H791:H793"/>
    <mergeCell ref="I791:I793"/>
    <mergeCell ref="H794:H796"/>
    <mergeCell ref="I794:I796"/>
    <mergeCell ref="H773:H775"/>
    <mergeCell ref="I773:I775"/>
    <mergeCell ref="H776:H778"/>
    <mergeCell ref="I776:I778"/>
    <mergeCell ref="H779:H781"/>
    <mergeCell ref="I779:I781"/>
    <mergeCell ref="H782:H784"/>
    <mergeCell ref="I782:I784"/>
    <mergeCell ref="H785:H787"/>
    <mergeCell ref="I785:I787"/>
    <mergeCell ref="H742:H744"/>
    <mergeCell ref="I742:I744"/>
    <mergeCell ref="H745:H747"/>
    <mergeCell ref="I745:I747"/>
    <mergeCell ref="H713:H715"/>
    <mergeCell ref="I713:I715"/>
    <mergeCell ref="H716:H718"/>
    <mergeCell ref="I716:I718"/>
    <mergeCell ref="H662:H664"/>
    <mergeCell ref="I662:I664"/>
    <mergeCell ref="H665:H667"/>
    <mergeCell ref="I665:I667"/>
    <mergeCell ref="H668:H670"/>
    <mergeCell ref="I668:I670"/>
    <mergeCell ref="H671:H673"/>
    <mergeCell ref="I671:I673"/>
    <mergeCell ref="H674:H676"/>
    <mergeCell ref="I674:I676"/>
    <mergeCell ref="H677:H679"/>
    <mergeCell ref="I677:I679"/>
    <mergeCell ref="H680:H682"/>
    <mergeCell ref="I680:I682"/>
    <mergeCell ref="H683:H685"/>
    <mergeCell ref="I683:I685"/>
    <mergeCell ref="H686:H688"/>
    <mergeCell ref="I686:I688"/>
    <mergeCell ref="H692:H694"/>
    <mergeCell ref="I692:I694"/>
    <mergeCell ref="H695:H697"/>
    <mergeCell ref="I695:I697"/>
    <mergeCell ref="H698:H700"/>
    <mergeCell ref="I698:I700"/>
    <mergeCell ref="H572:H574"/>
    <mergeCell ref="I572:I574"/>
    <mergeCell ref="H701:H703"/>
    <mergeCell ref="I701:I703"/>
    <mergeCell ref="H704:H706"/>
    <mergeCell ref="I704:I706"/>
    <mergeCell ref="H635:H637"/>
    <mergeCell ref="I635:I637"/>
    <mergeCell ref="H638:H640"/>
    <mergeCell ref="I638:I640"/>
    <mergeCell ref="H643:H645"/>
    <mergeCell ref="I643:I645"/>
    <mergeCell ref="H646:H648"/>
    <mergeCell ref="I646:I648"/>
    <mergeCell ref="H649:H651"/>
    <mergeCell ref="I649:I651"/>
    <mergeCell ref="H652:H654"/>
    <mergeCell ref="I652:I654"/>
    <mergeCell ref="H655:H657"/>
    <mergeCell ref="I655:I657"/>
    <mergeCell ref="H659:H661"/>
    <mergeCell ref="I659:I661"/>
    <mergeCell ref="H596:H598"/>
    <mergeCell ref="I596:I598"/>
    <mergeCell ref="H599:H601"/>
    <mergeCell ref="I599:I601"/>
    <mergeCell ref="H602:H604"/>
    <mergeCell ref="I602:I604"/>
    <mergeCell ref="H613:H615"/>
    <mergeCell ref="I613:I615"/>
    <mergeCell ref="H616:H618"/>
    <mergeCell ref="I616:I618"/>
    <mergeCell ref="H536:H538"/>
    <mergeCell ref="I536:I538"/>
    <mergeCell ref="H632:H634"/>
    <mergeCell ref="I632:I634"/>
    <mergeCell ref="H575:H577"/>
    <mergeCell ref="I575:I577"/>
    <mergeCell ref="H578:H580"/>
    <mergeCell ref="I578:I580"/>
    <mergeCell ref="H581:H583"/>
    <mergeCell ref="I581:I583"/>
    <mergeCell ref="H584:H586"/>
    <mergeCell ref="I584:I586"/>
    <mergeCell ref="H587:H589"/>
    <mergeCell ref="I587:I589"/>
    <mergeCell ref="H590:H592"/>
    <mergeCell ref="I590:I592"/>
    <mergeCell ref="H593:H595"/>
    <mergeCell ref="I593:I595"/>
    <mergeCell ref="H548:H550"/>
    <mergeCell ref="I548:I550"/>
    <mergeCell ref="H551:H553"/>
    <mergeCell ref="I551:I553"/>
    <mergeCell ref="H556:H558"/>
    <mergeCell ref="I556:I558"/>
    <mergeCell ref="H559:H561"/>
    <mergeCell ref="I559:I561"/>
    <mergeCell ref="H562:H564"/>
    <mergeCell ref="I562:I564"/>
    <mergeCell ref="H565:H567"/>
    <mergeCell ref="I565:I567"/>
    <mergeCell ref="H568:H570"/>
    <mergeCell ref="I568:I570"/>
    <mergeCell ref="H445:H447"/>
    <mergeCell ref="I445:I447"/>
    <mergeCell ref="H448:H450"/>
    <mergeCell ref="I448:I450"/>
    <mergeCell ref="H451:H453"/>
    <mergeCell ref="I451:I453"/>
    <mergeCell ref="H454:H456"/>
    <mergeCell ref="I454:I456"/>
    <mergeCell ref="H457:H459"/>
    <mergeCell ref="I457:I459"/>
    <mergeCell ref="H539:H541"/>
    <mergeCell ref="I539:I541"/>
    <mergeCell ref="H542:H544"/>
    <mergeCell ref="I542:I544"/>
    <mergeCell ref="H545:H547"/>
    <mergeCell ref="I545:I547"/>
    <mergeCell ref="H487:H489"/>
    <mergeCell ref="I487:I489"/>
    <mergeCell ref="H490:H492"/>
    <mergeCell ref="I490:I492"/>
    <mergeCell ref="H493:H495"/>
    <mergeCell ref="I493:I495"/>
    <mergeCell ref="H496:H498"/>
    <mergeCell ref="I496:I498"/>
    <mergeCell ref="H499:H501"/>
    <mergeCell ref="I499:I501"/>
    <mergeCell ref="H505:H507"/>
    <mergeCell ref="I505:I507"/>
    <mergeCell ref="H508:H510"/>
    <mergeCell ref="I508:I510"/>
    <mergeCell ref="H533:H535"/>
    <mergeCell ref="I533:I535"/>
    <mergeCell ref="H460:H462"/>
    <mergeCell ref="I460:I462"/>
    <mergeCell ref="H463:H465"/>
    <mergeCell ref="I463:I465"/>
    <mergeCell ref="H466:H468"/>
    <mergeCell ref="I466:I468"/>
    <mergeCell ref="H469:H471"/>
    <mergeCell ref="I469:I471"/>
    <mergeCell ref="H472:H474"/>
    <mergeCell ref="I472:I474"/>
    <mergeCell ref="H376:H378"/>
    <mergeCell ref="I376:I378"/>
    <mergeCell ref="H379:H381"/>
    <mergeCell ref="I379:I381"/>
    <mergeCell ref="H382:H384"/>
    <mergeCell ref="I382:I384"/>
    <mergeCell ref="H385:H387"/>
    <mergeCell ref="I385:I387"/>
    <mergeCell ref="H388:H390"/>
    <mergeCell ref="I388:I390"/>
    <mergeCell ref="H391:H393"/>
    <mergeCell ref="I391:I393"/>
    <mergeCell ref="H394:H396"/>
    <mergeCell ref="I394:I396"/>
    <mergeCell ref="H432:H434"/>
    <mergeCell ref="I432:I434"/>
    <mergeCell ref="H435:H437"/>
    <mergeCell ref="I435:I437"/>
    <mergeCell ref="H438:H440"/>
    <mergeCell ref="I438:I440"/>
    <mergeCell ref="H442:H444"/>
    <mergeCell ref="I442:I444"/>
    <mergeCell ref="H317:H319"/>
    <mergeCell ref="I317:I319"/>
    <mergeCell ref="H354:H356"/>
    <mergeCell ref="I354:I356"/>
    <mergeCell ref="H357:H359"/>
    <mergeCell ref="I357:I359"/>
    <mergeCell ref="H360:H362"/>
    <mergeCell ref="I360:I362"/>
    <mergeCell ref="H363:H365"/>
    <mergeCell ref="I363:I365"/>
    <mergeCell ref="H366:H368"/>
    <mergeCell ref="I366:I368"/>
    <mergeCell ref="H370:H372"/>
    <mergeCell ref="I370:I372"/>
    <mergeCell ref="H322:H324"/>
    <mergeCell ref="I322:I324"/>
    <mergeCell ref="H286:H288"/>
    <mergeCell ref="I286:I288"/>
    <mergeCell ref="H290:H292"/>
    <mergeCell ref="I290:I292"/>
    <mergeCell ref="H293:H295"/>
    <mergeCell ref="I293:I295"/>
    <mergeCell ref="H296:H298"/>
    <mergeCell ref="I296:I298"/>
    <mergeCell ref="H299:H301"/>
    <mergeCell ref="I299:I301"/>
    <mergeCell ref="H302:H304"/>
    <mergeCell ref="I302:I304"/>
    <mergeCell ref="H305:H307"/>
    <mergeCell ref="I305:I307"/>
    <mergeCell ref="H309:H311"/>
    <mergeCell ref="I309:I311"/>
    <mergeCell ref="H257:H259"/>
    <mergeCell ref="I257:I259"/>
    <mergeCell ref="H261:H263"/>
    <mergeCell ref="I261:I263"/>
    <mergeCell ref="H264:H266"/>
    <mergeCell ref="I264:I266"/>
    <mergeCell ref="H267:H269"/>
    <mergeCell ref="I267:I269"/>
    <mergeCell ref="H270:H272"/>
    <mergeCell ref="I270:I272"/>
    <mergeCell ref="H273:H275"/>
    <mergeCell ref="I273:I275"/>
    <mergeCell ref="H276:H278"/>
    <mergeCell ref="I276:I278"/>
    <mergeCell ref="H279:H281"/>
    <mergeCell ref="I279:I281"/>
    <mergeCell ref="H282:H284"/>
    <mergeCell ref="I282:I284"/>
    <mergeCell ref="H229:H231"/>
    <mergeCell ref="I229:I231"/>
    <mergeCell ref="H232:H234"/>
    <mergeCell ref="I232:I234"/>
    <mergeCell ref="H235:H237"/>
    <mergeCell ref="I235:I237"/>
    <mergeCell ref="H238:H240"/>
    <mergeCell ref="I238:I240"/>
    <mergeCell ref="H241:H243"/>
    <mergeCell ref="I241:I243"/>
    <mergeCell ref="H244:H246"/>
    <mergeCell ref="I244:I246"/>
    <mergeCell ref="H247:H249"/>
    <mergeCell ref="I247:I249"/>
    <mergeCell ref="H250:H252"/>
    <mergeCell ref="I250:I252"/>
    <mergeCell ref="H253:H255"/>
    <mergeCell ref="I253:I255"/>
    <mergeCell ref="H201:H203"/>
    <mergeCell ref="I201:I203"/>
    <mergeCell ref="H204:H206"/>
    <mergeCell ref="I204:I206"/>
    <mergeCell ref="H207:H209"/>
    <mergeCell ref="I207:I209"/>
    <mergeCell ref="H211:H213"/>
    <mergeCell ref="I211:I213"/>
    <mergeCell ref="H214:H216"/>
    <mergeCell ref="I214:I216"/>
    <mergeCell ref="H217:H219"/>
    <mergeCell ref="I217:I219"/>
    <mergeCell ref="H220:H222"/>
    <mergeCell ref="I220:I222"/>
    <mergeCell ref="H223:H225"/>
    <mergeCell ref="I223:I225"/>
    <mergeCell ref="H226:H228"/>
    <mergeCell ref="I226:I228"/>
    <mergeCell ref="H171:H173"/>
    <mergeCell ref="I171:I173"/>
    <mergeCell ref="H174:H176"/>
    <mergeCell ref="I174:I176"/>
    <mergeCell ref="H177:H179"/>
    <mergeCell ref="I177:I179"/>
    <mergeCell ref="H180:H182"/>
    <mergeCell ref="I180:I182"/>
    <mergeCell ref="H184:H186"/>
    <mergeCell ref="I184:I186"/>
    <mergeCell ref="H187:H189"/>
    <mergeCell ref="I187:I189"/>
    <mergeCell ref="H190:H192"/>
    <mergeCell ref="I190:I192"/>
    <mergeCell ref="H193:H195"/>
    <mergeCell ref="I193:I195"/>
    <mergeCell ref="H198:H200"/>
    <mergeCell ref="I198:I200"/>
    <mergeCell ref="H142:H144"/>
    <mergeCell ref="I142:I144"/>
    <mergeCell ref="H146:H148"/>
    <mergeCell ref="I146:I148"/>
    <mergeCell ref="H149:H151"/>
    <mergeCell ref="I149:I151"/>
    <mergeCell ref="H152:H154"/>
    <mergeCell ref="I152:I154"/>
    <mergeCell ref="H155:H157"/>
    <mergeCell ref="I155:I157"/>
    <mergeCell ref="H158:H160"/>
    <mergeCell ref="I158:I160"/>
    <mergeCell ref="H161:H163"/>
    <mergeCell ref="I161:I163"/>
    <mergeCell ref="H164:H166"/>
    <mergeCell ref="I164:I166"/>
    <mergeCell ref="H167:H169"/>
    <mergeCell ref="I167:I169"/>
    <mergeCell ref="H112:H114"/>
    <mergeCell ref="I112:I114"/>
    <mergeCell ref="H115:H117"/>
    <mergeCell ref="I115:I117"/>
    <mergeCell ref="H120:H122"/>
    <mergeCell ref="I120:I122"/>
    <mergeCell ref="H123:H125"/>
    <mergeCell ref="I123:I125"/>
    <mergeCell ref="H126:H128"/>
    <mergeCell ref="I126:I128"/>
    <mergeCell ref="H129:H131"/>
    <mergeCell ref="I129:I131"/>
    <mergeCell ref="H133:H135"/>
    <mergeCell ref="I133:I135"/>
    <mergeCell ref="H136:H138"/>
    <mergeCell ref="I136:I138"/>
    <mergeCell ref="H139:H141"/>
    <mergeCell ref="I139:I141"/>
    <mergeCell ref="H79:H82"/>
    <mergeCell ref="I79:I82"/>
    <mergeCell ref="H83:H86"/>
    <mergeCell ref="I83:I86"/>
    <mergeCell ref="H87:H91"/>
    <mergeCell ref="I87:I91"/>
    <mergeCell ref="H93:H95"/>
    <mergeCell ref="I93:I95"/>
    <mergeCell ref="H96:H98"/>
    <mergeCell ref="I96:I98"/>
    <mergeCell ref="H99:H101"/>
    <mergeCell ref="I99:I101"/>
    <mergeCell ref="H102:H104"/>
    <mergeCell ref="I102:I104"/>
    <mergeCell ref="H106:H108"/>
    <mergeCell ref="I106:I108"/>
    <mergeCell ref="H109:H111"/>
    <mergeCell ref="I109:I111"/>
    <mergeCell ref="I38:I41"/>
    <mergeCell ref="H43:H46"/>
    <mergeCell ref="I43:I46"/>
    <mergeCell ref="H47:H52"/>
    <mergeCell ref="I47:I52"/>
    <mergeCell ref="H53:H56"/>
    <mergeCell ref="I53:I56"/>
    <mergeCell ref="H57:H60"/>
    <mergeCell ref="I57:I60"/>
    <mergeCell ref="H62:H66"/>
    <mergeCell ref="I62:I66"/>
    <mergeCell ref="H67:H70"/>
    <mergeCell ref="I67:I70"/>
    <mergeCell ref="H71:H74"/>
    <mergeCell ref="I71:I74"/>
    <mergeCell ref="H75:H78"/>
    <mergeCell ref="I75:I78"/>
    <mergeCell ref="C1127:G1127"/>
    <mergeCell ref="C1128:D1128"/>
    <mergeCell ref="C1129:D1129"/>
    <mergeCell ref="C1130:D1130"/>
    <mergeCell ref="A2:I2"/>
    <mergeCell ref="A3:I3"/>
    <mergeCell ref="C6:G6"/>
    <mergeCell ref="C7:G7"/>
    <mergeCell ref="C8:G8"/>
    <mergeCell ref="C10:G10"/>
    <mergeCell ref="C11:G11"/>
    <mergeCell ref="C12:G12"/>
    <mergeCell ref="C13:G13"/>
    <mergeCell ref="C14:G14"/>
    <mergeCell ref="C15:G15"/>
    <mergeCell ref="C16:G16"/>
    <mergeCell ref="C17:G17"/>
    <mergeCell ref="B18:G18"/>
    <mergeCell ref="H24:H27"/>
    <mergeCell ref="I24:I27"/>
    <mergeCell ref="H28:H31"/>
    <mergeCell ref="I28:I31"/>
    <mergeCell ref="H32:H37"/>
    <mergeCell ref="I32:I37"/>
    <mergeCell ref="H38:H41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03:D1103"/>
    <mergeCell ref="C1104:D1104"/>
    <mergeCell ref="C1105:D1105"/>
    <mergeCell ref="C1106:D1106"/>
    <mergeCell ref="C1107:G1107"/>
    <mergeCell ref="C1108:D1108"/>
    <mergeCell ref="C1109:D1109"/>
    <mergeCell ref="C1110:D1110"/>
    <mergeCell ref="C1111:D1111"/>
    <mergeCell ref="C1112:D1112"/>
    <mergeCell ref="C1113:D1113"/>
    <mergeCell ref="C1114:G1114"/>
    <mergeCell ref="C1115:D1115"/>
    <mergeCell ref="C1116:D1116"/>
    <mergeCell ref="C1117:D1117"/>
    <mergeCell ref="C1118:D1118"/>
    <mergeCell ref="C1086:D1086"/>
    <mergeCell ref="C1087:D1087"/>
    <mergeCell ref="C1088:D1088"/>
    <mergeCell ref="C1089:D1089"/>
    <mergeCell ref="C1090:G1090"/>
    <mergeCell ref="C1091:D1091"/>
    <mergeCell ref="C1092:D1092"/>
    <mergeCell ref="C1093:D1093"/>
    <mergeCell ref="C1094:D1094"/>
    <mergeCell ref="C1095:D1095"/>
    <mergeCell ref="C1096:D1096"/>
    <mergeCell ref="C1097:D1097"/>
    <mergeCell ref="C1098:D1098"/>
    <mergeCell ref="C1099:D1099"/>
    <mergeCell ref="C1100:G1100"/>
    <mergeCell ref="C1101:D1101"/>
    <mergeCell ref="C1102:D1102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C1078:G1078"/>
    <mergeCell ref="C1079:G1079"/>
    <mergeCell ref="C1080:G1080"/>
    <mergeCell ref="C1081:D1081"/>
    <mergeCell ref="C1082:D1082"/>
    <mergeCell ref="C1083:D1083"/>
    <mergeCell ref="C1084:D1084"/>
    <mergeCell ref="C1085:D1085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62:G1062"/>
    <mergeCell ref="C1063:D1063"/>
    <mergeCell ref="C1064:D1064"/>
    <mergeCell ref="C1065:D1065"/>
    <mergeCell ref="C1066:D1066"/>
    <mergeCell ref="C1067:D1067"/>
    <mergeCell ref="C1068:D1068"/>
    <mergeCell ref="C1036:G1036"/>
    <mergeCell ref="C1037:G1037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20:G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986:G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03:D903"/>
    <mergeCell ref="C904:G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G896"/>
    <mergeCell ref="C897:G897"/>
    <mergeCell ref="C898:D898"/>
    <mergeCell ref="C899:D899"/>
    <mergeCell ref="C900:D900"/>
    <mergeCell ref="C901:D901"/>
    <mergeCell ref="C902:D902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G850"/>
    <mergeCell ref="C851:D851"/>
    <mergeCell ref="C852:D852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G818"/>
    <mergeCell ref="C819:G819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54:D754"/>
    <mergeCell ref="C755:D755"/>
    <mergeCell ref="C756:D756"/>
    <mergeCell ref="C757:D757"/>
    <mergeCell ref="C758:D758"/>
    <mergeCell ref="C759:D759"/>
    <mergeCell ref="C760:G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G731"/>
    <mergeCell ref="C732:G732"/>
    <mergeCell ref="C733:D733"/>
    <mergeCell ref="C734:D734"/>
    <mergeCell ref="C735:D735"/>
    <mergeCell ref="C736:D736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687:D687"/>
    <mergeCell ref="C688:D688"/>
    <mergeCell ref="C689:G689"/>
    <mergeCell ref="C690:G690"/>
    <mergeCell ref="C691:G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54:D654"/>
    <mergeCell ref="C655:D655"/>
    <mergeCell ref="C656:D656"/>
    <mergeCell ref="C657:D657"/>
    <mergeCell ref="C658:G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41:G641"/>
    <mergeCell ref="C642:G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25:D625"/>
    <mergeCell ref="C626:D626"/>
    <mergeCell ref="C627:D627"/>
    <mergeCell ref="C628:G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08:D608"/>
    <mergeCell ref="C609:D609"/>
    <mergeCell ref="C610:D610"/>
    <mergeCell ref="C611:G611"/>
    <mergeCell ref="C612:G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G571"/>
    <mergeCell ref="C572:D572"/>
    <mergeCell ref="C573:D573"/>
    <mergeCell ref="C574:D574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G554"/>
    <mergeCell ref="C555:G555"/>
    <mergeCell ref="C556:D556"/>
    <mergeCell ref="C557:D557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G520"/>
    <mergeCell ref="C521:D521"/>
    <mergeCell ref="C522:D522"/>
    <mergeCell ref="C523:D523"/>
    <mergeCell ref="C524:D524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G502"/>
    <mergeCell ref="C503:G503"/>
    <mergeCell ref="C504:G504"/>
    <mergeCell ref="C505:D505"/>
    <mergeCell ref="C506:D506"/>
    <mergeCell ref="C507:D507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G441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G424"/>
    <mergeCell ref="C425:G425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G369"/>
    <mergeCell ref="C370:D370"/>
    <mergeCell ref="C371:D371"/>
    <mergeCell ref="C372:D372"/>
    <mergeCell ref="C373:D373"/>
    <mergeCell ref="C374:D374"/>
    <mergeCell ref="C375:D375"/>
    <mergeCell ref="C343:D343"/>
    <mergeCell ref="C344:D344"/>
    <mergeCell ref="C345:D345"/>
    <mergeCell ref="C346:D346"/>
    <mergeCell ref="C347:D347"/>
    <mergeCell ref="C348:D348"/>
    <mergeCell ref="C349:D349"/>
    <mergeCell ref="C350:G350"/>
    <mergeCell ref="C351:G351"/>
    <mergeCell ref="C352:G352"/>
    <mergeCell ref="C353:G353"/>
    <mergeCell ref="C354:D354"/>
    <mergeCell ref="C355:D355"/>
    <mergeCell ref="C356:D356"/>
    <mergeCell ref="C357:D357"/>
    <mergeCell ref="C358:D358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G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10:D310"/>
    <mergeCell ref="C311:D311"/>
    <mergeCell ref="C312:G312"/>
    <mergeCell ref="C313:D313"/>
    <mergeCell ref="C314:D314"/>
    <mergeCell ref="C315:D315"/>
    <mergeCell ref="C316:G316"/>
    <mergeCell ref="C317:D317"/>
    <mergeCell ref="C318:D318"/>
    <mergeCell ref="C319:D319"/>
    <mergeCell ref="C320:G320"/>
    <mergeCell ref="C321:G321"/>
    <mergeCell ref="C322:D322"/>
    <mergeCell ref="C323:D323"/>
    <mergeCell ref="C324:D324"/>
    <mergeCell ref="C325:D325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G308"/>
    <mergeCell ref="C309:D309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G285"/>
    <mergeCell ref="C286:D286"/>
    <mergeCell ref="C287:D287"/>
    <mergeCell ref="C288:D288"/>
    <mergeCell ref="C289:G289"/>
    <mergeCell ref="C290:D290"/>
    <mergeCell ref="C291:D291"/>
    <mergeCell ref="C292:D292"/>
    <mergeCell ref="C260:G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G256"/>
    <mergeCell ref="C257:D257"/>
    <mergeCell ref="C258:D258"/>
    <mergeCell ref="C259:D259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10:G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193:D193"/>
    <mergeCell ref="C194:D194"/>
    <mergeCell ref="C195:D195"/>
    <mergeCell ref="C196:G196"/>
    <mergeCell ref="C197:G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177:D177"/>
    <mergeCell ref="C178:D178"/>
    <mergeCell ref="C179:D179"/>
    <mergeCell ref="C180:D180"/>
    <mergeCell ref="C181:D181"/>
    <mergeCell ref="C182:D182"/>
    <mergeCell ref="C183:G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G170"/>
    <mergeCell ref="C171:D171"/>
    <mergeCell ref="C172:D172"/>
    <mergeCell ref="C173:D173"/>
    <mergeCell ref="C174:D174"/>
    <mergeCell ref="C175:D175"/>
    <mergeCell ref="C176:D176"/>
    <mergeCell ref="C143:D143"/>
    <mergeCell ref="C144:D144"/>
    <mergeCell ref="C145:G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27:D127"/>
    <mergeCell ref="C128:D128"/>
    <mergeCell ref="C129:D129"/>
    <mergeCell ref="C130:D130"/>
    <mergeCell ref="C131:D131"/>
    <mergeCell ref="C132:G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G118"/>
    <mergeCell ref="C119:G119"/>
    <mergeCell ref="C120:D120"/>
    <mergeCell ref="C121:D121"/>
    <mergeCell ref="C122:D122"/>
    <mergeCell ref="C123:D123"/>
    <mergeCell ref="C124:D124"/>
    <mergeCell ref="C125:D125"/>
    <mergeCell ref="C126:D126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G105"/>
    <mergeCell ref="C106:D106"/>
    <mergeCell ref="C107:D107"/>
    <mergeCell ref="C108:D108"/>
    <mergeCell ref="C109:D109"/>
    <mergeCell ref="C81:D81"/>
    <mergeCell ref="C82:D82"/>
    <mergeCell ref="C83:D83"/>
    <mergeCell ref="F83:F84"/>
    <mergeCell ref="G83:G84"/>
    <mergeCell ref="C84:D84"/>
    <mergeCell ref="C85:D85"/>
    <mergeCell ref="C86:D86"/>
    <mergeCell ref="C87:D87"/>
    <mergeCell ref="F87:F89"/>
    <mergeCell ref="G87:G89"/>
    <mergeCell ref="C88:D88"/>
    <mergeCell ref="C89:D89"/>
    <mergeCell ref="C90:D90"/>
    <mergeCell ref="C91:D91"/>
    <mergeCell ref="C92:G92"/>
    <mergeCell ref="C69:D69"/>
    <mergeCell ref="C70:D70"/>
    <mergeCell ref="C71:D71"/>
    <mergeCell ref="F71:F72"/>
    <mergeCell ref="G71:G72"/>
    <mergeCell ref="C72:D72"/>
    <mergeCell ref="C73:D73"/>
    <mergeCell ref="C74:D74"/>
    <mergeCell ref="C75:D75"/>
    <mergeCell ref="F75:F76"/>
    <mergeCell ref="G75:G76"/>
    <mergeCell ref="C76:D76"/>
    <mergeCell ref="C77:D77"/>
    <mergeCell ref="C78:D78"/>
    <mergeCell ref="C79:D79"/>
    <mergeCell ref="F79:F80"/>
    <mergeCell ref="C53:D53"/>
    <mergeCell ref="F53:F54"/>
    <mergeCell ref="G53:G54"/>
    <mergeCell ref="C54:D54"/>
    <mergeCell ref="G79:G80"/>
    <mergeCell ref="C80:D80"/>
    <mergeCell ref="C55:D55"/>
    <mergeCell ref="C56:D56"/>
    <mergeCell ref="C57:D57"/>
    <mergeCell ref="F57:F58"/>
    <mergeCell ref="G57:G58"/>
    <mergeCell ref="C58:D58"/>
    <mergeCell ref="C59:D59"/>
    <mergeCell ref="C60:D60"/>
    <mergeCell ref="C61:G61"/>
    <mergeCell ref="C62:D62"/>
    <mergeCell ref="F62:F64"/>
    <mergeCell ref="G62:G64"/>
    <mergeCell ref="C63:D63"/>
    <mergeCell ref="C64:D64"/>
    <mergeCell ref="C65:D65"/>
    <mergeCell ref="C66:D66"/>
    <mergeCell ref="C67:D67"/>
    <mergeCell ref="F67:F68"/>
    <mergeCell ref="G67:G68"/>
    <mergeCell ref="C68:D68"/>
    <mergeCell ref="C40:D40"/>
    <mergeCell ref="C41:D41"/>
    <mergeCell ref="C42:G42"/>
    <mergeCell ref="C43:D43"/>
    <mergeCell ref="F43:F44"/>
    <mergeCell ref="G43:G44"/>
    <mergeCell ref="C44:D44"/>
    <mergeCell ref="C45:D45"/>
    <mergeCell ref="C46:D46"/>
    <mergeCell ref="C47:D47"/>
    <mergeCell ref="F47:F50"/>
    <mergeCell ref="G47:G50"/>
    <mergeCell ref="C48:D48"/>
    <mergeCell ref="C49:D49"/>
    <mergeCell ref="C50:D50"/>
    <mergeCell ref="C51:D51"/>
    <mergeCell ref="C52:D52"/>
    <mergeCell ref="C26:D26"/>
    <mergeCell ref="C27:D27"/>
    <mergeCell ref="C28:D28"/>
    <mergeCell ref="F28:F29"/>
    <mergeCell ref="G28:G29"/>
    <mergeCell ref="C29:D29"/>
    <mergeCell ref="C30:D30"/>
    <mergeCell ref="C31:D31"/>
    <mergeCell ref="C32:D32"/>
    <mergeCell ref="F32:F35"/>
    <mergeCell ref="G32:G35"/>
    <mergeCell ref="C33:D33"/>
    <mergeCell ref="C34:D34"/>
    <mergeCell ref="C35:D35"/>
    <mergeCell ref="C36:D36"/>
    <mergeCell ref="C37:D37"/>
    <mergeCell ref="C38:D38"/>
    <mergeCell ref="F38:F39"/>
    <mergeCell ref="G38:G39"/>
    <mergeCell ref="C39:D39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C21:D21"/>
    <mergeCell ref="C22:G22"/>
    <mergeCell ref="C23:G23"/>
    <mergeCell ref="C24:D24"/>
    <mergeCell ref="F24:F25"/>
    <mergeCell ref="G24:G25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Marta Kiszewska</cp:lastModifiedBy>
  <dcterms:created xsi:type="dcterms:W3CDTF">2023-12-06T09:48:38Z</dcterms:created>
  <dcterms:modified xsi:type="dcterms:W3CDTF">2024-03-05T13:30:18Z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2023-12-05T00:00:00Z</vt:filetime>
  </property>
  <property fmtid="{D5CDD505-2E9C-101B-9397-08002B2CF9AE}" pid="3" name="LastSaved">
    <vt:filetime>2023-12-06T00:00:00Z</vt:filetime>
  </property>
  <property fmtid="{D5CDD505-2E9C-101B-9397-08002B2CF9AE}" pid="4" name="Producer">
    <vt:lpwstr>Developer Express Inc. DXperience (tm) v23.1.5</vt:lpwstr>
  </property>
</Properties>
</file>