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jchmura.sharepoint.com/teams/PRACOWNIAVR/Shared Documents/General/"/>
    </mc:Choice>
  </mc:AlternateContent>
  <xr:revisionPtr revIDLastSave="17" documentId="8_{CE305FF8-2C85-4E45-AFDD-C4E9BD165C2A}" xr6:coauthVersionLast="47" xr6:coauthVersionMax="47" xr10:uidLastSave="{70019075-4290-46D5-9ACD-134C7D076096}"/>
  <bookViews>
    <workbookView xWindow="-37260" yWindow="1140" windowWidth="28800" windowHeight="11175" activeTab="1" xr2:uid="{9CFB9E79-46EE-4995-ADD8-71406248B738}"/>
  </bookViews>
  <sheets>
    <sheet name="Arkusz1 (2)" sheetId="2" r:id="rId1"/>
    <sheet name="Zał 2 do OPZ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" l="1"/>
  <c r="I16" i="2" s="1"/>
  <c r="K16" i="2" s="1"/>
  <c r="F15" i="2"/>
  <c r="I15" i="2" s="1"/>
  <c r="K15" i="2" s="1"/>
  <c r="F14" i="2"/>
  <c r="I14" i="2" s="1"/>
  <c r="K14" i="2" s="1"/>
  <c r="F13" i="2"/>
  <c r="I13" i="2" s="1"/>
  <c r="K13" i="2" s="1"/>
  <c r="F12" i="2"/>
  <c r="I12" i="2" s="1"/>
  <c r="K12" i="2" s="1"/>
  <c r="F11" i="2"/>
  <c r="I11" i="2" s="1"/>
  <c r="K11" i="2" s="1"/>
  <c r="F10" i="2"/>
  <c r="I10" i="2" s="1"/>
  <c r="K10" i="2" s="1"/>
  <c r="F9" i="2"/>
  <c r="I9" i="2" s="1"/>
  <c r="K9" i="2" s="1"/>
  <c r="F8" i="2"/>
  <c r="I8" i="2" s="1"/>
  <c r="K8" i="2" s="1"/>
  <c r="F7" i="2"/>
  <c r="I7" i="2" s="1"/>
  <c r="K7" i="2" s="1"/>
  <c r="F6" i="2"/>
  <c r="I6" i="2" s="1"/>
  <c r="K6" i="2" s="1"/>
  <c r="F5" i="2"/>
  <c r="I5" i="2" s="1"/>
  <c r="K5" i="2" s="1"/>
  <c r="F4" i="2"/>
  <c r="I4" i="2" s="1"/>
  <c r="K4" i="2" s="1"/>
  <c r="K17" i="2" s="1"/>
  <c r="L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tc={2DE78C9F-2643-4E4F-81B7-3FB4D2AE7836}</author>
    <author>tc={F9416EE4-809C-47EE-A980-02070F8E4AC9}</author>
    <author>tc={C90508A3-2640-432F-9694-DCDFF55FF08D}</author>
  </authors>
  <commentList>
    <comment ref="B7" authorId="0" shapeId="0" xr:uid="{2DE78C9F-2643-4E4F-81B7-3FB4D2AE7836}">
      <text>
        <t>[Threaded comment]
Your version of Excel allows you to read this threaded comment; however, any edits to it will get removed if the file is opened in a newer version of Excel. Learn more: https://go.microsoft.com/fwlink/?linkid=870924
Comment:
    Zmieniłem router na access point z racji tego, że routing realizowany jest po stronie Centrum Informatyki. Również ze względu na standard WiFi - Linksys wspiera WiFi5 natomiast TP-Link WiFi6. WiFi6E to koszt rzędu 3000 zł brutto - być może zakup nieuzasadniony ekonomicznie.</t>
      </text>
    </comment>
    <comment ref="B10" authorId="1" shapeId="0" xr:uid="{F9416EE4-809C-47EE-A980-02070F8E4AC9}">
      <text>
        <t>[Threaded comment]
Your version of Excel allows you to read this threaded comment; however, any edits to it will get removed if the file is opened in a newer version of Excel. Learn more: https://go.microsoft.com/fwlink/?linkid=870924
Comment:
    Asus ROG Flow X13 R7-5800 nie jest już dostępny w sprzedaży. Pojedyncze sztuki można znaleźć w sklepach stacjonarnych model ROG Flow X13 R7-6800. Alternatywnie zaproponowałem Zephyrus o podobnych parametrach, również z serii gamingowej ROG. Aktualnie model Flow to wydatek rzędu 10000 zł brutto wzwyż.</t>
      </text>
    </comment>
    <comment ref="B11" authorId="2" shapeId="0" xr:uid="{C90508A3-2640-432F-9694-DCDFF55FF08D}">
      <text>
        <t>[Threaded comment]
Your version of Excel allows you to read this threaded comment; however, any edits to it will get removed if the file is opened in a newer version of Excel. Learn more: https://go.microsoft.com/fwlink/?linkid=870924
Comment:
    Jeśli nie jest wymagany telewizor, proponuję rozważyć monitor 65" 4K przystosowany do ciągłej pracy w systemie 16h/7dni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tc={26B84C2B-EE6D-4877-83E0-8AAB174FE33C}</author>
    <author>tc={D49F4405-DD4C-4EB0-A24C-1CCCB2381B9B}</author>
    <author>tc={AC4797E0-4204-4100-BAB3-FE3DF3DA922A}</author>
  </authors>
  <commentList>
    <comment ref="B7" authorId="0" shapeId="0" xr:uid="{26B84C2B-EE6D-4877-83E0-8AAB174FE33C}">
      <text>
        <t>[Threaded comment]
Your version of Excel allows you to read this threaded comment; however, any edits to it will get removed if the file is opened in a newer version of Excel. Learn more: https://go.microsoft.com/fwlink/?linkid=870924
Comment:
    Zmieniłem router na access point z racji tego, że routing realizowany jest po stronie Centrum Informatyki. Również ze względu na standard WiFi - Linksys wspiera WiFi5 natomiast TP-Link WiFi6. WiFi6E to koszt rzędu 3000 zł brutto - być może zakup nieuzasadniony ekonomicznie.</t>
      </text>
    </comment>
    <comment ref="B10" authorId="1" shapeId="0" xr:uid="{D49F4405-DD4C-4EB0-A24C-1CCCB2381B9B}">
      <text>
        <t>[Threaded comment]
Your version of Excel allows you to read this threaded comment; however, any edits to it will get removed if the file is opened in a newer version of Excel. Learn more: https://go.microsoft.com/fwlink/?linkid=870924
Comment:
    Asus ROG Flow X13 R7-5800 nie jest już dostępny w sprzedaży. Pojedyncze sztuki można znaleźć w sklepach stacjonarnych model ROG Flow X13 R7-6800. Alternatywnie zaproponowałem Zephyrus o podobnych parametrach, również z serii gamingowej ROG. Aktualnie model Flow to wydatek rzędu 10000 zł brutto wzwyż.</t>
      </text>
    </comment>
    <comment ref="B11" authorId="2" shapeId="0" xr:uid="{AC4797E0-4204-4100-BAB3-FE3DF3DA922A}">
      <text>
        <t>[Threaded comment]
Your version of Excel allows you to read this threaded comment; however, any edits to it will get removed if the file is opened in a newer version of Excel. Learn more: https://go.microsoft.com/fwlink/?linkid=870924
Comment:
    Jeśli nie jest wymagany telewizor, proponuję rozważyć monitor 65" 4K przystosowany do ciągłej pracy w systemie 16h/7dni</t>
      </text>
    </comment>
  </commentList>
</comments>
</file>

<file path=xl/sharedStrings.xml><?xml version="1.0" encoding="utf-8"?>
<sst xmlns="http://schemas.openxmlformats.org/spreadsheetml/2006/main" count="68" uniqueCount="32">
  <si>
    <t>kosztorys laboratorium VR</t>
  </si>
  <si>
    <t>l.p.</t>
  </si>
  <si>
    <t>nazwa produktu</t>
  </si>
  <si>
    <t>ilość</t>
  </si>
  <si>
    <t>kwota netto/szt.</t>
  </si>
  <si>
    <t>waluta</t>
  </si>
  <si>
    <t>Wartość netto</t>
  </si>
  <si>
    <t>KURS EURO</t>
  </si>
  <si>
    <t>CENA</t>
  </si>
  <si>
    <t>VAT</t>
  </si>
  <si>
    <t>CENA BRUTTO</t>
  </si>
  <si>
    <t>18% rezerwy</t>
  </si>
  <si>
    <t>gogle Pico Neo4</t>
  </si>
  <si>
    <t>Euro</t>
  </si>
  <si>
    <t>słuchawki przewodowe Sony MDR-ZX310AP</t>
  </si>
  <si>
    <t>PLN</t>
  </si>
  <si>
    <t>oprogramowanie</t>
  </si>
  <si>
    <r>
      <rPr>
        <strike/>
        <sz val="11"/>
        <color rgb="FF000000"/>
        <rFont val="Calibri"/>
        <scheme val="minor"/>
      </rPr>
      <t>router Linksys EA8300</t>
    </r>
    <r>
      <rPr>
        <sz val="11"/>
        <color rgb="FF000000"/>
        <rFont val="Calibri"/>
        <scheme val="minor"/>
      </rPr>
      <t xml:space="preserve"> 
AccessPoint TP-Link EAP670 AX5400</t>
    </r>
  </si>
  <si>
    <t>konfiguracja gogli</t>
  </si>
  <si>
    <t>transport, testowanie oprogramowania, rozruch szkoleniowy 2 os.</t>
  </si>
  <si>
    <t>komputer Asus Flow X13 R7-5800 (produkt archiwalny)
ASUS ROG Zephyrus G14 R7-5800HS</t>
  </si>
  <si>
    <t>Telewizor 65” 4K Samsung - monitor podglądu VR
alternatywnie Samsung QB65R monitor 16/7</t>
  </si>
  <si>
    <t>akcesoria do podłączenia</t>
  </si>
  <si>
    <t>Kamera insta360, oprogramowanie i iphone</t>
  </si>
  <si>
    <t>fotel obrotowy</t>
  </si>
  <si>
    <t>Gogle z eyetrackerem np. Tobi</t>
  </si>
  <si>
    <t>szafa, przedłużacze do stacji ładujących</t>
  </si>
  <si>
    <t>SUMA</t>
  </si>
  <si>
    <t>gogle np. Pico Neo4</t>
  </si>
  <si>
    <t>oprogramowanie do centralnego zarządzania projekcją np. showtime</t>
  </si>
  <si>
    <t>akcesoria do podłączenia + nagłośnienie sali</t>
  </si>
  <si>
    <t>Kamera insta360, oprogramowanie i smartfon do sterowania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</si>
</sst>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rgb="FF000000"/>
      <name val="Calibri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2" applyNumberFormat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3" borderId="2" xfId="1"/>
    <xf numFmtId="0" fontId="1" fillId="3" borderId="2" xfId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usz Ślazyk" id="{3580C613-AD0C-4DB1-AAD5-9BCE2AD727C3}" userId="S::mariusz.slazyk@uj.edu.pl::6890510c-4ba0-4b96-9ec8-cd5b9004a15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3-10-25T08:40:52.30" personId="{3580C613-AD0C-4DB1-AAD5-9BCE2AD727C3}" id="{2DE78C9F-2643-4E4F-81B7-3FB4D2AE7836}">
    <text>Zmieniłem router na access point z racji tego, że routing realizowany jest po stronie Centrum Informatyki. Również ze względu na standard WiFi - Linksys wspiera WiFi5 natomiast TP-Link WiFi6. WiFi6E to koszt rzędu 3000 zł brutto - być może zakup nieuzasadniony ekonomicznie.</text>
  </threadedComment>
  <threadedComment ref="B10" dT="2023-10-25T08:49:03.37" personId="{3580C613-AD0C-4DB1-AAD5-9BCE2AD727C3}" id="{F9416EE4-809C-47EE-A980-02070F8E4AC9}">
    <text>Asus ROG Flow X13 R7-5800 nie jest już dostępny w sprzedaży. Pojedyncze sztuki można znaleźć w sklepach stacjonarnych model ROG Flow X13 R7-6800. Alternatywnie zaproponowałem Zephyrus o podobnych parametrach, również z serii gamingowej ROG. Aktualnie model Flow to wydatek rzędu 10000 zł brutto wzwyż.</text>
  </threadedComment>
  <threadedComment ref="B11" dT="2023-10-25T08:50:28.70" personId="{3580C613-AD0C-4DB1-AAD5-9BCE2AD727C3}" id="{C90508A3-2640-432F-9694-DCDFF55FF08D}">
    <text>Jeśli nie jest wymagany telewizor, proponuję rozważyć monitor 65" 4K przystosowany do ciągłej pracy w systemie 16h/7dni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7" dT="2023-10-25T08:40:52.30" personId="{3580C613-AD0C-4DB1-AAD5-9BCE2AD727C3}" id="{26B84C2B-EE6D-4877-83E0-8AAB174FE33C}">
    <text>Zmieniłem router na access point z racji tego, że routing realizowany jest po stronie Centrum Informatyki. Również ze względu na standard WiFi - Linksys wspiera WiFi5 natomiast TP-Link WiFi6. WiFi6E to koszt rzędu 3000 zł brutto - być może zakup nieuzasadniony ekonomicznie.</text>
  </threadedComment>
  <threadedComment ref="B10" dT="2023-10-25T08:49:03.37" personId="{3580C613-AD0C-4DB1-AAD5-9BCE2AD727C3}" id="{D49F4405-DD4C-4EB0-A24C-1CCCB2381B9B}">
    <text>Asus ROG Flow X13 R7-5800 nie jest już dostępny w sprzedaży. Pojedyncze sztuki można znaleźć w sklepach stacjonarnych model ROG Flow X13 R7-6800. Alternatywnie zaproponowałem Zephyrus o podobnych parametrach, również z serii gamingowej ROG. Aktualnie model Flow to wydatek rzędu 10000 zł brutto wzwyż.</text>
  </threadedComment>
  <threadedComment ref="B11" dT="2023-10-25T08:50:28.70" personId="{3580C613-AD0C-4DB1-AAD5-9BCE2AD727C3}" id="{AC4797E0-4204-4100-BAB3-FE3DF3DA922A}">
    <text>Jeśli nie jest wymagany telewizor, proponuję rozważyć monitor 65" 4K przystosowany do ciągłej pracy w systemie 16h/7dni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97F22-39F5-4E47-AD7F-25AF4209437C}">
  <dimension ref="A1:L17"/>
  <sheetViews>
    <sheetView workbookViewId="0"/>
  </sheetViews>
  <sheetFormatPr defaultRowHeight="15"/>
  <cols>
    <col min="1" max="1" width="6.28515625" customWidth="1"/>
    <col min="2" max="2" width="36.7109375" customWidth="1"/>
    <col min="3" max="3" width="9" customWidth="1"/>
    <col min="4" max="4" width="16.42578125" customWidth="1"/>
    <col min="6" max="6" width="15" customWidth="1"/>
    <col min="8" max="8" width="10.5703125" customWidth="1"/>
    <col min="11" max="11" width="16.140625" customWidth="1"/>
    <col min="12" max="12" width="14.7109375" customWidth="1"/>
  </cols>
  <sheetData>
    <row r="1" spans="1:12" ht="14.45">
      <c r="A1" t="s">
        <v>0</v>
      </c>
    </row>
    <row r="3" spans="1:12" ht="14.4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/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</row>
    <row r="4" spans="1:12" s="1" customFormat="1" ht="14.45">
      <c r="A4" s="2">
        <v>1</v>
      </c>
      <c r="B4" s="3" t="s">
        <v>12</v>
      </c>
      <c r="C4" s="2">
        <v>32</v>
      </c>
      <c r="D4" s="2">
        <v>790</v>
      </c>
      <c r="E4" s="2" t="s">
        <v>13</v>
      </c>
      <c r="F4" s="2">
        <f>D4*C4</f>
        <v>25280</v>
      </c>
      <c r="G4" s="2" t="s">
        <v>13</v>
      </c>
      <c r="H4" s="1">
        <v>4.6900000000000004</v>
      </c>
      <c r="I4" s="1">
        <f>F4*H4</f>
        <v>118563.20000000001</v>
      </c>
      <c r="J4" s="1">
        <v>1.23</v>
      </c>
      <c r="K4" s="1">
        <f>I4*J4</f>
        <v>145832.736</v>
      </c>
    </row>
    <row r="5" spans="1:12" ht="29.1">
      <c r="A5" s="4">
        <v>2</v>
      </c>
      <c r="B5" s="5" t="s">
        <v>14</v>
      </c>
      <c r="C5" s="4">
        <v>32</v>
      </c>
      <c r="D5" s="4">
        <v>100</v>
      </c>
      <c r="E5" s="4" t="s">
        <v>15</v>
      </c>
      <c r="F5" s="4">
        <f t="shared" ref="F5:F16" si="0">D5*C5</f>
        <v>3200</v>
      </c>
      <c r="G5" s="4" t="s">
        <v>15</v>
      </c>
      <c r="H5" s="4">
        <v>4.6900000000000004</v>
      </c>
      <c r="I5" s="4">
        <f>F5</f>
        <v>3200</v>
      </c>
      <c r="J5" s="4">
        <v>1.23</v>
      </c>
      <c r="K5" s="4">
        <f t="shared" ref="K5:K16" si="1">I5*J5</f>
        <v>3936</v>
      </c>
    </row>
    <row r="6" spans="1:12" s="1" customFormat="1" ht="14.45">
      <c r="A6" s="2">
        <v>3</v>
      </c>
      <c r="B6" s="3" t="s">
        <v>16</v>
      </c>
      <c r="C6" s="2">
        <v>1</v>
      </c>
      <c r="D6" s="2">
        <v>2399</v>
      </c>
      <c r="E6" s="2" t="s">
        <v>13</v>
      </c>
      <c r="F6" s="2">
        <f t="shared" si="0"/>
        <v>2399</v>
      </c>
      <c r="G6" s="2" t="s">
        <v>13</v>
      </c>
      <c r="H6" s="1">
        <v>4.6900000000000004</v>
      </c>
      <c r="I6" s="1">
        <f>F6*H6</f>
        <v>11251.310000000001</v>
      </c>
      <c r="J6" s="1">
        <v>1.23</v>
      </c>
      <c r="K6" s="1">
        <f t="shared" si="1"/>
        <v>13839.111300000002</v>
      </c>
    </row>
    <row r="7" spans="1:12" ht="29.1">
      <c r="A7" s="4">
        <v>4</v>
      </c>
      <c r="B7" s="11" t="s">
        <v>17</v>
      </c>
      <c r="C7" s="4">
        <v>1</v>
      </c>
      <c r="D7" s="4">
        <v>1000</v>
      </c>
      <c r="E7" s="4" t="s">
        <v>15</v>
      </c>
      <c r="F7" s="4">
        <f t="shared" si="0"/>
        <v>1000</v>
      </c>
      <c r="G7" s="4" t="s">
        <v>15</v>
      </c>
      <c r="H7" s="4">
        <v>4.6900000000000004</v>
      </c>
      <c r="I7" s="4">
        <f>F7</f>
        <v>1000</v>
      </c>
      <c r="J7" s="4">
        <v>1.23</v>
      </c>
      <c r="K7" s="4">
        <f t="shared" si="1"/>
        <v>1230</v>
      </c>
    </row>
    <row r="8" spans="1:12" ht="14.45">
      <c r="A8" s="4">
        <v>5</v>
      </c>
      <c r="B8" s="5" t="s">
        <v>18</v>
      </c>
      <c r="C8" s="4">
        <v>1</v>
      </c>
      <c r="D8" s="4">
        <v>3000</v>
      </c>
      <c r="E8" s="4" t="s">
        <v>15</v>
      </c>
      <c r="F8" s="4">
        <f t="shared" si="0"/>
        <v>3000</v>
      </c>
      <c r="G8" s="4" t="s">
        <v>15</v>
      </c>
      <c r="H8" s="4">
        <v>4.6900000000000004</v>
      </c>
      <c r="I8" s="4">
        <f t="shared" ref="I8:I16" si="2">F8</f>
        <v>3000</v>
      </c>
      <c r="J8" s="4">
        <v>1.23</v>
      </c>
      <c r="K8" s="4">
        <f t="shared" si="1"/>
        <v>3690</v>
      </c>
    </row>
    <row r="9" spans="1:12" ht="29.1">
      <c r="A9" s="4">
        <v>6</v>
      </c>
      <c r="B9" s="5" t="s">
        <v>19</v>
      </c>
      <c r="C9" s="4">
        <v>2</v>
      </c>
      <c r="D9" s="4">
        <v>5000</v>
      </c>
      <c r="E9" s="4" t="s">
        <v>15</v>
      </c>
      <c r="F9" s="4">
        <f t="shared" si="0"/>
        <v>10000</v>
      </c>
      <c r="G9" s="4" t="s">
        <v>15</v>
      </c>
      <c r="H9" s="4">
        <v>4.6900000000000004</v>
      </c>
      <c r="I9" s="4">
        <f t="shared" si="2"/>
        <v>10000</v>
      </c>
      <c r="J9" s="4">
        <v>1.23</v>
      </c>
      <c r="K9" s="4">
        <f t="shared" si="1"/>
        <v>12300</v>
      </c>
    </row>
    <row r="10" spans="1:12" ht="43.5">
      <c r="A10" s="4">
        <v>7</v>
      </c>
      <c r="B10" s="5" t="s">
        <v>20</v>
      </c>
      <c r="C10" s="4">
        <v>2</v>
      </c>
      <c r="D10" s="4">
        <v>5200</v>
      </c>
      <c r="E10" s="4" t="s">
        <v>15</v>
      </c>
      <c r="F10" s="4">
        <f t="shared" si="0"/>
        <v>10400</v>
      </c>
      <c r="G10" s="4" t="s">
        <v>15</v>
      </c>
      <c r="H10" s="4">
        <v>4.6900000000000004</v>
      </c>
      <c r="I10" s="4">
        <f t="shared" si="2"/>
        <v>10400</v>
      </c>
      <c r="J10" s="4">
        <v>1.23</v>
      </c>
      <c r="K10" s="4">
        <f t="shared" si="1"/>
        <v>12792</v>
      </c>
    </row>
    <row r="11" spans="1:12" ht="57.95">
      <c r="A11" s="4">
        <v>8</v>
      </c>
      <c r="B11" s="5" t="s">
        <v>21</v>
      </c>
      <c r="C11" s="4">
        <v>1</v>
      </c>
      <c r="D11" s="4">
        <v>4100</v>
      </c>
      <c r="E11" s="4" t="s">
        <v>15</v>
      </c>
      <c r="F11" s="4">
        <f t="shared" si="0"/>
        <v>4100</v>
      </c>
      <c r="G11" s="4" t="s">
        <v>15</v>
      </c>
      <c r="H11" s="4">
        <v>4.6900000000000004</v>
      </c>
      <c r="I11" s="4">
        <f t="shared" si="2"/>
        <v>4100</v>
      </c>
      <c r="J11" s="4">
        <v>1.23</v>
      </c>
      <c r="K11" s="4">
        <f t="shared" si="1"/>
        <v>5043</v>
      </c>
    </row>
    <row r="12" spans="1:12" ht="14.45">
      <c r="A12" s="4">
        <v>9</v>
      </c>
      <c r="B12" s="5" t="s">
        <v>22</v>
      </c>
      <c r="C12" s="4">
        <v>1</v>
      </c>
      <c r="D12" s="4">
        <v>500</v>
      </c>
      <c r="E12" s="4" t="s">
        <v>15</v>
      </c>
      <c r="F12" s="4">
        <f t="shared" si="0"/>
        <v>500</v>
      </c>
      <c r="G12" s="4" t="s">
        <v>15</v>
      </c>
      <c r="H12" s="4">
        <v>4.6900000000000004</v>
      </c>
      <c r="I12" s="4">
        <f t="shared" si="2"/>
        <v>500</v>
      </c>
      <c r="J12" s="4">
        <v>1.23</v>
      </c>
      <c r="K12" s="4">
        <f t="shared" si="1"/>
        <v>615</v>
      </c>
    </row>
    <row r="13" spans="1:12" ht="29.1">
      <c r="A13">
        <v>10</v>
      </c>
      <c r="B13" s="6" t="s">
        <v>23</v>
      </c>
      <c r="C13" s="7">
        <v>1</v>
      </c>
      <c r="D13" s="7">
        <v>8000</v>
      </c>
      <c r="E13" s="7" t="s">
        <v>15</v>
      </c>
      <c r="F13" s="7">
        <f t="shared" si="0"/>
        <v>8000</v>
      </c>
      <c r="G13" s="7" t="s">
        <v>15</v>
      </c>
      <c r="H13" s="7">
        <v>4.6900000000000004</v>
      </c>
      <c r="I13" s="7">
        <f t="shared" si="2"/>
        <v>8000</v>
      </c>
      <c r="J13" s="7">
        <v>1.23</v>
      </c>
      <c r="K13" s="7">
        <f t="shared" si="1"/>
        <v>9840</v>
      </c>
    </row>
    <row r="14" spans="1:12" ht="14.45">
      <c r="A14">
        <v>11</v>
      </c>
      <c r="B14" s="6" t="s">
        <v>24</v>
      </c>
      <c r="C14" s="7">
        <v>32</v>
      </c>
      <c r="D14" s="7">
        <v>1000</v>
      </c>
      <c r="E14" s="7" t="s">
        <v>15</v>
      </c>
      <c r="F14" s="7">
        <f t="shared" si="0"/>
        <v>32000</v>
      </c>
      <c r="G14" s="7" t="s">
        <v>15</v>
      </c>
      <c r="H14" s="7">
        <v>4.6900000000000004</v>
      </c>
      <c r="I14" s="7">
        <f t="shared" si="2"/>
        <v>32000</v>
      </c>
      <c r="J14" s="7">
        <v>1.23</v>
      </c>
      <c r="K14" s="7">
        <f t="shared" si="1"/>
        <v>39360</v>
      </c>
    </row>
    <row r="15" spans="1:12" ht="14.45">
      <c r="A15">
        <v>12</v>
      </c>
      <c r="B15" s="6" t="s">
        <v>25</v>
      </c>
      <c r="C15" s="7">
        <v>3</v>
      </c>
      <c r="D15" s="7">
        <v>7299</v>
      </c>
      <c r="E15" s="7" t="s">
        <v>15</v>
      </c>
      <c r="F15" s="7">
        <f t="shared" si="0"/>
        <v>21897</v>
      </c>
      <c r="G15" s="7" t="s">
        <v>15</v>
      </c>
      <c r="H15" s="7"/>
      <c r="I15" s="7">
        <f t="shared" si="2"/>
        <v>21897</v>
      </c>
      <c r="J15" s="7"/>
      <c r="K15" s="7">
        <f>I15</f>
        <v>21897</v>
      </c>
    </row>
    <row r="16" spans="1:12" ht="14.45">
      <c r="A16">
        <v>13</v>
      </c>
      <c r="B16" s="6" t="s">
        <v>26</v>
      </c>
      <c r="C16" s="7">
        <v>1</v>
      </c>
      <c r="D16" s="7">
        <v>8000</v>
      </c>
      <c r="E16" s="7" t="s">
        <v>15</v>
      </c>
      <c r="F16" s="7">
        <f t="shared" si="0"/>
        <v>8000</v>
      </c>
      <c r="G16" s="7" t="s">
        <v>15</v>
      </c>
      <c r="H16" s="7">
        <v>4.6900000000000004</v>
      </c>
      <c r="I16" s="7">
        <f t="shared" si="2"/>
        <v>8000</v>
      </c>
      <c r="J16" s="7">
        <v>1.23</v>
      </c>
      <c r="K16" s="7">
        <f t="shared" si="1"/>
        <v>9840</v>
      </c>
    </row>
    <row r="17" spans="1:12" ht="14.45">
      <c r="A17" s="8"/>
      <c r="B17" s="9" t="s">
        <v>27</v>
      </c>
      <c r="C17" s="8"/>
      <c r="D17" s="8"/>
      <c r="E17" s="8"/>
      <c r="F17" s="8"/>
      <c r="G17" s="8"/>
      <c r="H17" s="8"/>
      <c r="I17" s="8"/>
      <c r="J17" s="8"/>
      <c r="K17" s="8">
        <f>SUM(K4:K16)</f>
        <v>280214.84730000002</v>
      </c>
      <c r="L17" s="10">
        <f>K17*1.18</f>
        <v>330653.519814</v>
      </c>
    </row>
  </sheetData>
  <pageMargins left="0.7" right="0.7" top="0.75" bottom="0.75" header="0.3" footer="0.3"/>
  <pageSetup paperSize="9" orientation="portrait" verticalDpi="429496729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B462-1294-4632-BDA2-DF04C3B40226}">
  <dimension ref="A1:L17"/>
  <sheetViews>
    <sheetView tabSelected="1" workbookViewId="0">
      <selection activeCell="C1" sqref="C1:C1048576"/>
    </sheetView>
  </sheetViews>
  <sheetFormatPr defaultColWidth="9.140625" defaultRowHeight="14.45"/>
  <cols>
    <col min="1" max="1" width="6.28515625" customWidth="1"/>
    <col min="2" max="2" width="69.28515625" customWidth="1"/>
    <col min="3" max="3" width="16" customWidth="1"/>
  </cols>
  <sheetData>
    <row r="1" spans="1:3" ht="15">
      <c r="A1" t="s">
        <v>0</v>
      </c>
    </row>
    <row r="3" spans="1:3">
      <c r="A3" s="4" t="s">
        <v>1</v>
      </c>
      <c r="B3" s="4" t="s">
        <v>2</v>
      </c>
      <c r="C3" s="4" t="s">
        <v>3</v>
      </c>
    </row>
    <row r="4" spans="1:3" s="1" customFormat="1" ht="15">
      <c r="A4" s="2">
        <v>1</v>
      </c>
      <c r="B4" s="3" t="s">
        <v>28</v>
      </c>
      <c r="C4" s="2">
        <v>32</v>
      </c>
    </row>
    <row r="5" spans="1:3" ht="29.1">
      <c r="A5" s="4">
        <v>2</v>
      </c>
      <c r="B5" s="5" t="s">
        <v>14</v>
      </c>
      <c r="C5" s="4">
        <v>32</v>
      </c>
    </row>
    <row r="6" spans="1:3" s="1" customFormat="1" ht="30.75">
      <c r="A6" s="2">
        <v>3</v>
      </c>
      <c r="B6" s="3" t="s">
        <v>29</v>
      </c>
      <c r="C6" s="2">
        <v>1</v>
      </c>
    </row>
    <row r="7" spans="1:3" ht="29.1">
      <c r="A7" s="4">
        <v>4</v>
      </c>
      <c r="B7" s="11" t="s">
        <v>17</v>
      </c>
      <c r="C7" s="4">
        <v>1</v>
      </c>
    </row>
    <row r="8" spans="1:3">
      <c r="A8" s="4">
        <v>5</v>
      </c>
      <c r="B8" s="5" t="s">
        <v>18</v>
      </c>
      <c r="C8" s="4">
        <v>1</v>
      </c>
    </row>
    <row r="9" spans="1:3" ht="29.1">
      <c r="A9" s="4">
        <v>6</v>
      </c>
      <c r="B9" s="5" t="s">
        <v>19</v>
      </c>
      <c r="C9" s="4">
        <v>2</v>
      </c>
    </row>
    <row r="10" spans="1:3" ht="43.5">
      <c r="A10" s="4">
        <v>7</v>
      </c>
      <c r="B10" s="5" t="s">
        <v>20</v>
      </c>
      <c r="C10" s="4">
        <v>2</v>
      </c>
    </row>
    <row r="11" spans="1:3" ht="57.95">
      <c r="A11" s="4">
        <v>8</v>
      </c>
      <c r="B11" s="5" t="s">
        <v>21</v>
      </c>
      <c r="C11" s="4">
        <v>1</v>
      </c>
    </row>
    <row r="12" spans="1:3" ht="15">
      <c r="A12" s="4">
        <v>9</v>
      </c>
      <c r="B12" s="5" t="s">
        <v>30</v>
      </c>
      <c r="C12" s="4">
        <v>1</v>
      </c>
    </row>
    <row r="13" spans="1:3" ht="15">
      <c r="A13">
        <v>10</v>
      </c>
      <c r="B13" s="6" t="s">
        <v>31</v>
      </c>
      <c r="C13" s="7">
        <v>1</v>
      </c>
    </row>
    <row r="14" spans="1:3">
      <c r="A14">
        <v>12</v>
      </c>
      <c r="B14" s="6" t="s">
        <v>25</v>
      </c>
      <c r="C14" s="7">
        <v>3</v>
      </c>
    </row>
    <row r="15" spans="1:3" ht="15">
      <c r="A15" s="8"/>
      <c r="B15" s="9" t="s">
        <v>27</v>
      </c>
      <c r="C15" s="8"/>
    </row>
    <row r="16" spans="1:3" ht="15"/>
    <row r="17" ht="15"/>
  </sheetData>
  <pageMargins left="0.7" right="0.7" top="0.75" bottom="0.75" header="0.3" footer="0.3"/>
  <pageSetup paperSize="9" orientation="portrait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332e1a8-015b-4bfc-8c07-ceb3d2553188">
      <UserInfo>
        <DisplayName>Członkowie witryny PRACOWNIA VR</DisplayName>
        <AccountId>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53BD55A213EE459C7FBD564DC9EAB2" ma:contentTypeVersion="6" ma:contentTypeDescription="Utwórz nowy dokument." ma:contentTypeScope="" ma:versionID="0b6374b23d1d5c2c57a3f6ad3fdd0ede">
  <xsd:schema xmlns:xsd="http://www.w3.org/2001/XMLSchema" xmlns:xs="http://www.w3.org/2001/XMLSchema" xmlns:p="http://schemas.microsoft.com/office/2006/metadata/properties" xmlns:ns2="62033105-1e8a-4949-ba19-5a6f1203e943" xmlns:ns3="a332e1a8-015b-4bfc-8c07-ceb3d2553188" targetNamespace="http://schemas.microsoft.com/office/2006/metadata/properties" ma:root="true" ma:fieldsID="4e24584fa35c389049bed90da927090d" ns2:_="" ns3:_="">
    <xsd:import namespace="62033105-1e8a-4949-ba19-5a6f1203e943"/>
    <xsd:import namespace="a332e1a8-015b-4bfc-8c07-ceb3d25531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33105-1e8a-4949-ba19-5a6f1203e9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2e1a8-015b-4bfc-8c07-ceb3d255318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A6FBFD-FE7D-4227-AAE9-CEFDD8942B08}"/>
</file>

<file path=customXml/itemProps2.xml><?xml version="1.0" encoding="utf-8"?>
<ds:datastoreItem xmlns:ds="http://schemas.openxmlformats.org/officeDocument/2006/customXml" ds:itemID="{6A4380AC-B3F5-4C37-9C57-ED5AEB83E287}"/>
</file>

<file path=customXml/itemProps3.xml><?xml version="1.0" encoding="utf-8"?>
<ds:datastoreItem xmlns:ds="http://schemas.openxmlformats.org/officeDocument/2006/customXml" ds:itemID="{A2581DB2-796E-4FE8-BD2F-CA8145119D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 H</dc:creator>
  <cp:keywords/>
  <dc:description/>
  <cp:lastModifiedBy>Marta Materska-Samek</cp:lastModifiedBy>
  <cp:revision/>
  <dcterms:created xsi:type="dcterms:W3CDTF">2022-03-15T21:04:45Z</dcterms:created>
  <dcterms:modified xsi:type="dcterms:W3CDTF">2024-03-15T11:19:24Z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0x0101004653BD55A213EE459C7FBD564DC9EAB2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