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miana\2024\21_materiały szewne\"/>
    </mc:Choice>
  </mc:AlternateContent>
  <xr:revisionPtr revIDLastSave="0" documentId="13_ncr:1_{38BB4CDE-A4EB-44A5-B28D-7763164195C6}" xr6:coauthVersionLast="47" xr6:coauthVersionMax="47" xr10:uidLastSave="{00000000-0000-0000-0000-000000000000}"/>
  <bookViews>
    <workbookView xWindow="-120" yWindow="-120" windowWidth="29040" windowHeight="15720" tabRatio="500" firstSheet="6" activeTab="14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3" l="1"/>
  <c r="L8" i="13" s="1"/>
  <c r="K7" i="13"/>
  <c r="K9" i="13" s="1"/>
  <c r="L8" i="15"/>
  <c r="L7" i="15"/>
  <c r="L9" i="15" s="1"/>
  <c r="K8" i="15"/>
  <c r="K7" i="15"/>
  <c r="K9" i="15" s="1"/>
  <c r="J8" i="15"/>
  <c r="J7" i="15"/>
  <c r="L10" i="14"/>
  <c r="L11" i="14"/>
  <c r="L12" i="14"/>
  <c r="L7" i="14"/>
  <c r="K8" i="14"/>
  <c r="L8" i="14" s="1"/>
  <c r="K9" i="14"/>
  <c r="L9" i="14" s="1"/>
  <c r="K10" i="14"/>
  <c r="K11" i="14"/>
  <c r="K12" i="14"/>
  <c r="K7" i="14"/>
  <c r="J8" i="14"/>
  <c r="J9" i="14"/>
  <c r="J10" i="14"/>
  <c r="J11" i="14"/>
  <c r="J12" i="14"/>
  <c r="J7" i="14"/>
  <c r="H6" i="12"/>
  <c r="G7" i="12"/>
  <c r="H7" i="12" s="1"/>
  <c r="G8" i="12"/>
  <c r="G9" i="12"/>
  <c r="H9" i="12" s="1"/>
  <c r="G10" i="12"/>
  <c r="H10" i="12" s="1"/>
  <c r="G6" i="12"/>
  <c r="E7" i="12"/>
  <c r="E8" i="12"/>
  <c r="E9" i="12"/>
  <c r="E10" i="12"/>
  <c r="E6" i="12"/>
  <c r="J7" i="11"/>
  <c r="J8" i="11"/>
  <c r="I7" i="11"/>
  <c r="I8" i="11"/>
  <c r="I9" i="11"/>
  <c r="J9" i="11" s="1"/>
  <c r="I10" i="11"/>
  <c r="J10" i="11" s="1"/>
  <c r="I11" i="11"/>
  <c r="J11" i="11" s="1"/>
  <c r="I6" i="11"/>
  <c r="J6" i="11" s="1"/>
  <c r="H7" i="11"/>
  <c r="H8" i="11"/>
  <c r="H9" i="11"/>
  <c r="H10" i="11"/>
  <c r="H11" i="11"/>
  <c r="H6" i="11"/>
  <c r="K8" i="10"/>
  <c r="L8" i="10" s="1"/>
  <c r="K7" i="10"/>
  <c r="L7" i="10" s="1"/>
  <c r="J8" i="10"/>
  <c r="J7" i="10"/>
  <c r="M7" i="9"/>
  <c r="M8" i="9"/>
  <c r="N8" i="9" s="1"/>
  <c r="M6" i="9"/>
  <c r="N6" i="9" s="1"/>
  <c r="L7" i="9"/>
  <c r="L8" i="9"/>
  <c r="L6" i="9"/>
  <c r="I11" i="7"/>
  <c r="I14" i="7"/>
  <c r="H7" i="7"/>
  <c r="I7" i="7" s="1"/>
  <c r="H8" i="7"/>
  <c r="I8" i="7" s="1"/>
  <c r="H9" i="7"/>
  <c r="I9" i="7" s="1"/>
  <c r="H10" i="7"/>
  <c r="I10" i="7" s="1"/>
  <c r="H11" i="7"/>
  <c r="H12" i="7"/>
  <c r="I12" i="7" s="1"/>
  <c r="H13" i="7"/>
  <c r="I13" i="7" s="1"/>
  <c r="H14" i="7"/>
  <c r="H6" i="7"/>
  <c r="I6" i="7" s="1"/>
  <c r="G7" i="7"/>
  <c r="G8" i="7"/>
  <c r="G9" i="7"/>
  <c r="G10" i="7"/>
  <c r="G11" i="7"/>
  <c r="G12" i="7"/>
  <c r="G13" i="7"/>
  <c r="G14" i="7"/>
  <c r="G6" i="7"/>
  <c r="M8" i="6"/>
  <c r="N8" i="6" s="1"/>
  <c r="M9" i="6"/>
  <c r="M7" i="6"/>
  <c r="N7" i="6" s="1"/>
  <c r="L8" i="6"/>
  <c r="L9" i="6"/>
  <c r="L7" i="6"/>
  <c r="M8" i="3"/>
  <c r="N8" i="3" s="1"/>
  <c r="M7" i="3"/>
  <c r="N7" i="3" s="1"/>
  <c r="L8" i="3"/>
  <c r="L7" i="3"/>
  <c r="M41" i="8"/>
  <c r="N41" i="8" s="1"/>
  <c r="L41" i="8"/>
  <c r="M40" i="8"/>
  <c r="N40" i="8" s="1"/>
  <c r="L40" i="8"/>
  <c r="M39" i="8"/>
  <c r="N39" i="8" s="1"/>
  <c r="L39" i="8"/>
  <c r="M38" i="8"/>
  <c r="N38" i="8" s="1"/>
  <c r="L38" i="8"/>
  <c r="N37" i="8"/>
  <c r="M37" i="8"/>
  <c r="L37" i="8"/>
  <c r="M36" i="8"/>
  <c r="N36" i="8" s="1"/>
  <c r="L36" i="8"/>
  <c r="M35" i="8"/>
  <c r="N35" i="8" s="1"/>
  <c r="L35" i="8"/>
  <c r="M34" i="8"/>
  <c r="N34" i="8" s="1"/>
  <c r="L34" i="8"/>
  <c r="M33" i="8"/>
  <c r="N33" i="8" s="1"/>
  <c r="L33" i="8"/>
  <c r="M32" i="8"/>
  <c r="N32" i="8" s="1"/>
  <c r="L32" i="8"/>
  <c r="N31" i="8"/>
  <c r="M31" i="8"/>
  <c r="L31" i="8"/>
  <c r="M30" i="8"/>
  <c r="N30" i="8" s="1"/>
  <c r="L30" i="8"/>
  <c r="M29" i="8"/>
  <c r="N29" i="8" s="1"/>
  <c r="L29" i="8"/>
  <c r="M28" i="8"/>
  <c r="N28" i="8" s="1"/>
  <c r="L28" i="8"/>
  <c r="N27" i="8"/>
  <c r="M27" i="8"/>
  <c r="L27" i="8"/>
  <c r="M26" i="8"/>
  <c r="N26" i="8" s="1"/>
  <c r="L26" i="8"/>
  <c r="M25" i="8"/>
  <c r="N25" i="8" s="1"/>
  <c r="L25" i="8"/>
  <c r="M24" i="8"/>
  <c r="N24" i="8" s="1"/>
  <c r="L24" i="8"/>
  <c r="M23" i="8"/>
  <c r="N23" i="8" s="1"/>
  <c r="L23" i="8"/>
  <c r="M22" i="8"/>
  <c r="N22" i="8" s="1"/>
  <c r="L22" i="8"/>
  <c r="M21" i="8"/>
  <c r="N21" i="8" s="1"/>
  <c r="L21" i="8"/>
  <c r="M20" i="8"/>
  <c r="N20" i="8" s="1"/>
  <c r="L20" i="8"/>
  <c r="M19" i="8"/>
  <c r="N19" i="8" s="1"/>
  <c r="L19" i="8"/>
  <c r="M18" i="8"/>
  <c r="N18" i="8" s="1"/>
  <c r="L18" i="8"/>
  <c r="M17" i="8"/>
  <c r="N17" i="8" s="1"/>
  <c r="L17" i="8"/>
  <c r="M16" i="8"/>
  <c r="N16" i="8" s="1"/>
  <c r="L16" i="8"/>
  <c r="M15" i="8"/>
  <c r="N15" i="8" s="1"/>
  <c r="L15" i="8"/>
  <c r="M14" i="8"/>
  <c r="N14" i="8" s="1"/>
  <c r="L14" i="8"/>
  <c r="N13" i="8"/>
  <c r="M13" i="8"/>
  <c r="L13" i="8"/>
  <c r="M12" i="8"/>
  <c r="N12" i="8" s="1"/>
  <c r="L12" i="8"/>
  <c r="M11" i="8"/>
  <c r="N11" i="8" s="1"/>
  <c r="L11" i="8"/>
  <c r="M10" i="8"/>
  <c r="N10" i="8" s="1"/>
  <c r="L10" i="8"/>
  <c r="M9" i="8"/>
  <c r="N9" i="8" s="1"/>
  <c r="L9" i="8"/>
  <c r="M8" i="8"/>
  <c r="L8" i="8"/>
  <c r="M14" i="5"/>
  <c r="N14" i="5" s="1"/>
  <c r="L14" i="5"/>
  <c r="M13" i="5"/>
  <c r="N13" i="5" s="1"/>
  <c r="L13" i="5"/>
  <c r="M12" i="5"/>
  <c r="N12" i="5" s="1"/>
  <c r="L12" i="5"/>
  <c r="M11" i="5"/>
  <c r="N11" i="5" s="1"/>
  <c r="L11" i="5"/>
  <c r="M10" i="5"/>
  <c r="N10" i="5" s="1"/>
  <c r="L10" i="5"/>
  <c r="M9" i="5"/>
  <c r="N9" i="5" s="1"/>
  <c r="L9" i="5"/>
  <c r="M8" i="5"/>
  <c r="N8" i="5" s="1"/>
  <c r="L8" i="5"/>
  <c r="M7" i="5"/>
  <c r="L7" i="5"/>
  <c r="M26" i="4"/>
  <c r="N26" i="4" s="1"/>
  <c r="L26" i="4"/>
  <c r="M25" i="4"/>
  <c r="N25" i="4" s="1"/>
  <c r="L25" i="4"/>
  <c r="M24" i="4"/>
  <c r="N24" i="4" s="1"/>
  <c r="L24" i="4"/>
  <c r="M23" i="4"/>
  <c r="N23" i="4" s="1"/>
  <c r="L23" i="4"/>
  <c r="M22" i="4"/>
  <c r="N22" i="4" s="1"/>
  <c r="L22" i="4"/>
  <c r="M21" i="4"/>
  <c r="N21" i="4" s="1"/>
  <c r="L21" i="4"/>
  <c r="M20" i="4"/>
  <c r="N20" i="4" s="1"/>
  <c r="L20" i="4"/>
  <c r="M19" i="4"/>
  <c r="N19" i="4" s="1"/>
  <c r="L19" i="4"/>
  <c r="M18" i="4"/>
  <c r="N18" i="4" s="1"/>
  <c r="L18" i="4"/>
  <c r="M17" i="4"/>
  <c r="N17" i="4" s="1"/>
  <c r="L17" i="4"/>
  <c r="M16" i="4"/>
  <c r="N16" i="4" s="1"/>
  <c r="L16" i="4"/>
  <c r="M15" i="4"/>
  <c r="N15" i="4" s="1"/>
  <c r="L15" i="4"/>
  <c r="M14" i="4"/>
  <c r="N14" i="4" s="1"/>
  <c r="L14" i="4"/>
  <c r="M13" i="4"/>
  <c r="N13" i="4" s="1"/>
  <c r="L13" i="4"/>
  <c r="N12" i="4"/>
  <c r="M12" i="4"/>
  <c r="L12" i="4"/>
  <c r="M11" i="4"/>
  <c r="N11" i="4" s="1"/>
  <c r="L11" i="4"/>
  <c r="M10" i="4"/>
  <c r="N10" i="4" s="1"/>
  <c r="L10" i="4"/>
  <c r="M9" i="4"/>
  <c r="L9" i="4"/>
  <c r="M20" i="2"/>
  <c r="N20" i="2" s="1"/>
  <c r="L20" i="2"/>
  <c r="M19" i="2"/>
  <c r="N19" i="2" s="1"/>
  <c r="L19" i="2"/>
  <c r="M18" i="2"/>
  <c r="N18" i="2" s="1"/>
  <c r="L18" i="2"/>
  <c r="M17" i="2"/>
  <c r="N17" i="2" s="1"/>
  <c r="L17" i="2"/>
  <c r="M16" i="2"/>
  <c r="N16" i="2" s="1"/>
  <c r="L16" i="2"/>
  <c r="M15" i="2"/>
  <c r="N15" i="2" s="1"/>
  <c r="L15" i="2"/>
  <c r="M14" i="2"/>
  <c r="N14" i="2" s="1"/>
  <c r="L14" i="2"/>
  <c r="M13" i="2"/>
  <c r="N13" i="2" s="1"/>
  <c r="L13" i="2"/>
  <c r="M12" i="2"/>
  <c r="N12" i="2" s="1"/>
  <c r="L12" i="2"/>
  <c r="M11" i="2"/>
  <c r="N11" i="2" s="1"/>
  <c r="L11" i="2"/>
  <c r="M10" i="2"/>
  <c r="N10" i="2" s="1"/>
  <c r="L10" i="2"/>
  <c r="M9" i="2"/>
  <c r="N9" i="2" s="1"/>
  <c r="L9" i="2"/>
  <c r="M8" i="2"/>
  <c r="L8" i="2"/>
  <c r="M11" i="1"/>
  <c r="N11" i="1" s="1"/>
  <c r="L11" i="1"/>
  <c r="M10" i="1"/>
  <c r="N10" i="1" s="1"/>
  <c r="L10" i="1"/>
  <c r="M9" i="1"/>
  <c r="N9" i="1" s="1"/>
  <c r="L9" i="1"/>
  <c r="M9" i="9" l="1"/>
  <c r="K13" i="14"/>
  <c r="L13" i="14"/>
  <c r="G11" i="12"/>
  <c r="J12" i="11"/>
  <c r="K9" i="10"/>
  <c r="N7" i="9"/>
  <c r="N9" i="9" s="1"/>
  <c r="M10" i="6"/>
  <c r="N9" i="3"/>
  <c r="M9" i="3"/>
  <c r="L9" i="10"/>
  <c r="I15" i="7"/>
  <c r="M21" i="2"/>
  <c r="H15" i="7"/>
  <c r="N9" i="6"/>
  <c r="N10" i="6" s="1"/>
  <c r="M42" i="8"/>
  <c r="H8" i="12"/>
  <c r="H11" i="12" s="1"/>
  <c r="M15" i="5"/>
  <c r="I12" i="11"/>
  <c r="L7" i="13"/>
  <c r="L9" i="13" s="1"/>
  <c r="M27" i="4"/>
  <c r="M14" i="1"/>
  <c r="N14" i="1" s="1"/>
  <c r="N8" i="2"/>
  <c r="N21" i="2" s="1"/>
  <c r="N9" i="4"/>
  <c r="N27" i="4" s="1"/>
  <c r="N7" i="5"/>
  <c r="N15" i="5" s="1"/>
  <c r="N8" i="8"/>
  <c r="N42" i="8" s="1"/>
</calcChain>
</file>

<file path=xl/sharedStrings.xml><?xml version="1.0" encoding="utf-8"?>
<sst xmlns="http://schemas.openxmlformats.org/spreadsheetml/2006/main" count="721" uniqueCount="201">
  <si>
    <t>PAKIET 1</t>
  </si>
  <si>
    <t>Szew syntetyczny wchłanialny, jednowłóknowy, poliglecapron,  okres podtrzymywania 55% po 7 dniach oraz 25% po 14 dniach, efektywny okres podtrzymywania tkanki 3 -4 tygodnie, okres wchłaniania do 120 dni. Igły o kwadratowym, atraumatycznym przekroju ciała igły zwiększającym stabilność igły w imadle oraz odporność na odkształcenia.</t>
  </si>
  <si>
    <t>LP</t>
  </si>
  <si>
    <t>Nazwa handlowa</t>
  </si>
  <si>
    <t>Kod</t>
  </si>
  <si>
    <t>Grubość nici</t>
  </si>
  <si>
    <t xml:space="preserve">Długość igły </t>
  </si>
  <si>
    <t>Krzywizna</t>
  </si>
  <si>
    <t>Przekrój</t>
  </si>
  <si>
    <t xml:space="preserve">Długość nici </t>
  </si>
  <si>
    <t>Ilość saszetek</t>
  </si>
  <si>
    <t>Cena netto</t>
  </si>
  <si>
    <t>Vat</t>
  </si>
  <si>
    <t>Cena brutto</t>
  </si>
  <si>
    <t>Wartość netto</t>
  </si>
  <si>
    <t>Wartość brutto</t>
  </si>
  <si>
    <t>5/0</t>
  </si>
  <si>
    <t>18mm</t>
  </si>
  <si>
    <t>1/2 koła</t>
  </si>
  <si>
    <t>okrągła</t>
  </si>
  <si>
    <t>70 cm</t>
  </si>
  <si>
    <t>4/0</t>
  </si>
  <si>
    <t>22mm</t>
  </si>
  <si>
    <t>3/0</t>
  </si>
  <si>
    <t>26mm</t>
  </si>
  <si>
    <t>30mm</t>
  </si>
  <si>
    <t>75 cm</t>
  </si>
  <si>
    <t>37mm</t>
  </si>
  <si>
    <t>1/2koła</t>
  </si>
  <si>
    <t>RAZEM:</t>
  </si>
  <si>
    <t>PAKIET 2</t>
  </si>
  <si>
    <t xml:space="preserve"> Szew syntetyczny, niewchłanialny, nylonowy, jednowłóknowy </t>
  </si>
  <si>
    <t>poz. 13 Szew pętlowy, silikonowy, elastyczny, siedmiokrotnie zwiększający swoją długość, o przekroju rurki.</t>
  </si>
  <si>
    <t>* średnica nici dopasowana do średnicy igły</t>
  </si>
  <si>
    <t>Długość igły</t>
  </si>
  <si>
    <t>Długość nici+ 20%</t>
  </si>
  <si>
    <t>Ilość (sztuki)</t>
  </si>
  <si>
    <t>10/0</t>
  </si>
  <si>
    <t>6mmx2</t>
  </si>
  <si>
    <t>3/8koła</t>
  </si>
  <si>
    <t>szpatuła 150um</t>
  </si>
  <si>
    <t>30 cm</t>
  </si>
  <si>
    <t>8/0</t>
  </si>
  <si>
    <t>6,4mmx2</t>
  </si>
  <si>
    <t>szpatuła 200um</t>
  </si>
  <si>
    <t>6/0*</t>
  </si>
  <si>
    <t>16mm*</t>
  </si>
  <si>
    <t xml:space="preserve">3/8koła </t>
  </si>
  <si>
    <t>odwrotnie tnąca *</t>
  </si>
  <si>
    <t>90 cm</t>
  </si>
  <si>
    <t>5/0*</t>
  </si>
  <si>
    <t>18mm*</t>
  </si>
  <si>
    <t>4/0*</t>
  </si>
  <si>
    <t>20mm*</t>
  </si>
  <si>
    <t>45 cm</t>
  </si>
  <si>
    <t>3/0*</t>
  </si>
  <si>
    <t>25mm*</t>
  </si>
  <si>
    <t>odwrotnie tnąca</t>
  </si>
  <si>
    <t>2/0</t>
  </si>
  <si>
    <t>25mm</t>
  </si>
  <si>
    <t xml:space="preserve">odwrotnie tnąca </t>
  </si>
  <si>
    <t xml:space="preserve"> 90 cm</t>
  </si>
  <si>
    <t>35mm</t>
  </si>
  <si>
    <t>40mm</t>
  </si>
  <si>
    <t xml:space="preserve">okrągła </t>
  </si>
  <si>
    <t>90cm</t>
  </si>
  <si>
    <t>1,2mm</t>
  </si>
  <si>
    <t>igła tępa</t>
  </si>
  <si>
    <t>50cm</t>
  </si>
  <si>
    <t>PAKIET 3</t>
  </si>
  <si>
    <t>OPIS :  Szew syntetyczny, niewchłanialny, nylonowy, jednowłóknowy pakowany na mokro w celu ograniczenia chłonności i zmniejszenia pamięci skrętu.</t>
  </si>
  <si>
    <t>Długość nici</t>
  </si>
  <si>
    <t>Ilość  szt. oszacowana na 2 lata</t>
  </si>
  <si>
    <t>5,5mmx2</t>
  </si>
  <si>
    <t>szpatuła z mikroostrzem</t>
  </si>
  <si>
    <t>6,5mmx2</t>
  </si>
  <si>
    <t>Razem:</t>
  </si>
  <si>
    <t>Zamawiający wymaga próbek do pozycji 1,2</t>
  </si>
  <si>
    <t>PAKIET 4</t>
  </si>
  <si>
    <t>f</t>
  </si>
  <si>
    <t xml:space="preserve">Naturalny szew jedwabny, pleciony, niewchłanialny. Nici powlekane jednolitą warstwą mieszaniny wosku. </t>
  </si>
  <si>
    <t>poz. 11, 12. Szew poliestrowy, pleciony, niewchłanialny, powlekany polisiloxanem.</t>
  </si>
  <si>
    <t>* igły okrągłe o zwiększonej stabilności w imadle oraz podwyższonej odpornośći na zginanie (kwadratowy, atraumatyczny przekrój ciała igły)</t>
  </si>
  <si>
    <t>Długość nici +20% (oferowana)</t>
  </si>
  <si>
    <t xml:space="preserve">Ilość saszetek </t>
  </si>
  <si>
    <t>12mm*</t>
  </si>
  <si>
    <t>okrągła *</t>
  </si>
  <si>
    <t>75cm</t>
  </si>
  <si>
    <t>6/0</t>
  </si>
  <si>
    <t>2x12mm</t>
  </si>
  <si>
    <t>odwrotnie tnąca, średnica 280 um</t>
  </si>
  <si>
    <t>45cm</t>
  </si>
  <si>
    <t>okrągła*</t>
  </si>
  <si>
    <t>3/8 koła</t>
  </si>
  <si>
    <t xml:space="preserve">75cm </t>
  </si>
  <si>
    <t>50mm</t>
  </si>
  <si>
    <t>okrągło-tnąca</t>
  </si>
  <si>
    <t xml:space="preserve"> -</t>
  </si>
  <si>
    <t>podwiązka</t>
  </si>
  <si>
    <t>250cm</t>
  </si>
  <si>
    <t>250 cm</t>
  </si>
  <si>
    <t>PAKIET 5</t>
  </si>
  <si>
    <t>Długość nici + 20%</t>
  </si>
  <si>
    <t>½ koła</t>
  </si>
  <si>
    <t>70cm</t>
  </si>
  <si>
    <t>2x26mm</t>
  </si>
  <si>
    <t>okrągła, czarna</t>
  </si>
  <si>
    <t>36mm</t>
  </si>
  <si>
    <t>48mm</t>
  </si>
  <si>
    <t>pętla 150cm</t>
  </si>
  <si>
    <t>PAKIET 6</t>
  </si>
  <si>
    <t>Szew syntetyczny, wchłanialny, antybakteryjny, jednowłókninowy, polidwuoksanonowy, okres efektywnego podtrzymywania tkankowego po 42 dniach okło 60%, wchłanialność 182-238 dni.</t>
  </si>
  <si>
    <t>31mm</t>
  </si>
  <si>
    <t>igła J</t>
  </si>
  <si>
    <t>haczykowata okrągło-tnąca</t>
  </si>
  <si>
    <t xml:space="preserve"> okrągła wzmocniona</t>
  </si>
  <si>
    <t>PAKIET  7 -  SIATKI</t>
  </si>
  <si>
    <t>L.p.</t>
  </si>
  <si>
    <t>Opis produktu</t>
  </si>
  <si>
    <t>Rozmiar</t>
  </si>
  <si>
    <t>Ilość (opakowań) oszacowana na 2 lata</t>
  </si>
  <si>
    <t xml:space="preserve">Cena netto </t>
  </si>
  <si>
    <t xml:space="preserve">Cena brutto </t>
  </si>
  <si>
    <t xml:space="preserve">Wartość brutto </t>
  </si>
  <si>
    <r>
      <rPr>
        <sz val="8"/>
        <color rgb="FF000000"/>
        <rFont val="Book Antiqua"/>
        <family val="1"/>
        <charset val="238"/>
      </rPr>
      <t xml:space="preserve">Częściowo wchłanialna makroporowata siatka umożliwiająca wszechstronne wykonanie róznych operacji naprawczych przepukliny pachwinowej. Monofilamentowy kompozyt włókien polipropylenu i włókien poliglekapronu 25;gramatura 28g/m²; średnica porów 3-4mm; wchłanialny element poliglekapronu-25 (84 dni), cienkie filamenty  – poniżej 1mm; niski odsetek kurczenia siatki  po implantacji – ok. 1,9%.  </t>
    </r>
    <r>
      <rPr>
        <b/>
        <sz val="8"/>
        <color rgb="FF000000"/>
        <rFont val="Book Antiqua"/>
        <family val="1"/>
        <charset val="238"/>
      </rPr>
      <t>Pakowana a' 3 szt</t>
    </r>
    <r>
      <rPr>
        <sz val="8"/>
        <color rgb="FF000000"/>
        <rFont val="Book Antiqua"/>
        <family val="1"/>
        <charset val="238"/>
      </rPr>
      <t>.</t>
    </r>
  </si>
  <si>
    <t>6x11 cm</t>
  </si>
  <si>
    <t>10x12 cm</t>
  </si>
  <si>
    <t xml:space="preserve">10x15 cm </t>
  </si>
  <si>
    <r>
      <rPr>
        <sz val="8"/>
        <color rgb="FF000000"/>
        <rFont val="Book Antiqua"/>
        <family val="1"/>
        <charset val="238"/>
      </rPr>
      <t xml:space="preserve">Częściowo wchłanialna makroporowata siatka 
umożliwiająca wszechstronne wykonanie różnych operacji 
naprawczych przepukliny pachwinowej. Monofilamentowy
kompozyt włókien polipropylenu i włókien poliglekapronu 25;
wzór porów w kształcie plastra miodu, o elastyczności 
siatki zbliżonej do naturalnych ruchów brzucha w proporcji
2:1; wchłanialny element poliglekapron-25 (ok.90-110 dni). </t>
    </r>
    <r>
      <rPr>
        <b/>
        <sz val="8"/>
        <color rgb="FF000000"/>
        <rFont val="Book Antiqua"/>
        <family val="1"/>
        <charset val="238"/>
      </rPr>
      <t>Pakowane a' 3 szt.</t>
    </r>
  </si>
  <si>
    <t>6x12 cm</t>
  </si>
  <si>
    <t>7,6x15 cm</t>
  </si>
  <si>
    <t>15x15 cm</t>
  </si>
  <si>
    <t>Siatka trójwymiarowa, niewchłanialna, składająca się 
z siatki wewnętrznej, łącznika oraz siatki zewnętrznej. Siatka
zewnętrzna szerokości 4,5cm, długości 10cm; łącznik średnicy
1,9cm, wysokość 1,3cm; siatka wewnętrzna średnica 7cm</t>
  </si>
  <si>
    <t>Siatka trójwymiarowa, niewchłanialna, składająca się 
z siatki wewnętrznej, łącznika oraz siatki zewnętrznej. Siatka
zewnętrzna szerokości 4,5cm, długości 10cm; łącznik średnicy
1,9cm, wysokość 1,3cm; siatka wewnętrzna średnica 10cm</t>
  </si>
  <si>
    <t>Razem</t>
  </si>
  <si>
    <t>Szew wchłanialny, syntetyczny, wykonany z kwasu poliglikolowego (PGA), powlekany polikaprolaktonem i stearynianem wapnia, wchłaniający się 60-90 dni lub szew wchłanialny, syntetyczny, kopolimer kwasu poliglikolowego oraz mlekowego, powlekany mieszaniną kwasu poliglikolowego i mlekowego oraz stearynianem wapnia, wchłaniający się 56-70 dni. Podtrzymanie tkankowe 65% po 14 dniach, 40% po 21 dniach, efektywny czas podtrzymania tkankowego 28-35 dni. Igły o zwiększonej stabilności w imadle oraz podwyższonej odporności na odkształcenia (kwadratowy, atraumatyczny przekrój ciała igły dla igieł okrągłych i okrągło-tnących).</t>
  </si>
  <si>
    <t>Długość nici +20%</t>
  </si>
  <si>
    <t>19mm</t>
  </si>
  <si>
    <t>24mm</t>
  </si>
  <si>
    <t>65mm</t>
  </si>
  <si>
    <t>okrągła wzmocniona</t>
  </si>
  <si>
    <t>45mm</t>
  </si>
  <si>
    <t>okrągła, tępa, wzmocniona</t>
  </si>
  <si>
    <t>odwrotnie tnąca, bezbarwna nić</t>
  </si>
  <si>
    <t>okrągła czarna</t>
  </si>
  <si>
    <t>okragło-tnąca</t>
  </si>
  <si>
    <t>okragła</t>
  </si>
  <si>
    <t>-</t>
  </si>
  <si>
    <t>3x45cm</t>
  </si>
  <si>
    <t>2x70cm</t>
  </si>
  <si>
    <t>RAZEM</t>
  </si>
  <si>
    <t>PAKIET9</t>
  </si>
  <si>
    <t>Szew  syntetyczny,  wchłanialny, wykonany z polimeru  kwasu glikolowego i mlekowego z powleczeniem  antybakteryjnym.                                                                                                                                 Okres podtrzymywania tkankowego  30-35 dni; czas  wchłaniania 56-70 dni</t>
  </si>
  <si>
    <t xml:space="preserve">Ilość szt. oszacowana na 2 lata </t>
  </si>
  <si>
    <t>6,5mm</t>
  </si>
  <si>
    <t>J - igła</t>
  </si>
  <si>
    <t>pętla podwiązkowa bez aplikatora</t>
  </si>
  <si>
    <t>60cm</t>
  </si>
  <si>
    <t>PAKIET 10</t>
  </si>
  <si>
    <t xml:space="preserve"> Szew syntetyczny wchłanialny, polimer kwasu glikolowego i mlekowego, połączonych w proporcjach 9:1) pokryta mieszaniną Poliglaktyny 370 i stearynianu wapnia (w proporcjach 1:1). Efektywny okres podtrzymywania tkankowego 10 do 14 dni. Podtrzymywanie tkankowe 50% po 5 dniach, 0% po 10-14 dniach. Okres wchłaniania do 42 dni.</t>
  </si>
  <si>
    <t>Ilość saszetek oszacowana na 2 lata</t>
  </si>
  <si>
    <t>24 mm</t>
  </si>
  <si>
    <t>PAKIET 11 - Siatki polipropylenowe</t>
  </si>
  <si>
    <t>Opis</t>
  </si>
  <si>
    <t>Cena netto /op.</t>
  </si>
  <si>
    <t>Siatka dwuczęściowa, zlożona z korka - poliester monofilamentowy o strukturze 3D z wchłanialnym kołnierzem z mikrohaczykami z PLA, średnica 6 cm oraz z Łaty - poliester monofilamentowy, z rozcięciem w kształcie dziurki od klucza, struktura siatki 2D, rozmiar porów 1,5 x 1,5 mm</t>
  </si>
  <si>
    <t>Siatka dwuczęściowa, zlożona z korka - poliester monofilamentowy o strukturze 3D z wchłanialnym kołnierzem z mikrohaczykami z PLA, średnica 8 cm oraz z Łaty - poliester monofilamentowy, z rozcięciem w kształcie dziurki od klucza, struktura siatki 2D, rozmiar porów 1,5 x 1,5 mm</t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</si>
  <si>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15 cm x 7,5 cm.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</si>
  <si>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15 cm x 15 cm.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</si>
  <si>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45 cm x 30 cm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</si>
  <si>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30 cm x 30 cm </t>
    </r>
    <r>
      <rPr>
        <b/>
        <sz val="8"/>
        <rFont val="Book Antiqua"/>
        <family val="1"/>
        <charset val="238"/>
      </rPr>
      <t>x 1 szt.</t>
    </r>
  </si>
  <si>
    <t>`</t>
  </si>
  <si>
    <t>PAKIET 12 - Materiały hemostatyczne</t>
  </si>
  <si>
    <t>Nazwa i postać przedmiotu zamówienia</t>
  </si>
  <si>
    <t>Ilość sztuk szacowana na 2 lata</t>
  </si>
  <si>
    <t>Cena  brutto</t>
  </si>
  <si>
    <t>Gąbka hemostatyczna 70x50x10mm x 1 szt.</t>
  </si>
  <si>
    <t>Gąbka hemostatyczna 70x50x1mm,sprasowana x 1 szt.</t>
  </si>
  <si>
    <t>Wosk kostny 2,5g  x 1 szt.</t>
  </si>
  <si>
    <t>gaza hemostatyczna 5.0X7,5cm  oksydowana regenerowana celuloza ph 2,5-3,0 w wilgotnym środowisku, potwierdzona klinicznie bakteriobójczość wobec MRSA,PRST,VRE,MRSE</t>
  </si>
  <si>
    <t>gaza hemostatyczna 5.0X35cm - oksydowana regenerowana celuloza ph 2,5-3,0 w wilgotnym środowisku. Potwierdzona klinicznie bakteriobójczość wobec MRSA,PRST,VRE,MRSE</t>
  </si>
  <si>
    <t>PAKIET 13</t>
  </si>
  <si>
    <t xml:space="preserve"> Szew do szycia ścięgien, niewchłanialny, poliester powlekany polietylenem z octanem winylu</t>
  </si>
  <si>
    <t>okrągła, trokarowa</t>
  </si>
  <si>
    <t>30cm pętla</t>
  </si>
  <si>
    <t>PAKIET 14</t>
  </si>
  <si>
    <t xml:space="preserve"> Szew niewchłanialny, jednowłóknowy, polipropylenowy z dodatkiem substancji uplastyczniającej poli-ethylene-glicolu. </t>
  </si>
  <si>
    <t>Ilość szt. oszacowana na 2 lata</t>
  </si>
  <si>
    <t>13mm</t>
  </si>
  <si>
    <t>13mmx2</t>
  </si>
  <si>
    <t>okrągła przyostrzona, podwójna</t>
  </si>
  <si>
    <t>100cm</t>
  </si>
  <si>
    <t>150cm</t>
  </si>
  <si>
    <t>PAKIET 15</t>
  </si>
  <si>
    <t>Szew wchłanialny, jednowłóknowy, wykonany z glikonatu (72% glikolid, 14% kaprolakton, 14% węglan trimetylenu); zdolność podtrzymywania tkankowego: 70%-80%, 5 dni, bsorpcja 56 dni.</t>
  </si>
  <si>
    <t>70 cm bezbarwna</t>
  </si>
  <si>
    <t>17mm</t>
  </si>
  <si>
    <t>75cm bezbarwna</t>
  </si>
  <si>
    <t>Ilość op.</t>
  </si>
  <si>
    <t xml:space="preserve">Szew syntetyczny, wchłanialny, jednowłókninowy, polidwuoksanonowy, okres podtrzymywania tkankowego 75% po 2 tygodniach, min. 60% po 4 tygodniach oraz okolo 50% po 6 tygodniach. Całkowity czas wchłonięcia 180-210 dni. Igły o zwiększonej stabilności w imadle (o kwadratowym, atraumatycznym przekroju ciała igły). </t>
  </si>
  <si>
    <t>PAKIET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</si>
</sst>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zł-415];[Red]\-#,##0.00\ [$zł-415]"/>
    <numFmt numFmtId="165" formatCode="dd\ mmm"/>
    <numFmt numFmtId="166" formatCode="#,##0.00&quot; zł&quot;"/>
    <numFmt numFmtId="167" formatCode="#,000"/>
    <numFmt numFmtId="168" formatCode="_-* #,##0.00_-;\-* #,##0.00_-;_-* \-??_-;_-@_-"/>
    <numFmt numFmtId="169" formatCode="dd\-mmm"/>
    <numFmt numFmtId="170" formatCode="#,##0.00\ &quot;zł&quot;"/>
  </numFmts>
  <fonts count="36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 P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family val="2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0"/>
      <name val="Book Antiqua"/>
      <family val="1"/>
      <charset val="238"/>
    </font>
    <font>
      <b/>
      <sz val="9"/>
      <name val="Book Antiqua"/>
      <family val="1"/>
      <charset val="238"/>
    </font>
    <font>
      <sz val="10"/>
      <name val="Tahoma"/>
      <family val="2"/>
      <charset val="1"/>
    </font>
    <font>
      <b/>
      <sz val="10"/>
      <name val="Times New Roman"/>
      <family val="1"/>
      <charset val="238"/>
    </font>
    <font>
      <b/>
      <sz val="8"/>
      <color rgb="FF003366"/>
      <name val="Book Antiqua"/>
      <family val="1"/>
      <charset val="238"/>
    </font>
    <font>
      <sz val="8"/>
      <color rgb="FF003366"/>
      <name val="Book Antiqua"/>
      <family val="1"/>
      <charset val="238"/>
    </font>
    <font>
      <sz val="8"/>
      <color rgb="FF000000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sz val="10"/>
      <color rgb="FF000000"/>
      <name val="Book Antiqua"/>
      <family val="1"/>
      <charset val="238"/>
    </font>
    <font>
      <b/>
      <sz val="11"/>
      <color rgb="FF000000"/>
      <name val="Times New Roman"/>
      <family val="1"/>
      <charset val="1"/>
    </font>
    <font>
      <b/>
      <sz val="9"/>
      <color rgb="FF000000"/>
      <name val="Book Antiqua"/>
      <family val="1"/>
      <charset val="238"/>
    </font>
    <font>
      <b/>
      <sz val="8"/>
      <color rgb="FF993300"/>
      <name val="Book Antiqua"/>
      <family val="1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sz val="11"/>
      <name val="Times New Roman"/>
      <family val="1"/>
      <charset val="238"/>
    </font>
    <font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sz val="10"/>
      <name val="Arial CE"/>
      <charset val="238"/>
    </font>
    <font>
      <sz val="10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FF0000"/>
      <name val="Arial CE"/>
      <charset val="238"/>
    </font>
    <font>
      <b/>
      <sz val="8"/>
      <color rgb="FFFF0000"/>
      <name val="Book Antiqua"/>
      <family val="1"/>
      <charset val="238"/>
    </font>
    <font>
      <sz val="8"/>
      <color rgb="FFFF0000"/>
      <name val="Book Antiqua"/>
      <family val="1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D9D9D9"/>
      </patternFill>
    </fill>
  </fills>
  <borders count="3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1">
    <xf numFmtId="0" fontId="0" fillId="0" borderId="0"/>
    <xf numFmtId="168" fontId="29" fillId="0" borderId="0" applyBorder="0" applyProtection="0"/>
    <xf numFmtId="9" fontId="29" fillId="0" borderId="0" applyBorder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0" borderId="0"/>
  </cellStyleXfs>
  <cellXfs count="28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11" fillId="0" borderId="0" xfId="0" applyFont="1"/>
    <xf numFmtId="2" fontId="11" fillId="0" borderId="0" xfId="0" applyNumberFormat="1" applyFont="1"/>
    <xf numFmtId="0" fontId="12" fillId="5" borderId="0" xfId="0" applyFont="1" applyFill="1"/>
    <xf numFmtId="2" fontId="12" fillId="5" borderId="0" xfId="0" applyNumberFormat="1" applyFont="1" applyFill="1"/>
    <xf numFmtId="0" fontId="13" fillId="5" borderId="0" xfId="0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 wrapText="1"/>
    </xf>
    <xf numFmtId="9" fontId="6" fillId="5" borderId="13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 wrapText="1"/>
    </xf>
    <xf numFmtId="164" fontId="14" fillId="5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7" fillId="4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164" fontId="14" fillId="5" borderId="19" xfId="0" applyNumberFormat="1" applyFont="1" applyFill="1" applyBorder="1" applyAlignment="1">
      <alignment horizontal="center" vertical="center" wrapText="1"/>
    </xf>
    <xf numFmtId="9" fontId="6" fillId="5" borderId="19" xfId="0" applyNumberFormat="1" applyFont="1" applyFill="1" applyBorder="1" applyAlignment="1">
      <alignment horizontal="center" vertical="center"/>
    </xf>
    <xf numFmtId="164" fontId="14" fillId="5" borderId="20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/>
    </xf>
    <xf numFmtId="164" fontId="15" fillId="4" borderId="22" xfId="0" applyNumberFormat="1" applyFont="1" applyFill="1" applyBorder="1" applyAlignment="1">
      <alignment horizontal="center" vertical="center" wrapText="1"/>
    </xf>
    <xf numFmtId="0" fontId="16" fillId="0" borderId="5" xfId="8" applyFont="1" applyBorder="1" applyAlignment="1">
      <alignment vertical="center"/>
    </xf>
    <xf numFmtId="0" fontId="17" fillId="0" borderId="0" xfId="0" applyFont="1"/>
    <xf numFmtId="2" fontId="7" fillId="0" borderId="0" xfId="0" applyNumberFormat="1" applyFont="1"/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 shrinkToFit="1"/>
    </xf>
    <xf numFmtId="0" fontId="15" fillId="4" borderId="5" xfId="6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17" fillId="6" borderId="23" xfId="0" applyFont="1" applyFill="1" applyBorder="1"/>
    <xf numFmtId="0" fontId="17" fillId="0" borderId="23" xfId="0" applyFont="1" applyBorder="1"/>
    <xf numFmtId="164" fontId="0" fillId="0" borderId="0" xfId="0" applyNumberFormat="1"/>
    <xf numFmtId="164" fontId="7" fillId="4" borderId="5" xfId="0" applyNumberFormat="1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9" fontId="6" fillId="5" borderId="14" xfId="0" applyNumberFormat="1" applyFont="1" applyFill="1" applyBorder="1" applyAlignment="1">
      <alignment horizontal="center" vertical="center" wrapText="1"/>
    </xf>
    <xf numFmtId="164" fontId="6" fillId="5" borderId="24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20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0" fontId="15" fillId="4" borderId="9" xfId="9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6" applyFont="1" applyFill="1" applyBorder="1" applyAlignment="1">
      <alignment horizontal="center" vertical="center" wrapText="1" shrinkToFit="1"/>
    </xf>
    <xf numFmtId="0" fontId="15" fillId="4" borderId="10" xfId="6" applyFont="1" applyFill="1" applyBorder="1" applyAlignment="1">
      <alignment horizontal="center" vertical="center" wrapText="1" shrinkToFit="1"/>
    </xf>
    <xf numFmtId="0" fontId="15" fillId="4" borderId="10" xfId="6" applyFont="1" applyFill="1" applyBorder="1" applyAlignment="1">
      <alignment horizontal="center" vertical="center" wrapText="1"/>
    </xf>
    <xf numFmtId="2" fontId="15" fillId="4" borderId="10" xfId="6" applyNumberFormat="1" applyFont="1" applyFill="1" applyBorder="1" applyAlignment="1">
      <alignment horizontal="center" vertical="center" wrapText="1"/>
    </xf>
    <xf numFmtId="0" fontId="15" fillId="4" borderId="11" xfId="6" applyFont="1" applyFill="1" applyBorder="1" applyAlignment="1">
      <alignment horizontal="center" vertical="center" wrapText="1"/>
    </xf>
    <xf numFmtId="0" fontId="15" fillId="4" borderId="25" xfId="9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5" borderId="14" xfId="7" applyFont="1" applyFill="1" applyBorder="1" applyAlignment="1">
      <alignment horizontal="center" vertical="center"/>
    </xf>
    <xf numFmtId="0" fontId="14" fillId="5" borderId="14" xfId="7" applyFont="1" applyFill="1" applyBorder="1" applyAlignment="1">
      <alignment horizontal="center" vertical="center"/>
    </xf>
    <xf numFmtId="164" fontId="6" fillId="5" borderId="14" xfId="7" applyNumberFormat="1" applyFont="1" applyFill="1" applyBorder="1" applyAlignment="1">
      <alignment horizontal="center" vertical="center"/>
    </xf>
    <xf numFmtId="9" fontId="14" fillId="0" borderId="14" xfId="9" applyNumberFormat="1" applyFont="1" applyBorder="1" applyAlignment="1">
      <alignment horizontal="center" vertical="center"/>
    </xf>
    <xf numFmtId="164" fontId="14" fillId="0" borderId="14" xfId="9" applyNumberFormat="1" applyFont="1" applyBorder="1" applyAlignment="1">
      <alignment horizontal="center" vertical="center"/>
    </xf>
    <xf numFmtId="164" fontId="14" fillId="0" borderId="15" xfId="9" applyNumberFormat="1" applyFont="1" applyBorder="1" applyAlignment="1">
      <alignment horizontal="center" vertical="center"/>
    </xf>
    <xf numFmtId="0" fontId="15" fillId="4" borderId="16" xfId="9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5" borderId="5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164" fontId="6" fillId="5" borderId="5" xfId="7" applyNumberFormat="1" applyFont="1" applyFill="1" applyBorder="1" applyAlignment="1">
      <alignment horizontal="center" vertical="center"/>
    </xf>
    <xf numFmtId="9" fontId="14" fillId="0" borderId="5" xfId="9" applyNumberFormat="1" applyFont="1" applyBorder="1" applyAlignment="1">
      <alignment horizontal="center" vertical="center"/>
    </xf>
    <xf numFmtId="164" fontId="14" fillId="0" borderId="5" xfId="9" applyNumberFormat="1" applyFont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9" applyAlignment="1">
      <alignment horizontal="center" vertical="center"/>
    </xf>
    <xf numFmtId="164" fontId="20" fillId="0" borderId="0" xfId="9" applyNumberFormat="1" applyFont="1" applyAlignment="1">
      <alignment horizontal="center" vertical="center"/>
    </xf>
    <xf numFmtId="164" fontId="21" fillId="4" borderId="8" xfId="9" applyNumberFormat="1" applyFont="1" applyFill="1" applyBorder="1" applyAlignment="1">
      <alignment horizontal="center" vertical="center"/>
    </xf>
    <xf numFmtId="0" fontId="14" fillId="0" borderId="0" xfId="9" applyFont="1"/>
    <xf numFmtId="2" fontId="14" fillId="0" borderId="0" xfId="9" applyNumberFormat="1" applyFont="1"/>
    <xf numFmtId="49" fontId="22" fillId="0" borderId="0" xfId="0" applyNumberFormat="1" applyFont="1"/>
    <xf numFmtId="0" fontId="15" fillId="4" borderId="5" xfId="9" applyFont="1" applyFill="1" applyBorder="1" applyAlignment="1">
      <alignment horizontal="center" vertical="center"/>
    </xf>
    <xf numFmtId="0" fontId="15" fillId="4" borderId="5" xfId="6" applyFont="1" applyFill="1" applyBorder="1" applyAlignment="1">
      <alignment horizontal="center" vertical="center" wrapText="1" shrinkToFit="1"/>
    </xf>
    <xf numFmtId="2" fontId="15" fillId="4" borderId="5" xfId="6" applyNumberFormat="1" applyFont="1" applyFill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/>
    <xf numFmtId="164" fontId="15" fillId="4" borderId="5" xfId="9" applyNumberFormat="1" applyFont="1" applyFill="1" applyBorder="1" applyAlignment="1">
      <alignment horizontal="center" vertical="center"/>
    </xf>
    <xf numFmtId="0" fontId="14" fillId="0" borderId="0" xfId="9" applyFont="1" applyAlignment="1">
      <alignment vertical="center"/>
    </xf>
    <xf numFmtId="0" fontId="14" fillId="0" borderId="0" xfId="9" applyFont="1" applyAlignment="1">
      <alignment horizontal="center" vertical="center" wrapText="1"/>
    </xf>
    <xf numFmtId="0" fontId="7" fillId="4" borderId="5" xfId="5" applyFont="1" applyFill="1" applyBorder="1" applyAlignment="1">
      <alignment horizontal="center" vertical="center" wrapText="1"/>
    </xf>
    <xf numFmtId="0" fontId="15" fillId="4" borderId="5" xfId="9" applyFont="1" applyFill="1" applyBorder="1" applyAlignment="1">
      <alignment horizontal="center" vertical="center" wrapText="1"/>
    </xf>
    <xf numFmtId="0" fontId="14" fillId="0" borderId="5" xfId="9" applyFont="1" applyBorder="1" applyAlignment="1">
      <alignment horizontal="center" vertical="center" wrapText="1"/>
    </xf>
    <xf numFmtId="0" fontId="15" fillId="0" borderId="5" xfId="9" applyFont="1" applyBorder="1" applyAlignment="1">
      <alignment horizontal="center" vertical="center" wrapText="1"/>
    </xf>
    <xf numFmtId="0" fontId="14" fillId="5" borderId="5" xfId="9" applyFont="1" applyFill="1" applyBorder="1" applyAlignment="1">
      <alignment horizontal="center" vertical="center" wrapText="1"/>
    </xf>
    <xf numFmtId="166" fontId="14" fillId="0" borderId="5" xfId="9" applyNumberFormat="1" applyFont="1" applyBorder="1" applyAlignment="1">
      <alignment horizontal="center" vertical="center" wrapText="1"/>
    </xf>
    <xf numFmtId="9" fontId="14" fillId="0" borderId="5" xfId="2" applyFont="1" applyBorder="1" applyAlignment="1" applyProtection="1">
      <alignment horizontal="center" vertical="center" wrapText="1"/>
    </xf>
    <xf numFmtId="0" fontId="14" fillId="4" borderId="14" xfId="9" applyFont="1" applyFill="1" applyBorder="1" applyAlignment="1">
      <alignment horizontal="center" vertical="center" wrapText="1"/>
    </xf>
    <xf numFmtId="166" fontId="14" fillId="4" borderId="14" xfId="9" applyNumberFormat="1" applyFont="1" applyFill="1" applyBorder="1" applyAlignment="1">
      <alignment horizontal="center" vertical="center" wrapText="1"/>
    </xf>
    <xf numFmtId="0" fontId="23" fillId="0" borderId="0" xfId="10" applyFont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23" fillId="5" borderId="0" xfId="10" applyFont="1" applyFill="1" applyAlignment="1">
      <alignment horizontal="center" vertical="center"/>
    </xf>
    <xf numFmtId="167" fontId="23" fillId="0" borderId="0" xfId="10" applyNumberFormat="1" applyFont="1" applyAlignment="1">
      <alignment horizontal="center" vertical="center"/>
    </xf>
    <xf numFmtId="0" fontId="15" fillId="0" borderId="0" xfId="10" applyFont="1" applyAlignment="1">
      <alignment horizontal="left" vertical="center"/>
    </xf>
    <xf numFmtId="0" fontId="15" fillId="0" borderId="0" xfId="10" applyFont="1" applyAlignment="1">
      <alignment horizontal="center" vertical="center"/>
    </xf>
    <xf numFmtId="0" fontId="15" fillId="5" borderId="0" xfId="10" applyFont="1" applyFill="1" applyAlignment="1">
      <alignment horizontal="center" vertical="center"/>
    </xf>
    <xf numFmtId="167" fontId="15" fillId="0" borderId="0" xfId="10" applyNumberFormat="1" applyFont="1" applyAlignment="1">
      <alignment horizontal="center" vertical="center"/>
    </xf>
    <xf numFmtId="0" fontId="15" fillId="4" borderId="26" xfId="10" applyFont="1" applyFill="1" applyBorder="1" applyAlignment="1">
      <alignment horizontal="center" vertical="center" wrapText="1"/>
    </xf>
    <xf numFmtId="0" fontId="15" fillId="4" borderId="27" xfId="10" applyFont="1" applyFill="1" applyBorder="1" applyAlignment="1">
      <alignment horizontal="center" vertical="center" wrapText="1"/>
    </xf>
    <xf numFmtId="167" fontId="15" fillId="4" borderId="27" xfId="10" applyNumberFormat="1" applyFont="1" applyFill="1" applyBorder="1" applyAlignment="1">
      <alignment horizontal="center" vertical="center" wrapText="1"/>
    </xf>
    <xf numFmtId="167" fontId="15" fillId="4" borderId="28" xfId="10" applyNumberFormat="1" applyFont="1" applyFill="1" applyBorder="1" applyAlignment="1">
      <alignment horizontal="center" vertical="center" wrapText="1"/>
    </xf>
    <xf numFmtId="0" fontId="15" fillId="4" borderId="16" xfId="10" applyFont="1" applyFill="1" applyBorder="1" applyAlignment="1">
      <alignment horizontal="center" vertical="center" wrapText="1"/>
    </xf>
    <xf numFmtId="0" fontId="15" fillId="0" borderId="5" xfId="10" applyFont="1" applyBorder="1" applyAlignment="1">
      <alignment horizontal="center" vertical="center" wrapText="1"/>
    </xf>
    <xf numFmtId="0" fontId="14" fillId="0" borderId="5" xfId="10" applyFont="1" applyBorder="1" applyAlignment="1">
      <alignment horizontal="center" vertical="center" wrapText="1"/>
    </xf>
    <xf numFmtId="0" fontId="14" fillId="5" borderId="5" xfId="10" applyFont="1" applyFill="1" applyBorder="1" applyAlignment="1">
      <alignment horizontal="center" vertical="center" wrapText="1"/>
    </xf>
    <xf numFmtId="164" fontId="14" fillId="0" borderId="5" xfId="10" applyNumberFormat="1" applyFont="1" applyBorder="1" applyAlignment="1">
      <alignment horizontal="center" vertical="center" wrapText="1"/>
    </xf>
    <xf numFmtId="9" fontId="14" fillId="5" borderId="5" xfId="10" applyNumberFormat="1" applyFont="1" applyFill="1" applyBorder="1" applyAlignment="1">
      <alignment horizontal="center" vertical="center" wrapText="1"/>
    </xf>
    <xf numFmtId="164" fontId="14" fillId="0" borderId="17" xfId="10" applyNumberFormat="1" applyFont="1" applyBorder="1" applyAlignment="1">
      <alignment horizontal="center" vertical="center" wrapText="1"/>
    </xf>
    <xf numFmtId="0" fontId="15" fillId="5" borderId="5" xfId="10" applyFont="1" applyFill="1" applyBorder="1" applyAlignment="1">
      <alignment horizontal="center" vertical="center" wrapText="1"/>
    </xf>
    <xf numFmtId="0" fontId="6" fillId="5" borderId="5" xfId="10" applyFont="1" applyFill="1" applyBorder="1" applyAlignment="1">
      <alignment horizontal="center" vertical="center" wrapText="1"/>
    </xf>
    <xf numFmtId="0" fontId="14" fillId="0" borderId="0" xfId="10" applyFont="1" applyAlignment="1">
      <alignment horizontal="center" vertical="center"/>
    </xf>
    <xf numFmtId="0" fontId="14" fillId="5" borderId="0" xfId="10" applyFont="1" applyFill="1" applyAlignment="1">
      <alignment horizontal="center" vertical="center"/>
    </xf>
    <xf numFmtId="164" fontId="15" fillId="4" borderId="29" xfId="10" applyNumberFormat="1" applyFont="1" applyFill="1" applyBorder="1" applyAlignment="1">
      <alignment horizontal="center" vertical="center"/>
    </xf>
    <xf numFmtId="164" fontId="15" fillId="4" borderId="22" xfId="10" applyNumberFormat="1" applyFont="1" applyFill="1" applyBorder="1" applyAlignment="1">
      <alignment horizontal="center" vertical="center" wrapText="1"/>
    </xf>
    <xf numFmtId="164" fontId="15" fillId="4" borderId="22" xfId="1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15" fillId="5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5" borderId="0" xfId="10" applyFont="1" applyFill="1" applyAlignment="1">
      <alignment horizontal="left" vertical="center"/>
    </xf>
    <xf numFmtId="10" fontId="22" fillId="0" borderId="0" xfId="10" applyNumberFormat="1" applyFont="1" applyAlignment="1">
      <alignment horizontal="center" vertical="center"/>
    </xf>
    <xf numFmtId="0" fontId="22" fillId="0" borderId="0" xfId="10" applyFont="1" applyAlignment="1">
      <alignment horizontal="center" vertical="center"/>
    </xf>
    <xf numFmtId="0" fontId="15" fillId="4" borderId="5" xfId="10" applyFont="1" applyFill="1" applyBorder="1" applyAlignment="1">
      <alignment horizontal="center" vertical="center" wrapText="1"/>
    </xf>
    <xf numFmtId="167" fontId="15" fillId="4" borderId="5" xfId="10" applyNumberFormat="1" applyFont="1" applyFill="1" applyBorder="1" applyAlignment="1">
      <alignment horizontal="center" vertical="center" wrapText="1"/>
    </xf>
    <xf numFmtId="164" fontId="15" fillId="4" borderId="5" xfId="10" applyNumberFormat="1" applyFont="1" applyFill="1" applyBorder="1" applyAlignment="1">
      <alignment horizontal="center" vertical="center"/>
    </xf>
    <xf numFmtId="164" fontId="15" fillId="4" borderId="5" xfId="1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wrapText="1"/>
    </xf>
    <xf numFmtId="0" fontId="16" fillId="5" borderId="30" xfId="0" applyFont="1" applyFill="1" applyBorder="1" applyAlignment="1">
      <alignment horizontal="center"/>
    </xf>
    <xf numFmtId="0" fontId="16" fillId="5" borderId="30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9" fontId="6" fillId="5" borderId="5" xfId="2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9" fontId="6" fillId="0" borderId="0" xfId="0" applyNumberFormat="1" applyFont="1"/>
    <xf numFmtId="2" fontId="15" fillId="4" borderId="14" xfId="0" applyNumberFormat="1" applyFont="1" applyFill="1" applyBorder="1" applyAlignment="1">
      <alignment horizontal="center" vertical="center"/>
    </xf>
    <xf numFmtId="164" fontId="15" fillId="4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4" fontId="14" fillId="0" borderId="0" xfId="9" applyNumberFormat="1" applyFont="1"/>
    <xf numFmtId="9" fontId="14" fillId="0" borderId="0" xfId="9" applyNumberFormat="1" applyFont="1" applyAlignment="1">
      <alignment horizontal="center"/>
    </xf>
    <xf numFmtId="0" fontId="6" fillId="0" borderId="0" xfId="9" applyFont="1" applyAlignment="1">
      <alignment horizontal="center"/>
    </xf>
    <xf numFmtId="0" fontId="6" fillId="0" borderId="0" xfId="9" applyFont="1" applyAlignment="1">
      <alignment horizontal="left"/>
    </xf>
    <xf numFmtId="4" fontId="15" fillId="4" borderId="5" xfId="9" applyNumberFormat="1" applyFont="1" applyFill="1" applyBorder="1" applyAlignment="1">
      <alignment horizontal="center" vertical="center" wrapText="1"/>
    </xf>
    <xf numFmtId="9" fontId="15" fillId="4" borderId="5" xfId="9" applyNumberFormat="1" applyFont="1" applyFill="1" applyBorder="1" applyAlignment="1">
      <alignment horizontal="center" vertical="center" wrapText="1"/>
    </xf>
    <xf numFmtId="0" fontId="7" fillId="4" borderId="5" xfId="9" applyFont="1" applyFill="1" applyBorder="1" applyAlignment="1">
      <alignment horizontal="center" vertical="center"/>
    </xf>
    <xf numFmtId="3" fontId="6" fillId="5" borderId="5" xfId="9" applyNumberFormat="1" applyFont="1" applyFill="1" applyBorder="1" applyAlignment="1">
      <alignment horizontal="center" vertical="center"/>
    </xf>
    <xf numFmtId="164" fontId="6" fillId="5" borderId="5" xfId="9" applyNumberFormat="1" applyFont="1" applyFill="1" applyBorder="1" applyAlignment="1">
      <alignment horizontal="center" vertical="center" wrapText="1"/>
    </xf>
    <xf numFmtId="9" fontId="6" fillId="5" borderId="5" xfId="9" applyNumberFormat="1" applyFont="1" applyFill="1" applyBorder="1" applyAlignment="1">
      <alignment horizontal="center" vertical="center" wrapText="1"/>
    </xf>
    <xf numFmtId="164" fontId="14" fillId="5" borderId="5" xfId="9" applyNumberFormat="1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 vertical="center"/>
    </xf>
    <xf numFmtId="0" fontId="7" fillId="0" borderId="0" xfId="9" applyFont="1"/>
    <xf numFmtId="0" fontId="7" fillId="0" borderId="0" xfId="9" applyFont="1" applyAlignment="1">
      <alignment horizontal="left" vertical="center"/>
    </xf>
    <xf numFmtId="9" fontId="6" fillId="0" borderId="0" xfId="9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6" fontId="7" fillId="4" borderId="5" xfId="9" applyNumberFormat="1" applyFont="1" applyFill="1" applyBorder="1" applyAlignment="1">
      <alignment horizontal="center" vertical="center"/>
    </xf>
    <xf numFmtId="0" fontId="6" fillId="0" borderId="0" xfId="9" applyFont="1"/>
    <xf numFmtId="4" fontId="6" fillId="0" borderId="0" xfId="9" applyNumberFormat="1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/>
    </xf>
    <xf numFmtId="164" fontId="6" fillId="0" borderId="5" xfId="1" applyNumberFormat="1" applyFont="1" applyBorder="1" applyAlignment="1" applyProtection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164" fontId="6" fillId="0" borderId="7" xfId="1" applyNumberFormat="1" applyFont="1" applyBorder="1" applyAlignment="1" applyProtection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164" fontId="7" fillId="4" borderId="14" xfId="1" applyNumberFormat="1" applyFont="1" applyFill="1" applyBorder="1" applyAlignment="1" applyProtection="1">
      <alignment horizontal="center" vertical="center"/>
    </xf>
    <xf numFmtId="164" fontId="15" fillId="4" borderId="14" xfId="1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4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2" fontId="27" fillId="5" borderId="5" xfId="0" applyNumberFormat="1" applyFont="1" applyFill="1" applyBorder="1" applyAlignment="1">
      <alignment horizontal="center" vertical="center" wrapText="1"/>
    </xf>
    <xf numFmtId="9" fontId="27" fillId="5" borderId="5" xfId="0" applyNumberFormat="1" applyFont="1" applyFill="1" applyBorder="1" applyAlignment="1">
      <alignment horizontal="center" vertical="center" wrapText="1"/>
    </xf>
    <xf numFmtId="4" fontId="27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9" fontId="27" fillId="0" borderId="0" xfId="0" applyNumberFormat="1" applyFont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27" fillId="0" borderId="0" xfId="0" applyNumberFormat="1" applyFont="1"/>
    <xf numFmtId="0" fontId="8" fillId="4" borderId="5" xfId="0" applyFont="1" applyFill="1" applyBorder="1" applyAlignment="1">
      <alignment horizontal="left" vertical="center" wrapText="1" indent="1"/>
    </xf>
    <xf numFmtId="4" fontId="8" fillId="4" borderId="5" xfId="0" applyNumberFormat="1" applyFont="1" applyFill="1" applyBorder="1" applyAlignment="1">
      <alignment horizontal="center" vertical="center" wrapText="1"/>
    </xf>
    <xf numFmtId="9" fontId="8" fillId="4" borderId="5" xfId="0" applyNumberFormat="1" applyFont="1" applyFill="1" applyBorder="1" applyAlignment="1">
      <alignment horizontal="center" vertical="center" wrapText="1"/>
    </xf>
    <xf numFmtId="3" fontId="27" fillId="5" borderId="5" xfId="0" applyNumberFormat="1" applyFont="1" applyFill="1" applyBorder="1" applyAlignment="1">
      <alignment horizontal="center" vertical="center"/>
    </xf>
    <xf numFmtId="164" fontId="27" fillId="5" borderId="5" xfId="0" applyNumberFormat="1" applyFont="1" applyFill="1" applyBorder="1" applyAlignment="1">
      <alignment horizontal="center" vertical="center" wrapText="1"/>
    </xf>
    <xf numFmtId="164" fontId="28" fillId="5" borderId="5" xfId="0" applyNumberFormat="1" applyFont="1" applyFill="1" applyBorder="1" applyAlignment="1">
      <alignment horizontal="center" vertical="center" wrapText="1"/>
    </xf>
    <xf numFmtId="3" fontId="28" fillId="5" borderId="5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 vertical="center"/>
    </xf>
    <xf numFmtId="9" fontId="27" fillId="5" borderId="0" xfId="0" applyNumberFormat="1" applyFont="1" applyFill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/>
    </xf>
    <xf numFmtId="164" fontId="19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164" fontId="28" fillId="5" borderId="0" xfId="0" applyNumberFormat="1" applyFont="1" applyFill="1" applyAlignment="1">
      <alignment horizontal="center" vertical="center" wrapText="1"/>
    </xf>
    <xf numFmtId="164" fontId="27" fillId="5" borderId="0" xfId="0" applyNumberFormat="1" applyFont="1" applyFill="1" applyAlignment="1">
      <alignment horizontal="center" vertical="center" wrapText="1"/>
    </xf>
    <xf numFmtId="169" fontId="27" fillId="5" borderId="5" xfId="0" applyNumberFormat="1" applyFont="1" applyFill="1" applyBorder="1" applyAlignment="1">
      <alignment horizontal="center" vertical="center"/>
    </xf>
    <xf numFmtId="9" fontId="30" fillId="0" borderId="0" xfId="0" applyNumberFormat="1" applyFont="1"/>
    <xf numFmtId="170" fontId="31" fillId="0" borderId="0" xfId="0" applyNumberFormat="1" applyFont="1"/>
    <xf numFmtId="0" fontId="32" fillId="0" borderId="0" xfId="0" applyFont="1"/>
    <xf numFmtId="170" fontId="33" fillId="0" borderId="0" xfId="0" applyNumberFormat="1" applyFont="1"/>
    <xf numFmtId="9" fontId="34" fillId="0" borderId="0" xfId="0" applyNumberFormat="1" applyFont="1"/>
    <xf numFmtId="9" fontId="34" fillId="0" borderId="0" xfId="9" applyNumberFormat="1" applyFont="1"/>
    <xf numFmtId="170" fontId="33" fillId="0" borderId="0" xfId="9" applyNumberFormat="1" applyFont="1"/>
    <xf numFmtId="170" fontId="33" fillId="0" borderId="0" xfId="9" applyNumberFormat="1" applyFont="1" applyAlignment="1">
      <alignment horizontal="center" vertical="center"/>
    </xf>
    <xf numFmtId="170" fontId="35" fillId="0" borderId="0" xfId="0" applyNumberFormat="1" applyFont="1"/>
    <xf numFmtId="9" fontId="32" fillId="0" borderId="0" xfId="0" applyNumberFormat="1" applyFont="1"/>
    <xf numFmtId="170" fontId="33" fillId="0" borderId="0" xfId="9" applyNumberFormat="1" applyFont="1" applyAlignment="1">
      <alignment vertical="center"/>
    </xf>
    <xf numFmtId="9" fontId="34" fillId="0" borderId="0" xfId="9" applyNumberFormat="1" applyFont="1" applyAlignment="1">
      <alignment vertical="center"/>
    </xf>
    <xf numFmtId="0" fontId="35" fillId="0" borderId="0" xfId="0" applyFont="1"/>
    <xf numFmtId="170" fontId="8" fillId="4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6" fillId="5" borderId="31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0" fontId="14" fillId="0" borderId="5" xfId="9" applyFont="1" applyBorder="1" applyAlignment="1">
      <alignment horizontal="center" vertical="center" wrapText="1"/>
    </xf>
    <xf numFmtId="0" fontId="15" fillId="0" borderId="0" xfId="10" applyFont="1" applyAlignment="1">
      <alignment horizontal="left" vertical="center" wrapText="1"/>
    </xf>
    <xf numFmtId="0" fontId="15" fillId="0" borderId="0" xfId="1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15" fillId="4" borderId="5" xfId="9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1">
    <cellStyle name="Dziesiętny" xfId="1" builtinId="3"/>
    <cellStyle name="Excel Built-in Explanatory Text" xfId="10" xr:uid="{00000000-0005-0000-0000-000001000000}"/>
    <cellStyle name="Excel Built-in Normal" xfId="9" xr:uid="{00000000-0005-0000-0000-000002000000}"/>
    <cellStyle name="Normal 2" xfId="3" xr:uid="{00000000-0005-0000-0000-000003000000}"/>
    <cellStyle name="Normal_PROF_EES_1" xfId="4" xr:uid="{00000000-0005-0000-0000-000004000000}"/>
    <cellStyle name="Normalny" xfId="0" builtinId="0"/>
    <cellStyle name="Normalny 2" xfId="5" xr:uid="{00000000-0005-0000-0000-000006000000}"/>
    <cellStyle name="Normalny_Arkusz1" xfId="6" xr:uid="{00000000-0005-0000-0000-000007000000}"/>
    <cellStyle name="Normalny_Arkusz1_1" xfId="7" xr:uid="{00000000-0005-0000-0000-000008000000}"/>
    <cellStyle name="Normalny_satki 2011 2" xfId="8" xr:uid="{00000000-0005-0000-0000-000009000000}"/>
    <cellStyle name="Procentowy" xfId="2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opLeftCell="A3" zoomScaleNormal="100" workbookViewId="0">
      <selection activeCell="A5" sqref="A5:N5"/>
    </sheetView>
  </sheetViews>
  <sheetFormatPr defaultColWidth="8.7109375" defaultRowHeight="13.5"/>
  <cols>
    <col min="1" max="1" width="5.85546875" style="1" customWidth="1"/>
    <col min="2" max="2" width="14.140625" style="1" customWidth="1"/>
    <col min="3" max="3" width="8.28515625" style="1" customWidth="1"/>
    <col min="4" max="4" width="7.28515625" style="1" customWidth="1"/>
    <col min="5" max="5" width="12.85546875" style="1" customWidth="1"/>
    <col min="6" max="6" width="8.42578125" style="1" customWidth="1"/>
    <col min="7" max="7" width="8.28515625" style="1" customWidth="1"/>
    <col min="8" max="8" width="13.5703125" style="1" customWidth="1"/>
    <col min="9" max="9" width="9.28515625" style="1" customWidth="1"/>
    <col min="10" max="10" width="8.5703125" style="1" customWidth="1"/>
    <col min="11" max="11" width="6.42578125" style="1" customWidth="1"/>
    <col min="12" max="12" width="10.140625" style="1" customWidth="1"/>
    <col min="13" max="13" width="10.28515625" style="1" customWidth="1"/>
    <col min="14" max="14" width="13.42578125" style="1" customWidth="1"/>
    <col min="15" max="15" width="23" customWidth="1"/>
  </cols>
  <sheetData>
    <row r="1" spans="1:15" ht="14.25">
      <c r="D1" s="2"/>
      <c r="F1" s="3"/>
      <c r="I1" s="2"/>
      <c r="J1" s="2"/>
    </row>
    <row r="2" spans="1:15">
      <c r="D2" s="2"/>
      <c r="I2" s="2"/>
      <c r="J2" s="2"/>
    </row>
    <row r="3" spans="1:15" ht="15">
      <c r="B3" s="4" t="s">
        <v>0</v>
      </c>
      <c r="D3" s="2"/>
      <c r="I3" s="2"/>
      <c r="J3" s="2"/>
    </row>
    <row r="5" spans="1:15" ht="33.6" customHeight="1">
      <c r="A5" s="276" t="s">
        <v>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5">
      <c r="D6" s="2"/>
      <c r="I6" s="2"/>
      <c r="J6" s="2"/>
    </row>
    <row r="7" spans="1:15">
      <c r="D7" s="2"/>
      <c r="I7" s="2"/>
      <c r="J7" s="2"/>
    </row>
    <row r="8" spans="1:15" ht="32.450000000000003" customHeight="1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8" t="s">
        <v>15</v>
      </c>
    </row>
    <row r="9" spans="1:15" ht="32.450000000000003" customHeight="1">
      <c r="A9" s="9">
        <v>1</v>
      </c>
      <c r="B9" s="10"/>
      <c r="C9" s="11"/>
      <c r="D9" s="11" t="s">
        <v>16</v>
      </c>
      <c r="E9" s="11" t="s">
        <v>17</v>
      </c>
      <c r="F9" s="11" t="s">
        <v>18</v>
      </c>
      <c r="G9" s="11" t="s">
        <v>19</v>
      </c>
      <c r="H9" s="11" t="s">
        <v>20</v>
      </c>
      <c r="I9" s="11">
        <v>120</v>
      </c>
      <c r="J9" s="12"/>
      <c r="K9" s="13">
        <v>0.08</v>
      </c>
      <c r="L9" s="12">
        <f>J9*1.08</f>
        <v>0</v>
      </c>
      <c r="M9" s="14">
        <f>J9*I9</f>
        <v>0</v>
      </c>
      <c r="N9" s="15">
        <f>M9*1.08</f>
        <v>0</v>
      </c>
    </row>
    <row r="10" spans="1:15" ht="32.450000000000003" customHeight="1">
      <c r="A10" s="9">
        <v>2</v>
      </c>
      <c r="B10" s="10"/>
      <c r="C10" s="11"/>
      <c r="D10" s="16" t="s">
        <v>21</v>
      </c>
      <c r="E10" s="16" t="s">
        <v>22</v>
      </c>
      <c r="F10" s="16" t="s">
        <v>18</v>
      </c>
      <c r="G10" s="11" t="s">
        <v>19</v>
      </c>
      <c r="H10" s="16" t="s">
        <v>20</v>
      </c>
      <c r="I10" s="11">
        <v>120</v>
      </c>
      <c r="J10" s="12"/>
      <c r="K10" s="13">
        <v>0.08</v>
      </c>
      <c r="L10" s="12">
        <f>J10*1.08</f>
        <v>0</v>
      </c>
      <c r="M10" s="14">
        <f>J10*I10</f>
        <v>0</v>
      </c>
      <c r="N10" s="15">
        <f>M10*1.08</f>
        <v>0</v>
      </c>
    </row>
    <row r="11" spans="1:15" ht="32.450000000000003" customHeight="1">
      <c r="A11" s="9">
        <v>3</v>
      </c>
      <c r="B11" s="10"/>
      <c r="C11" s="11"/>
      <c r="D11" s="11" t="s">
        <v>23</v>
      </c>
      <c r="E11" s="11" t="s">
        <v>24</v>
      </c>
      <c r="F11" s="11" t="s">
        <v>18</v>
      </c>
      <c r="G11" s="11" t="s">
        <v>19</v>
      </c>
      <c r="H11" s="11" t="s">
        <v>20</v>
      </c>
      <c r="I11" s="11">
        <v>160</v>
      </c>
      <c r="J11" s="12"/>
      <c r="K11" s="13">
        <v>0.08</v>
      </c>
      <c r="L11" s="12">
        <f>J11*1.08</f>
        <v>0</v>
      </c>
      <c r="M11" s="14">
        <f>J11*I11</f>
        <v>0</v>
      </c>
      <c r="N11" s="15">
        <f>M11*1.08</f>
        <v>0</v>
      </c>
    </row>
    <row r="12" spans="1:15" ht="12.75" hidden="1">
      <c r="A12" s="17">
        <v>5</v>
      </c>
      <c r="B12" s="11"/>
      <c r="C12" s="11"/>
      <c r="D12" s="16" t="s">
        <v>23</v>
      </c>
      <c r="E12" s="16" t="s">
        <v>25</v>
      </c>
      <c r="F12" s="16" t="s">
        <v>18</v>
      </c>
      <c r="G12" s="16" t="s">
        <v>19</v>
      </c>
      <c r="H12" s="16" t="s">
        <v>26</v>
      </c>
      <c r="I12" s="11">
        <v>36</v>
      </c>
      <c r="J12" s="11"/>
      <c r="K12" s="11"/>
      <c r="L12" s="13"/>
      <c r="M12" s="12"/>
      <c r="N12" s="14"/>
      <c r="O12" s="18"/>
    </row>
    <row r="13" spans="1:15" ht="12.75" hidden="1">
      <c r="A13" s="17"/>
      <c r="B13" s="19"/>
      <c r="C13" s="19"/>
      <c r="D13" s="20" t="s">
        <v>23</v>
      </c>
      <c r="E13" s="20" t="s">
        <v>27</v>
      </c>
      <c r="F13" s="20" t="s">
        <v>28</v>
      </c>
      <c r="G13" s="20" t="s">
        <v>19</v>
      </c>
      <c r="H13" s="20" t="s">
        <v>26</v>
      </c>
      <c r="I13" s="19">
        <v>72</v>
      </c>
      <c r="J13" s="19"/>
      <c r="K13" s="19"/>
      <c r="L13" s="21"/>
      <c r="M13" s="12"/>
      <c r="N13" s="14"/>
      <c r="O13" s="18"/>
    </row>
    <row r="14" spans="1:15" ht="36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 t="s">
        <v>29</v>
      </c>
      <c r="M14" s="24">
        <f>SUM(M9:M13)</f>
        <v>0</v>
      </c>
      <c r="N14" s="24">
        <f>M14*1.08</f>
        <v>0</v>
      </c>
    </row>
    <row r="15" spans="1:15">
      <c r="B15" s="25"/>
      <c r="D15" s="2"/>
      <c r="H15" s="26"/>
    </row>
    <row r="16" spans="1:15" ht="14.25">
      <c r="D16" s="2"/>
      <c r="I16" s="2"/>
      <c r="J16" s="2"/>
      <c r="L16" s="264"/>
      <c r="M16" s="263"/>
      <c r="N16" s="263"/>
    </row>
    <row r="21" spans="8:14">
      <c r="H21" s="2"/>
      <c r="M21" s="2"/>
      <c r="N21" s="2"/>
    </row>
    <row r="23" spans="8:14">
      <c r="H23" s="27"/>
      <c r="M23" s="2"/>
      <c r="N23" s="2"/>
    </row>
  </sheetData>
  <mergeCells count="1">
    <mergeCell ref="A5:N5"/>
  </mergeCells>
  <pageMargins left="0.47013888888888899" right="0.75" top="1" bottom="1" header="0.51180555555555496" footer="0.51180555555555496"/>
  <pageSetup paperSize="9" scale="99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8"/>
  <sheetViews>
    <sheetView topLeftCell="B1" zoomScaleNormal="100" workbookViewId="0">
      <selection activeCell="B3" sqref="B3:L3"/>
    </sheetView>
  </sheetViews>
  <sheetFormatPr defaultColWidth="8.7109375" defaultRowHeight="13.5"/>
  <cols>
    <col min="1" max="1" width="4.42578125" customWidth="1"/>
    <col min="2" max="2" width="14.7109375" style="1" customWidth="1"/>
    <col min="3" max="3" width="11.85546875" style="1" customWidth="1"/>
    <col min="4" max="4" width="10.140625" style="1" customWidth="1"/>
    <col min="5" max="5" width="12" style="1" customWidth="1"/>
    <col min="6" max="6" width="13" style="1" customWidth="1"/>
    <col min="7" max="7" width="11.85546875" style="1" customWidth="1"/>
    <col min="8" max="8" width="8.7109375" style="1"/>
    <col min="9" max="10" width="8.28515625" style="1" customWidth="1"/>
    <col min="11" max="11" width="11.42578125" style="1" customWidth="1"/>
    <col min="12" max="12" width="12.42578125" style="1" customWidth="1"/>
  </cols>
  <sheetData>
    <row r="1" spans="1:21" ht="14.25">
      <c r="B1" s="2"/>
      <c r="D1" s="3"/>
      <c r="G1" s="2"/>
    </row>
    <row r="2" spans="1:21" ht="14.25">
      <c r="B2" s="3" t="s">
        <v>158</v>
      </c>
      <c r="G2" s="2"/>
    </row>
    <row r="3" spans="1:21" ht="45.6" customHeight="1">
      <c r="A3" s="182"/>
      <c r="B3" s="284" t="s">
        <v>159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21" ht="14.25">
      <c r="A4" s="182"/>
      <c r="C4" s="3"/>
      <c r="D4" s="3"/>
      <c r="E4" s="3"/>
      <c r="F4" s="3"/>
      <c r="G4" s="183"/>
      <c r="H4" s="3"/>
      <c r="I4" s="3"/>
      <c r="J4" s="3"/>
      <c r="L4" s="3"/>
    </row>
    <row r="5" spans="1:21" ht="15" thickBot="1">
      <c r="A5" s="182"/>
      <c r="B5" s="183"/>
      <c r="C5" s="3"/>
      <c r="D5" s="3"/>
      <c r="E5" s="3"/>
      <c r="F5" s="3"/>
      <c r="G5" s="183"/>
      <c r="H5" s="3"/>
      <c r="I5" s="3"/>
      <c r="J5" s="3"/>
    </row>
    <row r="6" spans="1:21" ht="42" thickTop="1" thickBot="1">
      <c r="A6" s="184" t="s">
        <v>2</v>
      </c>
      <c r="B6" s="66" t="s">
        <v>5</v>
      </c>
      <c r="C6" s="66" t="s">
        <v>34</v>
      </c>
      <c r="D6" s="66" t="s">
        <v>7</v>
      </c>
      <c r="E6" s="66" t="s">
        <v>8</v>
      </c>
      <c r="F6" s="66" t="s">
        <v>83</v>
      </c>
      <c r="G6" s="66" t="s">
        <v>160</v>
      </c>
      <c r="H6" s="66" t="s">
        <v>11</v>
      </c>
      <c r="I6" s="66" t="s">
        <v>12</v>
      </c>
      <c r="J6" s="66" t="s">
        <v>13</v>
      </c>
      <c r="K6" s="66" t="s">
        <v>14</v>
      </c>
      <c r="L6" s="66" t="s">
        <v>15</v>
      </c>
      <c r="M6" s="34" t="s">
        <v>3</v>
      </c>
      <c r="N6" s="35" t="s">
        <v>4</v>
      </c>
      <c r="O6" s="275"/>
      <c r="P6" s="186"/>
      <c r="Q6" s="186"/>
      <c r="R6" s="187"/>
      <c r="S6" s="186"/>
      <c r="T6" s="186"/>
      <c r="U6" s="185"/>
    </row>
    <row r="7" spans="1:21" ht="26.45" customHeight="1" thickTop="1" thickBot="1">
      <c r="A7" s="188">
        <v>1</v>
      </c>
      <c r="B7" s="10" t="s">
        <v>23</v>
      </c>
      <c r="C7" s="10" t="s">
        <v>161</v>
      </c>
      <c r="D7" s="11" t="s">
        <v>93</v>
      </c>
      <c r="E7" s="11" t="s">
        <v>57</v>
      </c>
      <c r="F7" s="11" t="s">
        <v>87</v>
      </c>
      <c r="G7" s="11">
        <v>72</v>
      </c>
      <c r="H7" s="87"/>
      <c r="I7" s="189">
        <v>0.08</v>
      </c>
      <c r="J7" s="87">
        <f>H7*1.08</f>
        <v>0</v>
      </c>
      <c r="K7" s="87">
        <f>H7*G7</f>
        <v>0</v>
      </c>
      <c r="L7" s="87">
        <f>K7*1.08</f>
        <v>0</v>
      </c>
      <c r="M7" s="274"/>
      <c r="N7" s="274"/>
      <c r="O7" s="275"/>
      <c r="P7" s="186"/>
      <c r="Q7" s="186"/>
      <c r="R7" s="187"/>
      <c r="S7" s="186"/>
      <c r="T7" s="186"/>
      <c r="U7" s="185"/>
    </row>
    <row r="8" spans="1:21" ht="26.45" customHeight="1">
      <c r="A8" s="188">
        <v>2</v>
      </c>
      <c r="B8" s="190" t="s">
        <v>58</v>
      </c>
      <c r="C8" s="190" t="s">
        <v>161</v>
      </c>
      <c r="D8" s="11" t="s">
        <v>93</v>
      </c>
      <c r="E8" s="11" t="s">
        <v>57</v>
      </c>
      <c r="F8" s="11" t="s">
        <v>87</v>
      </c>
      <c r="G8" s="11">
        <v>72</v>
      </c>
      <c r="H8" s="87"/>
      <c r="I8" s="189">
        <v>0.08</v>
      </c>
      <c r="J8" s="87">
        <f>H8*1.08</f>
        <v>0</v>
      </c>
      <c r="K8" s="87">
        <f>H8*G8</f>
        <v>0</v>
      </c>
      <c r="L8" s="87">
        <f>K8*1.08</f>
        <v>0</v>
      </c>
      <c r="M8" s="274"/>
      <c r="N8" s="274"/>
      <c r="O8" s="182"/>
      <c r="P8" s="191"/>
      <c r="Q8" s="182"/>
      <c r="R8" s="182"/>
      <c r="S8" s="191"/>
      <c r="T8" s="182"/>
      <c r="U8" s="191"/>
    </row>
    <row r="9" spans="1:21">
      <c r="A9" s="182"/>
      <c r="B9" s="2"/>
      <c r="E9" s="2"/>
      <c r="G9" s="2"/>
      <c r="I9" s="192"/>
      <c r="J9" s="193" t="s">
        <v>134</v>
      </c>
      <c r="K9" s="194">
        <f>SUM(K7:K8)</f>
        <v>0</v>
      </c>
      <c r="L9" s="194">
        <f>SUM(L7:L8)</f>
        <v>0</v>
      </c>
    </row>
    <row r="10" spans="1:21">
      <c r="A10" s="182"/>
      <c r="B10" s="2"/>
      <c r="F10" s="26"/>
    </row>
    <row r="11" spans="1:21" ht="14.25">
      <c r="J11" s="264"/>
      <c r="K11" s="263"/>
      <c r="L11" s="263"/>
    </row>
    <row r="12" spans="1:21">
      <c r="J12" s="195"/>
    </row>
    <row r="16" spans="1:21">
      <c r="F16" s="2"/>
    </row>
    <row r="17" spans="3:6">
      <c r="C17" s="27"/>
    </row>
    <row r="18" spans="3:6">
      <c r="F18" s="27"/>
    </row>
  </sheetData>
  <mergeCells count="1">
    <mergeCell ref="B3:L3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opLeftCell="A2" zoomScaleNormal="100" workbookViewId="0">
      <selection activeCell="B2" sqref="B2"/>
    </sheetView>
  </sheetViews>
  <sheetFormatPr defaultColWidth="8.7109375" defaultRowHeight="13.5"/>
  <cols>
    <col min="1" max="1" width="4.140625" style="123" customWidth="1"/>
    <col min="2" max="3" width="12.7109375" style="123" customWidth="1"/>
    <col min="4" max="4" width="25.7109375" style="123" customWidth="1"/>
    <col min="5" max="5" width="8" style="123" customWidth="1"/>
    <col min="6" max="6" width="11.42578125" style="196" customWidth="1"/>
    <col min="7" max="7" width="6.140625" style="197" customWidth="1"/>
    <col min="8" max="8" width="12.7109375" style="196" customWidth="1"/>
    <col min="9" max="10" width="17.7109375" style="196" customWidth="1"/>
  </cols>
  <sheetData>
    <row r="1" spans="1:12">
      <c r="A1" s="1"/>
      <c r="B1" s="1"/>
      <c r="C1" s="1"/>
      <c r="D1" s="1"/>
      <c r="E1" s="198"/>
      <c r="F1" s="198"/>
      <c r="G1" s="199"/>
      <c r="H1" s="198"/>
      <c r="I1" s="198"/>
      <c r="J1" s="198"/>
    </row>
    <row r="2" spans="1:12" ht="14.25">
      <c r="A2" s="1"/>
      <c r="B2" s="3" t="s">
        <v>162</v>
      </c>
      <c r="E2" s="198"/>
      <c r="F2" s="198"/>
      <c r="G2" s="199"/>
      <c r="H2" s="198"/>
      <c r="I2" s="198"/>
      <c r="J2" s="198"/>
    </row>
    <row r="3" spans="1:12">
      <c r="A3" s="1"/>
      <c r="B3" s="1"/>
      <c r="C3" s="1"/>
      <c r="D3" s="1"/>
      <c r="E3" s="198"/>
      <c r="F3" s="198"/>
      <c r="G3" s="199"/>
      <c r="H3" s="198"/>
      <c r="I3" s="198"/>
      <c r="J3" s="198"/>
    </row>
    <row r="4" spans="1:12" ht="14.25" thickBot="1">
      <c r="A4" s="1"/>
      <c r="B4" s="1"/>
      <c r="C4" s="1"/>
      <c r="D4" s="1"/>
      <c r="E4" s="198"/>
      <c r="F4" s="198"/>
      <c r="G4" s="199"/>
      <c r="H4" s="198"/>
      <c r="I4" s="198"/>
      <c r="J4" s="198"/>
    </row>
    <row r="5" spans="1:12" ht="22.5" customHeight="1" thickBot="1">
      <c r="A5" s="137" t="s">
        <v>2</v>
      </c>
      <c r="B5" s="286" t="s">
        <v>163</v>
      </c>
      <c r="C5" s="286"/>
      <c r="D5" s="286"/>
      <c r="E5" s="137" t="s">
        <v>198</v>
      </c>
      <c r="F5" s="200" t="s">
        <v>164</v>
      </c>
      <c r="G5" s="201" t="s">
        <v>12</v>
      </c>
      <c r="H5" s="200" t="s">
        <v>13</v>
      </c>
      <c r="I5" s="200" t="s">
        <v>14</v>
      </c>
      <c r="J5" s="200" t="s">
        <v>15</v>
      </c>
      <c r="K5" s="34" t="s">
        <v>3</v>
      </c>
      <c r="L5" s="35" t="s">
        <v>4</v>
      </c>
    </row>
    <row r="6" spans="1:12" ht="63.75" customHeight="1">
      <c r="A6" s="202">
        <v>1</v>
      </c>
      <c r="B6" s="287" t="s">
        <v>165</v>
      </c>
      <c r="C6" s="287"/>
      <c r="D6" s="287"/>
      <c r="E6" s="203">
        <v>6</v>
      </c>
      <c r="F6" s="204"/>
      <c r="G6" s="205">
        <v>0.08</v>
      </c>
      <c r="H6" s="204">
        <f>F6*1.08</f>
        <v>0</v>
      </c>
      <c r="I6" s="206">
        <f>F6*E6</f>
        <v>0</v>
      </c>
      <c r="J6" s="204">
        <f>I6*1.08</f>
        <v>0</v>
      </c>
      <c r="K6" s="274"/>
      <c r="L6" s="274"/>
    </row>
    <row r="7" spans="1:12" ht="61.5" customHeight="1">
      <c r="A7" s="202">
        <v>2</v>
      </c>
      <c r="B7" s="287" t="s">
        <v>166</v>
      </c>
      <c r="C7" s="287"/>
      <c r="D7" s="287"/>
      <c r="E7" s="203">
        <v>6</v>
      </c>
      <c r="F7" s="204"/>
      <c r="G7" s="205">
        <v>0.08</v>
      </c>
      <c r="H7" s="204">
        <f t="shared" ref="H7:H11" si="0">F7*1.08</f>
        <v>0</v>
      </c>
      <c r="I7" s="206">
        <f t="shared" ref="I7:I11" si="1">F7*E7</f>
        <v>0</v>
      </c>
      <c r="J7" s="204">
        <f t="shared" ref="J7:J11" si="2">I7*1.08</f>
        <v>0</v>
      </c>
      <c r="K7" s="274"/>
      <c r="L7" s="274"/>
    </row>
    <row r="8" spans="1:12" ht="65.25" customHeight="1">
      <c r="A8" s="202">
        <v>3</v>
      </c>
      <c r="B8" s="285" t="s">
        <v>167</v>
      </c>
      <c r="C8" s="285"/>
      <c r="D8" s="285"/>
      <c r="E8" s="203">
        <v>200</v>
      </c>
      <c r="F8" s="204"/>
      <c r="G8" s="205">
        <v>0.08</v>
      </c>
      <c r="H8" s="204">
        <f t="shared" si="0"/>
        <v>0</v>
      </c>
      <c r="I8" s="206">
        <f t="shared" si="1"/>
        <v>0</v>
      </c>
      <c r="J8" s="204">
        <f t="shared" si="2"/>
        <v>0</v>
      </c>
      <c r="K8" s="274"/>
      <c r="L8" s="274"/>
    </row>
    <row r="9" spans="1:12" ht="60.75" customHeight="1">
      <c r="A9" s="202">
        <v>4</v>
      </c>
      <c r="B9" s="285" t="s">
        <v>168</v>
      </c>
      <c r="C9" s="285"/>
      <c r="D9" s="285"/>
      <c r="E9" s="203">
        <v>50</v>
      </c>
      <c r="F9" s="204"/>
      <c r="G9" s="205">
        <v>0.08</v>
      </c>
      <c r="H9" s="204">
        <f t="shared" si="0"/>
        <v>0</v>
      </c>
      <c r="I9" s="206">
        <f t="shared" si="1"/>
        <v>0</v>
      </c>
      <c r="J9" s="204">
        <f t="shared" si="2"/>
        <v>0</v>
      </c>
      <c r="K9" s="274"/>
      <c r="L9" s="274"/>
    </row>
    <row r="10" spans="1:12" ht="60.75" customHeight="1">
      <c r="A10" s="202">
        <v>5</v>
      </c>
      <c r="B10" s="285" t="s">
        <v>169</v>
      </c>
      <c r="C10" s="285"/>
      <c r="D10" s="285"/>
      <c r="E10" s="203">
        <v>5</v>
      </c>
      <c r="F10" s="204"/>
      <c r="G10" s="205">
        <v>0.08</v>
      </c>
      <c r="H10" s="204">
        <f t="shared" si="0"/>
        <v>0</v>
      </c>
      <c r="I10" s="206">
        <f t="shared" si="1"/>
        <v>0</v>
      </c>
      <c r="J10" s="204">
        <f t="shared" si="2"/>
        <v>0</v>
      </c>
      <c r="K10" s="274"/>
      <c r="L10" s="274"/>
    </row>
    <row r="11" spans="1:12" ht="60.75" customHeight="1">
      <c r="A11" s="202">
        <v>6</v>
      </c>
      <c r="B11" s="285" t="s">
        <v>170</v>
      </c>
      <c r="C11" s="285"/>
      <c r="D11" s="285"/>
      <c r="E11" s="203">
        <v>15</v>
      </c>
      <c r="F11" s="204"/>
      <c r="G11" s="205">
        <v>0.08</v>
      </c>
      <c r="H11" s="204">
        <f t="shared" si="0"/>
        <v>0</v>
      </c>
      <c r="I11" s="206">
        <f t="shared" si="1"/>
        <v>0</v>
      </c>
      <c r="J11" s="204">
        <f t="shared" si="2"/>
        <v>0</v>
      </c>
      <c r="K11" s="274"/>
      <c r="L11" s="274"/>
    </row>
    <row r="12" spans="1:12" ht="14.25">
      <c r="A12" s="207"/>
      <c r="B12" s="207"/>
      <c r="C12" s="208"/>
      <c r="D12" s="209"/>
      <c r="F12" s="207"/>
      <c r="G12" s="210"/>
      <c r="H12" s="211" t="s">
        <v>150</v>
      </c>
      <c r="I12" s="212">
        <f>SUM(I6:I11)</f>
        <v>0</v>
      </c>
      <c r="J12" s="212">
        <f>SUM(J6:J11)</f>
        <v>0</v>
      </c>
    </row>
    <row r="13" spans="1:12">
      <c r="A13" s="213"/>
      <c r="B13" s="213"/>
      <c r="C13" s="213"/>
      <c r="F13" s="207"/>
      <c r="G13" s="210"/>
      <c r="H13" s="214"/>
      <c r="I13" s="214" t="s">
        <v>171</v>
      </c>
      <c r="J13" s="214"/>
    </row>
    <row r="14" spans="1:12" ht="14.25">
      <c r="A14" s="213"/>
      <c r="B14" s="213"/>
      <c r="C14" s="198"/>
      <c r="D14" s="213"/>
      <c r="E14" s="213"/>
      <c r="F14" s="213"/>
      <c r="G14" s="213"/>
      <c r="H14" s="265"/>
      <c r="I14" s="266"/>
      <c r="J14" s="267"/>
    </row>
  </sheetData>
  <mergeCells count="7">
    <mergeCell ref="B10:D10"/>
    <mergeCell ref="B11:D11"/>
    <mergeCell ref="B5:D5"/>
    <mergeCell ref="B6:D6"/>
    <mergeCell ref="B7:D7"/>
    <mergeCell ref="B8:D8"/>
    <mergeCell ref="B9:D9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7"/>
  <sheetViews>
    <sheetView topLeftCell="A2" zoomScaleNormal="100" workbookViewId="0">
      <selection activeCell="I5" sqref="I5:J5"/>
    </sheetView>
  </sheetViews>
  <sheetFormatPr defaultColWidth="8.7109375" defaultRowHeight="13.5"/>
  <cols>
    <col min="1" max="1" width="5.85546875" style="1" customWidth="1"/>
    <col min="2" max="2" width="55.5703125" style="1" customWidth="1"/>
    <col min="3" max="3" width="8.5703125" style="1" customWidth="1"/>
    <col min="4" max="4" width="8.28515625" style="1" customWidth="1"/>
    <col min="5" max="5" width="11.7109375" style="1" customWidth="1"/>
    <col min="6" max="6" width="8" style="1" customWidth="1"/>
    <col min="7" max="7" width="11.140625" style="1" customWidth="1"/>
    <col min="8" max="8" width="13.28515625" style="1" customWidth="1"/>
  </cols>
  <sheetData>
    <row r="1" spans="1:10" ht="14.25">
      <c r="B1" s="3"/>
    </row>
    <row r="2" spans="1:10" ht="14.25">
      <c r="B2" s="3" t="s">
        <v>172</v>
      </c>
    </row>
    <row r="3" spans="1:10" ht="14.25">
      <c r="B3" s="3"/>
    </row>
    <row r="4" spans="1:10" ht="15" thickBot="1">
      <c r="B4" s="3"/>
    </row>
    <row r="5" spans="1:10" ht="68.25" thickBot="1">
      <c r="A5" s="211" t="s">
        <v>2</v>
      </c>
      <c r="B5" s="66" t="s">
        <v>173</v>
      </c>
      <c r="C5" s="66" t="s">
        <v>174</v>
      </c>
      <c r="D5" s="66" t="s">
        <v>11</v>
      </c>
      <c r="E5" s="66" t="s">
        <v>175</v>
      </c>
      <c r="F5" s="66" t="s">
        <v>12</v>
      </c>
      <c r="G5" s="66" t="s">
        <v>14</v>
      </c>
      <c r="H5" s="66" t="s">
        <v>15</v>
      </c>
      <c r="I5" s="34" t="s">
        <v>3</v>
      </c>
      <c r="J5" s="35" t="s">
        <v>4</v>
      </c>
    </row>
    <row r="6" spans="1:10" ht="35.450000000000003" customHeight="1">
      <c r="A6" s="215">
        <v>1</v>
      </c>
      <c r="B6" s="216" t="s">
        <v>176</v>
      </c>
      <c r="C6" s="16">
        <v>760</v>
      </c>
      <c r="D6" s="217"/>
      <c r="E6" s="217">
        <f>D6*1.08</f>
        <v>0</v>
      </c>
      <c r="F6" s="218">
        <v>0.08</v>
      </c>
      <c r="G6" s="217">
        <f>D6*C6</f>
        <v>0</v>
      </c>
      <c r="H6" s="217">
        <f>G6*1.08</f>
        <v>0</v>
      </c>
      <c r="I6" s="274"/>
      <c r="J6" s="274"/>
    </row>
    <row r="7" spans="1:10" ht="35.450000000000003" customHeight="1">
      <c r="A7" s="215">
        <v>2</v>
      </c>
      <c r="B7" s="216" t="s">
        <v>177</v>
      </c>
      <c r="C7" s="16">
        <v>220</v>
      </c>
      <c r="D7" s="217"/>
      <c r="E7" s="217">
        <f t="shared" ref="E7:E10" si="0">D7*1.08</f>
        <v>0</v>
      </c>
      <c r="F7" s="218">
        <v>0.08</v>
      </c>
      <c r="G7" s="217">
        <f t="shared" ref="G7:G10" si="1">D7*C7</f>
        <v>0</v>
      </c>
      <c r="H7" s="217">
        <f t="shared" ref="H7:H10" si="2">G7*1.08</f>
        <v>0</v>
      </c>
      <c r="I7" s="274"/>
      <c r="J7" s="274"/>
    </row>
    <row r="8" spans="1:10" ht="35.450000000000003" customHeight="1">
      <c r="A8" s="219">
        <v>3</v>
      </c>
      <c r="B8" s="220" t="s">
        <v>178</v>
      </c>
      <c r="C8" s="20">
        <v>108</v>
      </c>
      <c r="D8" s="221"/>
      <c r="E8" s="217">
        <f t="shared" si="0"/>
        <v>0</v>
      </c>
      <c r="F8" s="222">
        <v>0.08</v>
      </c>
      <c r="G8" s="217">
        <f t="shared" si="1"/>
        <v>0</v>
      </c>
      <c r="H8" s="217">
        <f t="shared" si="2"/>
        <v>0</v>
      </c>
      <c r="I8" s="274"/>
      <c r="J8" s="274"/>
    </row>
    <row r="9" spans="1:10" ht="42.75" customHeight="1">
      <c r="A9" s="215">
        <v>4</v>
      </c>
      <c r="B9" s="216" t="s">
        <v>179</v>
      </c>
      <c r="C9" s="16">
        <v>70</v>
      </c>
      <c r="D9" s="217"/>
      <c r="E9" s="217">
        <f t="shared" si="0"/>
        <v>0</v>
      </c>
      <c r="F9" s="218">
        <v>0.08</v>
      </c>
      <c r="G9" s="217">
        <f t="shared" si="1"/>
        <v>0</v>
      </c>
      <c r="H9" s="217">
        <f t="shared" si="2"/>
        <v>0</v>
      </c>
      <c r="I9" s="274"/>
      <c r="J9" s="274"/>
    </row>
    <row r="10" spans="1:10" ht="53.25" customHeight="1">
      <c r="A10" s="215">
        <v>5</v>
      </c>
      <c r="B10" s="216" t="s">
        <v>180</v>
      </c>
      <c r="C10" s="48">
        <v>70</v>
      </c>
      <c r="D10" s="217"/>
      <c r="E10" s="217">
        <f t="shared" si="0"/>
        <v>0</v>
      </c>
      <c r="F10" s="218">
        <v>0.08</v>
      </c>
      <c r="G10" s="217">
        <f t="shared" si="1"/>
        <v>0</v>
      </c>
      <c r="H10" s="217">
        <f t="shared" si="2"/>
        <v>0</v>
      </c>
      <c r="I10" s="274"/>
      <c r="J10" s="274"/>
    </row>
    <row r="11" spans="1:10" ht="26.1" customHeight="1">
      <c r="F11" s="194" t="s">
        <v>134</v>
      </c>
      <c r="G11" s="223">
        <f>SUM(G6:G10)</f>
        <v>0</v>
      </c>
      <c r="H11" s="224">
        <f>SUM(H6:H10)</f>
        <v>0</v>
      </c>
    </row>
    <row r="13" spans="1:10" ht="14.25">
      <c r="F13" s="264"/>
      <c r="G13" s="263"/>
      <c r="H13" s="263"/>
    </row>
    <row r="21" spans="1:1">
      <c r="A21" s="171"/>
    </row>
    <row r="22" spans="1:1">
      <c r="A22" s="171"/>
    </row>
    <row r="23" spans="1:1">
      <c r="A23" s="171"/>
    </row>
    <row r="24" spans="1:1">
      <c r="A24" s="171"/>
    </row>
    <row r="25" spans="1:1">
      <c r="A25" s="171"/>
    </row>
    <row r="26" spans="1:1">
      <c r="A26" s="171"/>
    </row>
    <row r="27" spans="1:1">
      <c r="A27" s="171"/>
    </row>
    <row r="28" spans="1:1">
      <c r="A28" s="171"/>
    </row>
    <row r="29" spans="1:1">
      <c r="A29" s="171"/>
    </row>
    <row r="30" spans="1:1">
      <c r="A30" s="171"/>
    </row>
    <row r="31" spans="1:1">
      <c r="A31" s="171"/>
    </row>
    <row r="32" spans="1:1">
      <c r="A32" s="171"/>
    </row>
    <row r="33" spans="1:1">
      <c r="A33" s="171"/>
    </row>
    <row r="34" spans="1:1">
      <c r="A34" s="171"/>
    </row>
    <row r="35" spans="1:1">
      <c r="A35" s="171"/>
    </row>
    <row r="36" spans="1:1">
      <c r="A36" s="171"/>
    </row>
    <row r="37" spans="1:1">
      <c r="A37" s="171"/>
    </row>
  </sheetData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"/>
  <sheetViews>
    <sheetView zoomScaleNormal="100" workbookViewId="0">
      <selection activeCell="A4" sqref="A4:L4"/>
    </sheetView>
  </sheetViews>
  <sheetFormatPr defaultColWidth="8.7109375" defaultRowHeight="13.5"/>
  <cols>
    <col min="1" max="1" width="4" style="225" customWidth="1"/>
    <col min="2" max="2" width="10.28515625" style="225" customWidth="1"/>
    <col min="3" max="3" width="10" style="225" customWidth="1"/>
    <col min="4" max="4" width="10.28515625" style="225" customWidth="1"/>
    <col min="5" max="5" width="14" style="225" customWidth="1"/>
    <col min="6" max="6" width="15" style="225" customWidth="1"/>
    <col min="7" max="7" width="12.28515625" style="225" customWidth="1"/>
    <col min="8" max="8" width="8" style="225" customWidth="1"/>
    <col min="9" max="9" width="5.140625" style="225" customWidth="1"/>
    <col min="10" max="10" width="9.85546875" style="225" customWidth="1"/>
    <col min="11" max="11" width="9.7109375" style="225" customWidth="1"/>
    <col min="12" max="12" width="10.85546875" style="225" customWidth="1"/>
  </cols>
  <sheetData>
    <row r="1" spans="1:14">
      <c r="B1" s="226"/>
      <c r="G1" s="226"/>
    </row>
    <row r="2" spans="1:14" ht="15">
      <c r="A2" s="227" t="s">
        <v>181</v>
      </c>
      <c r="B2" s="227"/>
      <c r="G2" s="226"/>
    </row>
    <row r="3" spans="1:14">
      <c r="G3" s="226"/>
    </row>
    <row r="4" spans="1:14" ht="27.6" customHeight="1">
      <c r="A4" s="288" t="s">
        <v>182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4" ht="14.25" thickBot="1">
      <c r="B5" s="226"/>
      <c r="G5" s="226"/>
    </row>
    <row r="6" spans="1:14" ht="60.75" thickBot="1">
      <c r="A6" s="228" t="s">
        <v>2</v>
      </c>
      <c r="B6" s="229" t="s">
        <v>5</v>
      </c>
      <c r="C6" s="229" t="s">
        <v>6</v>
      </c>
      <c r="D6" s="229" t="s">
        <v>7</v>
      </c>
      <c r="E6" s="229" t="s">
        <v>8</v>
      </c>
      <c r="F6" s="229" t="s">
        <v>9</v>
      </c>
      <c r="G6" s="229" t="s">
        <v>160</v>
      </c>
      <c r="H6" s="229" t="s">
        <v>11</v>
      </c>
      <c r="I6" s="229" t="s">
        <v>12</v>
      </c>
      <c r="J6" s="229" t="s">
        <v>13</v>
      </c>
      <c r="K6" s="229" t="s">
        <v>14</v>
      </c>
      <c r="L6" s="229" t="s">
        <v>15</v>
      </c>
      <c r="M6" s="34" t="s">
        <v>3</v>
      </c>
      <c r="N6" s="35" t="s">
        <v>4</v>
      </c>
    </row>
    <row r="7" spans="1:14" ht="27">
      <c r="A7" s="228">
        <v>1</v>
      </c>
      <c r="B7" s="230" t="s">
        <v>21</v>
      </c>
      <c r="C7" s="231" t="s">
        <v>17</v>
      </c>
      <c r="D7" s="231" t="s">
        <v>93</v>
      </c>
      <c r="E7" s="231" t="s">
        <v>183</v>
      </c>
      <c r="F7" s="231" t="s">
        <v>184</v>
      </c>
      <c r="G7" s="231">
        <v>48</v>
      </c>
      <c r="H7" s="232"/>
      <c r="I7" s="233">
        <v>0.08</v>
      </c>
      <c r="J7" s="237"/>
      <c r="K7" s="234">
        <f>H7*G7</f>
        <v>0</v>
      </c>
      <c r="L7" s="234">
        <f>K7*1.08</f>
        <v>0</v>
      </c>
      <c r="M7" s="274"/>
      <c r="N7" s="274"/>
    </row>
    <row r="8" spans="1:14" ht="27">
      <c r="A8" s="228">
        <v>2</v>
      </c>
      <c r="B8" s="235" t="s">
        <v>23</v>
      </c>
      <c r="C8" s="236" t="s">
        <v>17</v>
      </c>
      <c r="D8" s="236" t="s">
        <v>93</v>
      </c>
      <c r="E8" s="231" t="s">
        <v>183</v>
      </c>
      <c r="F8" s="236" t="s">
        <v>184</v>
      </c>
      <c r="G8" s="231">
        <v>48</v>
      </c>
      <c r="H8" s="232"/>
      <c r="I8" s="233">
        <v>0.08</v>
      </c>
      <c r="J8" s="232"/>
      <c r="K8" s="234">
        <f>H8*G8</f>
        <v>0</v>
      </c>
      <c r="L8" s="234">
        <f>K8*1.08</f>
        <v>0</v>
      </c>
      <c r="M8" s="274"/>
      <c r="N8" s="274"/>
    </row>
    <row r="9" spans="1:14" ht="15">
      <c r="A9" s="237"/>
      <c r="B9" s="237"/>
      <c r="C9" s="237"/>
      <c r="D9" s="237"/>
      <c r="E9" s="237"/>
      <c r="F9" s="237"/>
      <c r="G9" s="237"/>
      <c r="H9" s="237"/>
      <c r="I9" s="238"/>
      <c r="J9" s="239" t="s">
        <v>134</v>
      </c>
      <c r="K9" s="273">
        <f>SUM(K7:K8)</f>
        <v>0</v>
      </c>
      <c r="L9" s="273">
        <f>SUM(L7:L8)</f>
        <v>0</v>
      </c>
    </row>
    <row r="10" spans="1:14">
      <c r="B10" s="226"/>
      <c r="F10" s="240"/>
    </row>
    <row r="11" spans="1:14" ht="15">
      <c r="B11" s="226"/>
      <c r="G11" s="226"/>
      <c r="J11" s="260"/>
      <c r="K11" s="261"/>
      <c r="L11" s="261"/>
    </row>
  </sheetData>
  <mergeCells count="1">
    <mergeCell ref="A4:L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16"/>
  <sheetViews>
    <sheetView zoomScaleNormal="100" workbookViewId="0">
      <selection activeCell="A4" sqref="A4:L4"/>
    </sheetView>
  </sheetViews>
  <sheetFormatPr defaultColWidth="8.7109375" defaultRowHeight="13.5"/>
  <cols>
    <col min="1" max="1" width="5" style="225" customWidth="1"/>
    <col min="2" max="3" width="8.42578125" style="225" customWidth="1"/>
    <col min="4" max="4" width="8" style="225" customWidth="1"/>
    <col min="5" max="5" width="12.42578125" style="225" customWidth="1"/>
    <col min="6" max="6" width="10.85546875" style="225" customWidth="1"/>
    <col min="7" max="7" width="11.5703125" style="225" customWidth="1"/>
    <col min="8" max="8" width="7.85546875" style="225" customWidth="1"/>
    <col min="9" max="9" width="5.42578125" style="225" customWidth="1"/>
    <col min="10" max="10" width="7.42578125" style="225" customWidth="1"/>
    <col min="11" max="11" width="10.5703125" style="225" customWidth="1"/>
    <col min="12" max="12" width="11.7109375" style="225" customWidth="1"/>
  </cols>
  <sheetData>
    <row r="2" spans="1:14" ht="15">
      <c r="B2" s="4" t="s">
        <v>185</v>
      </c>
    </row>
    <row r="4" spans="1:14" ht="35.450000000000003" customHeight="1">
      <c r="A4" s="288" t="s">
        <v>186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4" ht="14.25" thickBot="1"/>
    <row r="6" spans="1:14" ht="45.75" thickBot="1">
      <c r="A6" s="241" t="s">
        <v>2</v>
      </c>
      <c r="B6" s="228" t="s">
        <v>5</v>
      </c>
      <c r="C6" s="228" t="s">
        <v>6</v>
      </c>
      <c r="D6" s="228" t="s">
        <v>7</v>
      </c>
      <c r="E6" s="228" t="s">
        <v>8</v>
      </c>
      <c r="F6" s="228" t="s">
        <v>136</v>
      </c>
      <c r="G6" s="242" t="s">
        <v>187</v>
      </c>
      <c r="H6" s="242" t="s">
        <v>11</v>
      </c>
      <c r="I6" s="243" t="s">
        <v>12</v>
      </c>
      <c r="J6" s="242" t="s">
        <v>13</v>
      </c>
      <c r="K6" s="242" t="s">
        <v>14</v>
      </c>
      <c r="L6" s="242" t="s">
        <v>15</v>
      </c>
      <c r="M6" s="34" t="s">
        <v>3</v>
      </c>
      <c r="N6" s="35" t="s">
        <v>4</v>
      </c>
    </row>
    <row r="7" spans="1:14" ht="24" customHeight="1">
      <c r="A7" s="228">
        <v>1</v>
      </c>
      <c r="B7" s="235" t="s">
        <v>88</v>
      </c>
      <c r="C7" s="236" t="s">
        <v>188</v>
      </c>
      <c r="D7" s="231" t="s">
        <v>39</v>
      </c>
      <c r="E7" s="231" t="s">
        <v>19</v>
      </c>
      <c r="F7" s="236" t="s">
        <v>87</v>
      </c>
      <c r="G7" s="244">
        <v>36</v>
      </c>
      <c r="H7" s="245"/>
      <c r="I7" s="233">
        <v>0.08</v>
      </c>
      <c r="J7" s="245">
        <f>H7*1.08</f>
        <v>0</v>
      </c>
      <c r="K7" s="246">
        <f>H7*G7</f>
        <v>0</v>
      </c>
      <c r="L7" s="245">
        <f>K7*1.08</f>
        <v>0</v>
      </c>
      <c r="M7" s="274"/>
      <c r="N7" s="274"/>
    </row>
    <row r="8" spans="1:14" ht="40.5">
      <c r="A8" s="228">
        <v>2</v>
      </c>
      <c r="B8" s="235" t="s">
        <v>88</v>
      </c>
      <c r="C8" s="236" t="s">
        <v>189</v>
      </c>
      <c r="D8" s="236" t="s">
        <v>39</v>
      </c>
      <c r="E8" s="231" t="s">
        <v>190</v>
      </c>
      <c r="F8" s="236" t="s">
        <v>157</v>
      </c>
      <c r="G8" s="247">
        <v>144</v>
      </c>
      <c r="H8" s="246"/>
      <c r="I8" s="233">
        <v>0.08</v>
      </c>
      <c r="J8" s="245">
        <f t="shared" ref="J8:J12" si="0">H8*1.08</f>
        <v>0</v>
      </c>
      <c r="K8" s="246">
        <f t="shared" ref="K8:K12" si="1">H8*G8</f>
        <v>0</v>
      </c>
      <c r="L8" s="245">
        <f t="shared" ref="L8:L12" si="2">K8*1.08</f>
        <v>0</v>
      </c>
      <c r="M8" s="274"/>
      <c r="N8" s="274"/>
    </row>
    <row r="9" spans="1:14" ht="15">
      <c r="A9" s="228">
        <v>3</v>
      </c>
      <c r="B9" s="235" t="s">
        <v>58</v>
      </c>
      <c r="C9" s="248" t="s">
        <v>24</v>
      </c>
      <c r="D9" s="236" t="s">
        <v>28</v>
      </c>
      <c r="E9" s="231" t="s">
        <v>19</v>
      </c>
      <c r="F9" s="236" t="s">
        <v>87</v>
      </c>
      <c r="G9" s="247">
        <v>288</v>
      </c>
      <c r="H9" s="246"/>
      <c r="I9" s="233">
        <v>0.08</v>
      </c>
      <c r="J9" s="245">
        <f t="shared" si="0"/>
        <v>0</v>
      </c>
      <c r="K9" s="246">
        <f t="shared" si="1"/>
        <v>0</v>
      </c>
      <c r="L9" s="245">
        <f t="shared" si="2"/>
        <v>0</v>
      </c>
      <c r="M9" s="274"/>
      <c r="N9" s="274"/>
    </row>
    <row r="10" spans="1:14" ht="15">
      <c r="A10" s="228">
        <v>4</v>
      </c>
      <c r="B10" s="235">
        <v>0</v>
      </c>
      <c r="C10" s="236" t="s">
        <v>63</v>
      </c>
      <c r="D10" s="236" t="s">
        <v>28</v>
      </c>
      <c r="E10" s="231" t="s">
        <v>19</v>
      </c>
      <c r="F10" s="236" t="s">
        <v>87</v>
      </c>
      <c r="G10" s="247">
        <v>180</v>
      </c>
      <c r="H10" s="246"/>
      <c r="I10" s="233">
        <v>0.08</v>
      </c>
      <c r="J10" s="245">
        <f t="shared" si="0"/>
        <v>0</v>
      </c>
      <c r="K10" s="246">
        <f t="shared" si="1"/>
        <v>0</v>
      </c>
      <c r="L10" s="245">
        <f t="shared" si="2"/>
        <v>0</v>
      </c>
      <c r="M10" s="274"/>
      <c r="N10" s="274"/>
    </row>
    <row r="11" spans="1:14" ht="15">
      <c r="A11" s="228">
        <v>5</v>
      </c>
      <c r="B11" s="235">
        <v>1</v>
      </c>
      <c r="C11" s="236" t="s">
        <v>108</v>
      </c>
      <c r="D11" s="236" t="s">
        <v>28</v>
      </c>
      <c r="E11" s="231" t="s">
        <v>19</v>
      </c>
      <c r="F11" s="236" t="s">
        <v>191</v>
      </c>
      <c r="G11" s="247">
        <v>144</v>
      </c>
      <c r="H11" s="246"/>
      <c r="I11" s="233">
        <v>0.08</v>
      </c>
      <c r="J11" s="245">
        <f t="shared" si="0"/>
        <v>0</v>
      </c>
      <c r="K11" s="246">
        <f t="shared" si="1"/>
        <v>0</v>
      </c>
      <c r="L11" s="245">
        <f t="shared" si="2"/>
        <v>0</v>
      </c>
      <c r="M11" s="274"/>
      <c r="N11" s="274"/>
    </row>
    <row r="12" spans="1:14" ht="15">
      <c r="A12" s="228">
        <v>6</v>
      </c>
      <c r="B12" s="235">
        <v>2</v>
      </c>
      <c r="C12" s="236" t="s">
        <v>139</v>
      </c>
      <c r="D12" s="236" t="s">
        <v>28</v>
      </c>
      <c r="E12" s="231" t="s">
        <v>19</v>
      </c>
      <c r="F12" s="236" t="s">
        <v>192</v>
      </c>
      <c r="G12" s="247">
        <v>36</v>
      </c>
      <c r="H12" s="246"/>
      <c r="I12" s="233">
        <v>0.08</v>
      </c>
      <c r="J12" s="245">
        <f t="shared" si="0"/>
        <v>0</v>
      </c>
      <c r="K12" s="246">
        <f t="shared" si="1"/>
        <v>0</v>
      </c>
      <c r="L12" s="245">
        <f t="shared" si="2"/>
        <v>0</v>
      </c>
      <c r="M12" s="274"/>
      <c r="N12" s="274"/>
    </row>
    <row r="13" spans="1:14" ht="29.45" customHeight="1">
      <c r="B13" s="226"/>
      <c r="E13" s="249"/>
      <c r="G13" s="250"/>
      <c r="H13" s="251"/>
      <c r="I13" s="252"/>
      <c r="J13" s="253" t="s">
        <v>134</v>
      </c>
      <c r="K13" s="254">
        <f>SUM(K7:K12)</f>
        <v>0</v>
      </c>
      <c r="L13" s="255">
        <f>SUM(L7:L12)</f>
        <v>0</v>
      </c>
    </row>
    <row r="14" spans="1:14">
      <c r="B14" s="226"/>
      <c r="E14" s="249"/>
      <c r="G14" s="250"/>
      <c r="H14" s="256"/>
      <c r="I14" s="252"/>
      <c r="J14" s="256"/>
      <c r="K14" s="257"/>
      <c r="L14" s="258"/>
    </row>
    <row r="16" spans="1:14" ht="15">
      <c r="J16" s="260"/>
      <c r="K16" s="261"/>
      <c r="L16" s="261"/>
      <c r="M16" s="262"/>
    </row>
  </sheetData>
  <mergeCells count="1">
    <mergeCell ref="A4:L4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3"/>
  <sheetViews>
    <sheetView tabSelected="1" zoomScaleNormal="100" workbookViewId="0">
      <selection activeCell="A4" sqref="A4:L4"/>
    </sheetView>
  </sheetViews>
  <sheetFormatPr defaultColWidth="8.7109375" defaultRowHeight="13.5"/>
  <cols>
    <col min="1" max="1" width="5" style="225" customWidth="1"/>
    <col min="2" max="3" width="8.42578125" style="225" customWidth="1"/>
    <col min="4" max="4" width="8" style="225" customWidth="1"/>
    <col min="5" max="5" width="12.42578125" style="225" customWidth="1"/>
    <col min="6" max="6" width="10.85546875" style="225" customWidth="1"/>
    <col min="7" max="7" width="8.7109375" style="225"/>
    <col min="8" max="8" width="7.85546875" style="225" customWidth="1"/>
    <col min="9" max="9" width="5.42578125" style="225" customWidth="1"/>
    <col min="10" max="10" width="7.42578125" style="225" customWidth="1"/>
    <col min="11" max="11" width="10.5703125" style="225" customWidth="1"/>
    <col min="12" max="12" width="11.7109375" style="225" customWidth="1"/>
  </cols>
  <sheetData>
    <row r="2" spans="1:14" ht="15">
      <c r="B2" s="4" t="s">
        <v>193</v>
      </c>
    </row>
    <row r="4" spans="1:14" ht="33.950000000000003" customHeight="1">
      <c r="A4" s="278" t="s">
        <v>194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4" ht="14.25" thickBot="1"/>
    <row r="6" spans="1:14" ht="60.75" thickBot="1">
      <c r="A6" s="241" t="s">
        <v>2</v>
      </c>
      <c r="B6" s="228" t="s">
        <v>5</v>
      </c>
      <c r="C6" s="228" t="s">
        <v>6</v>
      </c>
      <c r="D6" s="228" t="s">
        <v>7</v>
      </c>
      <c r="E6" s="228" t="s">
        <v>8</v>
      </c>
      <c r="F6" s="228" t="s">
        <v>136</v>
      </c>
      <c r="G6" s="242" t="s">
        <v>187</v>
      </c>
      <c r="H6" s="242" t="s">
        <v>11</v>
      </c>
      <c r="I6" s="243" t="s">
        <v>12</v>
      </c>
      <c r="J6" s="242" t="s">
        <v>13</v>
      </c>
      <c r="K6" s="242" t="s">
        <v>14</v>
      </c>
      <c r="L6" s="242" t="s">
        <v>15</v>
      </c>
      <c r="M6" s="34" t="s">
        <v>3</v>
      </c>
      <c r="N6" s="35" t="s">
        <v>4</v>
      </c>
    </row>
    <row r="7" spans="1:14" ht="47.1" customHeight="1">
      <c r="A7" s="228">
        <v>1</v>
      </c>
      <c r="B7" s="235" t="s">
        <v>23</v>
      </c>
      <c r="C7" s="236" t="s">
        <v>22</v>
      </c>
      <c r="D7" s="231" t="s">
        <v>28</v>
      </c>
      <c r="E7" s="231" t="s">
        <v>19</v>
      </c>
      <c r="F7" s="231" t="s">
        <v>195</v>
      </c>
      <c r="G7" s="244">
        <v>144</v>
      </c>
      <c r="H7" s="245"/>
      <c r="I7" s="233">
        <v>0.08</v>
      </c>
      <c r="J7" s="245">
        <f>H7*1.08</f>
        <v>0</v>
      </c>
      <c r="K7" s="246">
        <f>H7*G7</f>
        <v>0</v>
      </c>
      <c r="L7" s="245">
        <f>K7*1.08</f>
        <v>0</v>
      </c>
      <c r="M7" s="274"/>
      <c r="N7" s="274"/>
    </row>
    <row r="8" spans="1:14" ht="47.1" customHeight="1">
      <c r="A8" s="228">
        <v>2</v>
      </c>
      <c r="B8" s="235" t="s">
        <v>21</v>
      </c>
      <c r="C8" s="236" t="s">
        <v>196</v>
      </c>
      <c r="D8" s="259" t="s">
        <v>28</v>
      </c>
      <c r="E8" s="231" t="s">
        <v>19</v>
      </c>
      <c r="F8" s="231" t="s">
        <v>197</v>
      </c>
      <c r="G8" s="247">
        <v>36</v>
      </c>
      <c r="H8" s="246"/>
      <c r="I8" s="233">
        <v>0.08</v>
      </c>
      <c r="J8" s="245">
        <f>H8*1.08</f>
        <v>0</v>
      </c>
      <c r="K8" s="246">
        <f>H8*G8</f>
        <v>0</v>
      </c>
      <c r="L8" s="245">
        <f>K8*1.08</f>
        <v>0</v>
      </c>
      <c r="M8" s="274"/>
      <c r="N8" s="274"/>
    </row>
    <row r="9" spans="1:14" ht="15">
      <c r="B9" s="226"/>
      <c r="E9" s="249"/>
      <c r="G9" s="250"/>
      <c r="H9" s="251"/>
      <c r="I9" s="252"/>
      <c r="J9" s="253" t="s">
        <v>134</v>
      </c>
      <c r="K9" s="254">
        <f>SUM(K7:K8)</f>
        <v>0</v>
      </c>
      <c r="L9" s="255">
        <f>SUM(L7:L8)</f>
        <v>0</v>
      </c>
    </row>
    <row r="10" spans="1:14">
      <c r="B10" s="226"/>
      <c r="E10" s="249"/>
      <c r="G10" s="250"/>
      <c r="H10" s="256"/>
      <c r="I10" s="252"/>
      <c r="J10" s="256"/>
      <c r="K10" s="257"/>
      <c r="L10" s="258"/>
    </row>
    <row r="12" spans="1:14" ht="15">
      <c r="J12" s="260"/>
      <c r="K12" s="261"/>
      <c r="L12" s="261"/>
    </row>
    <row r="13" spans="1:14" ht="15">
      <c r="K13" s="4"/>
      <c r="L13" s="4"/>
    </row>
  </sheetData>
  <mergeCells count="1">
    <mergeCell ref="A4:L4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zoomScaleNormal="100" workbookViewId="0">
      <selection activeCell="A4" sqref="A4"/>
    </sheetView>
  </sheetViews>
  <sheetFormatPr defaultColWidth="8.7109375" defaultRowHeight="12.75"/>
  <cols>
    <col min="1" max="1" width="5.5703125" customWidth="1"/>
    <col min="13" max="13" width="11" customWidth="1"/>
    <col min="14" max="14" width="13.855468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9"/>
      <c r="K1" s="28"/>
      <c r="L1" s="28"/>
      <c r="M1" s="28"/>
    </row>
    <row r="2" spans="1:15" s="1" customFormat="1" ht="15">
      <c r="B2" s="4" t="s">
        <v>30</v>
      </c>
      <c r="I2" s="30"/>
      <c r="J2" s="31"/>
      <c r="K2" s="30"/>
      <c r="L2" s="30"/>
      <c r="M2" s="30"/>
      <c r="N2" s="32"/>
    </row>
    <row r="3" spans="1:15" s="1" customFormat="1" ht="13.5">
      <c r="A3" s="3"/>
      <c r="I3" s="30"/>
      <c r="J3" s="31"/>
      <c r="K3" s="30"/>
      <c r="L3" s="30"/>
      <c r="M3" s="30"/>
      <c r="N3" s="32"/>
    </row>
    <row r="4" spans="1:15" s="1" customFormat="1" ht="13.5">
      <c r="A4" s="3" t="s">
        <v>31</v>
      </c>
      <c r="I4" s="30"/>
      <c r="J4" s="31"/>
      <c r="K4" s="30"/>
      <c r="L4" s="30"/>
      <c r="M4" s="30"/>
      <c r="N4" s="32"/>
    </row>
    <row r="5" spans="1:15" s="1" customFormat="1" ht="13.5">
      <c r="A5" s="3" t="s">
        <v>32</v>
      </c>
      <c r="I5" s="30"/>
      <c r="J5" s="31"/>
      <c r="K5" s="30"/>
      <c r="L5" s="30"/>
      <c r="M5" s="30"/>
      <c r="N5" s="32"/>
    </row>
    <row r="6" spans="1:15" s="1" customFormat="1">
      <c r="A6" s="1" t="s">
        <v>33</v>
      </c>
      <c r="J6" s="26"/>
    </row>
    <row r="7" spans="1:15" s="1" customFormat="1" ht="23.45" customHeight="1">
      <c r="A7" s="33" t="s">
        <v>2</v>
      </c>
      <c r="B7" s="34" t="s">
        <v>3</v>
      </c>
      <c r="C7" s="35" t="s">
        <v>4</v>
      </c>
      <c r="D7" s="34" t="s">
        <v>5</v>
      </c>
      <c r="E7" s="35" t="s">
        <v>34</v>
      </c>
      <c r="F7" s="35" t="s">
        <v>7</v>
      </c>
      <c r="G7" s="35" t="s">
        <v>8</v>
      </c>
      <c r="H7" s="35" t="s">
        <v>35</v>
      </c>
      <c r="I7" s="35" t="s">
        <v>36</v>
      </c>
      <c r="J7" s="36" t="s">
        <v>11</v>
      </c>
      <c r="K7" s="35" t="s">
        <v>12</v>
      </c>
      <c r="L7" s="35" t="s">
        <v>13</v>
      </c>
      <c r="M7" s="35" t="s">
        <v>14</v>
      </c>
      <c r="N7" s="37" t="s">
        <v>15</v>
      </c>
    </row>
    <row r="8" spans="1:15" s="1" customFormat="1" ht="23.45" customHeight="1">
      <c r="A8" s="38">
        <v>1</v>
      </c>
      <c r="B8" s="39"/>
      <c r="C8" s="39"/>
      <c r="D8" s="39" t="s">
        <v>37</v>
      </c>
      <c r="E8" s="39" t="s">
        <v>38</v>
      </c>
      <c r="F8" s="39" t="s">
        <v>39</v>
      </c>
      <c r="G8" s="40" t="s">
        <v>40</v>
      </c>
      <c r="H8" s="39" t="s">
        <v>41</v>
      </c>
      <c r="I8" s="41">
        <v>40</v>
      </c>
      <c r="J8" s="42"/>
      <c r="K8" s="43">
        <v>0.08</v>
      </c>
      <c r="L8" s="44">
        <f t="shared" ref="L8:L20" si="0">J8*1.08</f>
        <v>0</v>
      </c>
      <c r="M8" s="44">
        <f t="shared" ref="M8:M20" si="1">J8*I8</f>
        <v>0</v>
      </c>
      <c r="N8" s="45">
        <f t="shared" ref="N8:N20" si="2">M8*1.08</f>
        <v>0</v>
      </c>
      <c r="O8" s="46"/>
    </row>
    <row r="9" spans="1:15" s="1" customFormat="1" ht="23.45" customHeight="1">
      <c r="A9" s="47">
        <v>2</v>
      </c>
      <c r="B9" s="48"/>
      <c r="C9" s="48"/>
      <c r="D9" s="48" t="s">
        <v>42</v>
      </c>
      <c r="E9" s="48" t="s">
        <v>43</v>
      </c>
      <c r="F9" s="48" t="s">
        <v>39</v>
      </c>
      <c r="G9" s="49" t="s">
        <v>44</v>
      </c>
      <c r="H9" s="48" t="s">
        <v>41</v>
      </c>
      <c r="I9" s="16">
        <v>40</v>
      </c>
      <c r="J9" s="50"/>
      <c r="K9" s="51">
        <v>0.08</v>
      </c>
      <c r="L9" s="50">
        <f t="shared" si="0"/>
        <v>0</v>
      </c>
      <c r="M9" s="50">
        <f t="shared" si="1"/>
        <v>0</v>
      </c>
      <c r="N9" s="52">
        <f t="shared" si="2"/>
        <v>0</v>
      </c>
      <c r="O9" s="46"/>
    </row>
    <row r="10" spans="1:15" s="1" customFormat="1" ht="23.45" customHeight="1">
      <c r="A10" s="47">
        <v>3</v>
      </c>
      <c r="B10" s="48"/>
      <c r="C10" s="48"/>
      <c r="D10" s="48" t="s">
        <v>45</v>
      </c>
      <c r="E10" s="48" t="s">
        <v>46</v>
      </c>
      <c r="F10" s="48" t="s">
        <v>47</v>
      </c>
      <c r="G10" s="49" t="s">
        <v>48</v>
      </c>
      <c r="H10" s="48" t="s">
        <v>49</v>
      </c>
      <c r="I10" s="16">
        <v>36</v>
      </c>
      <c r="J10" s="50"/>
      <c r="K10" s="51">
        <v>0.08</v>
      </c>
      <c r="L10" s="50">
        <f t="shared" si="0"/>
        <v>0</v>
      </c>
      <c r="M10" s="50">
        <f t="shared" si="1"/>
        <v>0</v>
      </c>
      <c r="N10" s="52">
        <f t="shared" si="2"/>
        <v>0</v>
      </c>
      <c r="O10" s="46"/>
    </row>
    <row r="11" spans="1:15" s="1" customFormat="1" ht="23.45" customHeight="1">
      <c r="A11" s="47">
        <v>4</v>
      </c>
      <c r="B11" s="48"/>
      <c r="C11" s="48"/>
      <c r="D11" s="48" t="s">
        <v>50</v>
      </c>
      <c r="E11" s="48" t="s">
        <v>51</v>
      </c>
      <c r="F11" s="48" t="s">
        <v>39</v>
      </c>
      <c r="G11" s="49" t="s">
        <v>48</v>
      </c>
      <c r="H11" s="48" t="s">
        <v>49</v>
      </c>
      <c r="I11" s="16">
        <v>240</v>
      </c>
      <c r="J11" s="50"/>
      <c r="K11" s="51">
        <v>0.08</v>
      </c>
      <c r="L11" s="50">
        <f t="shared" si="0"/>
        <v>0</v>
      </c>
      <c r="M11" s="50">
        <f t="shared" si="1"/>
        <v>0</v>
      </c>
      <c r="N11" s="52">
        <f t="shared" si="2"/>
        <v>0</v>
      </c>
      <c r="O11" s="46"/>
    </row>
    <row r="12" spans="1:15" s="1" customFormat="1" ht="23.45" customHeight="1">
      <c r="A12" s="47">
        <v>5</v>
      </c>
      <c r="B12" s="48"/>
      <c r="C12" s="16"/>
      <c r="D12" s="48" t="s">
        <v>52</v>
      </c>
      <c r="E12" s="48" t="s">
        <v>53</v>
      </c>
      <c r="F12" s="48" t="s">
        <v>39</v>
      </c>
      <c r="G12" s="49" t="s">
        <v>48</v>
      </c>
      <c r="H12" s="48" t="s">
        <v>54</v>
      </c>
      <c r="I12" s="16">
        <v>1870</v>
      </c>
      <c r="J12" s="50"/>
      <c r="K12" s="51">
        <v>0.08</v>
      </c>
      <c r="L12" s="50">
        <f t="shared" si="0"/>
        <v>0</v>
      </c>
      <c r="M12" s="50">
        <f t="shared" si="1"/>
        <v>0</v>
      </c>
      <c r="N12" s="52">
        <f t="shared" si="2"/>
        <v>0</v>
      </c>
      <c r="O12" s="46"/>
    </row>
    <row r="13" spans="1:15" s="1" customFormat="1" ht="23.45" customHeight="1">
      <c r="A13" s="47">
        <v>6</v>
      </c>
      <c r="B13" s="48"/>
      <c r="C13" s="16"/>
      <c r="D13" s="48" t="s">
        <v>52</v>
      </c>
      <c r="E13" s="48" t="s">
        <v>51</v>
      </c>
      <c r="F13" s="48" t="s">
        <v>39</v>
      </c>
      <c r="G13" s="49" t="s">
        <v>48</v>
      </c>
      <c r="H13" s="48" t="s">
        <v>49</v>
      </c>
      <c r="I13" s="16">
        <v>950</v>
      </c>
      <c r="J13" s="50"/>
      <c r="K13" s="51">
        <v>0.08</v>
      </c>
      <c r="L13" s="50">
        <f t="shared" si="0"/>
        <v>0</v>
      </c>
      <c r="M13" s="50">
        <f t="shared" si="1"/>
        <v>0</v>
      </c>
      <c r="N13" s="52">
        <f t="shared" si="2"/>
        <v>0</v>
      </c>
      <c r="O13" s="46"/>
    </row>
    <row r="14" spans="1:15" s="1" customFormat="1" ht="23.45" customHeight="1">
      <c r="A14" s="47">
        <v>7</v>
      </c>
      <c r="B14" s="48"/>
      <c r="C14" s="16"/>
      <c r="D14" s="48" t="s">
        <v>55</v>
      </c>
      <c r="E14" s="48" t="s">
        <v>56</v>
      </c>
      <c r="F14" s="48" t="s">
        <v>39</v>
      </c>
      <c r="G14" s="49" t="s">
        <v>48</v>
      </c>
      <c r="H14" s="48" t="s">
        <v>49</v>
      </c>
      <c r="I14" s="16">
        <v>2904</v>
      </c>
      <c r="J14" s="50"/>
      <c r="K14" s="51">
        <v>0.08</v>
      </c>
      <c r="L14" s="50">
        <f t="shared" si="0"/>
        <v>0</v>
      </c>
      <c r="M14" s="50">
        <f t="shared" si="1"/>
        <v>0</v>
      </c>
      <c r="N14" s="52">
        <f t="shared" si="2"/>
        <v>0</v>
      </c>
      <c r="O14" s="46"/>
    </row>
    <row r="15" spans="1:15" s="1" customFormat="1" ht="23.45" customHeight="1">
      <c r="A15" s="47">
        <v>8</v>
      </c>
      <c r="B15" s="48"/>
      <c r="C15" s="48"/>
      <c r="D15" s="48" t="s">
        <v>23</v>
      </c>
      <c r="E15" s="48" t="s">
        <v>25</v>
      </c>
      <c r="F15" s="48" t="s">
        <v>39</v>
      </c>
      <c r="G15" s="49" t="s">
        <v>57</v>
      </c>
      <c r="H15" s="48" t="s">
        <v>49</v>
      </c>
      <c r="I15" s="16">
        <v>1650</v>
      </c>
      <c r="J15" s="50"/>
      <c r="K15" s="51">
        <v>0.08</v>
      </c>
      <c r="L15" s="50">
        <f t="shared" si="0"/>
        <v>0</v>
      </c>
      <c r="M15" s="50">
        <f t="shared" si="1"/>
        <v>0</v>
      </c>
      <c r="N15" s="52">
        <f t="shared" si="2"/>
        <v>0</v>
      </c>
      <c r="O15" s="46"/>
    </row>
    <row r="16" spans="1:15" s="1" customFormat="1" ht="23.45" customHeight="1">
      <c r="A16" s="47">
        <v>9</v>
      </c>
      <c r="B16" s="48"/>
      <c r="C16" s="48"/>
      <c r="D16" s="48" t="s">
        <v>58</v>
      </c>
      <c r="E16" s="48" t="s">
        <v>59</v>
      </c>
      <c r="F16" s="48" t="s">
        <v>39</v>
      </c>
      <c r="G16" s="49" t="s">
        <v>60</v>
      </c>
      <c r="H16" s="48" t="s">
        <v>61</v>
      </c>
      <c r="I16" s="16">
        <v>550</v>
      </c>
      <c r="J16" s="50"/>
      <c r="K16" s="51">
        <v>0.08</v>
      </c>
      <c r="L16" s="50">
        <f t="shared" si="0"/>
        <v>0</v>
      </c>
      <c r="M16" s="50">
        <f t="shared" si="1"/>
        <v>0</v>
      </c>
      <c r="N16" s="52">
        <f t="shared" si="2"/>
        <v>0</v>
      </c>
      <c r="O16" s="46"/>
    </row>
    <row r="17" spans="1:15" s="1" customFormat="1" ht="23.45" customHeight="1">
      <c r="A17" s="47">
        <v>10</v>
      </c>
      <c r="B17" s="48"/>
      <c r="C17" s="48"/>
      <c r="D17" s="48" t="s">
        <v>58</v>
      </c>
      <c r="E17" s="48" t="s">
        <v>62</v>
      </c>
      <c r="F17" s="48" t="s">
        <v>39</v>
      </c>
      <c r="G17" s="49" t="s">
        <v>57</v>
      </c>
      <c r="H17" s="48" t="s">
        <v>49</v>
      </c>
      <c r="I17" s="16">
        <v>1400</v>
      </c>
      <c r="J17" s="50"/>
      <c r="K17" s="51">
        <v>0.08</v>
      </c>
      <c r="L17" s="50">
        <f t="shared" si="0"/>
        <v>0</v>
      </c>
      <c r="M17" s="50">
        <f t="shared" si="1"/>
        <v>0</v>
      </c>
      <c r="N17" s="52">
        <f t="shared" si="2"/>
        <v>0</v>
      </c>
      <c r="O17" s="46"/>
    </row>
    <row r="18" spans="1:15" s="1" customFormat="1" ht="23.45" customHeight="1">
      <c r="A18" s="47">
        <v>11</v>
      </c>
      <c r="B18" s="48"/>
      <c r="C18" s="48"/>
      <c r="D18" s="48">
        <v>1</v>
      </c>
      <c r="E18" s="48" t="s">
        <v>63</v>
      </c>
      <c r="F18" s="48" t="s">
        <v>28</v>
      </c>
      <c r="G18" s="49" t="s">
        <v>64</v>
      </c>
      <c r="H18" s="48" t="s">
        <v>49</v>
      </c>
      <c r="I18" s="16">
        <v>72</v>
      </c>
      <c r="J18" s="50"/>
      <c r="K18" s="51">
        <v>0.08</v>
      </c>
      <c r="L18" s="50">
        <f t="shared" si="0"/>
        <v>0</v>
      </c>
      <c r="M18" s="50">
        <f t="shared" si="1"/>
        <v>0</v>
      </c>
      <c r="N18" s="52">
        <f t="shared" si="2"/>
        <v>0</v>
      </c>
      <c r="O18" s="46"/>
    </row>
    <row r="19" spans="1:15" s="1" customFormat="1" ht="23.45" customHeight="1">
      <c r="A19" s="53">
        <v>12</v>
      </c>
      <c r="B19" s="48"/>
      <c r="C19" s="54"/>
      <c r="D19" s="54" t="s">
        <v>58</v>
      </c>
      <c r="E19" s="54" t="s">
        <v>63</v>
      </c>
      <c r="F19" s="55" t="s">
        <v>39</v>
      </c>
      <c r="G19" s="56" t="s">
        <v>57</v>
      </c>
      <c r="H19" s="54" t="s">
        <v>65</v>
      </c>
      <c r="I19" s="57">
        <v>108</v>
      </c>
      <c r="J19" s="58"/>
      <c r="K19" s="59">
        <v>0.08</v>
      </c>
      <c r="L19" s="58">
        <f t="shared" si="0"/>
        <v>0</v>
      </c>
      <c r="M19" s="58">
        <f t="shared" si="1"/>
        <v>0</v>
      </c>
      <c r="N19" s="60">
        <f t="shared" si="2"/>
        <v>0</v>
      </c>
      <c r="O19" s="46"/>
    </row>
    <row r="20" spans="1:15" s="1" customFormat="1" ht="23.45" customHeight="1">
      <c r="A20" s="53">
        <v>13</v>
      </c>
      <c r="B20" s="48"/>
      <c r="C20" s="54"/>
      <c r="D20" s="54" t="s">
        <v>66</v>
      </c>
      <c r="E20" s="54" t="s">
        <v>24</v>
      </c>
      <c r="F20" s="55" t="s">
        <v>39</v>
      </c>
      <c r="G20" s="56" t="s">
        <v>67</v>
      </c>
      <c r="H20" s="54" t="s">
        <v>68</v>
      </c>
      <c r="I20" s="57">
        <v>80</v>
      </c>
      <c r="J20" s="58"/>
      <c r="K20" s="59">
        <v>0.08</v>
      </c>
      <c r="L20" s="58">
        <f t="shared" si="0"/>
        <v>0</v>
      </c>
      <c r="M20" s="58">
        <f t="shared" si="1"/>
        <v>0</v>
      </c>
      <c r="N20" s="60">
        <f t="shared" si="2"/>
        <v>0</v>
      </c>
      <c r="O20" s="46"/>
    </row>
    <row r="21" spans="1:15" s="1" customFormat="1" ht="23.4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61" t="s">
        <v>29</v>
      </c>
      <c r="M21" s="62">
        <f>SUM(M8:M20)</f>
        <v>0</v>
      </c>
      <c r="N21" s="62">
        <f>SUM(N8:N20)</f>
        <v>0</v>
      </c>
    </row>
    <row r="23" spans="1:15">
      <c r="B23" s="63"/>
      <c r="L23" s="269"/>
      <c r="M23" s="268"/>
      <c r="N23" s="268"/>
    </row>
  </sheetData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"/>
  <sheetViews>
    <sheetView zoomScaleNormal="100" workbookViewId="0">
      <selection activeCell="D4" sqref="D4"/>
    </sheetView>
  </sheetViews>
  <sheetFormatPr defaultColWidth="8.7109375" defaultRowHeight="13.5"/>
  <cols>
    <col min="1" max="1" width="3.5703125" style="1" customWidth="1"/>
    <col min="2" max="2" width="10.5703125" style="1" customWidth="1"/>
    <col min="3" max="3" width="8" style="1" customWidth="1"/>
    <col min="4" max="4" width="10.5703125" style="1" customWidth="1"/>
    <col min="5" max="5" width="11.85546875" style="1" customWidth="1"/>
    <col min="6" max="6" width="11" style="1" customWidth="1"/>
    <col min="7" max="7" width="14.28515625" style="1" customWidth="1"/>
    <col min="8" max="8" width="10.7109375" style="1" customWidth="1"/>
    <col min="9" max="9" width="12.7109375" style="1" customWidth="1"/>
    <col min="10" max="10" width="9.7109375" style="26" customWidth="1"/>
    <col min="11" max="11" width="5.5703125" style="1" customWidth="1"/>
    <col min="12" max="12" width="11.5703125" style="1" customWidth="1"/>
    <col min="13" max="14" width="12.7109375" style="1" customWidth="1"/>
    <col min="15" max="15" width="11.5703125" style="64" hidden="1" customWidth="1"/>
    <col min="16" max="16" width="8.7109375" style="64"/>
  </cols>
  <sheetData>
    <row r="1" spans="1:17" ht="14.25">
      <c r="A1" s="3"/>
      <c r="B1" s="3"/>
      <c r="C1" s="3"/>
      <c r="D1" s="3"/>
      <c r="E1" s="3"/>
      <c r="F1" s="3"/>
      <c r="G1" s="3"/>
      <c r="H1" s="3"/>
      <c r="I1" s="3"/>
      <c r="J1" s="65"/>
      <c r="K1" s="3"/>
      <c r="L1" s="3"/>
      <c r="M1" s="3"/>
    </row>
    <row r="2" spans="1:17" ht="14.25">
      <c r="D2" s="3" t="s">
        <v>69</v>
      </c>
      <c r="I2" s="30"/>
      <c r="J2" s="31"/>
      <c r="K2" s="30"/>
      <c r="L2" s="30"/>
      <c r="M2" s="30"/>
      <c r="N2" s="32"/>
    </row>
    <row r="3" spans="1:17" ht="14.25">
      <c r="A3" s="3"/>
      <c r="B3" s="3"/>
      <c r="C3" s="3"/>
      <c r="I3" s="30"/>
      <c r="J3" s="31"/>
      <c r="K3" s="30"/>
      <c r="L3" s="30"/>
      <c r="M3" s="30"/>
      <c r="N3" s="32"/>
    </row>
    <row r="4" spans="1:17" ht="14.25">
      <c r="D4" s="3" t="s">
        <v>70</v>
      </c>
      <c r="I4" s="30"/>
      <c r="J4" s="31"/>
      <c r="K4" s="30"/>
      <c r="L4" s="30"/>
      <c r="M4" s="30"/>
      <c r="N4" s="32"/>
    </row>
    <row r="5" spans="1:17" ht="14.25" thickBot="1"/>
    <row r="6" spans="1:17" ht="41.25" thickTop="1">
      <c r="A6" s="66" t="s">
        <v>2</v>
      </c>
      <c r="B6" s="6" t="s">
        <v>3</v>
      </c>
      <c r="C6" s="6" t="s">
        <v>4</v>
      </c>
      <c r="D6" s="67" t="s">
        <v>5</v>
      </c>
      <c r="E6" s="66" t="s">
        <v>34</v>
      </c>
      <c r="F6" s="66" t="s">
        <v>7</v>
      </c>
      <c r="G6" s="66" t="s">
        <v>8</v>
      </c>
      <c r="H6" s="66" t="s">
        <v>71</v>
      </c>
      <c r="I6" s="68" t="s">
        <v>72</v>
      </c>
      <c r="J6" s="69" t="s">
        <v>11</v>
      </c>
      <c r="K6" s="66" t="s">
        <v>12</v>
      </c>
      <c r="L6" s="66" t="s">
        <v>13</v>
      </c>
      <c r="M6" s="66" t="s">
        <v>14</v>
      </c>
      <c r="N6" s="66" t="s">
        <v>15</v>
      </c>
      <c r="O6" s="70"/>
    </row>
    <row r="7" spans="1:17" ht="25.5">
      <c r="A7" s="66">
        <v>1</v>
      </c>
      <c r="B7" s="66"/>
      <c r="C7" s="66"/>
      <c r="D7" s="48" t="s">
        <v>37</v>
      </c>
      <c r="E7" s="48" t="s">
        <v>73</v>
      </c>
      <c r="F7" s="48" t="s">
        <v>39</v>
      </c>
      <c r="G7" s="49" t="s">
        <v>74</v>
      </c>
      <c r="H7" s="48" t="s">
        <v>41</v>
      </c>
      <c r="I7" s="16">
        <v>72</v>
      </c>
      <c r="J7" s="50"/>
      <c r="K7" s="51">
        <v>0.08</v>
      </c>
      <c r="L7" s="50">
        <f>J7*1.08</f>
        <v>0</v>
      </c>
      <c r="M7" s="50">
        <f>J7*I7</f>
        <v>0</v>
      </c>
      <c r="N7" s="50">
        <f>M7*1.08</f>
        <v>0</v>
      </c>
      <c r="O7" s="71"/>
      <c r="Q7" s="72"/>
    </row>
    <row r="8" spans="1:17" ht="34.5" customHeight="1">
      <c r="A8" s="66">
        <v>2</v>
      </c>
      <c r="B8" s="66"/>
      <c r="C8" s="66"/>
      <c r="D8" s="48" t="s">
        <v>42</v>
      </c>
      <c r="E8" s="48" t="s">
        <v>75</v>
      </c>
      <c r="F8" s="48" t="s">
        <v>39</v>
      </c>
      <c r="G8" s="49" t="s">
        <v>74</v>
      </c>
      <c r="H8" s="48" t="s">
        <v>41</v>
      </c>
      <c r="I8" s="16">
        <v>72</v>
      </c>
      <c r="J8" s="50"/>
      <c r="K8" s="51">
        <v>0.08</v>
      </c>
      <c r="L8" s="50">
        <f>J8*1.08</f>
        <v>0</v>
      </c>
      <c r="M8" s="50">
        <f>J8*I8</f>
        <v>0</v>
      </c>
      <c r="N8" s="50">
        <f>M8*1.08</f>
        <v>0</v>
      </c>
      <c r="O8" s="71"/>
      <c r="Q8" s="72"/>
    </row>
    <row r="9" spans="1:17" ht="22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73" t="s">
        <v>76</v>
      </c>
      <c r="M9" s="74">
        <f>SUM(M7:M8)</f>
        <v>0</v>
      </c>
      <c r="N9" s="74">
        <f>SUM(N7:N8)</f>
        <v>0</v>
      </c>
      <c r="O9" s="71"/>
    </row>
    <row r="10" spans="1:17">
      <c r="A10" s="1" t="s">
        <v>77</v>
      </c>
    </row>
    <row r="11" spans="1:17" ht="14.25">
      <c r="L11" s="264"/>
      <c r="M11" s="263"/>
      <c r="N11" s="263"/>
    </row>
    <row r="12" spans="1:17" ht="14.25">
      <c r="H12" s="30"/>
      <c r="I12" s="30"/>
      <c r="J12" s="30"/>
      <c r="K12" s="30"/>
      <c r="L12" s="30"/>
      <c r="M12" s="30"/>
    </row>
    <row r="13" spans="1:17" ht="14.25">
      <c r="H13" s="30"/>
      <c r="I13" s="30"/>
      <c r="J13" s="30"/>
      <c r="K13" s="30"/>
      <c r="L13" s="30"/>
      <c r="M13" s="30"/>
    </row>
  </sheetData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zoomScaleNormal="100" workbookViewId="0">
      <selection activeCell="A3" sqref="A3:O4"/>
    </sheetView>
  </sheetViews>
  <sheetFormatPr defaultColWidth="8.7109375" defaultRowHeight="12.75"/>
  <cols>
    <col min="1" max="1" width="4.7109375" customWidth="1"/>
    <col min="13" max="14" width="10.5703125" customWidth="1"/>
  </cols>
  <sheetData>
    <row r="1" spans="1:15" ht="15">
      <c r="A1" s="4" t="s">
        <v>78</v>
      </c>
      <c r="H1" s="75" t="s">
        <v>79</v>
      </c>
    </row>
    <row r="2" spans="1:15" s="1" customFormat="1"/>
    <row r="3" spans="1:15" s="1" customFormat="1" ht="10.5" customHeight="1">
      <c r="A3" s="277" t="s">
        <v>80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s="1" customForma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5" spans="1:15" s="1" customFormat="1" ht="15">
      <c r="A5" s="76" t="s">
        <v>81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" customFormat="1" ht="13.5">
      <c r="A6" s="78" t="s">
        <v>82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1" customFormat="1" ht="13.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22" customFormat="1" ht="54">
      <c r="A8" s="80" t="s">
        <v>2</v>
      </c>
      <c r="B8" s="80" t="s">
        <v>3</v>
      </c>
      <c r="C8" s="80" t="s">
        <v>4</v>
      </c>
      <c r="D8" s="80" t="s">
        <v>5</v>
      </c>
      <c r="E8" s="80" t="s">
        <v>6</v>
      </c>
      <c r="F8" s="80" t="s">
        <v>7</v>
      </c>
      <c r="G8" s="80" t="s">
        <v>8</v>
      </c>
      <c r="H8" s="80" t="s">
        <v>83</v>
      </c>
      <c r="I8" s="80" t="s">
        <v>84</v>
      </c>
      <c r="J8" s="80" t="s">
        <v>11</v>
      </c>
      <c r="K8" s="80" t="s">
        <v>12</v>
      </c>
      <c r="L8" s="80" t="s">
        <v>13</v>
      </c>
      <c r="M8" s="80" t="s">
        <v>14</v>
      </c>
      <c r="N8" s="80" t="s">
        <v>15</v>
      </c>
    </row>
    <row r="9" spans="1:15" s="22" customFormat="1" ht="21" customHeight="1">
      <c r="A9" s="81">
        <v>1</v>
      </c>
      <c r="B9" s="82"/>
      <c r="C9" s="82"/>
      <c r="D9" s="83" t="s">
        <v>45</v>
      </c>
      <c r="E9" s="83" t="s">
        <v>85</v>
      </c>
      <c r="F9" s="83" t="s">
        <v>39</v>
      </c>
      <c r="G9" s="83" t="s">
        <v>86</v>
      </c>
      <c r="H9" s="83" t="s">
        <v>87</v>
      </c>
      <c r="I9" s="83">
        <v>216</v>
      </c>
      <c r="J9" s="84"/>
      <c r="K9" s="85">
        <v>0.08</v>
      </c>
      <c r="L9" s="84">
        <f t="shared" ref="L9:L26" si="0">J9*1.08</f>
        <v>0</v>
      </c>
      <c r="M9" s="84">
        <f t="shared" ref="M9:M26" si="1">J9*I9</f>
        <v>0</v>
      </c>
      <c r="N9" s="86">
        <f t="shared" ref="N9:N26" si="2">M9*1.08</f>
        <v>0</v>
      </c>
    </row>
    <row r="10" spans="1:15" s="22" customFormat="1" ht="21" customHeight="1">
      <c r="A10" s="66">
        <v>2</v>
      </c>
      <c r="B10" s="10"/>
      <c r="C10" s="10"/>
      <c r="D10" s="11" t="s">
        <v>88</v>
      </c>
      <c r="E10" s="11" t="s">
        <v>85</v>
      </c>
      <c r="F10" s="11" t="s">
        <v>39</v>
      </c>
      <c r="G10" s="11" t="s">
        <v>60</v>
      </c>
      <c r="H10" s="11" t="s">
        <v>87</v>
      </c>
      <c r="I10" s="11">
        <v>36</v>
      </c>
      <c r="J10" s="87"/>
      <c r="K10" s="13">
        <v>0.08</v>
      </c>
      <c r="L10" s="87">
        <f t="shared" si="0"/>
        <v>0</v>
      </c>
      <c r="M10" s="87">
        <f t="shared" si="1"/>
        <v>0</v>
      </c>
      <c r="N10" s="88">
        <f t="shared" si="2"/>
        <v>0</v>
      </c>
    </row>
    <row r="11" spans="1:15" s="22" customFormat="1" ht="21" customHeight="1">
      <c r="A11" s="66">
        <v>3</v>
      </c>
      <c r="B11" s="10"/>
      <c r="C11" s="10"/>
      <c r="D11" s="11" t="s">
        <v>88</v>
      </c>
      <c r="E11" s="11" t="s">
        <v>89</v>
      </c>
      <c r="F11" s="11" t="s">
        <v>39</v>
      </c>
      <c r="G11" s="11" t="s">
        <v>90</v>
      </c>
      <c r="H11" s="11" t="s">
        <v>91</v>
      </c>
      <c r="I11" s="11">
        <v>36</v>
      </c>
      <c r="J11" s="87"/>
      <c r="K11" s="13">
        <v>0.08</v>
      </c>
      <c r="L11" s="87">
        <f t="shared" si="0"/>
        <v>0</v>
      </c>
      <c r="M11" s="87">
        <f t="shared" si="1"/>
        <v>0</v>
      </c>
      <c r="N11" s="88">
        <f t="shared" si="2"/>
        <v>0</v>
      </c>
    </row>
    <row r="12" spans="1:15" s="22" customFormat="1" ht="21" customHeight="1">
      <c r="A12" s="66">
        <v>4</v>
      </c>
      <c r="B12" s="10"/>
      <c r="C12" s="10"/>
      <c r="D12" s="11" t="s">
        <v>52</v>
      </c>
      <c r="E12" s="11" t="s">
        <v>53</v>
      </c>
      <c r="F12" s="11" t="s">
        <v>28</v>
      </c>
      <c r="G12" s="11" t="s">
        <v>86</v>
      </c>
      <c r="H12" s="11" t="s">
        <v>26</v>
      </c>
      <c r="I12" s="11">
        <v>72</v>
      </c>
      <c r="J12" s="87"/>
      <c r="K12" s="13">
        <v>0.08</v>
      </c>
      <c r="L12" s="87">
        <f t="shared" si="0"/>
        <v>0</v>
      </c>
      <c r="M12" s="87">
        <f t="shared" si="1"/>
        <v>0</v>
      </c>
      <c r="N12" s="88">
        <f t="shared" si="2"/>
        <v>0</v>
      </c>
    </row>
    <row r="13" spans="1:15" s="22" customFormat="1" ht="21" customHeight="1">
      <c r="A13" s="66">
        <v>5</v>
      </c>
      <c r="B13" s="10"/>
      <c r="C13" s="10"/>
      <c r="D13" s="11" t="s">
        <v>23</v>
      </c>
      <c r="E13" s="11" t="s">
        <v>25</v>
      </c>
      <c r="F13" s="11" t="s">
        <v>28</v>
      </c>
      <c r="G13" s="11" t="s">
        <v>92</v>
      </c>
      <c r="H13" s="11" t="s">
        <v>87</v>
      </c>
      <c r="I13" s="11">
        <v>72</v>
      </c>
      <c r="J13" s="87"/>
      <c r="K13" s="13">
        <v>0.08</v>
      </c>
      <c r="L13" s="87">
        <f t="shared" si="0"/>
        <v>0</v>
      </c>
      <c r="M13" s="87">
        <f t="shared" si="1"/>
        <v>0</v>
      </c>
      <c r="N13" s="88">
        <f t="shared" si="2"/>
        <v>0</v>
      </c>
    </row>
    <row r="14" spans="1:15" s="22" customFormat="1" ht="21" customHeight="1">
      <c r="A14" s="66">
        <v>6</v>
      </c>
      <c r="B14" s="10"/>
      <c r="C14" s="10"/>
      <c r="D14" s="11" t="s">
        <v>58</v>
      </c>
      <c r="E14" s="11" t="s">
        <v>59</v>
      </c>
      <c r="F14" s="11" t="s">
        <v>28</v>
      </c>
      <c r="G14" s="11" t="s">
        <v>92</v>
      </c>
      <c r="H14" s="11" t="s">
        <v>87</v>
      </c>
      <c r="I14" s="11">
        <v>180</v>
      </c>
      <c r="J14" s="87"/>
      <c r="K14" s="13">
        <v>0.08</v>
      </c>
      <c r="L14" s="87">
        <f t="shared" si="0"/>
        <v>0</v>
      </c>
      <c r="M14" s="87">
        <f t="shared" si="1"/>
        <v>0</v>
      </c>
      <c r="N14" s="88">
        <f t="shared" si="2"/>
        <v>0</v>
      </c>
    </row>
    <row r="15" spans="1:15" s="22" customFormat="1" ht="21" customHeight="1">
      <c r="A15" s="66">
        <v>7</v>
      </c>
      <c r="B15" s="10"/>
      <c r="C15" s="10"/>
      <c r="D15" s="11" t="s">
        <v>58</v>
      </c>
      <c r="E15" s="11" t="s">
        <v>59</v>
      </c>
      <c r="F15" s="11" t="s">
        <v>39</v>
      </c>
      <c r="G15" s="11" t="s">
        <v>57</v>
      </c>
      <c r="H15" s="11" t="s">
        <v>87</v>
      </c>
      <c r="I15" s="11">
        <v>756</v>
      </c>
      <c r="J15" s="87"/>
      <c r="K15" s="13">
        <v>0.08</v>
      </c>
      <c r="L15" s="87">
        <f t="shared" si="0"/>
        <v>0</v>
      </c>
      <c r="M15" s="87">
        <f t="shared" si="1"/>
        <v>0</v>
      </c>
      <c r="N15" s="88">
        <f t="shared" si="2"/>
        <v>0</v>
      </c>
    </row>
    <row r="16" spans="1:15" s="22" customFormat="1" ht="21" customHeight="1">
      <c r="A16" s="66">
        <v>8</v>
      </c>
      <c r="B16" s="10"/>
      <c r="C16" s="89"/>
      <c r="D16" s="11">
        <v>0</v>
      </c>
      <c r="E16" s="11" t="s">
        <v>25</v>
      </c>
      <c r="F16" s="11" t="s">
        <v>93</v>
      </c>
      <c r="G16" s="11" t="s">
        <v>92</v>
      </c>
      <c r="H16" s="11" t="s">
        <v>87</v>
      </c>
      <c r="I16" s="11">
        <v>252</v>
      </c>
      <c r="J16" s="87"/>
      <c r="K16" s="13">
        <v>0.08</v>
      </c>
      <c r="L16" s="87">
        <f t="shared" si="0"/>
        <v>0</v>
      </c>
      <c r="M16" s="87">
        <f t="shared" si="1"/>
        <v>0</v>
      </c>
      <c r="N16" s="88">
        <f t="shared" si="2"/>
        <v>0</v>
      </c>
    </row>
    <row r="17" spans="1:14" s="22" customFormat="1" ht="21" customHeight="1">
      <c r="A17" s="66">
        <v>9</v>
      </c>
      <c r="B17" s="10"/>
      <c r="C17" s="10"/>
      <c r="D17" s="11">
        <v>0</v>
      </c>
      <c r="E17" s="11" t="s">
        <v>62</v>
      </c>
      <c r="F17" s="11" t="s">
        <v>39</v>
      </c>
      <c r="G17" s="11" t="s">
        <v>57</v>
      </c>
      <c r="H17" s="11" t="s">
        <v>87</v>
      </c>
      <c r="I17" s="11">
        <v>432</v>
      </c>
      <c r="J17" s="87"/>
      <c r="K17" s="13">
        <v>0.08</v>
      </c>
      <c r="L17" s="87">
        <f t="shared" si="0"/>
        <v>0</v>
      </c>
      <c r="M17" s="87">
        <f t="shared" si="1"/>
        <v>0</v>
      </c>
      <c r="N17" s="88">
        <f t="shared" si="2"/>
        <v>0</v>
      </c>
    </row>
    <row r="18" spans="1:14" s="22" customFormat="1" ht="21" customHeight="1">
      <c r="A18" s="66">
        <v>10</v>
      </c>
      <c r="B18" s="10"/>
      <c r="C18" s="10"/>
      <c r="D18" s="11">
        <v>1</v>
      </c>
      <c r="E18" s="11" t="s">
        <v>62</v>
      </c>
      <c r="F18" s="11" t="s">
        <v>28</v>
      </c>
      <c r="G18" s="11" t="s">
        <v>19</v>
      </c>
      <c r="H18" s="11" t="s">
        <v>87</v>
      </c>
      <c r="I18" s="11">
        <v>216</v>
      </c>
      <c r="J18" s="87"/>
      <c r="K18" s="13">
        <v>0.08</v>
      </c>
      <c r="L18" s="87">
        <f t="shared" si="0"/>
        <v>0</v>
      </c>
      <c r="M18" s="87">
        <f t="shared" si="1"/>
        <v>0</v>
      </c>
      <c r="N18" s="88">
        <f t="shared" si="2"/>
        <v>0</v>
      </c>
    </row>
    <row r="19" spans="1:14" s="22" customFormat="1" ht="21" customHeight="1">
      <c r="A19" s="66">
        <v>11</v>
      </c>
      <c r="B19" s="89"/>
      <c r="C19" s="89"/>
      <c r="D19" s="49">
        <v>2</v>
      </c>
      <c r="E19" s="49" t="s">
        <v>63</v>
      </c>
      <c r="F19" s="49" t="s">
        <v>28</v>
      </c>
      <c r="G19" s="49" t="s">
        <v>19</v>
      </c>
      <c r="H19" s="49" t="s">
        <v>94</v>
      </c>
      <c r="I19" s="49">
        <v>324</v>
      </c>
      <c r="J19" s="90"/>
      <c r="K19" s="91">
        <v>0.08</v>
      </c>
      <c r="L19" s="90">
        <f t="shared" si="0"/>
        <v>0</v>
      </c>
      <c r="M19" s="90">
        <f t="shared" si="1"/>
        <v>0</v>
      </c>
      <c r="N19" s="90">
        <f t="shared" si="2"/>
        <v>0</v>
      </c>
    </row>
    <row r="20" spans="1:14" s="22" customFormat="1" ht="21" customHeight="1">
      <c r="A20" s="66">
        <v>12</v>
      </c>
      <c r="B20" s="89"/>
      <c r="C20" s="89"/>
      <c r="D20" s="49">
        <v>5</v>
      </c>
      <c r="E20" s="49" t="s">
        <v>95</v>
      </c>
      <c r="F20" s="49" t="s">
        <v>28</v>
      </c>
      <c r="G20" s="49" t="s">
        <v>96</v>
      </c>
      <c r="H20" s="49" t="s">
        <v>87</v>
      </c>
      <c r="I20" s="49">
        <v>72</v>
      </c>
      <c r="J20" s="90"/>
      <c r="K20" s="91">
        <v>0.08</v>
      </c>
      <c r="L20" s="90">
        <f t="shared" si="0"/>
        <v>0</v>
      </c>
      <c r="M20" s="90">
        <f t="shared" si="1"/>
        <v>0</v>
      </c>
      <c r="N20" s="90">
        <f t="shared" si="2"/>
        <v>0</v>
      </c>
    </row>
    <row r="21" spans="1:14" s="22" customFormat="1" ht="21" customHeight="1">
      <c r="A21" s="66">
        <v>13</v>
      </c>
      <c r="B21" s="10"/>
      <c r="C21" s="10"/>
      <c r="D21" s="11" t="s">
        <v>21</v>
      </c>
      <c r="E21" s="11" t="s">
        <v>97</v>
      </c>
      <c r="F21" s="11" t="s">
        <v>98</v>
      </c>
      <c r="G21" s="11" t="s">
        <v>97</v>
      </c>
      <c r="H21" s="11" t="s">
        <v>99</v>
      </c>
      <c r="I21" s="11">
        <v>72</v>
      </c>
      <c r="J21" s="87"/>
      <c r="K21" s="13">
        <v>0.08</v>
      </c>
      <c r="L21" s="87">
        <f t="shared" si="0"/>
        <v>0</v>
      </c>
      <c r="M21" s="87">
        <f t="shared" si="1"/>
        <v>0</v>
      </c>
      <c r="N21" s="88">
        <f t="shared" si="2"/>
        <v>0</v>
      </c>
    </row>
    <row r="22" spans="1:14" s="22" customFormat="1" ht="21" customHeight="1">
      <c r="A22" s="66">
        <v>14</v>
      </c>
      <c r="B22" s="10"/>
      <c r="C22" s="10"/>
      <c r="D22" s="11" t="s">
        <v>23</v>
      </c>
      <c r="E22" s="11" t="s">
        <v>97</v>
      </c>
      <c r="F22" s="11" t="s">
        <v>98</v>
      </c>
      <c r="G22" s="11" t="s">
        <v>97</v>
      </c>
      <c r="H22" s="11" t="s">
        <v>99</v>
      </c>
      <c r="I22" s="11">
        <v>24</v>
      </c>
      <c r="J22" s="87"/>
      <c r="K22" s="13">
        <v>0.08</v>
      </c>
      <c r="L22" s="87">
        <f t="shared" si="0"/>
        <v>0</v>
      </c>
      <c r="M22" s="87">
        <f t="shared" si="1"/>
        <v>0</v>
      </c>
      <c r="N22" s="88">
        <f t="shared" si="2"/>
        <v>0</v>
      </c>
    </row>
    <row r="23" spans="1:14" s="22" customFormat="1" ht="21" customHeight="1">
      <c r="A23" s="66">
        <v>15</v>
      </c>
      <c r="B23" s="10"/>
      <c r="C23" s="10"/>
      <c r="D23" s="11" t="s">
        <v>58</v>
      </c>
      <c r="E23" s="11" t="s">
        <v>97</v>
      </c>
      <c r="F23" s="11" t="s">
        <v>98</v>
      </c>
      <c r="G23" s="11" t="s">
        <v>97</v>
      </c>
      <c r="H23" s="11" t="s">
        <v>99</v>
      </c>
      <c r="I23" s="11">
        <v>96</v>
      </c>
      <c r="J23" s="87"/>
      <c r="K23" s="13">
        <v>0.08</v>
      </c>
      <c r="L23" s="87">
        <f t="shared" si="0"/>
        <v>0</v>
      </c>
      <c r="M23" s="87">
        <f t="shared" si="1"/>
        <v>0</v>
      </c>
      <c r="N23" s="88">
        <f t="shared" si="2"/>
        <v>0</v>
      </c>
    </row>
    <row r="24" spans="1:14" s="22" customFormat="1" ht="21" customHeight="1">
      <c r="A24" s="66">
        <v>16</v>
      </c>
      <c r="B24" s="10"/>
      <c r="C24" s="10"/>
      <c r="D24" s="11">
        <v>0</v>
      </c>
      <c r="E24" s="11" t="s">
        <v>97</v>
      </c>
      <c r="F24" s="11" t="s">
        <v>98</v>
      </c>
      <c r="G24" s="11" t="s">
        <v>97</v>
      </c>
      <c r="H24" s="11" t="s">
        <v>99</v>
      </c>
      <c r="I24" s="11">
        <v>48</v>
      </c>
      <c r="J24" s="87"/>
      <c r="K24" s="13">
        <v>0.08</v>
      </c>
      <c r="L24" s="87">
        <f t="shared" si="0"/>
        <v>0</v>
      </c>
      <c r="M24" s="87">
        <f t="shared" si="1"/>
        <v>0</v>
      </c>
      <c r="N24" s="88">
        <f t="shared" si="2"/>
        <v>0</v>
      </c>
    </row>
    <row r="25" spans="1:14" s="22" customFormat="1" ht="21" customHeight="1">
      <c r="A25" s="66">
        <v>17</v>
      </c>
      <c r="B25" s="10"/>
      <c r="C25" s="10"/>
      <c r="D25" s="11">
        <v>1</v>
      </c>
      <c r="E25" s="11" t="s">
        <v>97</v>
      </c>
      <c r="F25" s="11" t="s">
        <v>98</v>
      </c>
      <c r="G25" s="11" t="s">
        <v>97</v>
      </c>
      <c r="H25" s="11" t="s">
        <v>99</v>
      </c>
      <c r="I25" s="11">
        <v>72</v>
      </c>
      <c r="J25" s="87"/>
      <c r="K25" s="13">
        <v>0.08</v>
      </c>
      <c r="L25" s="87">
        <f t="shared" si="0"/>
        <v>0</v>
      </c>
      <c r="M25" s="87">
        <f t="shared" si="1"/>
        <v>0</v>
      </c>
      <c r="N25" s="88">
        <f t="shared" si="2"/>
        <v>0</v>
      </c>
    </row>
    <row r="26" spans="1:14" ht="25.5">
      <c r="A26" s="66">
        <v>18</v>
      </c>
      <c r="B26" s="10"/>
      <c r="C26" s="10"/>
      <c r="D26" s="11">
        <v>2</v>
      </c>
      <c r="E26" s="11" t="s">
        <v>97</v>
      </c>
      <c r="F26" s="11" t="s">
        <v>98</v>
      </c>
      <c r="G26" s="11" t="s">
        <v>97</v>
      </c>
      <c r="H26" s="11" t="s">
        <v>100</v>
      </c>
      <c r="I26" s="11">
        <v>72</v>
      </c>
      <c r="J26" s="87"/>
      <c r="K26" s="13">
        <v>0.08</v>
      </c>
      <c r="L26" s="87">
        <f t="shared" si="0"/>
        <v>0</v>
      </c>
      <c r="M26" s="92">
        <f t="shared" si="1"/>
        <v>0</v>
      </c>
      <c r="N26" s="93">
        <f t="shared" si="2"/>
        <v>0</v>
      </c>
    </row>
    <row r="27" spans="1:14" ht="24.75" customHeight="1">
      <c r="M27" s="94">
        <f>SUM(M9:M26)</f>
        <v>0</v>
      </c>
      <c r="N27" s="94">
        <f>SUM(N9:N26)</f>
        <v>0</v>
      </c>
    </row>
    <row r="29" spans="1:14">
      <c r="L29" s="269"/>
      <c r="M29" s="272"/>
      <c r="N29" s="272"/>
    </row>
  </sheetData>
  <mergeCells count="1">
    <mergeCell ref="A3:O4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Normal="100" workbookViewId="0">
      <selection activeCell="A3" sqref="A3:N3"/>
    </sheetView>
  </sheetViews>
  <sheetFormatPr defaultColWidth="8.7109375" defaultRowHeight="12.75"/>
  <cols>
    <col min="1" max="1" width="4.42578125" customWidth="1"/>
    <col min="13" max="13" width="11.140625" customWidth="1"/>
    <col min="14" max="14" width="18.28515625" customWidth="1"/>
  </cols>
  <sheetData>
    <row r="1" spans="1:14" s="1" customFormat="1" ht="15">
      <c r="B1" s="4" t="s">
        <v>101</v>
      </c>
    </row>
    <row r="2" spans="1:14" s="1" customFormat="1" ht="13.5">
      <c r="A2" s="95"/>
      <c r="B2" s="95"/>
      <c r="C2" s="95"/>
      <c r="D2" s="95"/>
      <c r="E2" s="95"/>
      <c r="F2" s="95"/>
      <c r="G2" s="95"/>
      <c r="H2" s="95"/>
      <c r="I2" s="95"/>
      <c r="J2" s="65"/>
      <c r="K2" s="95"/>
      <c r="L2" s="95"/>
      <c r="M2" s="95"/>
    </row>
    <row r="3" spans="1:14" s="1" customFormat="1" ht="59.25" customHeight="1">
      <c r="A3" s="278" t="s">
        <v>199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s="1" customFormat="1" ht="13.5">
      <c r="A4" s="95"/>
      <c r="E4" s="3"/>
      <c r="F4" s="95"/>
      <c r="G4" s="95"/>
      <c r="H4" s="95"/>
      <c r="I4" s="95"/>
      <c r="J4" s="65"/>
      <c r="K4" s="95"/>
      <c r="L4" s="95"/>
      <c r="M4" s="95"/>
      <c r="N4" s="95"/>
    </row>
    <row r="5" spans="1:14" s="1" customFormat="1" ht="13.5">
      <c r="A5" s="95"/>
      <c r="E5" s="3"/>
      <c r="F5" s="95"/>
      <c r="G5" s="95"/>
      <c r="H5" s="95"/>
      <c r="I5" s="95"/>
      <c r="J5" s="65"/>
      <c r="K5" s="95"/>
      <c r="L5" s="95"/>
      <c r="M5" s="95"/>
      <c r="N5" s="95"/>
    </row>
    <row r="6" spans="1:14" s="1" customFormat="1" ht="32.450000000000003" customHeight="1">
      <c r="A6" s="96" t="s">
        <v>2</v>
      </c>
      <c r="B6" s="97" t="s">
        <v>4</v>
      </c>
      <c r="C6" s="98" t="s">
        <v>3</v>
      </c>
      <c r="D6" s="99" t="s">
        <v>5</v>
      </c>
      <c r="E6" s="100" t="s">
        <v>34</v>
      </c>
      <c r="F6" s="100" t="s">
        <v>7</v>
      </c>
      <c r="G6" s="100" t="s">
        <v>8</v>
      </c>
      <c r="H6" s="100" t="s">
        <v>102</v>
      </c>
      <c r="I6" s="100" t="s">
        <v>84</v>
      </c>
      <c r="J6" s="101" t="s">
        <v>11</v>
      </c>
      <c r="K6" s="100" t="s">
        <v>12</v>
      </c>
      <c r="L6" s="100" t="s">
        <v>13</v>
      </c>
      <c r="M6" s="100" t="s">
        <v>14</v>
      </c>
      <c r="N6" s="102" t="s">
        <v>15</v>
      </c>
    </row>
    <row r="7" spans="1:14" s="1" customFormat="1" ht="27.6" customHeight="1">
      <c r="A7" s="103">
        <v>1</v>
      </c>
      <c r="B7" s="104"/>
      <c r="C7" s="104"/>
      <c r="D7" s="105" t="s">
        <v>16</v>
      </c>
      <c r="E7" s="106" t="s">
        <v>17</v>
      </c>
      <c r="F7" s="106" t="s">
        <v>103</v>
      </c>
      <c r="G7" s="106" t="s">
        <v>19</v>
      </c>
      <c r="H7" s="106" t="s">
        <v>104</v>
      </c>
      <c r="I7" s="106">
        <v>72</v>
      </c>
      <c r="J7" s="107"/>
      <c r="K7" s="108">
        <v>0.08</v>
      </c>
      <c r="L7" s="109">
        <f t="shared" ref="L7:L14" si="0">J7*1.08</f>
        <v>0</v>
      </c>
      <c r="M7" s="109">
        <f t="shared" ref="M7:M13" si="1">I7*J7</f>
        <v>0</v>
      </c>
      <c r="N7" s="110">
        <f t="shared" ref="N7:N14" si="2">M7*1.08</f>
        <v>0</v>
      </c>
    </row>
    <row r="8" spans="1:14" s="1" customFormat="1" ht="27.6" customHeight="1">
      <c r="A8" s="111">
        <v>2</v>
      </c>
      <c r="B8" s="104"/>
      <c r="C8" s="112"/>
      <c r="D8" s="113" t="s">
        <v>21</v>
      </c>
      <c r="E8" s="114" t="s">
        <v>17</v>
      </c>
      <c r="F8" s="114" t="s">
        <v>28</v>
      </c>
      <c r="G8" s="114" t="s">
        <v>19</v>
      </c>
      <c r="H8" s="114" t="s">
        <v>104</v>
      </c>
      <c r="I8" s="114">
        <v>120</v>
      </c>
      <c r="J8" s="115"/>
      <c r="K8" s="116">
        <v>0.08</v>
      </c>
      <c r="L8" s="117">
        <f t="shared" si="0"/>
        <v>0</v>
      </c>
      <c r="M8" s="109">
        <f t="shared" si="1"/>
        <v>0</v>
      </c>
      <c r="N8" s="110">
        <f t="shared" si="2"/>
        <v>0</v>
      </c>
    </row>
    <row r="9" spans="1:14" s="1" customFormat="1" ht="27.6" customHeight="1">
      <c r="A9" s="111">
        <v>3</v>
      </c>
      <c r="B9" s="104"/>
      <c r="C9" s="112"/>
      <c r="D9" s="113" t="s">
        <v>21</v>
      </c>
      <c r="E9" s="118" t="s">
        <v>105</v>
      </c>
      <c r="F9" s="118" t="s">
        <v>28</v>
      </c>
      <c r="G9" s="118" t="s">
        <v>106</v>
      </c>
      <c r="H9" s="114" t="s">
        <v>65</v>
      </c>
      <c r="I9" s="114">
        <v>72</v>
      </c>
      <c r="J9" s="50"/>
      <c r="K9" s="116">
        <v>0.08</v>
      </c>
      <c r="L9" s="117">
        <f t="shared" si="0"/>
        <v>0</v>
      </c>
      <c r="M9" s="109">
        <f t="shared" si="1"/>
        <v>0</v>
      </c>
      <c r="N9" s="110">
        <f t="shared" si="2"/>
        <v>0</v>
      </c>
    </row>
    <row r="10" spans="1:14" s="1" customFormat="1" ht="27.6" customHeight="1">
      <c r="A10" s="111">
        <v>4</v>
      </c>
      <c r="B10" s="104"/>
      <c r="C10" s="112"/>
      <c r="D10" s="113" t="s">
        <v>23</v>
      </c>
      <c r="E10" s="118" t="s">
        <v>25</v>
      </c>
      <c r="F10" s="118" t="s">
        <v>28</v>
      </c>
      <c r="G10" s="118" t="s">
        <v>19</v>
      </c>
      <c r="H10" s="114" t="s">
        <v>104</v>
      </c>
      <c r="I10" s="114">
        <v>160</v>
      </c>
      <c r="J10" s="50"/>
      <c r="K10" s="116">
        <v>0.08</v>
      </c>
      <c r="L10" s="117">
        <f t="shared" si="0"/>
        <v>0</v>
      </c>
      <c r="M10" s="109">
        <f t="shared" si="1"/>
        <v>0</v>
      </c>
      <c r="N10" s="110">
        <f t="shared" si="2"/>
        <v>0</v>
      </c>
    </row>
    <row r="11" spans="1:14" s="1" customFormat="1" ht="27.6" customHeight="1">
      <c r="A11" s="111">
        <v>5</v>
      </c>
      <c r="B11" s="104"/>
      <c r="C11" s="112"/>
      <c r="D11" s="113" t="s">
        <v>58</v>
      </c>
      <c r="E11" s="118" t="s">
        <v>107</v>
      </c>
      <c r="F11" s="118" t="s">
        <v>28</v>
      </c>
      <c r="G11" s="118" t="s">
        <v>19</v>
      </c>
      <c r="H11" s="114" t="s">
        <v>104</v>
      </c>
      <c r="I11" s="114">
        <v>160</v>
      </c>
      <c r="J11" s="50"/>
      <c r="K11" s="116">
        <v>0.08</v>
      </c>
      <c r="L11" s="117">
        <f t="shared" si="0"/>
        <v>0</v>
      </c>
      <c r="M11" s="109">
        <f t="shared" si="1"/>
        <v>0</v>
      </c>
      <c r="N11" s="110">
        <f t="shared" si="2"/>
        <v>0</v>
      </c>
    </row>
    <row r="12" spans="1:14" s="1" customFormat="1" ht="27.6" customHeight="1">
      <c r="A12" s="111">
        <v>6</v>
      </c>
      <c r="B12" s="104"/>
      <c r="C12" s="112"/>
      <c r="D12" s="113">
        <v>0</v>
      </c>
      <c r="E12" s="118" t="s">
        <v>63</v>
      </c>
      <c r="F12" s="118" t="s">
        <v>28</v>
      </c>
      <c r="G12" s="118" t="s">
        <v>19</v>
      </c>
      <c r="H12" s="114" t="s">
        <v>104</v>
      </c>
      <c r="I12" s="114">
        <v>240</v>
      </c>
      <c r="J12" s="50"/>
      <c r="K12" s="116">
        <v>0.08</v>
      </c>
      <c r="L12" s="117">
        <f t="shared" si="0"/>
        <v>0</v>
      </c>
      <c r="M12" s="109">
        <f t="shared" si="1"/>
        <v>0</v>
      </c>
      <c r="N12" s="110">
        <f t="shared" si="2"/>
        <v>0</v>
      </c>
    </row>
    <row r="13" spans="1:14" s="1" customFormat="1" ht="27.6" customHeight="1">
      <c r="A13" s="111">
        <v>8</v>
      </c>
      <c r="B13" s="104"/>
      <c r="C13" s="112"/>
      <c r="D13" s="113">
        <v>1</v>
      </c>
      <c r="E13" s="118" t="s">
        <v>108</v>
      </c>
      <c r="F13" s="118" t="s">
        <v>28</v>
      </c>
      <c r="G13" s="118" t="s">
        <v>96</v>
      </c>
      <c r="H13" s="114" t="s">
        <v>109</v>
      </c>
      <c r="I13" s="114">
        <v>650</v>
      </c>
      <c r="J13" s="50"/>
      <c r="K13" s="116">
        <v>0.08</v>
      </c>
      <c r="L13" s="117">
        <f t="shared" si="0"/>
        <v>0</v>
      </c>
      <c r="M13" s="109">
        <f t="shared" si="1"/>
        <v>0</v>
      </c>
      <c r="N13" s="110">
        <f t="shared" si="2"/>
        <v>0</v>
      </c>
    </row>
    <row r="14" spans="1:14" s="1" customFormat="1" ht="27.6" customHeight="1">
      <c r="A14" s="111">
        <v>9</v>
      </c>
      <c r="B14" s="104"/>
      <c r="C14" s="112"/>
      <c r="D14" s="113">
        <v>1</v>
      </c>
      <c r="E14" s="118" t="s">
        <v>108</v>
      </c>
      <c r="F14" s="118" t="s">
        <v>28</v>
      </c>
      <c r="G14" s="118" t="s">
        <v>64</v>
      </c>
      <c r="H14" s="114" t="s">
        <v>65</v>
      </c>
      <c r="I14" s="114">
        <v>520</v>
      </c>
      <c r="J14" s="117"/>
      <c r="K14" s="116">
        <v>0.08</v>
      </c>
      <c r="L14" s="117">
        <f t="shared" si="0"/>
        <v>0</v>
      </c>
      <c r="M14" s="109">
        <f>J14*I14</f>
        <v>0</v>
      </c>
      <c r="N14" s="110">
        <f t="shared" si="2"/>
        <v>0</v>
      </c>
    </row>
    <row r="15" spans="1:14" ht="15">
      <c r="A15" s="119"/>
      <c r="B15" s="120"/>
      <c r="C15" s="120"/>
      <c r="D15" s="120"/>
      <c r="E15" s="120"/>
      <c r="F15" s="119"/>
      <c r="G15" s="119"/>
      <c r="H15" s="119"/>
      <c r="I15" s="119"/>
      <c r="J15" s="119"/>
      <c r="K15" s="119"/>
      <c r="L15" s="121"/>
      <c r="M15" s="122">
        <f>SUM(M7:M14)</f>
        <v>0</v>
      </c>
      <c r="N15" s="122">
        <f>SUM(N7:N14)</f>
        <v>0</v>
      </c>
    </row>
    <row r="17" spans="12:14">
      <c r="L17" s="269"/>
      <c r="M17" s="268"/>
      <c r="N17" s="268"/>
    </row>
  </sheetData>
  <mergeCells count="1">
    <mergeCell ref="A3:N3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zoomScaleNormal="100" workbookViewId="0">
      <selection activeCell="A3" sqref="A3:N3"/>
    </sheetView>
  </sheetViews>
  <sheetFormatPr defaultColWidth="8.7109375" defaultRowHeight="13.5"/>
  <cols>
    <col min="1" max="1" width="4.28515625" style="123" customWidth="1"/>
    <col min="2" max="2" width="10" style="123" customWidth="1"/>
    <col min="3" max="3" width="8" style="123" customWidth="1"/>
    <col min="4" max="4" width="10.85546875" style="123" customWidth="1"/>
    <col min="5" max="5" width="12.85546875" style="123" customWidth="1"/>
    <col min="6" max="6" width="9.7109375" style="123" customWidth="1"/>
    <col min="7" max="7" width="12.5703125" style="123" customWidth="1"/>
    <col min="8" max="8" width="10.42578125" style="123" customWidth="1"/>
    <col min="9" max="9" width="13.42578125" style="123" customWidth="1"/>
    <col min="10" max="10" width="10.7109375" style="123" customWidth="1"/>
    <col min="11" max="11" width="9.85546875" style="123" customWidth="1"/>
    <col min="12" max="12" width="10" style="124" customWidth="1"/>
    <col min="13" max="13" width="13.5703125" style="123" customWidth="1"/>
    <col min="14" max="14" width="12" style="123" customWidth="1"/>
    <col min="15" max="15" width="12.42578125" style="123" customWidth="1"/>
  </cols>
  <sheetData>
    <row r="1" spans="1:15" ht="15">
      <c r="D1" s="4" t="s">
        <v>110</v>
      </c>
    </row>
    <row r="3" spans="1:15">
      <c r="A3" s="280" t="s">
        <v>111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"/>
    </row>
    <row r="4" spans="1:15" ht="14.25">
      <c r="A4" s="95"/>
      <c r="B4" s="95"/>
      <c r="C4" s="95"/>
      <c r="D4" s="1"/>
      <c r="E4" s="1"/>
      <c r="F4" s="1"/>
      <c r="G4" s="3"/>
      <c r="H4" s="95"/>
      <c r="I4" s="95"/>
      <c r="J4" s="95"/>
      <c r="K4" s="95"/>
      <c r="L4" s="65"/>
      <c r="M4" s="95"/>
      <c r="N4" s="95"/>
      <c r="O4" s="95"/>
    </row>
    <row r="5" spans="1:15" ht="15" thickBot="1">
      <c r="A5" s="95"/>
      <c r="B5" s="95"/>
      <c r="C5" s="95"/>
      <c r="D5" s="1"/>
      <c r="E5" s="1"/>
      <c r="F5" s="1"/>
      <c r="G5" s="3"/>
      <c r="H5" s="95"/>
      <c r="I5" s="95"/>
      <c r="J5" s="125"/>
      <c r="K5" s="95"/>
      <c r="L5" s="65"/>
      <c r="M5" s="125"/>
      <c r="N5" s="95"/>
      <c r="O5" s="95"/>
    </row>
    <row r="6" spans="1:15" ht="41.25" thickBot="1">
      <c r="A6" s="126" t="s">
        <v>2</v>
      </c>
      <c r="B6" s="34" t="s">
        <v>3</v>
      </c>
      <c r="C6" s="35" t="s">
        <v>4</v>
      </c>
      <c r="D6" s="127" t="s">
        <v>5</v>
      </c>
      <c r="E6" s="68" t="s">
        <v>34</v>
      </c>
      <c r="F6" s="68" t="s">
        <v>7</v>
      </c>
      <c r="G6" s="68" t="s">
        <v>8</v>
      </c>
      <c r="H6" s="68" t="s">
        <v>102</v>
      </c>
      <c r="I6" s="68" t="s">
        <v>72</v>
      </c>
      <c r="J6" s="128" t="s">
        <v>11</v>
      </c>
      <c r="K6" s="68" t="s">
        <v>12</v>
      </c>
      <c r="L6" s="68" t="s">
        <v>13</v>
      </c>
      <c r="M6" s="68" t="s">
        <v>14</v>
      </c>
      <c r="N6" s="68" t="s">
        <v>15</v>
      </c>
      <c r="O6" s="1"/>
    </row>
    <row r="7" spans="1:15" ht="25.5">
      <c r="A7" s="126">
        <v>1</v>
      </c>
      <c r="B7" s="126"/>
      <c r="C7" s="126"/>
      <c r="D7" s="129">
        <v>1</v>
      </c>
      <c r="E7" s="130" t="s">
        <v>112</v>
      </c>
      <c r="F7" s="118" t="s">
        <v>113</v>
      </c>
      <c r="G7" s="118" t="s">
        <v>114</v>
      </c>
      <c r="H7" s="114" t="s">
        <v>104</v>
      </c>
      <c r="I7" s="114">
        <v>108</v>
      </c>
      <c r="J7" s="131"/>
      <c r="K7" s="116">
        <v>0.08</v>
      </c>
      <c r="L7" s="117">
        <f>J7*1.08</f>
        <v>0</v>
      </c>
      <c r="M7" s="117">
        <f>J7*I7</f>
        <v>0</v>
      </c>
      <c r="N7" s="117">
        <f>M7*1.08</f>
        <v>0</v>
      </c>
      <c r="O7" s="132"/>
    </row>
    <row r="8" spans="1:15" ht="25.5">
      <c r="A8" s="126">
        <v>2</v>
      </c>
      <c r="B8" s="126"/>
      <c r="C8" s="126"/>
      <c r="D8" s="113">
        <v>0</v>
      </c>
      <c r="E8" s="118" t="s">
        <v>112</v>
      </c>
      <c r="F8" s="118" t="s">
        <v>113</v>
      </c>
      <c r="G8" s="118" t="s">
        <v>114</v>
      </c>
      <c r="H8" s="114" t="s">
        <v>104</v>
      </c>
      <c r="I8" s="114">
        <v>320</v>
      </c>
      <c r="J8" s="131"/>
      <c r="K8" s="116">
        <v>0.08</v>
      </c>
      <c r="L8" s="117">
        <f t="shared" ref="L8:L9" si="0">J8*1.08</f>
        <v>0</v>
      </c>
      <c r="M8" s="117">
        <f t="shared" ref="M8:M9" si="1">J8*I8</f>
        <v>0</v>
      </c>
      <c r="N8" s="117">
        <f t="shared" ref="N8:N9" si="2">M8*1.08</f>
        <v>0</v>
      </c>
      <c r="O8" s="1"/>
    </row>
    <row r="9" spans="1:15" ht="25.5">
      <c r="A9" s="126">
        <v>3</v>
      </c>
      <c r="B9" s="126"/>
      <c r="C9" s="126"/>
      <c r="D9" s="113">
        <v>0</v>
      </c>
      <c r="E9" s="118" t="s">
        <v>108</v>
      </c>
      <c r="F9" s="118" t="s">
        <v>28</v>
      </c>
      <c r="G9" s="118" t="s">
        <v>115</v>
      </c>
      <c r="H9" s="114" t="s">
        <v>65</v>
      </c>
      <c r="I9" s="114">
        <v>108</v>
      </c>
      <c r="J9" s="50"/>
      <c r="K9" s="116">
        <v>0.08</v>
      </c>
      <c r="L9" s="117">
        <f t="shared" si="0"/>
        <v>0</v>
      </c>
      <c r="M9" s="117">
        <f t="shared" si="1"/>
        <v>0</v>
      </c>
      <c r="N9" s="117">
        <f t="shared" si="2"/>
        <v>0</v>
      </c>
      <c r="O9" s="1"/>
    </row>
    <row r="10" spans="1:15">
      <c r="A10" s="1"/>
      <c r="B10" s="1"/>
      <c r="C10" s="1"/>
      <c r="F10" s="1"/>
      <c r="G10" s="1"/>
      <c r="H10" s="1"/>
      <c r="I10" s="1"/>
      <c r="J10" s="1"/>
      <c r="K10" s="1"/>
      <c r="L10" s="133" t="s">
        <v>76</v>
      </c>
      <c r="M10" s="133">
        <f>SUM(M7:M9)</f>
        <v>0</v>
      </c>
      <c r="N10" s="133">
        <f>SUM(N7:N9)</f>
        <v>0</v>
      </c>
      <c r="O10" s="1"/>
    </row>
    <row r="12" spans="1:15" ht="14.25">
      <c r="L12" s="265"/>
      <c r="M12" s="266"/>
      <c r="N12" s="266"/>
    </row>
  </sheetData>
  <mergeCells count="1">
    <mergeCell ref="A3:N3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zoomScaleNormal="100" workbookViewId="0">
      <selection activeCell="J5" sqref="J5:K5"/>
    </sheetView>
  </sheetViews>
  <sheetFormatPr defaultColWidth="8.7109375" defaultRowHeight="12.75"/>
  <cols>
    <col min="1" max="1" width="5" style="134" customWidth="1"/>
    <col min="2" max="2" width="47.140625" style="134" customWidth="1"/>
    <col min="3" max="3" width="10.42578125" style="134" customWidth="1"/>
    <col min="4" max="4" width="11.28515625" style="134" customWidth="1"/>
    <col min="5" max="5" width="11.7109375" style="134" customWidth="1"/>
    <col min="6" max="6" width="6.7109375" style="134" customWidth="1"/>
    <col min="7" max="9" width="12" style="134" customWidth="1"/>
  </cols>
  <sheetData>
    <row r="1" spans="1:11">
      <c r="A1" s="135"/>
      <c r="B1" s="135"/>
      <c r="C1" s="135"/>
      <c r="D1" s="135"/>
      <c r="E1" s="135"/>
      <c r="F1" s="135"/>
      <c r="G1" s="135"/>
      <c r="H1" s="135"/>
      <c r="I1" s="135"/>
    </row>
    <row r="2" spans="1:11">
      <c r="A2" s="135"/>
      <c r="B2" s="135"/>
      <c r="C2" s="135"/>
      <c r="D2" s="135"/>
      <c r="E2" s="135"/>
      <c r="F2" s="135"/>
      <c r="G2" s="135"/>
      <c r="H2" s="135"/>
      <c r="I2" s="135"/>
    </row>
    <row r="3" spans="1:11">
      <c r="A3" s="135"/>
      <c r="B3" s="135" t="s">
        <v>116</v>
      </c>
      <c r="C3" s="135"/>
      <c r="D3" s="135"/>
      <c r="E3" s="135"/>
      <c r="F3" s="135"/>
      <c r="G3" s="135"/>
      <c r="H3" s="135"/>
      <c r="I3" s="135"/>
    </row>
    <row r="4" spans="1:11" ht="13.5" thickBot="1">
      <c r="A4" s="135"/>
      <c r="B4" s="135"/>
      <c r="C4" s="135"/>
      <c r="D4" s="135"/>
      <c r="E4" s="135"/>
      <c r="F4" s="135"/>
      <c r="G4" s="135"/>
      <c r="H4" s="135"/>
      <c r="I4" s="135"/>
    </row>
    <row r="5" spans="1:11" ht="54.75" thickBot="1">
      <c r="A5" s="136" t="s">
        <v>117</v>
      </c>
      <c r="B5" s="136" t="s">
        <v>118</v>
      </c>
      <c r="C5" s="136" t="s">
        <v>119</v>
      </c>
      <c r="D5" s="136" t="s">
        <v>120</v>
      </c>
      <c r="E5" s="136" t="s">
        <v>121</v>
      </c>
      <c r="F5" s="136" t="s">
        <v>12</v>
      </c>
      <c r="G5" s="136" t="s">
        <v>122</v>
      </c>
      <c r="H5" s="136" t="s">
        <v>14</v>
      </c>
      <c r="I5" s="136" t="s">
        <v>123</v>
      </c>
      <c r="J5" s="34" t="s">
        <v>3</v>
      </c>
      <c r="K5" s="35" t="s">
        <v>4</v>
      </c>
    </row>
    <row r="6" spans="1:11" ht="29.1" customHeight="1">
      <c r="A6" s="137">
        <v>1</v>
      </c>
      <c r="B6" s="281" t="s">
        <v>124</v>
      </c>
      <c r="C6" s="139" t="s">
        <v>125</v>
      </c>
      <c r="D6" s="140">
        <v>19</v>
      </c>
      <c r="E6" s="141"/>
      <c r="F6" s="142">
        <v>0.08</v>
      </c>
      <c r="G6" s="141">
        <f>E6*1.08</f>
        <v>0</v>
      </c>
      <c r="H6" s="141">
        <f>E6*D6</f>
        <v>0</v>
      </c>
      <c r="I6" s="141">
        <f>H6*1.08</f>
        <v>0</v>
      </c>
      <c r="J6" s="274"/>
      <c r="K6" s="274"/>
    </row>
    <row r="7" spans="1:11" ht="29.1" customHeight="1">
      <c r="A7" s="137">
        <v>2</v>
      </c>
      <c r="B7" s="281"/>
      <c r="C7" s="139" t="s">
        <v>126</v>
      </c>
      <c r="D7" s="140">
        <v>2</v>
      </c>
      <c r="E7" s="141"/>
      <c r="F7" s="142">
        <v>0.08</v>
      </c>
      <c r="G7" s="141">
        <f t="shared" ref="G7:G14" si="0">E7*1.08</f>
        <v>0</v>
      </c>
      <c r="H7" s="141">
        <f t="shared" ref="H7:H14" si="1">E7*D7</f>
        <v>0</v>
      </c>
      <c r="I7" s="141">
        <f t="shared" ref="I7:I14" si="2">H7*1.08</f>
        <v>0</v>
      </c>
      <c r="J7" s="274"/>
      <c r="K7" s="274"/>
    </row>
    <row r="8" spans="1:11" ht="49.5" customHeight="1">
      <c r="A8" s="137">
        <v>3</v>
      </c>
      <c r="B8" s="281"/>
      <c r="C8" s="139" t="s">
        <v>127</v>
      </c>
      <c r="D8" s="140">
        <v>4</v>
      </c>
      <c r="E8" s="141"/>
      <c r="F8" s="142">
        <v>0.08</v>
      </c>
      <c r="G8" s="141">
        <f t="shared" si="0"/>
        <v>0</v>
      </c>
      <c r="H8" s="141">
        <f t="shared" si="1"/>
        <v>0</v>
      </c>
      <c r="I8" s="141">
        <f t="shared" si="2"/>
        <v>0</v>
      </c>
      <c r="J8" s="274"/>
      <c r="K8" s="274"/>
    </row>
    <row r="9" spans="1:11" ht="23.1" customHeight="1">
      <c r="A9" s="137">
        <v>4</v>
      </c>
      <c r="B9" s="281" t="s">
        <v>128</v>
      </c>
      <c r="C9" s="139" t="s">
        <v>129</v>
      </c>
      <c r="D9" s="140">
        <v>32</v>
      </c>
      <c r="E9" s="141"/>
      <c r="F9" s="142">
        <v>0.08</v>
      </c>
      <c r="G9" s="141">
        <f t="shared" si="0"/>
        <v>0</v>
      </c>
      <c r="H9" s="141">
        <f t="shared" si="1"/>
        <v>0</v>
      </c>
      <c r="I9" s="141">
        <f t="shared" si="2"/>
        <v>0</v>
      </c>
      <c r="J9" s="274"/>
      <c r="K9" s="274"/>
    </row>
    <row r="10" spans="1:11" ht="23.1" customHeight="1">
      <c r="A10" s="137">
        <v>5</v>
      </c>
      <c r="B10" s="281"/>
      <c r="C10" s="139" t="s">
        <v>130</v>
      </c>
      <c r="D10" s="140">
        <v>2</v>
      </c>
      <c r="E10" s="141"/>
      <c r="F10" s="142">
        <v>0.08</v>
      </c>
      <c r="G10" s="141">
        <f t="shared" si="0"/>
        <v>0</v>
      </c>
      <c r="H10" s="141">
        <f t="shared" si="1"/>
        <v>0</v>
      </c>
      <c r="I10" s="141">
        <f t="shared" si="2"/>
        <v>0</v>
      </c>
      <c r="J10" s="274"/>
      <c r="K10" s="274"/>
    </row>
    <row r="11" spans="1:11" ht="23.1" customHeight="1">
      <c r="A11" s="137">
        <v>6</v>
      </c>
      <c r="B11" s="281"/>
      <c r="C11" s="139" t="s">
        <v>127</v>
      </c>
      <c r="D11" s="140">
        <v>2</v>
      </c>
      <c r="E11" s="141"/>
      <c r="F11" s="142">
        <v>0.08</v>
      </c>
      <c r="G11" s="141">
        <f t="shared" si="0"/>
        <v>0</v>
      </c>
      <c r="H11" s="141">
        <f t="shared" si="1"/>
        <v>0</v>
      </c>
      <c r="I11" s="141">
        <f t="shared" si="2"/>
        <v>0</v>
      </c>
      <c r="J11" s="274"/>
      <c r="K11" s="274"/>
    </row>
    <row r="12" spans="1:11" ht="33" customHeight="1">
      <c r="A12" s="137">
        <v>7</v>
      </c>
      <c r="B12" s="281"/>
      <c r="C12" s="139" t="s">
        <v>131</v>
      </c>
      <c r="D12" s="140">
        <v>2</v>
      </c>
      <c r="E12" s="141"/>
      <c r="F12" s="142">
        <v>0.08</v>
      </c>
      <c r="G12" s="141">
        <f t="shared" si="0"/>
        <v>0</v>
      </c>
      <c r="H12" s="141">
        <f t="shared" si="1"/>
        <v>0</v>
      </c>
      <c r="I12" s="141">
        <f t="shared" si="2"/>
        <v>0</v>
      </c>
      <c r="J12" s="274"/>
      <c r="K12" s="274"/>
    </row>
    <row r="13" spans="1:11" ht="57.95" customHeight="1">
      <c r="A13" s="137">
        <v>8</v>
      </c>
      <c r="B13" s="138" t="s">
        <v>132</v>
      </c>
      <c r="C13" s="138"/>
      <c r="D13" s="140">
        <v>6</v>
      </c>
      <c r="E13" s="141"/>
      <c r="F13" s="142">
        <v>0.08</v>
      </c>
      <c r="G13" s="141">
        <f t="shared" si="0"/>
        <v>0</v>
      </c>
      <c r="H13" s="141">
        <f t="shared" si="1"/>
        <v>0</v>
      </c>
      <c r="I13" s="141">
        <f t="shared" si="2"/>
        <v>0</v>
      </c>
      <c r="J13" s="274"/>
      <c r="K13" s="274"/>
    </row>
    <row r="14" spans="1:11" ht="57.95" customHeight="1">
      <c r="A14" s="137">
        <v>9</v>
      </c>
      <c r="B14" s="138" t="s">
        <v>133</v>
      </c>
      <c r="C14" s="138"/>
      <c r="D14" s="140">
        <v>6</v>
      </c>
      <c r="E14" s="141"/>
      <c r="F14" s="142">
        <v>0.08</v>
      </c>
      <c r="G14" s="141">
        <f t="shared" si="0"/>
        <v>0</v>
      </c>
      <c r="H14" s="141">
        <f t="shared" si="1"/>
        <v>0</v>
      </c>
      <c r="I14" s="141">
        <f t="shared" si="2"/>
        <v>0</v>
      </c>
      <c r="J14" s="274"/>
      <c r="K14" s="274"/>
    </row>
    <row r="15" spans="1:11" ht="28.5" customHeight="1">
      <c r="A15" s="135"/>
      <c r="B15" s="135"/>
      <c r="C15" s="135"/>
      <c r="D15" s="135"/>
      <c r="E15" s="135"/>
      <c r="F15" s="135"/>
      <c r="G15" s="143" t="s">
        <v>134</v>
      </c>
      <c r="H15" s="144">
        <f>SUM(H6:H14)</f>
        <v>0</v>
      </c>
      <c r="I15" s="144">
        <f>SUM(I6:I14)</f>
        <v>0</v>
      </c>
    </row>
    <row r="17" spans="7:9" ht="13.5">
      <c r="G17" s="271"/>
      <c r="H17" s="270"/>
      <c r="I17" s="270"/>
    </row>
  </sheetData>
  <mergeCells count="2">
    <mergeCell ref="B6:B8"/>
    <mergeCell ref="B9:B12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4"/>
  <sheetViews>
    <sheetView zoomScaleNormal="100" workbookViewId="0">
      <selection activeCell="A5" sqref="A5:N5"/>
    </sheetView>
  </sheetViews>
  <sheetFormatPr defaultColWidth="8.7109375" defaultRowHeight="12.75"/>
  <cols>
    <col min="1" max="1" width="4.140625" customWidth="1"/>
    <col min="13" max="13" width="13.5703125" customWidth="1"/>
    <col min="14" max="14" width="12" customWidth="1"/>
  </cols>
  <sheetData>
    <row r="2" spans="1:14" ht="12.6" customHeight="1">
      <c r="A2" s="145"/>
      <c r="B2" s="145"/>
      <c r="C2" s="145"/>
      <c r="D2" s="145"/>
      <c r="E2" s="145"/>
      <c r="F2" s="146"/>
      <c r="G2" s="145"/>
      <c r="H2" s="145"/>
      <c r="I2" s="147"/>
      <c r="J2" s="145"/>
      <c r="K2" s="145"/>
      <c r="L2" s="145"/>
      <c r="M2" s="148"/>
      <c r="N2" s="148"/>
    </row>
    <row r="3" spans="1:14" s="1" customFormat="1" ht="15">
      <c r="B3" s="4" t="s">
        <v>200</v>
      </c>
      <c r="C3" s="149"/>
      <c r="D3" s="150"/>
      <c r="E3" s="150"/>
      <c r="F3" s="150"/>
      <c r="G3" s="150"/>
      <c r="H3" s="150"/>
      <c r="I3" s="150"/>
      <c r="J3" s="151"/>
      <c r="K3" s="150"/>
      <c r="L3" s="150"/>
      <c r="M3" s="150"/>
      <c r="N3" s="152"/>
    </row>
    <row r="4" spans="1:14" s="1" customFormat="1" ht="13.5">
      <c r="B4" s="149"/>
      <c r="C4" s="149"/>
      <c r="D4" s="150"/>
      <c r="E4" s="150"/>
      <c r="F4" s="150"/>
      <c r="G4" s="150"/>
      <c r="H4" s="150"/>
      <c r="I4" s="150"/>
      <c r="J4" s="151"/>
      <c r="K4" s="150"/>
      <c r="L4" s="150"/>
      <c r="M4" s="150"/>
      <c r="N4" s="152"/>
    </row>
    <row r="5" spans="1:14" s="1" customFormat="1" ht="50.45" customHeight="1">
      <c r="A5" s="282" t="s">
        <v>135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s="1" customFormat="1" ht="13.5">
      <c r="B6" s="149"/>
      <c r="C6" s="149"/>
      <c r="D6" s="150"/>
      <c r="E6" s="150"/>
      <c r="F6" s="150"/>
      <c r="G6" s="150"/>
      <c r="H6" s="150"/>
      <c r="I6" s="150"/>
      <c r="J6" s="151"/>
      <c r="K6" s="150"/>
      <c r="L6" s="150"/>
      <c r="M6" s="150"/>
      <c r="N6" s="152"/>
    </row>
    <row r="7" spans="1:14" s="1" customFormat="1" ht="27">
      <c r="A7" s="153" t="s">
        <v>2</v>
      </c>
      <c r="B7" s="154" t="s">
        <v>4</v>
      </c>
      <c r="C7" s="154" t="s">
        <v>3</v>
      </c>
      <c r="D7" s="154" t="s">
        <v>5</v>
      </c>
      <c r="E7" s="154" t="s">
        <v>6</v>
      </c>
      <c r="F7" s="154" t="s">
        <v>7</v>
      </c>
      <c r="G7" s="154" t="s">
        <v>8</v>
      </c>
      <c r="H7" s="154" t="s">
        <v>136</v>
      </c>
      <c r="I7" s="154" t="s">
        <v>84</v>
      </c>
      <c r="J7" s="154" t="s">
        <v>11</v>
      </c>
      <c r="K7" s="154" t="s">
        <v>12</v>
      </c>
      <c r="L7" s="154" t="s">
        <v>13</v>
      </c>
      <c r="M7" s="155" t="s">
        <v>14</v>
      </c>
      <c r="N7" s="156" t="s">
        <v>15</v>
      </c>
    </row>
    <row r="8" spans="1:14" s="1" customFormat="1" ht="20.45" customHeight="1">
      <c r="A8" s="157">
        <v>1</v>
      </c>
      <c r="B8" s="10"/>
      <c r="C8" s="158"/>
      <c r="D8" s="158" t="s">
        <v>21</v>
      </c>
      <c r="E8" s="159" t="s">
        <v>137</v>
      </c>
      <c r="F8" s="159" t="s">
        <v>93</v>
      </c>
      <c r="G8" s="159" t="s">
        <v>60</v>
      </c>
      <c r="H8" s="159" t="s">
        <v>91</v>
      </c>
      <c r="I8" s="160">
        <v>36</v>
      </c>
      <c r="J8" s="161"/>
      <c r="K8" s="162">
        <v>0.08</v>
      </c>
      <c r="L8" s="161">
        <f t="shared" ref="L8:L41" si="0">J8*1.08</f>
        <v>0</v>
      </c>
      <c r="M8" s="161">
        <f t="shared" ref="M8:M41" si="1">J8*I8</f>
        <v>0</v>
      </c>
      <c r="N8" s="163">
        <f t="shared" ref="N8:N41" si="2">M8*1.08</f>
        <v>0</v>
      </c>
    </row>
    <row r="9" spans="1:14" s="1" customFormat="1" ht="20.45" customHeight="1">
      <c r="A9" s="157">
        <v>2</v>
      </c>
      <c r="B9" s="10"/>
      <c r="C9" s="158"/>
      <c r="D9" s="164" t="s">
        <v>23</v>
      </c>
      <c r="E9" s="160" t="s">
        <v>138</v>
      </c>
      <c r="F9" s="160" t="s">
        <v>39</v>
      </c>
      <c r="G9" s="160" t="s">
        <v>57</v>
      </c>
      <c r="H9" s="160" t="s">
        <v>87</v>
      </c>
      <c r="I9" s="160">
        <v>110</v>
      </c>
      <c r="J9" s="161"/>
      <c r="K9" s="162">
        <v>0.08</v>
      </c>
      <c r="L9" s="161">
        <f t="shared" si="0"/>
        <v>0</v>
      </c>
      <c r="M9" s="161">
        <f t="shared" si="1"/>
        <v>0</v>
      </c>
      <c r="N9" s="163">
        <f t="shared" si="2"/>
        <v>0</v>
      </c>
    </row>
    <row r="10" spans="1:14" s="1" customFormat="1" ht="20.45" customHeight="1">
      <c r="A10" s="157">
        <v>3</v>
      </c>
      <c r="B10" s="10"/>
      <c r="C10" s="158"/>
      <c r="D10" s="164" t="s">
        <v>23</v>
      </c>
      <c r="E10" s="160" t="s">
        <v>25</v>
      </c>
      <c r="F10" s="160" t="s">
        <v>28</v>
      </c>
      <c r="G10" s="160" t="s">
        <v>19</v>
      </c>
      <c r="H10" s="160" t="s">
        <v>87</v>
      </c>
      <c r="I10" s="160">
        <v>950</v>
      </c>
      <c r="J10" s="161"/>
      <c r="K10" s="162">
        <v>0.08</v>
      </c>
      <c r="L10" s="161">
        <f t="shared" si="0"/>
        <v>0</v>
      </c>
      <c r="M10" s="161">
        <f t="shared" si="1"/>
        <v>0</v>
      </c>
      <c r="N10" s="163">
        <f t="shared" si="2"/>
        <v>0</v>
      </c>
    </row>
    <row r="11" spans="1:14" s="1" customFormat="1" ht="20.45" customHeight="1">
      <c r="A11" s="157">
        <v>4</v>
      </c>
      <c r="B11" s="10"/>
      <c r="C11" s="158"/>
      <c r="D11" s="164" t="s">
        <v>23</v>
      </c>
      <c r="E11" s="160" t="s">
        <v>107</v>
      </c>
      <c r="F11" s="160" t="s">
        <v>28</v>
      </c>
      <c r="G11" s="160" t="s">
        <v>19</v>
      </c>
      <c r="H11" s="160" t="s">
        <v>87</v>
      </c>
      <c r="I11" s="160">
        <v>240</v>
      </c>
      <c r="J11" s="161"/>
      <c r="K11" s="162">
        <v>0.08</v>
      </c>
      <c r="L11" s="161">
        <f t="shared" si="0"/>
        <v>0</v>
      </c>
      <c r="M11" s="161">
        <f t="shared" si="1"/>
        <v>0</v>
      </c>
      <c r="N11" s="163">
        <f t="shared" si="2"/>
        <v>0</v>
      </c>
    </row>
    <row r="12" spans="1:14" s="1" customFormat="1" ht="21.95" customHeight="1">
      <c r="A12" s="157">
        <v>5</v>
      </c>
      <c r="B12" s="10"/>
      <c r="C12" s="158"/>
      <c r="D12" s="164" t="s">
        <v>58</v>
      </c>
      <c r="E12" s="160" t="s">
        <v>108</v>
      </c>
      <c r="F12" s="160" t="s">
        <v>28</v>
      </c>
      <c r="G12" s="160" t="s">
        <v>19</v>
      </c>
      <c r="H12" s="160" t="s">
        <v>65</v>
      </c>
      <c r="I12" s="160">
        <v>320</v>
      </c>
      <c r="J12" s="161"/>
      <c r="K12" s="162">
        <v>0.08</v>
      </c>
      <c r="L12" s="161">
        <f t="shared" si="0"/>
        <v>0</v>
      </c>
      <c r="M12" s="161">
        <f t="shared" si="1"/>
        <v>0</v>
      </c>
      <c r="N12" s="163">
        <f t="shared" si="2"/>
        <v>0</v>
      </c>
    </row>
    <row r="13" spans="1:14" s="1" customFormat="1" ht="21.95" customHeight="1">
      <c r="A13" s="157">
        <v>6</v>
      </c>
      <c r="B13" s="10"/>
      <c r="C13" s="158"/>
      <c r="D13" s="164">
        <v>0</v>
      </c>
      <c r="E13" s="160" t="s">
        <v>107</v>
      </c>
      <c r="F13" s="160" t="s">
        <v>28</v>
      </c>
      <c r="G13" s="160" t="s">
        <v>57</v>
      </c>
      <c r="H13" s="160" t="s">
        <v>65</v>
      </c>
      <c r="I13" s="160">
        <v>200</v>
      </c>
      <c r="J13" s="161"/>
      <c r="K13" s="162">
        <v>0.08</v>
      </c>
      <c r="L13" s="161">
        <f t="shared" si="0"/>
        <v>0</v>
      </c>
      <c r="M13" s="161">
        <f t="shared" si="1"/>
        <v>0</v>
      </c>
      <c r="N13" s="163">
        <f t="shared" si="2"/>
        <v>0</v>
      </c>
    </row>
    <row r="14" spans="1:14" s="1" customFormat="1" ht="21.95" customHeight="1">
      <c r="A14" s="157">
        <v>7</v>
      </c>
      <c r="B14" s="10"/>
      <c r="C14" s="158"/>
      <c r="D14" s="164">
        <v>0</v>
      </c>
      <c r="E14" s="160" t="s">
        <v>108</v>
      </c>
      <c r="F14" s="160" t="s">
        <v>28</v>
      </c>
      <c r="G14" s="160" t="s">
        <v>57</v>
      </c>
      <c r="H14" s="160" t="s">
        <v>65</v>
      </c>
      <c r="I14" s="160">
        <v>120</v>
      </c>
      <c r="J14" s="161"/>
      <c r="K14" s="162">
        <v>0.08</v>
      </c>
      <c r="L14" s="161">
        <f t="shared" si="0"/>
        <v>0</v>
      </c>
      <c r="M14" s="161">
        <f t="shared" si="1"/>
        <v>0</v>
      </c>
      <c r="N14" s="163">
        <f t="shared" si="2"/>
        <v>0</v>
      </c>
    </row>
    <row r="15" spans="1:14" s="1" customFormat="1" ht="21.95" customHeight="1">
      <c r="A15" s="157">
        <v>8</v>
      </c>
      <c r="B15" s="10"/>
      <c r="C15" s="158"/>
      <c r="D15" s="164">
        <v>1</v>
      </c>
      <c r="E15" s="160" t="s">
        <v>107</v>
      </c>
      <c r="F15" s="160" t="s">
        <v>28</v>
      </c>
      <c r="G15" s="160" t="s">
        <v>57</v>
      </c>
      <c r="H15" s="160" t="s">
        <v>65</v>
      </c>
      <c r="I15" s="165">
        <v>240</v>
      </c>
      <c r="J15" s="161"/>
      <c r="K15" s="162">
        <v>0.08</v>
      </c>
      <c r="L15" s="161">
        <f t="shared" si="0"/>
        <v>0</v>
      </c>
      <c r="M15" s="161">
        <f t="shared" si="1"/>
        <v>0</v>
      </c>
      <c r="N15" s="163">
        <f t="shared" si="2"/>
        <v>0</v>
      </c>
    </row>
    <row r="16" spans="1:14" s="1" customFormat="1" ht="21.95" customHeight="1">
      <c r="A16" s="157">
        <v>9</v>
      </c>
      <c r="B16" s="10"/>
      <c r="C16" s="158"/>
      <c r="D16" s="164">
        <v>1</v>
      </c>
      <c r="E16" s="160" t="s">
        <v>108</v>
      </c>
      <c r="F16" s="160" t="s">
        <v>28</v>
      </c>
      <c r="G16" s="160" t="s">
        <v>57</v>
      </c>
      <c r="H16" s="160" t="s">
        <v>65</v>
      </c>
      <c r="I16" s="160">
        <v>72</v>
      </c>
      <c r="J16" s="161"/>
      <c r="K16" s="162">
        <v>0.08</v>
      </c>
      <c r="L16" s="161">
        <f t="shared" si="0"/>
        <v>0</v>
      </c>
      <c r="M16" s="161">
        <f t="shared" si="1"/>
        <v>0</v>
      </c>
      <c r="N16" s="163">
        <f t="shared" si="2"/>
        <v>0</v>
      </c>
    </row>
    <row r="17" spans="1:14" s="1" customFormat="1" ht="21.95" customHeight="1">
      <c r="A17" s="157">
        <v>10</v>
      </c>
      <c r="B17" s="10"/>
      <c r="C17" s="158"/>
      <c r="D17" s="164">
        <v>1</v>
      </c>
      <c r="E17" s="160" t="s">
        <v>139</v>
      </c>
      <c r="F17" s="160" t="s">
        <v>28</v>
      </c>
      <c r="G17" s="160" t="s">
        <v>19</v>
      </c>
      <c r="H17" s="160" t="s">
        <v>65</v>
      </c>
      <c r="I17" s="160">
        <v>108</v>
      </c>
      <c r="J17" s="161"/>
      <c r="K17" s="162">
        <v>0.08</v>
      </c>
      <c r="L17" s="161">
        <f t="shared" si="0"/>
        <v>0</v>
      </c>
      <c r="M17" s="161">
        <f t="shared" si="1"/>
        <v>0</v>
      </c>
      <c r="N17" s="163">
        <f t="shared" si="2"/>
        <v>0</v>
      </c>
    </row>
    <row r="18" spans="1:14" s="1" customFormat="1" ht="21.95" customHeight="1">
      <c r="A18" s="157">
        <v>11</v>
      </c>
      <c r="B18" s="10"/>
      <c r="C18" s="158"/>
      <c r="D18" s="164">
        <v>1</v>
      </c>
      <c r="E18" s="160" t="s">
        <v>63</v>
      </c>
      <c r="F18" s="160" t="s">
        <v>28</v>
      </c>
      <c r="G18" s="160" t="s">
        <v>140</v>
      </c>
      <c r="H18" s="160" t="s">
        <v>65</v>
      </c>
      <c r="I18" s="160">
        <v>4350</v>
      </c>
      <c r="J18" s="161"/>
      <c r="K18" s="162">
        <v>0.08</v>
      </c>
      <c r="L18" s="161">
        <f t="shared" si="0"/>
        <v>0</v>
      </c>
      <c r="M18" s="161">
        <f t="shared" si="1"/>
        <v>0</v>
      </c>
      <c r="N18" s="163">
        <f t="shared" si="2"/>
        <v>0</v>
      </c>
    </row>
    <row r="19" spans="1:14" s="1" customFormat="1" ht="21.95" customHeight="1">
      <c r="A19" s="157">
        <v>12</v>
      </c>
      <c r="B19" s="10"/>
      <c r="C19" s="158"/>
      <c r="D19" s="164">
        <v>1</v>
      </c>
      <c r="E19" s="160" t="s">
        <v>108</v>
      </c>
      <c r="F19" s="160" t="s">
        <v>28</v>
      </c>
      <c r="G19" s="160" t="s">
        <v>64</v>
      </c>
      <c r="H19" s="160" t="s">
        <v>65</v>
      </c>
      <c r="I19" s="160">
        <v>720</v>
      </c>
      <c r="J19" s="161"/>
      <c r="K19" s="162">
        <v>0.08</v>
      </c>
      <c r="L19" s="161">
        <f t="shared" si="0"/>
        <v>0</v>
      </c>
      <c r="M19" s="161">
        <f t="shared" si="1"/>
        <v>0</v>
      </c>
      <c r="N19" s="163">
        <f t="shared" si="2"/>
        <v>0</v>
      </c>
    </row>
    <row r="20" spans="1:14" s="1" customFormat="1" ht="39.950000000000003" customHeight="1">
      <c r="A20" s="157">
        <v>13</v>
      </c>
      <c r="B20" s="10"/>
      <c r="C20" s="158"/>
      <c r="D20" s="164">
        <v>1</v>
      </c>
      <c r="E20" s="160" t="s">
        <v>141</v>
      </c>
      <c r="F20" s="160" t="s">
        <v>18</v>
      </c>
      <c r="G20" s="160" t="s">
        <v>142</v>
      </c>
      <c r="H20" s="160" t="s">
        <v>65</v>
      </c>
      <c r="I20" s="160">
        <v>72</v>
      </c>
      <c r="J20" s="161"/>
      <c r="K20" s="162">
        <v>0.08</v>
      </c>
      <c r="L20" s="161">
        <f t="shared" si="0"/>
        <v>0</v>
      </c>
      <c r="M20" s="161">
        <f t="shared" si="1"/>
        <v>0</v>
      </c>
      <c r="N20" s="163">
        <f t="shared" si="2"/>
        <v>0</v>
      </c>
    </row>
    <row r="21" spans="1:14" s="1" customFormat="1" ht="21.95" customHeight="1">
      <c r="A21" s="157">
        <v>14</v>
      </c>
      <c r="B21" s="10"/>
      <c r="C21" s="158"/>
      <c r="D21" s="164">
        <v>2</v>
      </c>
      <c r="E21" s="160" t="s">
        <v>108</v>
      </c>
      <c r="F21" s="160" t="s">
        <v>28</v>
      </c>
      <c r="G21" s="160" t="s">
        <v>64</v>
      </c>
      <c r="H21" s="160" t="s">
        <v>65</v>
      </c>
      <c r="I21" s="160">
        <v>3530</v>
      </c>
      <c r="J21" s="161"/>
      <c r="K21" s="162">
        <v>0.08</v>
      </c>
      <c r="L21" s="161">
        <f t="shared" si="0"/>
        <v>0</v>
      </c>
      <c r="M21" s="161">
        <f t="shared" si="1"/>
        <v>0</v>
      </c>
      <c r="N21" s="163">
        <f t="shared" si="2"/>
        <v>0</v>
      </c>
    </row>
    <row r="22" spans="1:14" s="1" customFormat="1" ht="21.95" customHeight="1">
      <c r="A22" s="157">
        <v>15</v>
      </c>
      <c r="B22" s="10"/>
      <c r="C22" s="158"/>
      <c r="D22" s="164">
        <v>2</v>
      </c>
      <c r="E22" s="160" t="s">
        <v>63</v>
      </c>
      <c r="F22" s="160" t="s">
        <v>28</v>
      </c>
      <c r="G22" s="160" t="s">
        <v>19</v>
      </c>
      <c r="H22" s="160" t="s">
        <v>65</v>
      </c>
      <c r="I22" s="160">
        <v>770</v>
      </c>
      <c r="J22" s="161"/>
      <c r="K22" s="162">
        <v>0.08</v>
      </c>
      <c r="L22" s="161">
        <f t="shared" si="0"/>
        <v>0</v>
      </c>
      <c r="M22" s="161">
        <f t="shared" si="1"/>
        <v>0</v>
      </c>
      <c r="N22" s="163">
        <f t="shared" si="2"/>
        <v>0</v>
      </c>
    </row>
    <row r="23" spans="1:14" s="1" customFormat="1" ht="19.5" customHeight="1">
      <c r="A23" s="157">
        <v>16</v>
      </c>
      <c r="B23" s="10"/>
      <c r="C23" s="158"/>
      <c r="D23" s="158" t="s">
        <v>16</v>
      </c>
      <c r="E23" s="159" t="s">
        <v>17</v>
      </c>
      <c r="F23" s="159" t="s">
        <v>28</v>
      </c>
      <c r="G23" s="159" t="s">
        <v>19</v>
      </c>
      <c r="H23" s="159" t="s">
        <v>87</v>
      </c>
      <c r="I23" s="160">
        <v>120</v>
      </c>
      <c r="J23" s="161"/>
      <c r="K23" s="162">
        <v>0.08</v>
      </c>
      <c r="L23" s="161">
        <f t="shared" si="0"/>
        <v>0</v>
      </c>
      <c r="M23" s="161">
        <f t="shared" si="1"/>
        <v>0</v>
      </c>
      <c r="N23" s="163">
        <f t="shared" si="2"/>
        <v>0</v>
      </c>
    </row>
    <row r="24" spans="1:14" s="1" customFormat="1" ht="51">
      <c r="A24" s="157">
        <v>17</v>
      </c>
      <c r="B24" s="10"/>
      <c r="C24" s="158"/>
      <c r="D24" s="158" t="s">
        <v>16</v>
      </c>
      <c r="E24" s="159" t="s">
        <v>137</v>
      </c>
      <c r="F24" s="159" t="s">
        <v>93</v>
      </c>
      <c r="G24" s="159" t="s">
        <v>143</v>
      </c>
      <c r="H24" s="159" t="s">
        <v>91</v>
      </c>
      <c r="I24" s="160">
        <v>36</v>
      </c>
      <c r="J24" s="161"/>
      <c r="K24" s="162">
        <v>0.08</v>
      </c>
      <c r="L24" s="161">
        <f t="shared" si="0"/>
        <v>0</v>
      </c>
      <c r="M24" s="161">
        <f t="shared" si="1"/>
        <v>0</v>
      </c>
      <c r="N24" s="163">
        <f t="shared" si="2"/>
        <v>0</v>
      </c>
    </row>
    <row r="25" spans="1:14" s="1" customFormat="1" ht="20.45" customHeight="1">
      <c r="A25" s="157">
        <v>18</v>
      </c>
      <c r="B25" s="10"/>
      <c r="C25" s="158"/>
      <c r="D25" s="164" t="s">
        <v>21</v>
      </c>
      <c r="E25" s="160" t="s">
        <v>22</v>
      </c>
      <c r="F25" s="160" t="s">
        <v>28</v>
      </c>
      <c r="G25" s="160" t="s">
        <v>19</v>
      </c>
      <c r="H25" s="160" t="s">
        <v>87</v>
      </c>
      <c r="I25" s="160">
        <v>635</v>
      </c>
      <c r="J25" s="161"/>
      <c r="K25" s="162">
        <v>0.08</v>
      </c>
      <c r="L25" s="161">
        <f t="shared" si="0"/>
        <v>0</v>
      </c>
      <c r="M25" s="161">
        <f t="shared" si="1"/>
        <v>0</v>
      </c>
      <c r="N25" s="163">
        <f t="shared" si="2"/>
        <v>0</v>
      </c>
    </row>
    <row r="26" spans="1:14" s="1" customFormat="1" ht="20.45" customHeight="1">
      <c r="A26" s="157">
        <v>19</v>
      </c>
      <c r="B26" s="10"/>
      <c r="C26" s="158"/>
      <c r="D26" s="164" t="s">
        <v>23</v>
      </c>
      <c r="E26" s="160" t="s">
        <v>22</v>
      </c>
      <c r="F26" s="160" t="s">
        <v>28</v>
      </c>
      <c r="G26" s="160" t="s">
        <v>19</v>
      </c>
      <c r="H26" s="160" t="s">
        <v>87</v>
      </c>
      <c r="I26" s="160">
        <v>280</v>
      </c>
      <c r="J26" s="161"/>
      <c r="K26" s="162">
        <v>0.08</v>
      </c>
      <c r="L26" s="161">
        <f t="shared" si="0"/>
        <v>0</v>
      </c>
      <c r="M26" s="161">
        <f t="shared" si="1"/>
        <v>0</v>
      </c>
      <c r="N26" s="163">
        <f t="shared" si="2"/>
        <v>0</v>
      </c>
    </row>
    <row r="27" spans="1:14" s="1" customFormat="1" ht="20.45" customHeight="1">
      <c r="A27" s="157">
        <v>20</v>
      </c>
      <c r="B27" s="10"/>
      <c r="C27" s="158"/>
      <c r="D27" s="164" t="s">
        <v>23</v>
      </c>
      <c r="E27" s="160" t="s">
        <v>24</v>
      </c>
      <c r="F27" s="160" t="s">
        <v>28</v>
      </c>
      <c r="G27" s="160" t="s">
        <v>19</v>
      </c>
      <c r="H27" s="160" t="s">
        <v>87</v>
      </c>
      <c r="I27" s="160">
        <v>800</v>
      </c>
      <c r="J27" s="161"/>
      <c r="K27" s="162">
        <v>0.08</v>
      </c>
      <c r="L27" s="161">
        <f t="shared" si="0"/>
        <v>0</v>
      </c>
      <c r="M27" s="161">
        <f t="shared" si="1"/>
        <v>0</v>
      </c>
      <c r="N27" s="163">
        <f t="shared" si="2"/>
        <v>0</v>
      </c>
    </row>
    <row r="28" spans="1:14" s="1" customFormat="1" ht="20.45" customHeight="1">
      <c r="A28" s="157">
        <v>21</v>
      </c>
      <c r="B28" s="10"/>
      <c r="C28" s="158"/>
      <c r="D28" s="164" t="s">
        <v>58</v>
      </c>
      <c r="E28" s="160" t="s">
        <v>24</v>
      </c>
      <c r="F28" s="160" t="s">
        <v>28</v>
      </c>
      <c r="G28" s="160" t="s">
        <v>144</v>
      </c>
      <c r="H28" s="160" t="s">
        <v>87</v>
      </c>
      <c r="I28" s="160">
        <v>1230</v>
      </c>
      <c r="J28" s="161"/>
      <c r="K28" s="162">
        <v>0.08</v>
      </c>
      <c r="L28" s="161">
        <f t="shared" si="0"/>
        <v>0</v>
      </c>
      <c r="M28" s="161">
        <f t="shared" si="1"/>
        <v>0</v>
      </c>
      <c r="N28" s="163">
        <f t="shared" si="2"/>
        <v>0</v>
      </c>
    </row>
    <row r="29" spans="1:14" s="1" customFormat="1" ht="20.45" customHeight="1">
      <c r="A29" s="157">
        <v>22</v>
      </c>
      <c r="B29" s="10"/>
      <c r="C29" s="158"/>
      <c r="D29" s="164" t="s">
        <v>58</v>
      </c>
      <c r="E29" s="160" t="s">
        <v>25</v>
      </c>
      <c r="F29" s="160" t="s">
        <v>28</v>
      </c>
      <c r="G29" s="160" t="s">
        <v>64</v>
      </c>
      <c r="H29" s="160" t="s">
        <v>87</v>
      </c>
      <c r="I29" s="160">
        <v>720</v>
      </c>
      <c r="J29" s="161"/>
      <c r="K29" s="162">
        <v>0.08</v>
      </c>
      <c r="L29" s="161">
        <f t="shared" si="0"/>
        <v>0</v>
      </c>
      <c r="M29" s="161">
        <f t="shared" si="1"/>
        <v>0</v>
      </c>
      <c r="N29" s="163">
        <f t="shared" si="2"/>
        <v>0</v>
      </c>
    </row>
    <row r="30" spans="1:14" s="1" customFormat="1" ht="21.95" customHeight="1">
      <c r="A30" s="157">
        <v>23</v>
      </c>
      <c r="B30" s="10"/>
      <c r="C30" s="158"/>
      <c r="D30" s="164" t="s">
        <v>58</v>
      </c>
      <c r="E30" s="160" t="s">
        <v>107</v>
      </c>
      <c r="F30" s="160" t="s">
        <v>28</v>
      </c>
      <c r="G30" s="160" t="s">
        <v>64</v>
      </c>
      <c r="H30" s="160" t="s">
        <v>87</v>
      </c>
      <c r="I30" s="160">
        <v>280</v>
      </c>
      <c r="J30" s="161"/>
      <c r="K30" s="162">
        <v>0.08</v>
      </c>
      <c r="L30" s="161">
        <f t="shared" si="0"/>
        <v>0</v>
      </c>
      <c r="M30" s="161">
        <f t="shared" si="1"/>
        <v>0</v>
      </c>
      <c r="N30" s="163">
        <f t="shared" si="2"/>
        <v>0</v>
      </c>
    </row>
    <row r="31" spans="1:14" s="1" customFormat="1" ht="21.95" customHeight="1">
      <c r="A31" s="157">
        <v>24</v>
      </c>
      <c r="B31" s="10"/>
      <c r="C31" s="158"/>
      <c r="D31" s="164" t="s">
        <v>58</v>
      </c>
      <c r="E31" s="160" t="s">
        <v>107</v>
      </c>
      <c r="F31" s="160" t="s">
        <v>28</v>
      </c>
      <c r="G31" s="160" t="s">
        <v>145</v>
      </c>
      <c r="H31" s="160" t="s">
        <v>65</v>
      </c>
      <c r="I31" s="160">
        <v>160</v>
      </c>
      <c r="J31" s="161"/>
      <c r="K31" s="162">
        <v>0.08</v>
      </c>
      <c r="L31" s="161">
        <f t="shared" si="0"/>
        <v>0</v>
      </c>
      <c r="M31" s="161">
        <f t="shared" si="1"/>
        <v>0</v>
      </c>
      <c r="N31" s="163">
        <f t="shared" si="2"/>
        <v>0</v>
      </c>
    </row>
    <row r="32" spans="1:14" s="1" customFormat="1" ht="21.95" customHeight="1">
      <c r="A32" s="157">
        <v>25</v>
      </c>
      <c r="B32" s="10"/>
      <c r="C32" s="158"/>
      <c r="D32" s="164">
        <v>0</v>
      </c>
      <c r="E32" s="160" t="s">
        <v>25</v>
      </c>
      <c r="F32" s="160" t="s">
        <v>28</v>
      </c>
      <c r="G32" s="160" t="s">
        <v>19</v>
      </c>
      <c r="H32" s="160" t="s">
        <v>87</v>
      </c>
      <c r="I32" s="160">
        <v>1070</v>
      </c>
      <c r="J32" s="161"/>
      <c r="K32" s="162">
        <v>0.08</v>
      </c>
      <c r="L32" s="161">
        <f t="shared" si="0"/>
        <v>0</v>
      </c>
      <c r="M32" s="161">
        <f t="shared" si="1"/>
        <v>0</v>
      </c>
      <c r="N32" s="163">
        <f t="shared" si="2"/>
        <v>0</v>
      </c>
    </row>
    <row r="33" spans="1:14" s="1" customFormat="1" ht="21.95" customHeight="1">
      <c r="A33" s="157">
        <v>26</v>
      </c>
      <c r="B33" s="10"/>
      <c r="C33" s="158"/>
      <c r="D33" s="164">
        <v>0</v>
      </c>
      <c r="E33" s="160" t="s">
        <v>107</v>
      </c>
      <c r="F33" s="160" t="s">
        <v>28</v>
      </c>
      <c r="G33" s="160" t="s">
        <v>146</v>
      </c>
      <c r="H33" s="160" t="s">
        <v>87</v>
      </c>
      <c r="I33" s="160">
        <v>435</v>
      </c>
      <c r="J33" s="161"/>
      <c r="K33" s="162">
        <v>0.08</v>
      </c>
      <c r="L33" s="161">
        <f t="shared" si="0"/>
        <v>0</v>
      </c>
      <c r="M33" s="161">
        <f t="shared" si="1"/>
        <v>0</v>
      </c>
      <c r="N33" s="163">
        <f t="shared" si="2"/>
        <v>0</v>
      </c>
    </row>
    <row r="34" spans="1:14" s="1" customFormat="1" ht="21.95" customHeight="1">
      <c r="A34" s="157">
        <v>27</v>
      </c>
      <c r="B34" s="10"/>
      <c r="C34" s="158"/>
      <c r="D34" s="164">
        <v>0</v>
      </c>
      <c r="E34" s="160" t="s">
        <v>63</v>
      </c>
      <c r="F34" s="160" t="s">
        <v>28</v>
      </c>
      <c r="G34" s="160" t="s">
        <v>96</v>
      </c>
      <c r="H34" s="160" t="s">
        <v>65</v>
      </c>
      <c r="I34" s="160">
        <v>320</v>
      </c>
      <c r="J34" s="161"/>
      <c r="K34" s="162">
        <v>0.08</v>
      </c>
      <c r="L34" s="161">
        <f t="shared" si="0"/>
        <v>0</v>
      </c>
      <c r="M34" s="161">
        <f t="shared" si="1"/>
        <v>0</v>
      </c>
      <c r="N34" s="163">
        <f t="shared" si="2"/>
        <v>0</v>
      </c>
    </row>
    <row r="35" spans="1:14" s="1" customFormat="1" ht="21.95" customHeight="1">
      <c r="A35" s="157">
        <v>28</v>
      </c>
      <c r="B35" s="10"/>
      <c r="C35" s="158"/>
      <c r="D35" s="164">
        <v>0</v>
      </c>
      <c r="E35" s="160" t="s">
        <v>108</v>
      </c>
      <c r="F35" s="160" t="s">
        <v>28</v>
      </c>
      <c r="G35" s="160" t="s">
        <v>19</v>
      </c>
      <c r="H35" s="160" t="s">
        <v>65</v>
      </c>
      <c r="I35" s="160">
        <v>280</v>
      </c>
      <c r="J35" s="161"/>
      <c r="K35" s="162">
        <v>0.08</v>
      </c>
      <c r="L35" s="161">
        <f t="shared" si="0"/>
        <v>0</v>
      </c>
      <c r="M35" s="161">
        <f t="shared" si="1"/>
        <v>0</v>
      </c>
      <c r="N35" s="163">
        <f t="shared" si="2"/>
        <v>0</v>
      </c>
    </row>
    <row r="36" spans="1:14" s="1" customFormat="1" ht="21.95" customHeight="1">
      <c r="A36" s="157">
        <v>29</v>
      </c>
      <c r="B36" s="10"/>
      <c r="C36" s="158"/>
      <c r="D36" s="164" t="s">
        <v>21</v>
      </c>
      <c r="E36" s="160" t="s">
        <v>147</v>
      </c>
      <c r="F36" s="160" t="s">
        <v>147</v>
      </c>
      <c r="G36" s="160" t="s">
        <v>98</v>
      </c>
      <c r="H36" s="160" t="s">
        <v>148</v>
      </c>
      <c r="I36" s="160">
        <v>120</v>
      </c>
      <c r="J36" s="161"/>
      <c r="K36" s="162">
        <v>0.08</v>
      </c>
      <c r="L36" s="161">
        <f t="shared" si="0"/>
        <v>0</v>
      </c>
      <c r="M36" s="161">
        <f t="shared" si="1"/>
        <v>0</v>
      </c>
      <c r="N36" s="163">
        <f t="shared" si="2"/>
        <v>0</v>
      </c>
    </row>
    <row r="37" spans="1:14" s="1" customFormat="1" ht="21.95" customHeight="1">
      <c r="A37" s="157">
        <v>30</v>
      </c>
      <c r="B37" s="10"/>
      <c r="C37" s="158"/>
      <c r="D37" s="164" t="s">
        <v>23</v>
      </c>
      <c r="E37" s="160" t="s">
        <v>147</v>
      </c>
      <c r="F37" s="160" t="s">
        <v>147</v>
      </c>
      <c r="G37" s="160" t="s">
        <v>98</v>
      </c>
      <c r="H37" s="160" t="s">
        <v>149</v>
      </c>
      <c r="I37" s="160">
        <v>1560</v>
      </c>
      <c r="J37" s="161"/>
      <c r="K37" s="162">
        <v>0.08</v>
      </c>
      <c r="L37" s="161">
        <f t="shared" si="0"/>
        <v>0</v>
      </c>
      <c r="M37" s="161">
        <f t="shared" si="1"/>
        <v>0</v>
      </c>
      <c r="N37" s="163">
        <f t="shared" si="2"/>
        <v>0</v>
      </c>
    </row>
    <row r="38" spans="1:14" s="1" customFormat="1" ht="21.95" customHeight="1">
      <c r="A38" s="157">
        <v>31</v>
      </c>
      <c r="B38" s="10"/>
      <c r="C38" s="158"/>
      <c r="D38" s="164" t="s">
        <v>58</v>
      </c>
      <c r="E38" s="160" t="s">
        <v>147</v>
      </c>
      <c r="F38" s="160" t="s">
        <v>147</v>
      </c>
      <c r="G38" s="160" t="s">
        <v>98</v>
      </c>
      <c r="H38" s="160" t="s">
        <v>149</v>
      </c>
      <c r="I38" s="160">
        <v>690</v>
      </c>
      <c r="J38" s="161"/>
      <c r="K38" s="162">
        <v>0.08</v>
      </c>
      <c r="L38" s="161">
        <f t="shared" si="0"/>
        <v>0</v>
      </c>
      <c r="M38" s="161">
        <f t="shared" si="1"/>
        <v>0</v>
      </c>
      <c r="N38" s="163">
        <f t="shared" si="2"/>
        <v>0</v>
      </c>
    </row>
    <row r="39" spans="1:14" s="1" customFormat="1" ht="21.95" customHeight="1">
      <c r="A39" s="157">
        <v>32</v>
      </c>
      <c r="B39" s="10"/>
      <c r="C39" s="158"/>
      <c r="D39" s="164">
        <v>0</v>
      </c>
      <c r="E39" s="160" t="s">
        <v>147</v>
      </c>
      <c r="F39" s="160" t="s">
        <v>147</v>
      </c>
      <c r="G39" s="160" t="s">
        <v>98</v>
      </c>
      <c r="H39" s="160" t="s">
        <v>149</v>
      </c>
      <c r="I39" s="160">
        <v>290</v>
      </c>
      <c r="J39" s="161"/>
      <c r="K39" s="162">
        <v>0.08</v>
      </c>
      <c r="L39" s="161">
        <f t="shared" si="0"/>
        <v>0</v>
      </c>
      <c r="M39" s="161">
        <f t="shared" si="1"/>
        <v>0</v>
      </c>
      <c r="N39" s="163">
        <f t="shared" si="2"/>
        <v>0</v>
      </c>
    </row>
    <row r="40" spans="1:14" s="1" customFormat="1" ht="21.95" customHeight="1">
      <c r="A40" s="157">
        <v>33</v>
      </c>
      <c r="B40" s="10"/>
      <c r="C40" s="158"/>
      <c r="D40" s="164">
        <v>1</v>
      </c>
      <c r="E40" s="160" t="s">
        <v>147</v>
      </c>
      <c r="F40" s="160" t="s">
        <v>147</v>
      </c>
      <c r="G40" s="160" t="s">
        <v>98</v>
      </c>
      <c r="H40" s="160" t="s">
        <v>149</v>
      </c>
      <c r="I40" s="160">
        <v>190</v>
      </c>
      <c r="J40" s="161"/>
      <c r="K40" s="162">
        <v>0.08</v>
      </c>
      <c r="L40" s="161">
        <f t="shared" si="0"/>
        <v>0</v>
      </c>
      <c r="M40" s="161">
        <f t="shared" si="1"/>
        <v>0</v>
      </c>
      <c r="N40" s="163">
        <f t="shared" si="2"/>
        <v>0</v>
      </c>
    </row>
    <row r="41" spans="1:14" s="1" customFormat="1" ht="21.95" customHeight="1">
      <c r="A41" s="157">
        <v>34</v>
      </c>
      <c r="B41" s="10"/>
      <c r="C41" s="158"/>
      <c r="D41" s="164">
        <v>2</v>
      </c>
      <c r="E41" s="160" t="s">
        <v>147</v>
      </c>
      <c r="F41" s="160" t="s">
        <v>147</v>
      </c>
      <c r="G41" s="160" t="s">
        <v>98</v>
      </c>
      <c r="H41" s="160" t="s">
        <v>149</v>
      </c>
      <c r="I41" s="160">
        <v>120</v>
      </c>
      <c r="J41" s="161"/>
      <c r="K41" s="162">
        <v>0.08</v>
      </c>
      <c r="L41" s="161">
        <f t="shared" si="0"/>
        <v>0</v>
      </c>
      <c r="M41" s="161">
        <f t="shared" si="1"/>
        <v>0</v>
      </c>
      <c r="N41" s="163">
        <f t="shared" si="2"/>
        <v>0</v>
      </c>
    </row>
    <row r="42" spans="1:14" s="1" customFormat="1" ht="23.45" customHeight="1">
      <c r="A42" s="166"/>
      <c r="B42" s="167"/>
      <c r="C42" s="166"/>
      <c r="D42" s="166"/>
      <c r="E42" s="166"/>
      <c r="F42" s="166"/>
      <c r="G42" s="166"/>
      <c r="H42" s="166"/>
      <c r="I42" s="166"/>
      <c r="J42" s="166"/>
      <c r="K42" s="166"/>
      <c r="L42" s="168" t="s">
        <v>150</v>
      </c>
      <c r="M42" s="169">
        <f>SUM(M8:M41)</f>
        <v>0</v>
      </c>
      <c r="N42" s="170">
        <f>SUM(N8:N41)</f>
        <v>0</v>
      </c>
    </row>
    <row r="44" spans="1:14">
      <c r="L44" s="269"/>
      <c r="M44" s="268"/>
      <c r="N44" s="268"/>
    </row>
  </sheetData>
  <mergeCells count="1">
    <mergeCell ref="A5:N5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zoomScaleNormal="100" workbookViewId="0">
      <selection activeCell="A2" sqref="A2:N2"/>
    </sheetView>
  </sheetViews>
  <sheetFormatPr defaultColWidth="8.7109375" defaultRowHeight="13.5"/>
  <cols>
    <col min="1" max="1" width="3.85546875" style="1" customWidth="1"/>
    <col min="2" max="2" width="9" style="1" customWidth="1"/>
    <col min="3" max="3" width="6.85546875" style="1" customWidth="1"/>
    <col min="4" max="4" width="11.42578125" style="171" customWidth="1"/>
    <col min="5" max="5" width="11.5703125" style="1" customWidth="1"/>
    <col min="6" max="6" width="7.85546875" style="1" customWidth="1"/>
    <col min="7" max="7" width="16.42578125" style="1" customWidth="1"/>
    <col min="8" max="8" width="10.140625" style="1" customWidth="1"/>
    <col min="9" max="9" width="13" style="1" customWidth="1"/>
    <col min="10" max="10" width="10.28515625" style="1" customWidth="1"/>
    <col min="11" max="11" width="10.42578125" style="1" customWidth="1"/>
    <col min="12" max="12" width="11.42578125" style="1" customWidth="1"/>
    <col min="13" max="13" width="11" style="1" customWidth="1"/>
    <col min="14" max="14" width="11.42578125" style="1" customWidth="1"/>
  </cols>
  <sheetData>
    <row r="1" spans="1:14" ht="14.25">
      <c r="A1" s="166"/>
      <c r="B1" s="166"/>
      <c r="C1" s="166"/>
      <c r="D1" s="172" t="s">
        <v>151</v>
      </c>
      <c r="E1" s="166"/>
      <c r="F1" s="166"/>
      <c r="G1" s="166"/>
      <c r="H1" s="150"/>
      <c r="I1" s="166"/>
      <c r="J1" s="167"/>
      <c r="K1" s="167"/>
      <c r="L1" s="166"/>
      <c r="M1" s="166"/>
      <c r="N1" s="166"/>
    </row>
    <row r="2" spans="1:14" s="173" customFormat="1" ht="30.6" customHeight="1">
      <c r="A2" s="283" t="s">
        <v>152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s="173" customFormat="1">
      <c r="A3" s="174"/>
      <c r="B3" s="174"/>
      <c r="C3" s="174"/>
      <c r="D3" s="175"/>
      <c r="E3" s="149"/>
      <c r="F3" s="149"/>
      <c r="G3" s="149"/>
      <c r="H3" s="149"/>
      <c r="I3" s="149"/>
      <c r="J3" s="149"/>
      <c r="K3" s="149"/>
      <c r="L3" s="175"/>
      <c r="M3" s="149"/>
      <c r="N3" s="149"/>
    </row>
    <row r="4" spans="1:14" ht="14.25" thickBot="1">
      <c r="D4" s="175"/>
      <c r="E4" s="149"/>
      <c r="F4" s="150"/>
      <c r="G4" s="150"/>
      <c r="H4" s="150"/>
      <c r="I4" s="150"/>
      <c r="J4" s="176"/>
      <c r="K4" s="177"/>
      <c r="L4" s="151"/>
      <c r="M4" s="150"/>
      <c r="N4" s="150"/>
    </row>
    <row r="5" spans="1:14" ht="41.25" thickBot="1">
      <c r="A5" s="178" t="s">
        <v>2</v>
      </c>
      <c r="B5" s="34" t="s">
        <v>3</v>
      </c>
      <c r="C5" s="35" t="s">
        <v>4</v>
      </c>
      <c r="D5" s="178" t="s">
        <v>5</v>
      </c>
      <c r="E5" s="178" t="s">
        <v>6</v>
      </c>
      <c r="F5" s="178" t="s">
        <v>7</v>
      </c>
      <c r="G5" s="178" t="s">
        <v>8</v>
      </c>
      <c r="H5" s="178" t="s">
        <v>9</v>
      </c>
      <c r="I5" s="178" t="s">
        <v>153</v>
      </c>
      <c r="J5" s="178" t="s">
        <v>11</v>
      </c>
      <c r="K5" s="178" t="s">
        <v>12</v>
      </c>
      <c r="L5" s="178" t="s">
        <v>13</v>
      </c>
      <c r="M5" s="179" t="s">
        <v>14</v>
      </c>
      <c r="N5" s="179" t="s">
        <v>15</v>
      </c>
    </row>
    <row r="6" spans="1:14" ht="25.5">
      <c r="A6" s="178">
        <v>1</v>
      </c>
      <c r="B6" s="178"/>
      <c r="C6" s="178"/>
      <c r="D6" s="158" t="s">
        <v>42</v>
      </c>
      <c r="E6" s="159" t="s">
        <v>154</v>
      </c>
      <c r="F6" s="159" t="s">
        <v>93</v>
      </c>
      <c r="G6" s="159" t="s">
        <v>74</v>
      </c>
      <c r="H6" s="159" t="s">
        <v>41</v>
      </c>
      <c r="I6" s="160">
        <v>72</v>
      </c>
      <c r="J6" s="131"/>
      <c r="K6" s="162">
        <v>0.08</v>
      </c>
      <c r="L6" s="161">
        <f>J6*1.08</f>
        <v>0</v>
      </c>
      <c r="M6" s="161">
        <f>J6*I6</f>
        <v>0</v>
      </c>
      <c r="N6" s="161">
        <f>M6*1.08</f>
        <v>0</v>
      </c>
    </row>
    <row r="7" spans="1:14" ht="24" customHeight="1">
      <c r="A7" s="178">
        <v>2</v>
      </c>
      <c r="B7" s="178"/>
      <c r="C7" s="178"/>
      <c r="D7" s="158">
        <v>0</v>
      </c>
      <c r="E7" s="159" t="s">
        <v>62</v>
      </c>
      <c r="F7" s="160" t="s">
        <v>155</v>
      </c>
      <c r="G7" s="160" t="s">
        <v>19</v>
      </c>
      <c r="H7" s="160" t="s">
        <v>104</v>
      </c>
      <c r="I7" s="160">
        <v>72</v>
      </c>
      <c r="J7" s="131"/>
      <c r="K7" s="162">
        <v>0.08</v>
      </c>
      <c r="L7" s="161">
        <f t="shared" ref="L7:L8" si="0">J7*1.08</f>
        <v>0</v>
      </c>
      <c r="M7" s="161">
        <f t="shared" ref="M7:M8" si="1">J7*I7</f>
        <v>0</v>
      </c>
      <c r="N7" s="161">
        <f t="shared" ref="N7:N8" si="2">M7*1.08</f>
        <v>0</v>
      </c>
    </row>
    <row r="8" spans="1:14" ht="25.5">
      <c r="A8" s="178">
        <v>3</v>
      </c>
      <c r="B8" s="178"/>
      <c r="C8" s="178"/>
      <c r="D8" s="158">
        <v>0</v>
      </c>
      <c r="E8" s="159" t="s">
        <v>147</v>
      </c>
      <c r="F8" s="160" t="s">
        <v>147</v>
      </c>
      <c r="G8" s="160" t="s">
        <v>156</v>
      </c>
      <c r="H8" s="160" t="s">
        <v>157</v>
      </c>
      <c r="I8" s="160">
        <v>36</v>
      </c>
      <c r="J8" s="131"/>
      <c r="K8" s="162">
        <v>0.08</v>
      </c>
      <c r="L8" s="161">
        <f t="shared" si="0"/>
        <v>0</v>
      </c>
      <c r="M8" s="161">
        <f t="shared" si="1"/>
        <v>0</v>
      </c>
      <c r="N8" s="161">
        <f t="shared" si="2"/>
        <v>0</v>
      </c>
    </row>
    <row r="9" spans="1:14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80" t="s">
        <v>76</v>
      </c>
      <c r="M9" s="181">
        <f>SUM(M6:M8)</f>
        <v>0</v>
      </c>
      <c r="N9" s="180">
        <f>SUM(N6:N8)</f>
        <v>0</v>
      </c>
    </row>
    <row r="10" spans="1:14">
      <c r="F10" s="171"/>
    </row>
    <row r="11" spans="1:14" ht="14.25">
      <c r="L11" s="264"/>
      <c r="M11" s="263"/>
      <c r="N11" s="263"/>
    </row>
  </sheetData>
  <mergeCells count="1">
    <mergeCell ref="A2:N2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Szpital Ostrowiec Św.</cp:lastModifiedBy>
  <cp:revision>0</cp:revision>
  <cp:lastPrinted>2024-05-07T10:06:02Z</cp:lastPrinted>
  <dcterms:created xsi:type="dcterms:W3CDTF">1997-02-26T13:46:56Z</dcterms:created>
  <dcterms:modified xsi:type="dcterms:W3CDTF">2024-05-08T10:46:56Z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97735299-2a7d-4f7d-99cc-db352b8b5a9b_Application">
    <vt:lpwstr>Microsoft Azure Information Protection</vt:lpwstr>
  </property>
  <property fmtid="{D5CDD505-2E9C-101B-9397-08002B2CF9AE}" pid="7" name="MSIP_Label_97735299-2a7d-4f7d-99cc-db352b8b5a9b_Enabled">
    <vt:lpwstr>True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97735299-2a7d-4f7d-99cc-db352b8b5a9b_Name">
    <vt:lpwstr>Confidential</vt:lpwstr>
  </property>
  <property fmtid="{D5CDD505-2E9C-101B-9397-08002B2CF9AE}" pid="10" name="MSIP_Label_97735299-2a7d-4f7d-99cc-db352b8b5a9b_Ref">
    <vt:lpwstr>https://api.informationprotection.azure.com/api/15d1bef2-0a6a-46f9-be4c-023279325e51</vt:lpwstr>
  </property>
  <property fmtid="{D5CDD505-2E9C-101B-9397-08002B2CF9AE}" pid="11" name="MSIP_Label_97735299-2a7d-4f7d-99cc-db352b8b5a9b_SetBy">
    <vt:lpwstr>julia.jablonska@bbraun.com</vt:lpwstr>
  </property>
  <property fmtid="{D5CDD505-2E9C-101B-9397-08002B2CF9AE}" pid="12" name="MSIP_Label_97735299-2a7d-4f7d-99cc-db352b8b5a9b_SetDate">
    <vt:lpwstr>2019-02-06T11:19:08.6081947+01:00</vt:lpwstr>
  </property>
  <property fmtid="{D5CDD505-2E9C-101B-9397-08002B2CF9AE}" pid="13" name="MSIP_Label_97735299-2a7d-4f7d-99cc-db352b8b5a9b_SiteId">
    <vt:lpwstr>15d1bef2-0a6a-46f9-be4c-023279325e51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Enabled">
    <vt:lpwstr>True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MSIP_Label_fd058493-e43f-432e-b8cc-adb7daa46640_Name">
    <vt:lpwstr>Unprotected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MSIP_Label_fd058493-e43f-432e-b8cc-adb7daa46640_Ref">
    <vt:lpwstr>https://api.informationprotection.azure.com/api/15d1bef2-0a6a-46f9-be4c-023279325e51</vt:lpwstr>
  </property>
  <property fmtid="{D5CDD505-2E9C-101B-9397-08002B2CF9AE}" pid="20" name="MSIP_Label_fd058493-e43f-432e-b8cc-adb7daa46640_SetBy">
    <vt:lpwstr>julia.jablonska@bbraun.com</vt:lpwstr>
  </property>
  <property fmtid="{D5CDD505-2E9C-101B-9397-08002B2CF9AE}" pid="21" name="MSIP_Label_fd058493-e43f-432e-b8cc-adb7daa46640_SetDate">
    <vt:lpwstr>2019-02-06T11:19:08.6091947+01:00</vt:lpwstr>
  </property>
  <property fmtid="{D5CDD505-2E9C-101B-9397-08002B2CF9AE}" pid="22" name="MSIP_Label_fd058493-e43f-432e-b8cc-adb7daa46640_SiteId">
    <vt:lpwstr>15d1bef2-0a6a-46f9-be4c-023279325e51</vt:lpwstr>
  </property>
  <property fmtid="{D5CDD505-2E9C-101B-9397-08002B2CF9AE}" pid="23" name="ScaleCrop">
    <vt:bool>false</vt:bool>
  </property>
  <property fmtid="{D5CDD505-2E9C-101B-9397-08002B2CF9AE}" pid="24" name="Sensitivity">
    <vt:lpwstr>Confidential Unprotected</vt:lpwstr>
  </property>
  <property fmtid="{D5CDD505-2E9C-101B-9397-08002B2CF9AE}" pid="25" name="ShareDoc">
    <vt:bool>false</vt:bool>
  </property>
</Properties>
</file>