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2"/>
  </bookViews>
  <sheets>
    <sheet name="formularz_oferty" sheetId="1" r:id="rId1"/>
    <sheet name="część_(1)" sheetId="2" r:id="rId2"/>
    <sheet name="część_(2)" sheetId="3" r:id="rId3"/>
    <sheet name="część_(3)" sheetId="4" r:id="rId4"/>
  </sheets>
  <definedNames>
    <definedName name="_xlnm.Print_Area" localSheetId="1">'część_(1)'!$A$1:$H$22</definedName>
    <definedName name="_xlnm.Print_Area" localSheetId="2">'część_(2)'!$A$1:$H$9</definedName>
    <definedName name="_xlnm.Print_Area" localSheetId="0">'formularz_oferty'!$A$1:$D$53</definedName>
  </definedNames>
  <calcPr fullCalcOnLoad="1"/>
</workbook>
</file>

<file path=xl/sharedStrings.xml><?xml version="1.0" encoding="utf-8"?>
<sst xmlns="http://schemas.openxmlformats.org/spreadsheetml/2006/main" count="143" uniqueCount="102">
  <si>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</si>
  <si>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</si>
  <si>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</si>
  <si>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</si>
  <si>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</si>
  <si>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</si>
  <si>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</si>
  <si>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</si>
  <si>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</si>
  <si>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</si>
  <si>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</si>
  <si>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</si>
  <si>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</si>
  <si>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</si>
  <si>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</si>
  <si>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</si>
  <si>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</si>
  <si>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</si>
  <si>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</si>
  <si>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</si>
  <si>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</si>
  <si>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</si>
  <si>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</si>
  <si>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</si>
  <si>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</si>
  <si>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</si>
  <si>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</si>
  <si>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</si>
  <si>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</si>
  <si>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</si>
  <si>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*Jeżeli wykonawca nie poda tych informacji to Zamawiający przyjmie, że wykonawca nie zamierza powierzać żadnej części zamówienia podwykonawcy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</si>
  <si>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</si>
  <si>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</si>
  <si>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</si>
  <si>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</si>
  <si>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</si>
  <si>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</si>
  <si>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</si>
  <si>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</si>
  <si>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</si>
  <si>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</si>
  <si>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</si>
  <si>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</si>
  <si>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</si>
  <si>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</si>
  <si>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</si>
  <si>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</si>
  <si>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</si>
  <si>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</si>
  <si>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</si>
  <si>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</si>
  <si>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 xml:space="preserve">1. </t>
  </si>
  <si>
    <t xml:space="preserve">Załącznik nr 1a do SWZ 
Załącznik nr … do umowy </t>
  </si>
  <si>
    <t xml:space="preserve"> Ilość  </t>
  </si>
  <si>
    <t>Ilość</t>
  </si>
  <si>
    <t>Oświadczamy, że termin płatności wynosi do 60 dni.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</si>
  <si>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</si>
  <si>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sztuka</t>
  </si>
  <si>
    <t>Cena brutto*:</t>
  </si>
  <si>
    <t>*jeżeli wybór oferty będzie prowadził do powstania u Zamawiającego obowiązku podatkowego, zgodnie z przepisami o podatku od towarów i usług, należy podać cenę netto.</t>
  </si>
  <si>
    <t>Oświadczamy, że oferowane przez nas materiały medyczne są dopuszczone do obrotu i używania na terenie Polski na zasadach określonych w ustawie o wyrobach medycznych oraz w rozporządzeniu Parlamentu Europejskiego i Rady (UE) 2017/745 z dnia 5.04.2017 r. w sprawie wyrobów medycznych. Jednocześnie oświadczamy, że na każdorazowe wezwanie Zamawiającego przedstawimy dokumenty dopuszczające do obrotu i używania na terenie Polski.</t>
  </si>
  <si>
    <t>szt.</t>
  </si>
  <si>
    <t>Cena jednostkowa brutto*</t>
  </si>
  <si>
    <t>Wartość brutto pozycji*</t>
  </si>
  <si>
    <t xml:space="preserve">Cena jednostkowa brutto* </t>
  </si>
  <si>
    <r>
      <t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</si>
  <si>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Część zamówienia: 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</t>
  </si>
  <si>
    <t xml:space="preserve">2. </t>
  </si>
  <si>
    <t xml:space="preserve">3. </t>
  </si>
  <si>
    <t>sztuk</t>
  </si>
  <si>
    <t xml:space="preserve">4. </t>
  </si>
  <si>
    <t xml:space="preserve">5. </t>
  </si>
  <si>
    <t xml:space="preserve">6. </t>
  </si>
  <si>
    <t xml:space="preserve">7. 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</si>
  <si>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(zaznaczyć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</si>
  <si>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t>DFP.271.16.2022.KK</t>
  </si>
  <si>
    <t>Dostawa materiałów do zabiegów dla pracowni angiografii i radiologii interwencyjnej oraz materiałów do zabiegów naczyniowych.</t>
  </si>
  <si>
    <t xml:space="preserve">Oświadczamy, że zamówienie będziemy wykonywać do czasu wyczerpania kwoty wynagrodzenia umownego jednak nie dłużej niż przez 16 miesięcy (dot. części 1-3) od daty zawarcia umowy.
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</si>
  <si>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</si>
  <si>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</si>
  <si>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</si>
  <si>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</si>
  <si>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</si>
  <si>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</si>
  <si>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</si>
  <si>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Cewnik balonowy kompatybilny z prowadnikiem 0,035” OTW wykonany z nylonu
Średnice balonu: 3 – 14 mm
Długości balonu: 20 – 250 mm
Cewnik balonowy kompatybilny z introducerem max. 6F w zakresie średnic 3-12 mm, średnica 14 mm kompatybilna z introducerem max. 7F
Długości systemu wprowadzającego: 80 i 135 cm
Wysokie ciśnienie RBP do 28 atm w zależności od średnicy balonu
Wysoka odporność shaftu na zginanie oraz powłoka hydrofilna ułatwiająca przechodzenie przez ciasne zwężenia
Szybki czas deflacji balonu</t>
  </si>
  <si>
    <t>Stent rozprężany na balonie:
- stent kobaltowo-chromowy typu sloted tube
- kompatybilny z prowadnikiem 0,035”
- grubość ściany stentu nie większa niż 0,063”
-  dł. układu wprowadzającego 80 i 135 cm
- dostępne średnice od 4,0 do 10,0 mm 
- dostępne  długości stentu od 12 do 59 mm
- wszystkie rozmiary kompatybilne z 6F introduktorem
- stent wskazany w leczeniu nowo powstałych lub restenotycznych zwężeń miażdycowych oraz w leczeniu paliatywnym zwężeń spowodowanych naciekiem nowotworowym w drogach żółciowych</t>
  </si>
  <si>
    <t>Prowadniki naczyniowe stalowe z powłoką hydrofilną i hydrofobową. Średnice prowadnika: 0.014", 0.018", 0.035". Długości prowadnika: 145cm, 190cm, 195cm i 300cm. Dostępne końcówki prowadnika typu "J", proste i taperowane, możliwość kształtowania końcówki przez operatora, nitinolowe lub stalowe. Prowadniki o róznym pokryciu hydrofilnym i hydrofobowym. Prowadniki o  sztywności końcówki w zakresie: 1,5 g-30,0 g. Sztywny prowadnik 0.035" z miękką taperowaną do średnicy 0.025" końcówką o długości 17cm. Dobra manewrowalność i łatwość wprowadzania prowadnika.</t>
  </si>
  <si>
    <t xml:space="preserve">Samorozprężalny, elastyczny stent zamkniętokomórkowy wykonany z 6 par włókien nitinolowych, tkanych helikalnie w zamkniętej geometrii komórek. 
Wskazania: tętnica podkolanowa i powierzchowna udowa.
Rozmiary:  średnica 4, 5,6 i 7mm, długość stentu 40 - 200mm (co najmniej 10 róznych długości, w tym stentu krótkie o dł 20mm i długie o długosci 180 i 200 mm)
Długość kateteru 80 i 120cm.
Kompatybilny z 6F i prowadnikiem 0,018.   
-wysoka odporność na:
a).zginanie i rozciąganie potwierdzona testami wytrzymałościowymi (10 milionów cykli bez uszkodzenia)
b).skręcanie potwierdzone w testach mechanicznych (20 milionów cykli bez uszkodzenia)
-technika implantacji pozwalająca na dostosowanie długości oraz stopnia upakowania stentu w tętnicy.
-możliwość modelowania stentu po jego implantacji
-wysoka siła radialna
Wymaga predylatacji. Wymiarowanie stentu 1:1 </t>
  </si>
  <si>
    <t>Stent kobaltowo-chromowy na balonie uwalniający lek everolimus kompatybilny z prowadnikiem 0.014" RX. Długości systemu wprowadzającego : 145cm. Średnice stentu: 2-4mm. Długości stentu 8-38mm. Grubość ściany stentu max. 0.0032". Profil przejścia stentu max. 0.0425". Ciśnienie nominalne 10atm. Ciśnienie RBP 18 atm</t>
  </si>
  <si>
    <t xml:space="preserve">Stent samorozprężalny do tętnic szyjnych nitynolowy z systemem dostawczym typu monorail
- kompatybilny z cewnikiem prowadz. 8F i koszulką 6F
- długości 20,30 i 40 mm
- średnice: od 7 do 10 mm , dostepne także stenty taperowane
- dostępny stent o budowie zamknieto- i otwartokomórkowej
</t>
  </si>
  <si>
    <t>System protekcji dystalnej typu filtr                 
możliwość zastosowania protekcji do tętnicy o średnicy 3,25 do 7 mm ( dla srednic 4-7mm dostepny jeden uniwersalny rozmiar)
długość systemu &gt;/=190 cm 
Prowadnik ruchomy niezależny od systemu protekcji posiadający kilka stopni sztywnosci dla lepszego podparcia systemu (minimum 3)</t>
  </si>
  <si>
    <t>Korek naczyniowy do embolizacji naczyń - Konstrukcja oparta na siatce nitinolowej, wielowarstwowa, zapewniająca samorozprężenie się urządzenia w naczyniu - Dostępne min. 3 rodzaje korków naczyniowych o różnej konstrukcji do wyboru
- Średnica korka w zakresie od 3 mm do 22 mm  - Maks. długość cewnika wprowadzającego 100cm - Średnica cewnika wprowadzającego 4-9F (0,038’’-0,098’’) w zależności od rozmiaru korka - Możliwość wielokrotnego repozycjonowania korka przed ostatecznym odczepieniem od systemu doprowadzającego -Krótki czas embolizacji po implantacji korka  - Minimalne ryzyko rekanalizacji naczynia po zastosowaniu korka naczyniowego.</t>
  </si>
  <si>
    <t>Stenty samorozprężalne do t. udowej powierzchownej             
- stent nitylonowy z termiczną pamiecią kształtu
- kompatybilny z prowadnikiem 0,035” 
- możliewość zastosowania introducera 6F i  cewnika prowadzącego 8F dla wszystkich rozmiarów
- długośc układu wprowadzającego 80  i 135cm
- dostępne średnice od 5 do 10mm
- dostepne dlugości od 20 do 100mm, dla srednic 9 i 10mm dostepne rowniez dlugosci 100mm
- dodatkowo dla średnic 5-8mm dostępne dł 120 i 150 mm
- obecność po 6 markerów na kazdym końcu stentu
- mechanizm uwalniania stentu  mozliwy  do obsługi jedna ręką</t>
  </si>
  <si>
    <t>System do zamykania tętnic po zabiegach endowaskularnych - zamykacz naczyniowy szwowy    
• Urządzenie do zamykania miejsca wkłucia w naczyniu działające na zasadzie  szwu bez elementów wchłanialnych.  
• Zamykacz naczyniowy dedykowany do tętnic i żył
• Zawiera jeden niewchłanialny szew poliestrowy i dwie igły
• Urządzenie zaprojektowane do stosowania w miejscach dostępu o średnicy od 5F do 8 F. Przy użyciu dwóch urządzeń do zamknięcia dostępu tętniczego o średnicy od 9F do 21F do zamknięcia dostępu żylnego o średnicy od 9F do 24F
• Automatyczne wiązanie węzła
• Możliwość ponownego nakłucia naczynia bezpośrednio po zastosowaniu zamykacza naczyniowego
• W zestawie popychacz węzła z przycinarką szwów</t>
  </si>
  <si>
    <t>Stenty montowane na balonie do angioplastyki tętnic trzewnych i nerkowych 
- kompatybilne z introduktorem 5 F dla wszystkich rozmiarów
- Stenty na balonie  do naczyń nerkowych kobaltowo – chromowy, system RX
- długość stentu od 12 do 18 mm
- średnice od 4,0 do 7mm co 0,5 mm
- niski profil stentu
- ciśnienie RBP 14 atm
- kompatybilny z prowadnikiem 0,014""
- wysoka siła radialna</t>
  </si>
  <si>
    <t>Cewnik balonowy uniwersalny kompatybilny z prowadnikiem 0,018”                       
- RBP = 14atm  NP= 8 atm
- dostępne długości 20 - 200mm  - min 9długości dla wszystkich średnic
- dostępne śr.2,0 - 6,0mm - min 7 średnic, w tym średnica 5,5mm dla wszystkich dlugosci
- długość układu dostarczającego 90 i 150cm
- możeliwość zastosowania introducera max 5F , a dla średnic 2-4mm – 4F
- bardzo krótki czas deflacji = 3,9sek dla balonu 3/20
- pokrycie  ułatwiające manewrowanie w wąskich i krętych naczyniach
- materiał balonu  odporny na zadrapania i uszkodzenia podczas przechodzenia przez zwapniałe ciasne zmiany</t>
  </si>
  <si>
    <t>Hybrydowy prowadnik zabiegowy 0,018” zbudowany ze stalowego rdzenia i nitynolowej 4 g końcówki, pokrycie hydrofilne, prosta kształtowalna końcowka, dostępne 2 rodzaje prowadników – z końcowką dytsalną dł. 10 cm dla lepszego wsparcia i  dł 25 cm.  Dostępne  długości prowadnika 210 i 300 cm</t>
  </si>
  <si>
    <t>Prowadniki zabiegowe      
- sterowalny prowadnik zabiegowy ośrednicy 0,035” z taperowaną końcówką 0,025” o długości 17cm; dł prowadnika od min 180 do min 300 cm z powłoką ułatwiającą przejsćie przez zwężone obaszary</t>
  </si>
  <si>
    <t xml:space="preserve">
Stent grafty branchowane do aorty piersiowo-brzusznej:
• System przeznaczony do zaopatrzenia endowaskularnego pacjentów ze schorzeniami aorty w obrębie tętnic nerkowych, pnia trzewnego i tętnicy krezkowej górnej;
• Stentgraft zbudowany na bazie nitinolowego stentu z pokryciem poliestrowym;
• Do wybory przez Zamawiającego w zależności od anatomii pacjenta:
- stentgraft  półkowy z prekaniulowanymi 4 rękawkami wewnętrznymi
- lub stentgraft zaprojektowany na indywidualne zamówienie Zamawiającego zabezpieczający tętnice trzewne poprzez wykonanie: rękawków zewnętrznych /tzw. branch/ o średnicy 6/7/8 mm i/lub rękawków umieszczonych wewnątrz stentgraftu /tzw. innerbranch/ o średnicy 6/7/8 mm z możliwością kaniulacji tętnic trzewnych od strony ramiennej lub udowej w zależności od kierunku umieszczenia branchy i/lub innerbranchy; stentgraft zaprojektowany zgodnie z projektem zatwierdzonym przez Zamawiającego, przygotowanym po wcześniejszym zatwierdzeniu propozycji leczenia pacjenta kwalifikowanego do implantacji stentgraftu;
• Wsparcie merytoryczne Wykonawcy przy ocenie badania pacjenta zakwalifikowanego do implantacji, przy doborze sprzętu do implantacji oraz podczas zabiegu implantacji stentgraftu;
.  Po implantacji stentgraftu brak przeciwwskazań do wykonywania badań MRI ;
• Stentgraft dostarczonany z niezbędnymi stentami pokrywanymi i stentami samorozprężalnymi, elementem proksymalnym   lub standardowym stentgraftem  brzusznym oraz akcesoriami: pętla, koszule, cewniki, prowadniki;
• Stentgrafty muszą być wyrobem medycznym dopuszczonym do obrotu i używania na terenie Polski zgodnie z postanowieniami ustawy o wyrobach medycznych
</t>
  </si>
  <si>
    <r>
      <t xml:space="preserve">Systemy trombektomii mechanicznej do usuwania materiału zatorowego w tt podudzia: 
- Zbrojenie na całej, długości cewnika
- Powłoka hydrofilna o długości 40 cm w części dystalnej cewnika
- Długość końcówki 4 mm dla 6 i 7 Fr, 7 mm dla 8 Fr wyprofilowana i zaokrąglona w celu bezpiecznej i efektywnej aspiracji
- Długość odcinka RX :  23 cm
- Długość użytkowa cewnika 140 cm
- z rdzeniem usztywniającym o długości 143 cm dla 6 i 7 Fr
- 2 markery: w części dystalnej marker 1 mm umieszczony 4 mm od końcówki, marker 10 centymetrowy umieszczony 90 cm od końcówki
- Kompatybilność zarówno z 6 Fr , 7 Fr, jak i 8 Fr
- Kompatybilność z prowadnikiem 0,014”
- Średnica wewnętrzna dla 6 Fr dystalnie: 1.00 mm / 1.10 mm proksymalnie, dla 7 Fr dystalnie: 1.25 mm / 1.30 mm proksymalnie, dla 8 Fr dystalnie: 1.42 mm dystalnie/   1.45 mm proksymalnie
</t>
    </r>
    <r>
      <rPr>
        <sz val="10"/>
        <color indexed="10"/>
        <rFont val="Garamond"/>
        <family val="1"/>
      </rPr>
      <t>Zamawiający dopuszcza cewniki do aspiracji skrzeplin o długości 140cm, dostępne w dwóch wersjach z usuwalnym mandrynem zwiększającym sztywność lub bez – do swobodnego wyboru przez Zamawiającego, przeznaczone do użytku w systemie krążenia wieńcowego, kompatybilne z cewnikami prowadzącymi 6 i 7F, średnica zewnętrzna1,4mm (0,055’’), szybkość aspiracji 115,2cm3/min, pokrycie hydrofilne na długości 16,5cm,
wyposażone w marker na końcu dystalnym, dostarczanym wraz z dwoma strzykawkami a’30cm3, kranikiem trójdrożnym, przedłużaczem i koszyczkiem na skrzepliny. Pozostałe parametry i wymagania bez zmian.</t>
    </r>
  </si>
  <si>
    <r>
      <t>Stentgraft brzuszny możliwość rozbudowy stentgraftu o moduł tzw. Iliac branch
Stentgraft o budowie modułowej składający się z dwóch podstawowych elementów: stentgraftu podstawowego i dodatkowej odnogi bocznej.
Materiał, z którego wykonany jest stentgraft: nitinol z powłoką poliestrową.
Odkryty stent z haczykami na bliższym zakończeniu pozwalający na umiejscowienie stentgraftu powyżej odejścia tętnic nerkowych.
Znaczniki widoczne w promieniach rentgenowskich, marker E ułatwiający pozycjonowanie stentgraftu.
System wprowadzający stentgraftu podstawowego nie większy niż 20F.
Średnice proksymalne stentgraftu podstawowego: 23-36 mm.
Długości całkowite stentgraftu podstawowego od 130mm, 150mm, 170mm
Ekstensje  aortalne o średnicach od 26-38mm.
Ekstensje biodrowe o średnicy proksymalnej 13-27mm i dystalnej 10-27mm.
Długość nogi kontralateralnej  od 50 do 105 mm bez strefy nakładania się – przynajmniej 4 długości.
Średnice dystalne części ipsilateralnej: 10-25 mm, średnica odnogi krótkiej 13mm,
możliwość rozbudowy stentgraftu o moduł tzw. Iliac branch o parametrach: długość całkowita iliac branch  97,</t>
    </r>
    <r>
      <rPr>
        <strike/>
        <sz val="10"/>
        <color indexed="10"/>
        <rFont val="Garamond"/>
        <family val="1"/>
      </rPr>
      <t>85,</t>
    </r>
    <r>
      <rPr>
        <sz val="10"/>
        <rFont val="Garamond"/>
        <family val="1"/>
      </rPr>
      <t xml:space="preserve">109,121mm, średnice proksymalne: 14,16,18 mm, średnice dystalne 10,12,14 mm
Współpraca z prowadnikiem sztywnym 0,035 cala.
Stentgraft nie powoduje przeciwwskazań do wykonania badania MRI.
System wprowadzania Squeeze-to-Release.
W zestawie –  ilość części potrzebna do zaopatrzenia  tętniaka,  dwa prowadniki sztywne oraz balon niskociśnieniowy do doprężenia stentgraftów. cewnik pigtail, koszulki
</t>
    </r>
    <r>
      <rPr>
        <sz val="10"/>
        <color indexed="10"/>
        <rFont val="Garamond"/>
        <family val="1"/>
      </rPr>
      <t>Zamawiający dopuszcza stentgraft o budowie modułowej składający się z trzech elementów: stentgraftu podstawowego i dwóch odnóg bocznych.Pozostałe parametry i wymagania bez zmian.</t>
    </r>
    <r>
      <rPr>
        <sz val="10"/>
        <rFont val="Garamond"/>
        <family val="1"/>
      </rPr>
      <t xml:space="preserve">
</t>
    </r>
    <r>
      <rPr>
        <sz val="10"/>
        <color indexed="10"/>
        <rFont val="Garamond"/>
        <family val="1"/>
      </rPr>
      <t>Zamawiający dopuszcza następujące długości całkowite stentgraftu podstawowego: 100mm, 125mm, 135mm, 155mm. Pozostałe parametry i wymagania bez zmian.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</si>
</sst>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&quot; &quot;#,##0.00&quot; &quot;[$zł]&quot; &quot;;&quot;-&quot;#,##0.00&quot; &quot;[$zł]&quot; &quot;;&quot; -&quot;00&quot; &quot;[$zł]&quot; &quot;;&quot; &quot;@&quot; &quot;"/>
    <numFmt numFmtId="166" formatCode="[$-415]General"/>
    <numFmt numFmtId="167" formatCode="&quot; &quot;#,##0&quot;    &quot;;&quot;-&quot;#,##0&quot;    &quot;;&quot; -&quot;00&quot;    &quot;;&quot; &quot;@&quot; &quot;"/>
    <numFmt numFmtId="168" formatCode="#,##0.00&quot; &quot;[$zł]"/>
    <numFmt numFmtId="169" formatCode="&quot; &quot;#,##0.00&quot;    &quot;;&quot;-&quot;#,##0.00&quot;    &quot;;&quot; -&quot;00&quot;   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_-* #,##0.00_-;\-* #,##0.00_-;_-* &quot;-&quot;??_-;_-@_-"/>
    <numFmt numFmtId="173" formatCode="#,##0.00\ &quot;zł&quot;"/>
    <numFmt numFmtId="174" formatCode="#,##0.00\ [$zł-415]"/>
    <numFmt numFmtId="175" formatCode="_-* #,##0\ _z_ł_-;\-* #,##0\ _z_ł_-;_-* &quot;-&quot;??\ _z_ł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0"/>
  </numFmts>
  <fonts count="81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0"/>
      <name val="Garamond"/>
      <family val="1"/>
    </font>
    <font>
      <sz val="10"/>
      <color indexed="10"/>
      <name val="Garamond"/>
      <family val="1"/>
    </font>
    <font>
      <strike/>
      <sz val="10"/>
      <color indexed="10"/>
      <name val="Garamond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b/>
      <sz val="9"/>
      <color indexed="8"/>
      <name val="Calibri"/>
      <family val="2"/>
    </font>
    <font>
      <sz val="9"/>
      <color indexed="8"/>
      <name val="Garamond"/>
      <family val="1"/>
    </font>
    <font>
      <i/>
      <sz val="9"/>
      <color indexed="30"/>
      <name val="Garamond"/>
      <family val="1"/>
    </font>
    <font>
      <i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b/>
      <sz val="10"/>
      <color rgb="FFFF0000"/>
      <name val="Garamond"/>
      <family val="1"/>
    </font>
    <font>
      <b/>
      <sz val="9"/>
      <color rgb="FF000000"/>
      <name val="Calibri"/>
      <family val="2"/>
    </font>
    <font>
      <sz val="9"/>
      <color rgb="FF00000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i/>
      <sz val="9"/>
      <color rgb="FF000000"/>
      <name val="Garamond"/>
      <family val="1"/>
    </font>
    <font>
      <i/>
      <sz val="9"/>
      <color rgb="FF0070C0"/>
      <name val="Garamond"/>
      <family val="1"/>
    </font>
    <font>
      <i/>
      <sz val="10"/>
      <color theme="1"/>
      <name val="Garamond"/>
      <family val="1"/>
    </font>
    <font>
      <sz val="10"/>
      <color rgb="FFFF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9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 horizontal="center"/>
    </xf>
    <xf numFmtId="0" fontId="49" fillId="0" borderId="0" applyNumberFormat="0" applyBorder="0" applyProtection="0">
      <alignment horizontal="center" textRotation="90"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56" fillId="0" borderId="0" applyNumberFormat="0" applyBorder="0" applyProtection="0">
      <alignment/>
    </xf>
    <xf numFmtId="0" fontId="43" fillId="0" borderId="0">
      <alignment/>
      <protection/>
    </xf>
    <xf numFmtId="0" fontId="56" fillId="0" borderId="0" applyNumberFormat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5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9" fillId="27" borderId="1" applyNumberFormat="0" applyAlignment="0" applyProtection="0"/>
    <xf numFmtId="9" fontId="43" fillId="0" borderId="0" applyFont="0" applyFill="0" applyBorder="0" applyAlignment="0" applyProtection="0"/>
    <xf numFmtId="0" fontId="60" fillId="0" borderId="0" applyNumberFormat="0" applyBorder="0" applyProtection="0">
      <alignment/>
    </xf>
    <xf numFmtId="171" fontId="60" fillId="0" borderId="0" applyBorder="0" applyProtection="0">
      <alignment/>
    </xf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6" fillId="0" borderId="0" xfId="70" applyFont="1" applyFill="1" applyAlignment="1" applyProtection="1">
      <alignment horizontal="left" vertical="top" wrapText="1"/>
      <protection locked="0"/>
    </xf>
    <xf numFmtId="3" fontId="66" fillId="0" borderId="0" xfId="70" applyNumberFormat="1" applyFont="1" applyFill="1" applyAlignment="1" applyProtection="1">
      <alignment horizontal="right" vertical="top" wrapText="1"/>
      <protection locked="0"/>
    </xf>
    <xf numFmtId="0" fontId="67" fillId="0" borderId="0" xfId="70" applyFont="1" applyFill="1" applyAlignment="1" applyProtection="1">
      <alignment horizontal="left" vertical="top" wrapText="1"/>
      <protection locked="0"/>
    </xf>
    <xf numFmtId="0" fontId="68" fillId="0" borderId="0" xfId="70" applyFont="1" applyFill="1" applyAlignment="1" applyProtection="1">
      <alignment horizontal="center" vertical="top"/>
      <protection locked="0"/>
    </xf>
    <xf numFmtId="3" fontId="66" fillId="0" borderId="0" xfId="70" applyNumberFormat="1" applyFont="1" applyFill="1" applyAlignment="1" applyProtection="1">
      <alignment horizontal="left" vertical="top" wrapText="1"/>
      <protection locked="0"/>
    </xf>
    <xf numFmtId="0" fontId="66" fillId="0" borderId="10" xfId="70" applyFont="1" applyFill="1" applyBorder="1" applyAlignment="1" applyProtection="1">
      <alignment horizontal="left" vertical="top" wrapText="1"/>
      <protection locked="0"/>
    </xf>
    <xf numFmtId="0" fontId="68" fillId="0" borderId="0" xfId="70" applyFont="1" applyFill="1" applyAlignment="1" applyProtection="1">
      <alignment horizontal="left" vertical="top" wrapText="1"/>
      <protection locked="0"/>
    </xf>
    <xf numFmtId="3" fontId="68" fillId="0" borderId="0" xfId="70" applyNumberFormat="1" applyFont="1" applyFill="1" applyAlignment="1" applyProtection="1">
      <alignment horizontal="left" vertical="top" wrapText="1"/>
      <protection locked="0"/>
    </xf>
    <xf numFmtId="165" fontId="66" fillId="0" borderId="10" xfId="89" applyFont="1" applyFill="1" applyBorder="1" applyAlignment="1" applyProtection="1">
      <alignment horizontal="right" vertical="top" wrapText="1"/>
      <protection locked="0"/>
    </xf>
    <xf numFmtId="165" fontId="66" fillId="0" borderId="0" xfId="70" applyNumberFormat="1" applyFont="1" applyFill="1" applyAlignment="1" applyProtection="1">
      <alignment horizontal="right" vertical="top" wrapText="1"/>
      <protection locked="0"/>
    </xf>
    <xf numFmtId="0" fontId="66" fillId="33" borderId="0" xfId="70" applyFont="1" applyFill="1" applyAlignment="1" applyProtection="1">
      <alignment horizontal="left" vertical="top" wrapText="1"/>
      <protection locked="0"/>
    </xf>
    <xf numFmtId="0" fontId="67" fillId="0" borderId="0" xfId="70" applyFont="1" applyFill="1" applyAlignment="1" applyProtection="1">
      <alignment horizontal="left" vertical="top"/>
      <protection locked="0"/>
    </xf>
    <xf numFmtId="49" fontId="66" fillId="0" borderId="0" xfId="70" applyNumberFormat="1" applyFont="1" applyFill="1" applyAlignment="1" applyProtection="1">
      <alignment horizontal="left" vertical="top" wrapText="1"/>
      <protection locked="0"/>
    </xf>
    <xf numFmtId="49" fontId="66" fillId="0" borderId="11" xfId="70" applyNumberFormat="1" applyFont="1" applyFill="1" applyBorder="1" applyAlignment="1" applyProtection="1">
      <alignment horizontal="left" vertical="top" wrapText="1"/>
      <protection locked="0"/>
    </xf>
    <xf numFmtId="49" fontId="68" fillId="0" borderId="10" xfId="70" applyNumberFormat="1" applyFont="1" applyFill="1" applyBorder="1" applyAlignment="1" applyProtection="1">
      <alignment horizontal="left" vertical="top" wrapText="1"/>
      <protection locked="0"/>
    </xf>
    <xf numFmtId="3" fontId="68" fillId="0" borderId="10" xfId="70" applyNumberFormat="1" applyFont="1" applyFill="1" applyBorder="1" applyAlignment="1" applyProtection="1">
      <alignment horizontal="right" vertical="top" wrapText="1"/>
      <protection locked="0"/>
    </xf>
    <xf numFmtId="0" fontId="67" fillId="0" borderId="0" xfId="70" applyFont="1" applyFill="1" applyAlignment="1" applyProtection="1">
      <alignment horizontal="justify" vertical="top" wrapText="1"/>
      <protection locked="0"/>
    </xf>
    <xf numFmtId="3" fontId="67" fillId="0" borderId="0" xfId="70" applyNumberFormat="1" applyFont="1" applyFill="1" applyAlignment="1" applyProtection="1">
      <alignment horizontal="left" vertical="top" wrapText="1"/>
      <protection locked="0"/>
    </xf>
    <xf numFmtId="0" fontId="69" fillId="33" borderId="0" xfId="0" applyFont="1" applyFill="1" applyAlignment="1" applyProtection="1">
      <alignment horizontal="left" vertical="center" wrapText="1"/>
      <protection locked="0"/>
    </xf>
    <xf numFmtId="0" fontId="70" fillId="34" borderId="10" xfId="0" applyFont="1" applyFill="1" applyBorder="1" applyAlignment="1" applyProtection="1">
      <alignment horizontal="center" vertical="center" wrapText="1"/>
      <protection locked="0"/>
    </xf>
    <xf numFmtId="167" fontId="70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70" fillId="34" borderId="10" xfId="0" applyFont="1" applyFill="1" applyBorder="1" applyAlignment="1">
      <alignment horizontal="center" vertical="center" wrapText="1"/>
    </xf>
    <xf numFmtId="0" fontId="71" fillId="33" borderId="0" xfId="0" applyFont="1" applyFill="1" applyAlignment="1" applyProtection="1">
      <alignment horizontal="center" vertical="center" wrapText="1"/>
      <protection locked="0"/>
    </xf>
    <xf numFmtId="0" fontId="70" fillId="33" borderId="0" xfId="0" applyFont="1" applyFill="1" applyAlignment="1" applyProtection="1">
      <alignment horizontal="left" vertical="center" wrapText="1"/>
      <protection locked="0"/>
    </xf>
    <xf numFmtId="164" fontId="71" fillId="33" borderId="0" xfId="0" applyNumberFormat="1" applyFont="1" applyFill="1" applyAlignment="1" applyProtection="1">
      <alignment horizontal="left" vertical="center" wrapText="1"/>
      <protection locked="0"/>
    </xf>
    <xf numFmtId="0" fontId="69" fillId="33" borderId="0" xfId="0" applyFont="1" applyFill="1" applyAlignment="1" applyProtection="1">
      <alignment horizontal="center" vertical="center" wrapText="1"/>
      <protection locked="0"/>
    </xf>
    <xf numFmtId="164" fontId="69" fillId="33" borderId="0" xfId="0" applyNumberFormat="1" applyFont="1" applyFill="1" applyAlignment="1" applyProtection="1">
      <alignment horizontal="left" vertical="center" wrapText="1"/>
      <protection locked="0"/>
    </xf>
    <xf numFmtId="164" fontId="71" fillId="0" borderId="0" xfId="0" applyNumberFormat="1" applyFont="1" applyFill="1" applyAlignment="1" applyProtection="1">
      <alignment horizontal="left" vertical="top" wrapText="1"/>
      <protection locked="0"/>
    </xf>
    <xf numFmtId="0" fontId="71" fillId="0" borderId="0" xfId="0" applyFont="1" applyFill="1" applyAlignment="1" applyProtection="1">
      <alignment horizontal="center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71" fillId="0" borderId="0" xfId="0" applyFont="1" applyFill="1" applyAlignment="1" applyProtection="1">
      <alignment horizontal="center" vertical="center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164" fontId="70" fillId="0" borderId="10" xfId="0" applyNumberFormat="1" applyFont="1" applyFill="1" applyBorder="1" applyAlignment="1" applyProtection="1">
      <alignment horizontal="right" vertical="top" wrapText="1"/>
      <protection locked="0"/>
    </xf>
    <xf numFmtId="0" fontId="70" fillId="0" borderId="0" xfId="0" applyFont="1" applyFill="1" applyAlignment="1" applyProtection="1">
      <alignment horizontal="left" vertical="top"/>
      <protection locked="0"/>
    </xf>
    <xf numFmtId="0" fontId="70" fillId="0" borderId="0" xfId="0" applyFont="1" applyFill="1" applyAlignment="1" applyProtection="1">
      <alignment horizontal="center" vertical="center" wrapText="1"/>
      <protection locked="0"/>
    </xf>
    <xf numFmtId="0" fontId="72" fillId="33" borderId="0" xfId="0" applyFont="1" applyFill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left" vertical="top" wrapText="1"/>
      <protection locked="0"/>
    </xf>
    <xf numFmtId="0" fontId="70" fillId="33" borderId="0" xfId="0" applyFont="1" applyFill="1" applyAlignment="1" applyProtection="1">
      <alignment horizontal="center" vertical="center" wrapText="1"/>
      <protection locked="0"/>
    </xf>
    <xf numFmtId="0" fontId="70" fillId="33" borderId="0" xfId="0" applyFont="1" applyFill="1" applyAlignment="1" applyProtection="1">
      <alignment horizontal="left" vertical="top" wrapText="1"/>
      <protection locked="0"/>
    </xf>
    <xf numFmtId="164" fontId="71" fillId="33" borderId="0" xfId="0" applyNumberFormat="1" applyFont="1" applyFill="1" applyAlignment="1" applyProtection="1">
      <alignment horizontal="left" vertical="top" wrapText="1"/>
      <protection locked="0"/>
    </xf>
    <xf numFmtId="0" fontId="71" fillId="33" borderId="0" xfId="0" applyFont="1" applyFill="1" applyAlignment="1" applyProtection="1">
      <alignment horizontal="center" vertical="top" wrapText="1"/>
      <protection locked="0"/>
    </xf>
    <xf numFmtId="0" fontId="70" fillId="34" borderId="10" xfId="0" applyFont="1" applyFill="1" applyBorder="1" applyAlignment="1" applyProtection="1">
      <alignment horizontal="left" vertical="top" wrapText="1"/>
      <protection locked="0"/>
    </xf>
    <xf numFmtId="165" fontId="70" fillId="33" borderId="12" xfId="0" applyNumberFormat="1" applyFont="1" applyFill="1" applyBorder="1" applyAlignment="1" applyProtection="1">
      <alignment horizontal="right" vertical="top" wrapText="1"/>
      <protection locked="0"/>
    </xf>
    <xf numFmtId="0" fontId="71" fillId="33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center" vertical="center" wrapText="1"/>
      <protection locked="0"/>
    </xf>
    <xf numFmtId="164" fontId="69" fillId="0" borderId="0" xfId="0" applyNumberFormat="1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center" vertical="top" wrapText="1"/>
      <protection locked="0"/>
    </xf>
    <xf numFmtId="164" fontId="71" fillId="0" borderId="0" xfId="0" applyNumberFormat="1" applyFont="1" applyFill="1" applyAlignment="1" applyProtection="1">
      <alignment horizontal="left" vertical="center" wrapText="1"/>
      <protection locked="0"/>
    </xf>
    <xf numFmtId="0" fontId="69" fillId="0" borderId="0" xfId="0" applyFont="1" applyFill="1" applyAlignment="1" applyProtection="1">
      <alignment horizontal="left" vertical="center" wrapText="1"/>
      <protection locked="0"/>
    </xf>
    <xf numFmtId="0" fontId="69" fillId="0" borderId="0" xfId="0" applyFont="1" applyFill="1" applyAlignment="1" applyProtection="1">
      <alignment vertical="center" wrapText="1"/>
      <protection locked="0"/>
    </xf>
    <xf numFmtId="0" fontId="70" fillId="0" borderId="0" xfId="0" applyFont="1" applyFill="1" applyAlignment="1" applyProtection="1">
      <alignment horizontal="left" vertical="center" wrapText="1"/>
      <protection locked="0"/>
    </xf>
    <xf numFmtId="164" fontId="7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0" fillId="34" borderId="10" xfId="0" applyFont="1" applyFill="1" applyBorder="1" applyAlignment="1" applyProtection="1">
      <alignment horizontal="left" vertical="center" wrapText="1"/>
      <protection locked="0"/>
    </xf>
    <xf numFmtId="165" fontId="70" fillId="33" borderId="12" xfId="0" applyNumberFormat="1" applyFont="1" applyFill="1" applyBorder="1" applyAlignment="1" applyProtection="1">
      <alignment horizontal="right" vertical="center" wrapText="1"/>
      <protection locked="0"/>
    </xf>
    <xf numFmtId="164" fontId="70" fillId="34" borderId="10" xfId="77" applyNumberFormat="1" applyFont="1" applyFill="1" applyBorder="1" applyAlignment="1">
      <alignment horizontal="center" vertical="center" wrapText="1"/>
    </xf>
    <xf numFmtId="166" fontId="70" fillId="34" borderId="10" xfId="77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 applyProtection="1">
      <alignment horizontal="center" vertical="center" wrapText="1"/>
      <protection locked="0"/>
    </xf>
    <xf numFmtId="164" fontId="69" fillId="0" borderId="0" xfId="0" applyNumberFormat="1" applyFont="1" applyFill="1" applyAlignment="1" applyProtection="1">
      <alignment horizontal="left" vertical="center" wrapText="1"/>
      <protection locked="0"/>
    </xf>
    <xf numFmtId="0" fontId="71" fillId="33" borderId="0" xfId="0" applyFont="1" applyFill="1" applyAlignment="1" applyProtection="1">
      <alignment horizontal="left" vertical="center" wrapText="1"/>
      <protection locked="0"/>
    </xf>
    <xf numFmtId="164" fontId="7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4" fillId="33" borderId="0" xfId="0" applyFont="1" applyFill="1" applyAlignment="1" applyProtection="1">
      <alignment horizontal="left" vertical="center" wrapText="1"/>
      <protection locked="0"/>
    </xf>
    <xf numFmtId="168" fontId="71" fillId="33" borderId="0" xfId="0" applyNumberFormat="1" applyFont="1" applyFill="1" applyAlignment="1" applyProtection="1">
      <alignment horizontal="right" vertical="center" wrapText="1"/>
      <protection locked="0"/>
    </xf>
    <xf numFmtId="0" fontId="71" fillId="33" borderId="0" xfId="0" applyFont="1" applyFill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left" vertical="center" wrapText="1"/>
      <protection locked="0"/>
    </xf>
    <xf numFmtId="0" fontId="74" fillId="0" borderId="0" xfId="0" applyFont="1" applyFill="1" applyAlignment="1" applyProtection="1">
      <alignment horizontal="left" vertical="top" wrapText="1"/>
      <protection locked="0"/>
    </xf>
    <xf numFmtId="0" fontId="75" fillId="0" borderId="0" xfId="70" applyFont="1" applyFill="1" applyAlignment="1" applyProtection="1">
      <alignment horizontal="left" vertical="top" wrapText="1"/>
      <protection locked="0"/>
    </xf>
    <xf numFmtId="0" fontId="66" fillId="35" borderId="10" xfId="70" applyFont="1" applyFill="1" applyBorder="1" applyAlignment="1" applyProtection="1">
      <alignment horizontal="left" vertical="top" wrapText="1"/>
      <protection locked="0"/>
    </xf>
    <xf numFmtId="0" fontId="71" fillId="33" borderId="13" xfId="0" applyFont="1" applyFill="1" applyBorder="1" applyAlignment="1" applyProtection="1">
      <alignment horizontal="center" vertical="center" wrapText="1"/>
      <protection locked="0"/>
    </xf>
    <xf numFmtId="0" fontId="70" fillId="34" borderId="14" xfId="0" applyFont="1" applyFill="1" applyBorder="1" applyAlignment="1" applyProtection="1">
      <alignment horizontal="center" vertical="center" wrapText="1"/>
      <protection locked="0"/>
    </xf>
    <xf numFmtId="167" fontId="70" fillId="34" borderId="14" xfId="42" applyNumberFormat="1" applyFont="1" applyFill="1" applyBorder="1" applyAlignment="1" applyProtection="1">
      <alignment horizontal="center" vertical="center" wrapText="1"/>
      <protection locked="0"/>
    </xf>
    <xf numFmtId="0" fontId="70" fillId="34" borderId="1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 applyProtection="1">
      <alignment horizontal="center" vertical="center" wrapText="1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167" fontId="71" fillId="0" borderId="15" xfId="42" applyNumberFormat="1" applyFont="1" applyFill="1" applyBorder="1" applyAlignment="1" applyProtection="1">
      <alignment horizontal="center" vertical="center" wrapText="1"/>
      <protection locked="0"/>
    </xf>
    <xf numFmtId="0" fontId="71" fillId="0" borderId="15" xfId="0" applyFont="1" applyFill="1" applyBorder="1" applyAlignment="1">
      <alignment horizontal="center" vertical="center" wrapText="1"/>
    </xf>
    <xf numFmtId="166" fontId="70" fillId="0" borderId="10" xfId="77" applyNumberFormat="1" applyFont="1" applyFill="1" applyBorder="1" applyAlignment="1">
      <alignment horizontal="center" vertical="center" wrapText="1"/>
    </xf>
    <xf numFmtId="3" fontId="76" fillId="36" borderId="15" xfId="0" applyNumberFormat="1" applyFont="1" applyFill="1" applyBorder="1" applyAlignment="1">
      <alignment horizontal="center" vertical="center" wrapText="1"/>
    </xf>
    <xf numFmtId="0" fontId="71" fillId="0" borderId="10" xfId="77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3" fontId="9" fillId="36" borderId="15" xfId="0" applyNumberFormat="1" applyFont="1" applyFill="1" applyBorder="1" applyAlignment="1" applyProtection="1">
      <alignment horizontal="center" vertical="center" wrapText="1"/>
      <protection/>
    </xf>
    <xf numFmtId="165" fontId="71" fillId="0" borderId="10" xfId="77" applyNumberFormat="1" applyFont="1" applyFill="1" applyBorder="1" applyAlignment="1">
      <alignment horizontal="right" vertical="center" wrapText="1"/>
    </xf>
    <xf numFmtId="165" fontId="71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71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71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left" vertical="center" wrapText="1"/>
    </xf>
    <xf numFmtId="3" fontId="76" fillId="36" borderId="13" xfId="0" applyNumberFormat="1" applyFont="1" applyFill="1" applyBorder="1" applyAlignment="1">
      <alignment horizontal="center" vertical="center" wrapText="1"/>
    </xf>
    <xf numFmtId="3" fontId="9" fillId="36" borderId="13" xfId="0" applyNumberFormat="1" applyFont="1" applyFill="1" applyBorder="1" applyAlignment="1" applyProtection="1">
      <alignment horizontal="center" vertical="center" wrapText="1"/>
      <protection/>
    </xf>
    <xf numFmtId="0" fontId="70" fillId="0" borderId="17" xfId="0" applyFont="1" applyFill="1" applyBorder="1" applyAlignment="1">
      <alignment horizontal="center" vertical="center" wrapText="1"/>
    </xf>
    <xf numFmtId="165" fontId="71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19" xfId="0" applyNumberFormat="1" applyFont="1" applyFill="1" applyBorder="1" applyAlignment="1">
      <alignment horizontal="center" vertical="center" wrapText="1"/>
    </xf>
    <xf numFmtId="3" fontId="9" fillId="36" borderId="19" xfId="0" applyNumberFormat="1" applyFont="1" applyFill="1" applyBorder="1" applyAlignment="1" applyProtection="1">
      <alignment horizontal="center" vertical="center" wrapText="1"/>
      <protection/>
    </xf>
    <xf numFmtId="0" fontId="70" fillId="0" borderId="14" xfId="0" applyFont="1" applyFill="1" applyBorder="1" applyAlignment="1">
      <alignment horizontal="left" vertical="center" wrapText="1"/>
    </xf>
    <xf numFmtId="165" fontId="71" fillId="0" borderId="14" xfId="77" applyNumberFormat="1" applyFont="1" applyFill="1" applyBorder="1" applyAlignment="1">
      <alignment horizontal="right" vertical="center" wrapText="1"/>
    </xf>
    <xf numFmtId="3" fontId="9" fillId="36" borderId="15" xfId="0" applyNumberFormat="1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left" vertical="center" wrapText="1"/>
    </xf>
    <xf numFmtId="165" fontId="71" fillId="0" borderId="15" xfId="77" applyNumberFormat="1" applyFont="1" applyFill="1" applyBorder="1" applyAlignment="1">
      <alignment horizontal="right" vertical="center" wrapText="1"/>
    </xf>
    <xf numFmtId="3" fontId="9" fillId="36" borderId="13" xfId="0" applyNumberFormat="1" applyFont="1" applyFill="1" applyBorder="1" applyAlignment="1">
      <alignment horizontal="center" vertical="center" wrapText="1"/>
    </xf>
    <xf numFmtId="165" fontId="71" fillId="0" borderId="20" xfId="77" applyNumberFormat="1" applyFont="1" applyFill="1" applyBorder="1" applyAlignment="1">
      <alignment horizontal="right" vertical="center" wrapText="1"/>
    </xf>
    <xf numFmtId="165" fontId="71" fillId="0" borderId="21" xfId="77" applyNumberFormat="1" applyFont="1" applyFill="1" applyBorder="1" applyAlignment="1">
      <alignment horizontal="right" vertical="center" wrapText="1"/>
    </xf>
    <xf numFmtId="0" fontId="66" fillId="0" borderId="10" xfId="70" applyFont="1" applyFill="1" applyBorder="1" applyAlignment="1" applyProtection="1">
      <alignment horizontal="center" vertical="top" wrapText="1"/>
      <protection locked="0"/>
    </xf>
    <xf numFmtId="0" fontId="68" fillId="34" borderId="10" xfId="70" applyFont="1" applyFill="1" applyBorder="1" applyAlignment="1" applyProtection="1">
      <alignment horizontal="center" vertical="top" wrapText="1"/>
      <protection locked="0"/>
    </xf>
    <xf numFmtId="3" fontId="68" fillId="34" borderId="10" xfId="70" applyNumberFormat="1" applyFont="1" applyFill="1" applyBorder="1" applyAlignment="1" applyProtection="1">
      <alignment horizontal="center" vertical="top" wrapText="1"/>
      <protection locked="0"/>
    </xf>
    <xf numFmtId="49" fontId="66" fillId="35" borderId="10" xfId="70" applyNumberFormat="1" applyFont="1" applyFill="1" applyBorder="1" applyAlignment="1" applyProtection="1">
      <alignment horizontal="left" vertical="top" wrapText="1"/>
      <protection locked="0"/>
    </xf>
    <xf numFmtId="49" fontId="66" fillId="35" borderId="11" xfId="70" applyNumberFormat="1" applyFont="1" applyFill="1" applyBorder="1" applyAlignment="1" applyProtection="1">
      <alignment horizontal="left" vertical="top" wrapText="1"/>
      <protection locked="0"/>
    </xf>
    <xf numFmtId="3" fontId="66" fillId="35" borderId="10" xfId="70" applyNumberFormat="1" applyFont="1" applyFill="1" applyBorder="1" applyAlignment="1" applyProtection="1">
      <alignment horizontal="right" vertical="top" wrapText="1"/>
      <protection locked="0"/>
    </xf>
    <xf numFmtId="0" fontId="70" fillId="0" borderId="13" xfId="0" applyFont="1" applyFill="1" applyBorder="1" applyAlignment="1">
      <alignment horizontal="left" vertical="center" wrapText="1"/>
    </xf>
    <xf numFmtId="0" fontId="68" fillId="0" borderId="0" xfId="70" applyFont="1" applyFill="1" applyAlignment="1" applyProtection="1">
      <alignment horizontal="justify" vertical="top" wrapText="1"/>
      <protection locked="0"/>
    </xf>
    <xf numFmtId="0" fontId="66" fillId="0" borderId="0" xfId="70" applyFont="1" applyFill="1" applyAlignment="1" applyProtection="1">
      <alignment horizontal="justify" vertical="top" wrapText="1"/>
      <protection locked="0"/>
    </xf>
    <xf numFmtId="0" fontId="0" fillId="0" borderId="10" xfId="0" applyFill="1" applyBorder="1" applyAlignment="1">
      <alignment/>
    </xf>
    <xf numFmtId="0" fontId="66" fillId="0" borderId="0" xfId="70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66" fillId="33" borderId="0" xfId="70" applyFont="1" applyFill="1" applyAlignment="1" applyProtection="1">
      <alignment horizontal="justify" vertical="top" wrapText="1"/>
      <protection locked="0"/>
    </xf>
    <xf numFmtId="0" fontId="77" fillId="0" borderId="0" xfId="70" applyFont="1" applyFill="1" applyAlignment="1" applyProtection="1">
      <alignment horizontal="justify" vertical="top" wrapText="1"/>
      <protection locked="0"/>
    </xf>
    <xf numFmtId="0" fontId="78" fillId="0" borderId="0" xfId="70" applyFont="1" applyFill="1" applyAlignment="1" applyProtection="1">
      <alignment horizontal="left" vertical="top" wrapText="1"/>
      <protection locked="0"/>
    </xf>
    <xf numFmtId="49" fontId="66" fillId="35" borderId="10" xfId="70" applyNumberFormat="1" applyFont="1" applyFill="1" applyBorder="1" applyAlignment="1" applyProtection="1">
      <alignment horizontal="left" vertical="top" wrapText="1"/>
      <protection locked="0"/>
    </xf>
    <xf numFmtId="0" fontId="71" fillId="33" borderId="0" xfId="0" applyFont="1" applyFill="1" applyAlignment="1" applyProtection="1">
      <alignment horizontal="left" vertical="center" wrapText="1"/>
      <protection locked="0"/>
    </xf>
    <xf numFmtId="0" fontId="71" fillId="33" borderId="0" xfId="0" applyFont="1" applyFill="1" applyAlignment="1" applyProtection="1">
      <alignment horizontal="right" vertical="top" wrapText="1"/>
      <protection locked="0"/>
    </xf>
    <xf numFmtId="0" fontId="79" fillId="0" borderId="0" xfId="70" applyFont="1" applyFill="1" applyAlignment="1" applyProtection="1">
      <alignment horizontal="left" vertical="top" wrapText="1"/>
      <protection locked="0"/>
    </xf>
    <xf numFmtId="0" fontId="71" fillId="0" borderId="0" xfId="0" applyFont="1" applyFill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right" vertical="top" wrapText="1"/>
      <protection locked="0"/>
    </xf>
    <xf numFmtId="0" fontId="80" fillId="0" borderId="0" xfId="0" applyFont="1" applyFill="1" applyAlignment="1" applyProtection="1">
      <alignment horizontal="left" vertical="top" wrapText="1"/>
      <protection locked="0"/>
    </xf>
    <xf numFmtId="0" fontId="66" fillId="0" borderId="0" xfId="0" applyFont="1" applyFill="1" applyAlignment="1">
      <alignment/>
    </xf>
    <xf numFmtId="0" fontId="71" fillId="0" borderId="0" xfId="0" applyFont="1" applyFill="1" applyAlignment="1" applyProtection="1">
      <alignment horizontal="right" vertical="center" wrapText="1"/>
      <protection locked="0"/>
    </xf>
  </cellXfs>
  <cellStyles count="7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3 4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10" xfId="63"/>
    <cellStyle name="Normalny 10 2" xfId="64"/>
    <cellStyle name="Normalny 12 3" xfId="65"/>
    <cellStyle name="Normalny 2" xfId="66"/>
    <cellStyle name="Normalny 2 2 2" xfId="67"/>
    <cellStyle name="Normalny 24" xfId="68"/>
    <cellStyle name="Normalny 3" xfId="69"/>
    <cellStyle name="Normalny 4" xfId="70"/>
    <cellStyle name="Normalny 4 2" xfId="71"/>
    <cellStyle name="Normalny 4 3" xfId="72"/>
    <cellStyle name="Normalny 4 4" xfId="73"/>
    <cellStyle name="Normalny 5" xfId="74"/>
    <cellStyle name="Normalny 6" xfId="75"/>
    <cellStyle name="Normalny 7" xfId="76"/>
    <cellStyle name="Normalny 8" xfId="77"/>
    <cellStyle name="Obliczenia" xfId="78"/>
    <cellStyle name="Percent" xfId="79"/>
    <cellStyle name="Result" xfId="80"/>
    <cellStyle name="Result2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alutowy 3" xfId="90"/>
    <cellStyle name="Zły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view="pageBreakPreview" zoomScaleNormal="150" zoomScaleSheetLayoutView="100" zoomScalePageLayoutView="0" workbookViewId="0" topLeftCell="A16">
      <selection activeCell="B30" sqref="B30:D30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18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66" t="s">
        <v>75</v>
      </c>
      <c r="D4" s="5"/>
    </row>
    <row r="5" spans="1:4" ht="15">
      <c r="A5" s="1"/>
      <c r="B5" s="1"/>
      <c r="C5" s="1"/>
      <c r="D5" s="5"/>
    </row>
    <row r="6" spans="1:4" ht="32.25" customHeight="1">
      <c r="A6" s="1"/>
      <c r="B6" s="1" t="s">
        <v>3</v>
      </c>
      <c r="C6" s="108" t="s">
        <v>76</v>
      </c>
      <c r="D6" s="109"/>
    </row>
    <row r="7" spans="1:4" ht="15">
      <c r="A7" s="1"/>
      <c r="B7" s="1"/>
      <c r="C7" s="1"/>
      <c r="D7" s="5"/>
    </row>
    <row r="8" spans="1:4" ht="15">
      <c r="A8" s="1"/>
      <c r="B8" s="67" t="s">
        <v>4</v>
      </c>
      <c r="C8" s="110"/>
      <c r="D8" s="110"/>
    </row>
    <row r="9" spans="1:4" ht="15">
      <c r="A9" s="1"/>
      <c r="B9" s="67" t="s">
        <v>5</v>
      </c>
      <c r="C9" s="110"/>
      <c r="D9" s="110"/>
    </row>
    <row r="10" spans="1:4" ht="15">
      <c r="A10" s="1"/>
      <c r="B10" s="67" t="s">
        <v>6</v>
      </c>
      <c r="C10" s="110"/>
      <c r="D10" s="110"/>
    </row>
    <row r="11" spans="1:4" ht="15">
      <c r="A11" s="1"/>
      <c r="B11" s="67" t="s">
        <v>7</v>
      </c>
      <c r="C11" s="110"/>
      <c r="D11" s="110"/>
    </row>
    <row r="12" spans="1:4" ht="15">
      <c r="A12" s="1"/>
      <c r="B12" s="67" t="s">
        <v>8</v>
      </c>
      <c r="C12" s="110"/>
      <c r="D12" s="110"/>
    </row>
    <row r="13" spans="1:4" ht="15">
      <c r="A13" s="1"/>
      <c r="B13" s="67" t="s">
        <v>9</v>
      </c>
      <c r="C13" s="110"/>
      <c r="D13" s="110"/>
    </row>
    <row r="14" spans="1:4" ht="15">
      <c r="A14" s="1"/>
      <c r="B14" s="67" t="s">
        <v>10</v>
      </c>
      <c r="C14" s="110"/>
      <c r="D14" s="110"/>
    </row>
    <row r="15" spans="1:4" ht="15">
      <c r="A15" s="1"/>
      <c r="B15" s="67" t="s">
        <v>11</v>
      </c>
      <c r="C15" s="110"/>
      <c r="D15" s="110"/>
    </row>
    <row r="16" spans="1:4" ht="15">
      <c r="A16" s="1"/>
      <c r="B16" s="67" t="s">
        <v>12</v>
      </c>
      <c r="C16" s="110"/>
      <c r="D16" s="110"/>
    </row>
    <row r="17" spans="1:4" ht="15">
      <c r="A17" s="1"/>
      <c r="B17" s="1"/>
      <c r="C17" s="7"/>
      <c r="D17" s="8"/>
    </row>
    <row r="18" spans="1:4" ht="15">
      <c r="A18" s="1" t="s">
        <v>13</v>
      </c>
      <c r="B18" s="111" t="s">
        <v>14</v>
      </c>
      <c r="C18" s="111"/>
      <c r="D18" s="111"/>
    </row>
    <row r="19" spans="1:4" ht="14.25" customHeight="1">
      <c r="A19" s="1"/>
      <c r="B19" s="112"/>
      <c r="C19" s="112"/>
      <c r="D19" s="1"/>
    </row>
    <row r="20" spans="1:4" ht="21" customHeight="1">
      <c r="A20" s="1"/>
      <c r="B20" s="102" t="s">
        <v>15</v>
      </c>
      <c r="C20" s="103" t="s">
        <v>56</v>
      </c>
      <c r="D20" s="7"/>
    </row>
    <row r="21" spans="1:4" ht="15">
      <c r="A21" s="1"/>
      <c r="B21" s="101">
        <v>1</v>
      </c>
      <c r="C21" s="9">
        <f>'część_(1)'!F$5</f>
        <v>0</v>
      </c>
      <c r="D21" s="10"/>
    </row>
    <row r="22" spans="1:4" ht="15">
      <c r="A22" s="1"/>
      <c r="B22" s="101">
        <v>2</v>
      </c>
      <c r="C22" s="9">
        <f>'część_(2)'!F$5</f>
        <v>0</v>
      </c>
      <c r="D22" s="10"/>
    </row>
    <row r="23" spans="1:4" ht="15">
      <c r="A23" s="1"/>
      <c r="B23" s="101">
        <v>3</v>
      </c>
      <c r="C23" s="9">
        <f>'część_(3)'!F$5</f>
        <v>0</v>
      </c>
      <c r="D23" s="10"/>
    </row>
    <row r="24" spans="1:4" ht="15.75" customHeight="1">
      <c r="A24" s="1"/>
      <c r="B24" s="115" t="s">
        <v>59</v>
      </c>
      <c r="C24" s="115"/>
      <c r="D24" s="115"/>
    </row>
    <row r="25" spans="1:4" ht="105.75" customHeight="1">
      <c r="A25" s="1" t="s">
        <v>16</v>
      </c>
      <c r="B25" s="111" t="s">
        <v>65</v>
      </c>
      <c r="C25" s="111"/>
      <c r="D25" s="111"/>
    </row>
    <row r="26" spans="1:4" ht="15.75" customHeight="1">
      <c r="A26" s="1" t="s">
        <v>17</v>
      </c>
      <c r="B26" s="111" t="s">
        <v>55</v>
      </c>
      <c r="C26" s="111"/>
      <c r="D26" s="111"/>
    </row>
    <row r="27" spans="1:4" ht="30.75" customHeight="1">
      <c r="A27" s="1" t="s">
        <v>18</v>
      </c>
      <c r="B27" s="111" t="s">
        <v>77</v>
      </c>
      <c r="C27" s="111"/>
      <c r="D27" s="111"/>
    </row>
    <row r="28" spans="1:4" ht="30.75" customHeight="1">
      <c r="A28" s="1" t="s">
        <v>19</v>
      </c>
      <c r="B28" s="109" t="s">
        <v>20</v>
      </c>
      <c r="C28" s="109"/>
      <c r="D28" s="109"/>
    </row>
    <row r="29" spans="1:4" s="12" customFormat="1" ht="63.75" customHeight="1">
      <c r="A29" s="11" t="s">
        <v>21</v>
      </c>
      <c r="B29" s="113" t="s">
        <v>60</v>
      </c>
      <c r="C29" s="113"/>
      <c r="D29" s="113"/>
    </row>
    <row r="30" spans="1:4" ht="31.5" customHeight="1">
      <c r="A30" s="11" t="s">
        <v>22</v>
      </c>
      <c r="B30" s="109" t="s">
        <v>23</v>
      </c>
      <c r="C30" s="109"/>
      <c r="D30" s="109"/>
    </row>
    <row r="31" spans="1:4" ht="20.25" customHeight="1">
      <c r="A31" s="11" t="s">
        <v>24</v>
      </c>
      <c r="B31" s="111" t="s">
        <v>25</v>
      </c>
      <c r="C31" s="111"/>
      <c r="D31" s="111"/>
    </row>
    <row r="32" spans="1:4" ht="32.25" customHeight="1">
      <c r="A32" s="11" t="s">
        <v>26</v>
      </c>
      <c r="B32" s="109" t="s">
        <v>27</v>
      </c>
      <c r="C32" s="109"/>
      <c r="D32" s="109"/>
    </row>
    <row r="33" spans="1:4" ht="33.75" customHeight="1">
      <c r="A33" s="11" t="s">
        <v>28</v>
      </c>
      <c r="B33" s="109" t="s">
        <v>29</v>
      </c>
      <c r="C33" s="109"/>
      <c r="D33" s="109"/>
    </row>
    <row r="34" spans="1:4" ht="33.75" customHeight="1">
      <c r="A34" s="11"/>
      <c r="B34" s="109" t="s">
        <v>66</v>
      </c>
      <c r="C34" s="109"/>
      <c r="D34" s="109"/>
    </row>
    <row r="35" spans="1:4" ht="18" customHeight="1">
      <c r="A35" s="11"/>
      <c r="B35" s="114" t="s">
        <v>30</v>
      </c>
      <c r="C35" s="114"/>
      <c r="D35" s="114"/>
    </row>
    <row r="36" spans="1:4" ht="108" customHeight="1">
      <c r="A36" s="11" t="s">
        <v>31</v>
      </c>
      <c r="B36" s="111" t="s">
        <v>74</v>
      </c>
      <c r="C36" s="111"/>
      <c r="D36" s="111"/>
    </row>
    <row r="37" spans="1:4" ht="18" customHeight="1">
      <c r="A37" s="11" t="s">
        <v>32</v>
      </c>
      <c r="B37" s="7" t="s">
        <v>33</v>
      </c>
      <c r="C37" s="1"/>
      <c r="D37" s="1"/>
    </row>
    <row r="38" spans="1:4" ht="18" customHeight="1">
      <c r="A38" s="13"/>
      <c r="B38" s="116" t="s">
        <v>34</v>
      </c>
      <c r="C38" s="116"/>
      <c r="D38" s="116"/>
    </row>
    <row r="39" spans="1:4" ht="18" customHeight="1">
      <c r="A39" s="1"/>
      <c r="B39" s="116" t="s">
        <v>35</v>
      </c>
      <c r="C39" s="116"/>
      <c r="D39" s="67"/>
    </row>
    <row r="40" spans="1:4" ht="18" customHeight="1">
      <c r="A40" s="1"/>
      <c r="B40" s="110"/>
      <c r="C40" s="110"/>
      <c r="D40" s="6"/>
    </row>
    <row r="41" spans="1:4" ht="18" customHeight="1">
      <c r="A41" s="1"/>
      <c r="B41" s="110"/>
      <c r="C41" s="110"/>
      <c r="D41" s="6"/>
    </row>
    <row r="42" spans="1:4" ht="18" customHeight="1">
      <c r="A42" s="1"/>
      <c r="B42" s="110"/>
      <c r="C42" s="110"/>
      <c r="D42" s="6"/>
    </row>
    <row r="43" spans="1:4" ht="9.75" customHeight="1">
      <c r="A43" s="1"/>
      <c r="B43" s="13" t="s">
        <v>36</v>
      </c>
      <c r="C43" s="13"/>
      <c r="D43" s="2"/>
    </row>
    <row r="44" spans="1:4" ht="18" customHeight="1">
      <c r="A44" s="1"/>
      <c r="B44" s="116" t="s">
        <v>37</v>
      </c>
      <c r="C44" s="116"/>
      <c r="D44" s="116"/>
    </row>
    <row r="45" spans="1:4" ht="18" customHeight="1">
      <c r="A45" s="1"/>
      <c r="B45" s="104" t="s">
        <v>35</v>
      </c>
      <c r="C45" s="105" t="s">
        <v>38</v>
      </c>
      <c r="D45" s="106" t="s">
        <v>39</v>
      </c>
    </row>
    <row r="46" spans="1:4" ht="18" customHeight="1">
      <c r="A46" s="1"/>
      <c r="B46" s="15"/>
      <c r="C46" s="14"/>
      <c r="D46" s="16"/>
    </row>
    <row r="47" spans="1:4" ht="18" customHeight="1">
      <c r="A47" s="1"/>
      <c r="B47" s="15"/>
      <c r="C47" s="14"/>
      <c r="D47" s="16"/>
    </row>
    <row r="48" spans="1:4" ht="7.5" customHeight="1">
      <c r="A48" s="1"/>
      <c r="B48" s="13"/>
      <c r="C48" s="13"/>
      <c r="D48" s="2"/>
    </row>
    <row r="49" spans="1:4" ht="18" customHeight="1">
      <c r="A49" s="1"/>
      <c r="B49" s="116" t="s">
        <v>40</v>
      </c>
      <c r="C49" s="116"/>
      <c r="D49" s="116"/>
    </row>
    <row r="50" spans="1:4" ht="18" customHeight="1">
      <c r="A50" s="1"/>
      <c r="B50" s="116" t="s">
        <v>41</v>
      </c>
      <c r="C50" s="116"/>
      <c r="D50" s="67"/>
    </row>
    <row r="51" spans="1:4" ht="18" customHeight="1">
      <c r="A51" s="1"/>
      <c r="B51" s="110"/>
      <c r="C51" s="110"/>
      <c r="D51" s="6"/>
    </row>
    <row r="52" spans="2:4" ht="15" customHeight="1">
      <c r="B52" s="17"/>
      <c r="C52" s="17"/>
      <c r="D52" s="17"/>
    </row>
  </sheetData>
  <sheetProtection/>
  <mergeCells count="34">
    <mergeCell ref="B24:D24"/>
    <mergeCell ref="B49:D49"/>
    <mergeCell ref="B50:C50"/>
    <mergeCell ref="B51:C51"/>
    <mergeCell ref="B38:D38"/>
    <mergeCell ref="B39:C39"/>
    <mergeCell ref="B40:C40"/>
    <mergeCell ref="B41:C41"/>
    <mergeCell ref="B42:C42"/>
    <mergeCell ref="B44:D44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C13:D13"/>
    <mergeCell ref="C14:D14"/>
    <mergeCell ref="C15:D15"/>
    <mergeCell ref="C16:D16"/>
    <mergeCell ref="B18:D18"/>
    <mergeCell ref="B19:C19"/>
    <mergeCell ref="C6:D6"/>
    <mergeCell ref="C8:D8"/>
    <mergeCell ref="C9:D9"/>
    <mergeCell ref="C10:D10"/>
    <mergeCell ref="C11:D11"/>
    <mergeCell ref="C12:D12"/>
  </mergeCells>
  <printOptions horizontalCentered="1"/>
  <pageMargins left="0.25" right="0.25" top="0.75" bottom="0.75" header="0.30000000000000004" footer="0.3000000000000000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7">
      <selection activeCell="A11" sqref="A11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3.37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17" t="str">
        <f>formularz_oferty!C4</f>
        <v>DFP.271.16.2022.KK</v>
      </c>
      <c r="B1" s="117"/>
      <c r="C1" s="25"/>
      <c r="D1" s="23"/>
      <c r="E1" s="23"/>
      <c r="F1" s="23"/>
      <c r="G1" s="118" t="s">
        <v>42</v>
      </c>
      <c r="H1" s="118"/>
    </row>
    <row r="2" spans="1:8" ht="14.25" customHeight="1">
      <c r="A2" s="23"/>
      <c r="B2" s="24" t="s">
        <v>43</v>
      </c>
      <c r="C2" s="60">
        <v>1</v>
      </c>
      <c r="D2" s="23"/>
      <c r="E2" s="38" t="s">
        <v>44</v>
      </c>
      <c r="F2" s="23"/>
      <c r="G2" s="24"/>
      <c r="H2" s="24"/>
    </row>
    <row r="3" spans="1:8" ht="12.75">
      <c r="A3" s="38"/>
      <c r="B3" s="59"/>
      <c r="C3" s="25"/>
      <c r="D3" s="23"/>
      <c r="E3" s="23"/>
      <c r="F3" s="23"/>
      <c r="G3" s="59"/>
      <c r="H3" s="59"/>
    </row>
    <row r="4" spans="1:8" ht="12.75">
      <c r="A4" s="38"/>
      <c r="B4" s="59"/>
      <c r="C4" s="25"/>
      <c r="D4" s="23"/>
      <c r="E4" s="23"/>
      <c r="F4" s="23"/>
      <c r="G4" s="59"/>
      <c r="H4" s="59"/>
    </row>
    <row r="5" spans="1:8" ht="13.5" customHeight="1">
      <c r="A5" s="38"/>
      <c r="B5" s="24"/>
      <c r="C5" s="25"/>
      <c r="D5" s="23"/>
      <c r="E5" s="53" t="s">
        <v>58</v>
      </c>
      <c r="F5" s="54">
        <f>SUM(H8:H21)</f>
        <v>0</v>
      </c>
      <c r="G5" s="61"/>
      <c r="H5" s="61"/>
    </row>
    <row r="6" spans="1:8" ht="12.75">
      <c r="A6" s="38"/>
      <c r="B6" s="24"/>
      <c r="C6" s="25"/>
      <c r="D6" s="23"/>
      <c r="E6" s="23"/>
      <c r="F6" s="23"/>
      <c r="G6" s="24"/>
      <c r="H6" s="62"/>
    </row>
    <row r="7" spans="1:8" ht="38.25">
      <c r="A7" s="69" t="s">
        <v>45</v>
      </c>
      <c r="B7" s="20" t="s">
        <v>46</v>
      </c>
      <c r="C7" s="21" t="s">
        <v>47</v>
      </c>
      <c r="D7" s="22" t="s">
        <v>48</v>
      </c>
      <c r="E7" s="22" t="s">
        <v>49</v>
      </c>
      <c r="F7" s="22" t="s">
        <v>50</v>
      </c>
      <c r="G7" s="20" t="s">
        <v>62</v>
      </c>
      <c r="H7" s="20" t="s">
        <v>63</v>
      </c>
    </row>
    <row r="8" spans="1:8" ht="153" customHeight="1">
      <c r="A8" s="73" t="s">
        <v>51</v>
      </c>
      <c r="B8" s="80" t="s">
        <v>85</v>
      </c>
      <c r="C8" s="91">
        <v>1400</v>
      </c>
      <c r="D8" s="92" t="s">
        <v>57</v>
      </c>
      <c r="E8" s="93"/>
      <c r="F8" s="93"/>
      <c r="G8" s="94">
        <v>0</v>
      </c>
      <c r="H8" s="94">
        <f>ROUND(ROUND(C8,2)*ROUND(G8,2),2)</f>
        <v>0</v>
      </c>
    </row>
    <row r="9" spans="1:8" ht="153" customHeight="1">
      <c r="A9" s="73" t="s">
        <v>67</v>
      </c>
      <c r="B9" s="80" t="s">
        <v>86</v>
      </c>
      <c r="C9" s="95">
        <v>200</v>
      </c>
      <c r="D9" s="81" t="s">
        <v>57</v>
      </c>
      <c r="E9" s="96"/>
      <c r="F9" s="96"/>
      <c r="G9" s="97">
        <v>0</v>
      </c>
      <c r="H9" s="97">
        <f>ROUND(ROUND(C9,2)*ROUND(G9,2),2)</f>
        <v>0</v>
      </c>
    </row>
    <row r="10" spans="1:8" ht="119.25" customHeight="1">
      <c r="A10" s="73" t="s">
        <v>68</v>
      </c>
      <c r="B10" s="80" t="s">
        <v>87</v>
      </c>
      <c r="C10" s="98">
        <v>1050</v>
      </c>
      <c r="D10" s="88" t="s">
        <v>57</v>
      </c>
      <c r="E10" s="107"/>
      <c r="F10" s="107"/>
      <c r="G10" s="94">
        <v>0</v>
      </c>
      <c r="H10" s="94">
        <f aca="true" t="shared" si="0" ref="H10:H20">ROUND(ROUND(C10,2)*ROUND(G10,2),2)</f>
        <v>0</v>
      </c>
    </row>
    <row r="11" spans="1:8" ht="242.25" customHeight="1">
      <c r="A11" s="73" t="s">
        <v>70</v>
      </c>
      <c r="B11" s="80" t="s">
        <v>88</v>
      </c>
      <c r="C11" s="98">
        <v>3</v>
      </c>
      <c r="D11" s="88" t="s">
        <v>57</v>
      </c>
      <c r="E11" s="107"/>
      <c r="F11" s="107"/>
      <c r="G11" s="97">
        <v>0</v>
      </c>
      <c r="H11" s="97">
        <f t="shared" si="0"/>
        <v>0</v>
      </c>
    </row>
    <row r="12" spans="1:8" ht="79.5" customHeight="1">
      <c r="A12" s="73" t="s">
        <v>71</v>
      </c>
      <c r="B12" s="80" t="s">
        <v>89</v>
      </c>
      <c r="C12" s="98">
        <v>1050</v>
      </c>
      <c r="D12" s="88" t="s">
        <v>57</v>
      </c>
      <c r="E12" s="107"/>
      <c r="F12" s="107"/>
      <c r="G12" s="94">
        <v>0</v>
      </c>
      <c r="H12" s="94">
        <f t="shared" si="0"/>
        <v>0</v>
      </c>
    </row>
    <row r="13" spans="1:8" ht="93.75" customHeight="1">
      <c r="A13" s="73" t="s">
        <v>72</v>
      </c>
      <c r="B13" s="80" t="s">
        <v>90</v>
      </c>
      <c r="C13" s="98">
        <v>20</v>
      </c>
      <c r="D13" s="88" t="s">
        <v>57</v>
      </c>
      <c r="E13" s="107"/>
      <c r="F13" s="107"/>
      <c r="G13" s="97">
        <v>0</v>
      </c>
      <c r="H13" s="97">
        <f t="shared" si="0"/>
        <v>0</v>
      </c>
    </row>
    <row r="14" spans="1:8" ht="90" customHeight="1">
      <c r="A14" s="73" t="s">
        <v>73</v>
      </c>
      <c r="B14" s="80" t="s">
        <v>91</v>
      </c>
      <c r="C14" s="98">
        <v>30</v>
      </c>
      <c r="D14" s="88" t="s">
        <v>57</v>
      </c>
      <c r="E14" s="107"/>
      <c r="F14" s="107"/>
      <c r="G14" s="94">
        <v>0</v>
      </c>
      <c r="H14" s="94">
        <f t="shared" si="0"/>
        <v>0</v>
      </c>
    </row>
    <row r="15" spans="1:8" ht="151.5" customHeight="1">
      <c r="A15" s="73" t="s">
        <v>78</v>
      </c>
      <c r="B15" s="80" t="s">
        <v>92</v>
      </c>
      <c r="C15" s="98">
        <v>2</v>
      </c>
      <c r="D15" s="88" t="s">
        <v>57</v>
      </c>
      <c r="E15" s="107"/>
      <c r="F15" s="107"/>
      <c r="G15" s="97">
        <v>0</v>
      </c>
      <c r="H15" s="97">
        <f t="shared" si="0"/>
        <v>0</v>
      </c>
    </row>
    <row r="16" spans="1:8" ht="174.75" customHeight="1">
      <c r="A16" s="73" t="s">
        <v>79</v>
      </c>
      <c r="B16" s="80" t="s">
        <v>93</v>
      </c>
      <c r="C16" s="98">
        <v>2</v>
      </c>
      <c r="D16" s="88" t="s">
        <v>57</v>
      </c>
      <c r="E16" s="107"/>
      <c r="F16" s="107"/>
      <c r="G16" s="94">
        <v>0</v>
      </c>
      <c r="H16" s="94">
        <f t="shared" si="0"/>
        <v>0</v>
      </c>
    </row>
    <row r="17" spans="1:8" ht="177" customHeight="1">
      <c r="A17" s="73" t="s">
        <v>80</v>
      </c>
      <c r="B17" s="80" t="s">
        <v>94</v>
      </c>
      <c r="C17" s="98">
        <v>150</v>
      </c>
      <c r="D17" s="88" t="s">
        <v>57</v>
      </c>
      <c r="E17" s="107"/>
      <c r="F17" s="107"/>
      <c r="G17" s="97">
        <v>0</v>
      </c>
      <c r="H17" s="97">
        <f t="shared" si="0"/>
        <v>0</v>
      </c>
    </row>
    <row r="18" spans="1:8" ht="125.25" customHeight="1">
      <c r="A18" s="73" t="s">
        <v>81</v>
      </c>
      <c r="B18" s="80" t="s">
        <v>95</v>
      </c>
      <c r="C18" s="98">
        <v>2</v>
      </c>
      <c r="D18" s="88" t="s">
        <v>57</v>
      </c>
      <c r="E18" s="107"/>
      <c r="F18" s="107"/>
      <c r="G18" s="94">
        <v>0</v>
      </c>
      <c r="H18" s="94">
        <f t="shared" si="0"/>
        <v>0</v>
      </c>
    </row>
    <row r="19" spans="1:8" ht="145.5" customHeight="1">
      <c r="A19" s="73" t="s">
        <v>82</v>
      </c>
      <c r="B19" s="80" t="s">
        <v>96</v>
      </c>
      <c r="C19" s="98">
        <v>1</v>
      </c>
      <c r="D19" s="88" t="s">
        <v>57</v>
      </c>
      <c r="E19" s="107"/>
      <c r="F19" s="107"/>
      <c r="G19" s="97">
        <v>0</v>
      </c>
      <c r="H19" s="97">
        <f t="shared" si="0"/>
        <v>0</v>
      </c>
    </row>
    <row r="20" spans="1:8" ht="54" customHeight="1">
      <c r="A20" s="73" t="s">
        <v>83</v>
      </c>
      <c r="B20" s="80" t="s">
        <v>97</v>
      </c>
      <c r="C20" s="98">
        <v>1050</v>
      </c>
      <c r="D20" s="88" t="s">
        <v>57</v>
      </c>
      <c r="E20" s="107"/>
      <c r="F20" s="107"/>
      <c r="G20" s="97">
        <v>0</v>
      </c>
      <c r="H20" s="97">
        <f t="shared" si="0"/>
        <v>0</v>
      </c>
    </row>
    <row r="21" spans="1:8" ht="62.25" customHeight="1">
      <c r="A21" s="73" t="s">
        <v>84</v>
      </c>
      <c r="B21" s="80" t="s">
        <v>98</v>
      </c>
      <c r="C21" s="98">
        <v>100</v>
      </c>
      <c r="D21" s="88" t="s">
        <v>57</v>
      </c>
      <c r="E21" s="68"/>
      <c r="F21" s="68"/>
      <c r="G21" s="99">
        <v>0</v>
      </c>
      <c r="H21" s="100">
        <f>ROUND(ROUND(C21,2)*ROUND(G21,2),2)</f>
        <v>0</v>
      </c>
    </row>
    <row r="22" spans="1:8" ht="18" customHeight="1">
      <c r="A22" s="119" t="s">
        <v>59</v>
      </c>
      <c r="B22" s="119"/>
      <c r="C22" s="119"/>
      <c r="D22" s="119"/>
      <c r="E22" s="119"/>
      <c r="F22" s="119"/>
      <c r="G22" s="119"/>
      <c r="H22" s="119"/>
    </row>
  </sheetData>
  <sheetProtection/>
  <mergeCells count="3">
    <mergeCell ref="A1:B1"/>
    <mergeCell ref="G1:H1"/>
    <mergeCell ref="A22:H22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tabSelected="1" zoomScalePageLayoutView="0" workbookViewId="0" topLeftCell="A9">
      <selection activeCell="B9" sqref="B9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6" width="15.50390625" style="47" customWidth="1"/>
    <col min="7" max="7" width="13.00390625" style="30" customWidth="1"/>
    <col min="8" max="8" width="14.875" style="30" customWidth="1"/>
    <col min="9" max="10" width="15.125" style="30" customWidth="1"/>
    <col min="11" max="16384" width="9.625" style="30" customWidth="1"/>
  </cols>
  <sheetData>
    <row r="1" spans="1:8" ht="14.25" customHeight="1">
      <c r="A1" s="120" t="str">
        <f>formularz_oferty!C4</f>
        <v>DFP.271.16.2022.KK</v>
      </c>
      <c r="B1" s="120"/>
      <c r="C1" s="28"/>
      <c r="D1" s="29"/>
      <c r="E1" s="29"/>
      <c r="F1" s="29"/>
      <c r="G1" s="121" t="s">
        <v>52</v>
      </c>
      <c r="H1" s="121"/>
    </row>
    <row r="2" spans="1:8" ht="11.25" customHeight="1">
      <c r="A2" s="31"/>
      <c r="B2" s="32" t="s">
        <v>43</v>
      </c>
      <c r="C2" s="33">
        <v>2</v>
      </c>
      <c r="D2" s="29"/>
      <c r="E2" s="34" t="s">
        <v>44</v>
      </c>
      <c r="F2" s="29"/>
      <c r="G2" s="121"/>
      <c r="H2" s="121"/>
    </row>
    <row r="3" spans="1:8" ht="12.75">
      <c r="A3" s="31"/>
      <c r="B3" s="32"/>
      <c r="C3" s="28"/>
      <c r="D3" s="29"/>
      <c r="E3" s="29"/>
      <c r="F3" s="29"/>
      <c r="G3" s="34"/>
      <c r="H3" s="32"/>
    </row>
    <row r="4" spans="1:8" ht="12.75">
      <c r="A4" s="35"/>
      <c r="B4" s="36"/>
      <c r="C4" s="28"/>
      <c r="D4" s="29"/>
      <c r="E4" s="29"/>
      <c r="F4" s="29"/>
      <c r="G4" s="37"/>
      <c r="H4" s="37"/>
    </row>
    <row r="5" spans="1:8" ht="12.75">
      <c r="A5" s="38"/>
      <c r="B5" s="39"/>
      <c r="C5" s="40"/>
      <c r="D5" s="41"/>
      <c r="E5" s="42" t="s">
        <v>58</v>
      </c>
      <c r="F5" s="43">
        <f>SUM(H8:H9)</f>
        <v>0</v>
      </c>
      <c r="G5" s="65"/>
      <c r="H5" s="65"/>
    </row>
    <row r="6" spans="1:8" ht="12.75">
      <c r="A6" s="23"/>
      <c r="B6" s="39"/>
      <c r="C6" s="40"/>
      <c r="D6" s="41"/>
      <c r="E6" s="41"/>
      <c r="F6" s="41"/>
      <c r="G6" s="44"/>
      <c r="H6" s="44"/>
    </row>
    <row r="7" spans="1:8" ht="48" customHeight="1">
      <c r="A7" s="69" t="s">
        <v>45</v>
      </c>
      <c r="B7" s="69" t="s">
        <v>46</v>
      </c>
      <c r="C7" s="70" t="s">
        <v>53</v>
      </c>
      <c r="D7" s="71" t="s">
        <v>48</v>
      </c>
      <c r="E7" s="71" t="s">
        <v>49</v>
      </c>
      <c r="F7" s="71" t="s">
        <v>50</v>
      </c>
      <c r="G7" s="69" t="s">
        <v>62</v>
      </c>
      <c r="H7" s="69" t="s">
        <v>63</v>
      </c>
    </row>
    <row r="8" spans="1:8" ht="286.5" customHeight="1">
      <c r="A8" s="73" t="s">
        <v>51</v>
      </c>
      <c r="B8" s="74" t="s">
        <v>99</v>
      </c>
      <c r="C8" s="75">
        <v>20</v>
      </c>
      <c r="D8" s="76" t="s">
        <v>61</v>
      </c>
      <c r="E8" s="72"/>
      <c r="F8" s="72"/>
      <c r="G8" s="84">
        <v>0</v>
      </c>
      <c r="H8" s="84">
        <f>ROUND(ROUND(C8,2)*ROUND(G8,2),2)</f>
        <v>0</v>
      </c>
    </row>
    <row r="9" spans="1:8" ht="353.25" customHeight="1">
      <c r="A9" s="85" t="s">
        <v>67</v>
      </c>
      <c r="B9" s="86" t="s">
        <v>101</v>
      </c>
      <c r="C9" s="87">
        <v>20</v>
      </c>
      <c r="D9" s="88" t="s">
        <v>57</v>
      </c>
      <c r="E9" s="89"/>
      <c r="F9" s="89"/>
      <c r="G9" s="90">
        <v>0</v>
      </c>
      <c r="H9" s="90">
        <f>ROUND(ROUND(C9,2)*ROUND(G9,2),2)</f>
        <v>0</v>
      </c>
    </row>
    <row r="10" spans="1:8" ht="12" customHeight="1">
      <c r="A10" s="122"/>
      <c r="B10" s="122"/>
      <c r="C10" s="122"/>
      <c r="D10" s="122"/>
      <c r="E10" s="122"/>
      <c r="F10" s="122"/>
      <c r="G10" s="122"/>
      <c r="H10" s="122"/>
    </row>
    <row r="11" spans="1:8" ht="12.75" customHeight="1">
      <c r="A11" s="119" t="s">
        <v>59</v>
      </c>
      <c r="B11" s="119"/>
      <c r="C11" s="119"/>
      <c r="D11" s="119"/>
      <c r="E11" s="119"/>
      <c r="F11" s="119"/>
      <c r="G11" s="119"/>
      <c r="H11" s="119"/>
    </row>
  </sheetData>
  <sheetProtection/>
  <mergeCells count="4">
    <mergeCell ref="A1:B1"/>
    <mergeCell ref="G1:H2"/>
    <mergeCell ref="A10:H10"/>
    <mergeCell ref="A11:H11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PageLayoutView="0" workbookViewId="0" topLeftCell="A1">
      <selection activeCell="B8" sqref="B8"/>
    </sheetView>
  </sheetViews>
  <sheetFormatPr defaultColWidth="9.625" defaultRowHeight="14.25"/>
  <cols>
    <col min="1" max="1" width="5.75390625" style="45" customWidth="1"/>
    <col min="2" max="2" width="61.125" style="49" customWidth="1"/>
    <col min="3" max="3" width="8.25390625" style="58" customWidth="1"/>
    <col min="4" max="4" width="7.25390625" style="45" customWidth="1"/>
    <col min="5" max="5" width="17.625" style="49" customWidth="1"/>
    <col min="6" max="6" width="14.125" style="49" customWidth="1"/>
    <col min="7" max="7" width="13.625" style="49" customWidth="1"/>
    <col min="8" max="8" width="12.75390625" style="49" customWidth="1"/>
    <col min="9" max="10" width="15.125" style="49" customWidth="1"/>
    <col min="11" max="16384" width="9.625" style="49" customWidth="1"/>
  </cols>
  <sheetData>
    <row r="1" spans="1:10" s="50" customFormat="1" ht="12" customHeight="1">
      <c r="A1" s="120" t="str">
        <f>formularz_oferty!C4</f>
        <v>DFP.271.16.2022.KK</v>
      </c>
      <c r="B1" s="120"/>
      <c r="C1" s="48"/>
      <c r="D1" s="31"/>
      <c r="E1" s="123"/>
      <c r="F1" s="123"/>
      <c r="G1" s="124" t="s">
        <v>42</v>
      </c>
      <c r="H1" s="124"/>
      <c r="I1" s="49"/>
      <c r="J1" s="49"/>
    </row>
    <row r="2" spans="1:10" s="50" customFormat="1" ht="12.75">
      <c r="A2" s="31"/>
      <c r="B2" s="64"/>
      <c r="C2" s="48"/>
      <c r="D2" s="31"/>
      <c r="E2" s="64"/>
      <c r="F2" s="64"/>
      <c r="G2" s="124"/>
      <c r="H2" s="124"/>
      <c r="I2" s="49"/>
      <c r="J2" s="49"/>
    </row>
    <row r="3" spans="1:10" s="50" customFormat="1" ht="14.25" customHeight="1">
      <c r="A3" s="31"/>
      <c r="B3" s="51" t="s">
        <v>43</v>
      </c>
      <c r="C3" s="52">
        <v>3</v>
      </c>
      <c r="D3" s="31"/>
      <c r="E3" s="51" t="s">
        <v>44</v>
      </c>
      <c r="F3" s="51"/>
      <c r="G3" s="64"/>
      <c r="H3" s="64"/>
      <c r="I3" s="49"/>
      <c r="J3" s="49"/>
    </row>
    <row r="4" spans="1:10" s="50" customFormat="1" ht="12.75">
      <c r="A4" s="31"/>
      <c r="B4" s="51"/>
      <c r="C4" s="48"/>
      <c r="D4" s="31"/>
      <c r="E4" s="51"/>
      <c r="F4" s="51"/>
      <c r="G4" s="64"/>
      <c r="H4" s="64"/>
      <c r="I4" s="49"/>
      <c r="J4" s="49"/>
    </row>
    <row r="5" spans="1:10" s="50" customFormat="1" ht="12.75">
      <c r="A5" s="38"/>
      <c r="B5" s="24"/>
      <c r="C5" s="25"/>
      <c r="D5" s="23"/>
      <c r="E5" s="53" t="s">
        <v>58</v>
      </c>
      <c r="F5" s="54">
        <f>SUM(H8:H8)</f>
        <v>0</v>
      </c>
      <c r="G5" s="63"/>
      <c r="H5" s="63"/>
      <c r="I5" s="49"/>
      <c r="J5" s="49"/>
    </row>
    <row r="6" spans="1:10" s="50" customFormat="1" ht="12.75">
      <c r="A6" s="23"/>
      <c r="B6" s="24"/>
      <c r="C6" s="25"/>
      <c r="D6" s="23"/>
      <c r="E6" s="63"/>
      <c r="F6" s="63"/>
      <c r="G6" s="63"/>
      <c r="H6" s="63"/>
      <c r="I6" s="49"/>
      <c r="J6" s="49"/>
    </row>
    <row r="7" spans="1:8" s="57" customFormat="1" ht="36.75" customHeight="1">
      <c r="A7" s="20" t="s">
        <v>45</v>
      </c>
      <c r="B7" s="20" t="s">
        <v>46</v>
      </c>
      <c r="C7" s="55" t="s">
        <v>54</v>
      </c>
      <c r="D7" s="56" t="s">
        <v>48</v>
      </c>
      <c r="E7" s="56" t="s">
        <v>49</v>
      </c>
      <c r="F7" s="56" t="s">
        <v>50</v>
      </c>
      <c r="G7" s="56" t="s">
        <v>64</v>
      </c>
      <c r="H7" s="56" t="s">
        <v>63</v>
      </c>
    </row>
    <row r="8" spans="1:8" s="57" customFormat="1" ht="297" customHeight="1">
      <c r="A8" s="79" t="s">
        <v>13</v>
      </c>
      <c r="B8" s="80" t="s">
        <v>100</v>
      </c>
      <c r="C8" s="78">
        <v>20</v>
      </c>
      <c r="D8" s="81" t="s">
        <v>69</v>
      </c>
      <c r="E8" s="77"/>
      <c r="F8" s="77"/>
      <c r="G8" s="82">
        <v>0</v>
      </c>
      <c r="H8" s="83">
        <f>ROUND(C8,2)*ROUND(G8,2)</f>
        <v>0</v>
      </c>
    </row>
    <row r="9" spans="1:8" s="50" customFormat="1" ht="12.75" customHeight="1">
      <c r="A9" s="119" t="s">
        <v>59</v>
      </c>
      <c r="B9" s="119"/>
      <c r="C9" s="119"/>
      <c r="D9" s="119"/>
      <c r="E9" s="119"/>
      <c r="F9" s="119"/>
      <c r="G9" s="119"/>
      <c r="H9" s="119"/>
    </row>
    <row r="10" spans="1:8" s="50" customFormat="1" ht="14.25" customHeight="1">
      <c r="A10" s="45"/>
      <c r="B10" s="112"/>
      <c r="C10" s="112"/>
      <c r="D10" s="112"/>
      <c r="E10" s="112"/>
      <c r="F10" s="112"/>
      <c r="G10" s="112"/>
      <c r="H10" s="112"/>
    </row>
  </sheetData>
  <sheetProtection/>
  <mergeCells count="5">
    <mergeCell ref="A1:B1"/>
    <mergeCell ref="E1:F1"/>
    <mergeCell ref="G1:H2"/>
    <mergeCell ref="B10:H10"/>
    <mergeCell ref="A9:H9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Katarzyna Kowalczyk</cp:lastModifiedBy>
  <cp:lastPrinted>2022-02-21T07:14:38Z</cp:lastPrinted>
  <dcterms:created xsi:type="dcterms:W3CDTF">2019-05-23T11:29:08Z</dcterms:created>
  <dcterms:modified xsi:type="dcterms:W3CDTF">2022-03-18T12:09:58Z</dcterms:modified>
  <cp:category/>
  <cp:version/>
  <cp:contentType/>
  <cp:contentStatus/>
</cp:coreProperties>
</file>