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ziekiewicz633\Desktop\05.12.2020\Ewidencja SUT do przetargu 7.12.2020\"/>
    </mc:Choice>
  </mc:AlternateContent>
  <bookViews>
    <workbookView xWindow="480" yWindow="105" windowWidth="18240" windowHeight="11775" tabRatio="905" activeTab="8"/>
  </bookViews>
  <sheets>
    <sheet name="Numeracja dokumentów" sheetId="24" r:id="rId1"/>
    <sheet name="Wycena SOI DARŁOWO" sheetId="14" r:id="rId2"/>
    <sheet name="Oferta wykonawcy OK" sheetId="10" r:id="rId3"/>
    <sheet name=" Harmonogram OK " sheetId="15" r:id="rId4"/>
    <sheet name="Zest do fakt konserw OK" sheetId="21" r:id="rId5"/>
    <sheet name="Zest do fakt naprawy OK " sheetId="22" r:id="rId6"/>
    <sheet name="Raport OK" sheetId="23" r:id="rId7"/>
    <sheet name="Raport OK 2" sheetId="29" r:id="rId8"/>
    <sheet name="Zestawienie urządzeń" sheetId="26" r:id="rId9"/>
    <sheet name="Kontrole okresowe" sheetId="27" r:id="rId10"/>
    <sheet name="Zbiorcze zestawienie" sheetId="5" r:id="rId11"/>
  </sheets>
  <externalReferences>
    <externalReference r:id="rId12"/>
  </externalReferences>
  <definedNames>
    <definedName name="_xlnm.Print_Area" localSheetId="1">'Wycena SOI DARŁOWO'!$A$1:$R$61</definedName>
    <definedName name="_xlnm.Print_Area" localSheetId="4">'Zest do fakt konserw OK'!$A$1:$T$46</definedName>
    <definedName name="_xlnm.Print_Titles" localSheetId="3">' Harmonogram OK '!$11:$15</definedName>
    <definedName name="_xlnm.Print_Titles" localSheetId="9">'Kontrole okresowe'!$11:$14</definedName>
    <definedName name="_xlnm.Print_Titles" localSheetId="2">'Oferta wykonawcy OK'!$11:$14</definedName>
    <definedName name="_xlnm.Print_Titles" localSheetId="6">'Raport OK'!$15:$18</definedName>
    <definedName name="_xlnm.Print_Titles" localSheetId="1">'Wycena SOI DARŁOWO'!$10:$13</definedName>
    <definedName name="_xlnm.Print_Titles" localSheetId="4">'Zest do fakt konserw OK'!$20:$23</definedName>
    <definedName name="_xlnm.Print_Titles" localSheetId="5">'Zest do fakt naprawy OK '!$17:$20</definedName>
    <definedName name="_xlnm.Print_Titles" localSheetId="8">'Zestawienie urządzeń'!$11:$14</definedName>
  </definedNames>
  <calcPr calcId="162913"/>
</workbook>
</file>

<file path=xl/calcChain.xml><?xml version="1.0" encoding="utf-8"?>
<calcChain xmlns="http://schemas.openxmlformats.org/spreadsheetml/2006/main">
  <c r="L55" i="29" l="1"/>
  <c r="J55" i="29"/>
  <c r="I55" i="29"/>
  <c r="H55" i="29"/>
  <c r="G55" i="29"/>
  <c r="F55" i="29"/>
  <c r="E55" i="29"/>
  <c r="D55" i="29"/>
  <c r="C55" i="29"/>
  <c r="B55" i="29"/>
  <c r="A55" i="29"/>
  <c r="L54" i="29"/>
  <c r="J54" i="29"/>
  <c r="I54" i="29"/>
  <c r="H54" i="29"/>
  <c r="G54" i="29"/>
  <c r="F54" i="29"/>
  <c r="E54" i="29"/>
  <c r="D54" i="29"/>
  <c r="C54" i="29"/>
  <c r="B54" i="29"/>
  <c r="A54" i="29"/>
  <c r="L53" i="29"/>
  <c r="J53" i="29"/>
  <c r="I53" i="29"/>
  <c r="H53" i="29"/>
  <c r="G53" i="29"/>
  <c r="F53" i="29"/>
  <c r="E53" i="29"/>
  <c r="D53" i="29"/>
  <c r="C53" i="29"/>
  <c r="B53" i="29"/>
  <c r="A53" i="29"/>
  <c r="L52" i="29"/>
  <c r="J52" i="29"/>
  <c r="I52" i="29"/>
  <c r="H52" i="29"/>
  <c r="G52" i="29"/>
  <c r="F52" i="29"/>
  <c r="E52" i="29"/>
  <c r="D52" i="29"/>
  <c r="C52" i="29"/>
  <c r="B52" i="29"/>
  <c r="A52" i="29"/>
  <c r="L51" i="29"/>
  <c r="J51" i="29"/>
  <c r="I51" i="29"/>
  <c r="H51" i="29"/>
  <c r="G51" i="29"/>
  <c r="F51" i="29"/>
  <c r="E51" i="29"/>
  <c r="D51" i="29"/>
  <c r="C51" i="29"/>
  <c r="B51" i="29"/>
  <c r="A51" i="29"/>
  <c r="L50" i="29"/>
  <c r="J50" i="29"/>
  <c r="I50" i="29"/>
  <c r="H50" i="29"/>
  <c r="G50" i="29"/>
  <c r="F50" i="29"/>
  <c r="E50" i="29"/>
  <c r="D50" i="29"/>
  <c r="C50" i="29"/>
  <c r="B50" i="29"/>
  <c r="A50" i="29"/>
  <c r="L49" i="29"/>
  <c r="J49" i="29"/>
  <c r="I49" i="29"/>
  <c r="H49" i="29"/>
  <c r="G49" i="29"/>
  <c r="F49" i="29"/>
  <c r="E49" i="29"/>
  <c r="D49" i="29"/>
  <c r="C49" i="29"/>
  <c r="B49" i="29"/>
  <c r="A49" i="29"/>
  <c r="L48" i="29"/>
  <c r="J48" i="29"/>
  <c r="I48" i="29"/>
  <c r="H48" i="29"/>
  <c r="G48" i="29"/>
  <c r="F48" i="29"/>
  <c r="E48" i="29"/>
  <c r="D48" i="29"/>
  <c r="C48" i="29"/>
  <c r="B48" i="29"/>
  <c r="A48" i="29"/>
  <c r="L47" i="29"/>
  <c r="J47" i="29"/>
  <c r="I47" i="29"/>
  <c r="H47" i="29"/>
  <c r="G47" i="29"/>
  <c r="F47" i="29"/>
  <c r="E47" i="29"/>
  <c r="D47" i="29"/>
  <c r="C47" i="29"/>
  <c r="B47" i="29"/>
  <c r="A47" i="29"/>
  <c r="L46" i="29"/>
  <c r="J46" i="29"/>
  <c r="I46" i="29"/>
  <c r="H46" i="29"/>
  <c r="G46" i="29"/>
  <c r="F46" i="29"/>
  <c r="E46" i="29"/>
  <c r="D46" i="29"/>
  <c r="C46" i="29"/>
  <c r="B46" i="29"/>
  <c r="A46" i="29"/>
  <c r="L45" i="29"/>
  <c r="J45" i="29"/>
  <c r="I45" i="29"/>
  <c r="H45" i="29"/>
  <c r="G45" i="29"/>
  <c r="F45" i="29"/>
  <c r="E45" i="29"/>
  <c r="D45" i="29"/>
  <c r="C45" i="29"/>
  <c r="B45" i="29"/>
  <c r="A45" i="29"/>
  <c r="L44" i="29"/>
  <c r="J44" i="29"/>
  <c r="I44" i="29"/>
  <c r="H44" i="29"/>
  <c r="G44" i="29"/>
  <c r="F44" i="29"/>
  <c r="E44" i="29"/>
  <c r="D44" i="29"/>
  <c r="C44" i="29"/>
  <c r="B44" i="29"/>
  <c r="A44" i="29"/>
  <c r="L43" i="29"/>
  <c r="J43" i="29"/>
  <c r="I43" i="29"/>
  <c r="H43" i="29"/>
  <c r="G43" i="29"/>
  <c r="F43" i="29"/>
  <c r="E43" i="29"/>
  <c r="D43" i="29"/>
  <c r="C43" i="29"/>
  <c r="B43" i="29"/>
  <c r="A43" i="29"/>
  <c r="L42" i="29"/>
  <c r="J42" i="29"/>
  <c r="I42" i="29"/>
  <c r="H42" i="29"/>
  <c r="G42" i="29"/>
  <c r="F42" i="29"/>
  <c r="E42" i="29"/>
  <c r="D42" i="29"/>
  <c r="C42" i="29"/>
  <c r="B42" i="29"/>
  <c r="A42" i="29"/>
  <c r="L41" i="29"/>
  <c r="J41" i="29"/>
  <c r="I41" i="29"/>
  <c r="H41" i="29"/>
  <c r="G41" i="29"/>
  <c r="F41" i="29"/>
  <c r="E41" i="29"/>
  <c r="D41" i="29"/>
  <c r="C41" i="29"/>
  <c r="B41" i="29"/>
  <c r="A41" i="29"/>
  <c r="L40" i="29"/>
  <c r="J40" i="29"/>
  <c r="I40" i="29"/>
  <c r="H40" i="29"/>
  <c r="G40" i="29"/>
  <c r="F40" i="29"/>
  <c r="E40" i="29"/>
  <c r="D40" i="29"/>
  <c r="C40" i="29"/>
  <c r="B40" i="29"/>
  <c r="A40" i="29"/>
  <c r="L39" i="29"/>
  <c r="J39" i="29"/>
  <c r="I39" i="29"/>
  <c r="H39" i="29"/>
  <c r="G39" i="29"/>
  <c r="F39" i="29"/>
  <c r="E39" i="29"/>
  <c r="D39" i="29"/>
  <c r="C39" i="29"/>
  <c r="B39" i="29"/>
  <c r="A39" i="29"/>
  <c r="L38" i="29"/>
  <c r="J38" i="29"/>
  <c r="I38" i="29"/>
  <c r="H38" i="29"/>
  <c r="G38" i="29"/>
  <c r="F38" i="29"/>
  <c r="E38" i="29"/>
  <c r="D38" i="29"/>
  <c r="C38" i="29"/>
  <c r="B38" i="29"/>
  <c r="A38" i="29"/>
  <c r="L37" i="29"/>
  <c r="J37" i="29"/>
  <c r="I37" i="29"/>
  <c r="H37" i="29"/>
  <c r="G37" i="29"/>
  <c r="F37" i="29"/>
  <c r="E37" i="29"/>
  <c r="D37" i="29"/>
  <c r="C37" i="29"/>
  <c r="B37" i="29"/>
  <c r="A37" i="29"/>
  <c r="L36" i="29"/>
  <c r="J36" i="29"/>
  <c r="I36" i="29"/>
  <c r="H36" i="29"/>
  <c r="G36" i="29"/>
  <c r="F36" i="29"/>
  <c r="E36" i="29"/>
  <c r="D36" i="29"/>
  <c r="C36" i="29"/>
  <c r="B36" i="29"/>
  <c r="A36" i="29"/>
  <c r="L35" i="29"/>
  <c r="J35" i="29"/>
  <c r="I35" i="29"/>
  <c r="H35" i="29"/>
  <c r="G35" i="29"/>
  <c r="F35" i="29"/>
  <c r="E35" i="29"/>
  <c r="D35" i="29"/>
  <c r="C35" i="29"/>
  <c r="B35" i="29"/>
  <c r="A35" i="29"/>
  <c r="L34" i="29"/>
  <c r="J34" i="29"/>
  <c r="I34" i="29"/>
  <c r="H34" i="29"/>
  <c r="G34" i="29"/>
  <c r="F34" i="29"/>
  <c r="E34" i="29"/>
  <c r="D34" i="29"/>
  <c r="C34" i="29"/>
  <c r="B34" i="29"/>
  <c r="A34" i="29"/>
  <c r="L33" i="29"/>
  <c r="J33" i="29"/>
  <c r="I33" i="29"/>
  <c r="H33" i="29"/>
  <c r="G33" i="29"/>
  <c r="F33" i="29"/>
  <c r="E33" i="29"/>
  <c r="D33" i="29"/>
  <c r="C33" i="29"/>
  <c r="B33" i="29"/>
  <c r="A33" i="29"/>
  <c r="L32" i="29"/>
  <c r="J32" i="29"/>
  <c r="I32" i="29"/>
  <c r="H32" i="29"/>
  <c r="G32" i="29"/>
  <c r="F32" i="29"/>
  <c r="E32" i="29"/>
  <c r="D32" i="29"/>
  <c r="C32" i="29"/>
  <c r="B32" i="29"/>
  <c r="A32" i="29"/>
  <c r="L31" i="29"/>
  <c r="J31" i="29"/>
  <c r="I31" i="29"/>
  <c r="H31" i="29"/>
  <c r="G31" i="29"/>
  <c r="F31" i="29"/>
  <c r="E31" i="29"/>
  <c r="D31" i="29"/>
  <c r="C31" i="29"/>
  <c r="B31" i="29"/>
  <c r="A31" i="29"/>
  <c r="L30" i="29"/>
  <c r="J30" i="29"/>
  <c r="I30" i="29"/>
  <c r="H30" i="29"/>
  <c r="G30" i="29"/>
  <c r="F30" i="29"/>
  <c r="E30" i="29"/>
  <c r="D30" i="29"/>
  <c r="C30" i="29"/>
  <c r="B30" i="29"/>
  <c r="A30" i="29"/>
  <c r="L29" i="29"/>
  <c r="J29" i="29"/>
  <c r="I29" i="29"/>
  <c r="H29" i="29"/>
  <c r="G29" i="29"/>
  <c r="F29" i="29"/>
  <c r="E29" i="29"/>
  <c r="D29" i="29"/>
  <c r="C29" i="29"/>
  <c r="B29" i="29"/>
  <c r="A29" i="29"/>
  <c r="L28" i="29"/>
  <c r="J28" i="29"/>
  <c r="I28" i="29"/>
  <c r="H28" i="29"/>
  <c r="G28" i="29"/>
  <c r="F28" i="29"/>
  <c r="E28" i="29"/>
  <c r="D28" i="29"/>
  <c r="C28" i="29"/>
  <c r="B28" i="29"/>
  <c r="A28" i="29"/>
  <c r="L27" i="29"/>
  <c r="J27" i="29"/>
  <c r="I27" i="29"/>
  <c r="H27" i="29"/>
  <c r="G27" i="29"/>
  <c r="F27" i="29"/>
  <c r="E27" i="29"/>
  <c r="D27" i="29"/>
  <c r="C27" i="29"/>
  <c r="B27" i="29"/>
  <c r="A27" i="29"/>
  <c r="L26" i="29"/>
  <c r="J26" i="29"/>
  <c r="I26" i="29"/>
  <c r="H26" i="29"/>
  <c r="G26" i="29"/>
  <c r="F26" i="29"/>
  <c r="E26" i="29"/>
  <c r="D26" i="29"/>
  <c r="C26" i="29"/>
  <c r="B26" i="29"/>
  <c r="A26" i="29"/>
  <c r="L25" i="29"/>
  <c r="J25" i="29"/>
  <c r="I25" i="29"/>
  <c r="H25" i="29"/>
  <c r="G25" i="29"/>
  <c r="F25" i="29"/>
  <c r="E25" i="29"/>
  <c r="D25" i="29"/>
  <c r="C25" i="29"/>
  <c r="B25" i="29"/>
  <c r="A25" i="29"/>
  <c r="L24" i="29"/>
  <c r="J24" i="29"/>
  <c r="I24" i="29"/>
  <c r="H24" i="29"/>
  <c r="G24" i="29"/>
  <c r="F24" i="29"/>
  <c r="E24" i="29"/>
  <c r="D24" i="29"/>
  <c r="C24" i="29"/>
  <c r="B24" i="29"/>
  <c r="A24" i="29"/>
  <c r="L23" i="29"/>
  <c r="J23" i="29"/>
  <c r="I23" i="29"/>
  <c r="H23" i="29"/>
  <c r="G23" i="29"/>
  <c r="F23" i="29"/>
  <c r="E23" i="29"/>
  <c r="D23" i="29"/>
  <c r="C23" i="29"/>
  <c r="B23" i="29"/>
  <c r="A23" i="29"/>
  <c r="L22" i="29"/>
  <c r="J22" i="29"/>
  <c r="I22" i="29"/>
  <c r="H22" i="29"/>
  <c r="G22" i="29"/>
  <c r="F22" i="29"/>
  <c r="E22" i="29"/>
  <c r="D22" i="29"/>
  <c r="C22" i="29"/>
  <c r="B22" i="29"/>
  <c r="A22" i="29"/>
  <c r="L21" i="29"/>
  <c r="J21" i="29"/>
  <c r="I21" i="29"/>
  <c r="H21" i="29"/>
  <c r="G21" i="29"/>
  <c r="F21" i="29"/>
  <c r="E21" i="29"/>
  <c r="D21" i="29"/>
  <c r="C21" i="29"/>
  <c r="B21" i="29"/>
  <c r="A21" i="29"/>
  <c r="L20" i="29"/>
  <c r="J20" i="29"/>
  <c r="I20" i="29"/>
  <c r="H20" i="29"/>
  <c r="G20" i="29"/>
  <c r="F20" i="29"/>
  <c r="E20" i="29"/>
  <c r="D20" i="29"/>
  <c r="C20" i="29"/>
  <c r="B20" i="29"/>
  <c r="A20" i="29"/>
  <c r="L19" i="29"/>
  <c r="J19" i="29"/>
  <c r="I19" i="29"/>
  <c r="H19" i="29"/>
  <c r="G19" i="29"/>
  <c r="F19" i="29"/>
  <c r="E19" i="29"/>
  <c r="D19" i="29"/>
  <c r="C19" i="29"/>
  <c r="B19" i="29"/>
  <c r="A19" i="29"/>
  <c r="L20" i="23" l="1"/>
  <c r="L21" i="23"/>
  <c r="L22" i="23"/>
  <c r="L23" i="23"/>
  <c r="L24" i="23"/>
  <c r="L25" i="23"/>
  <c r="L26" i="23"/>
  <c r="L27" i="23"/>
  <c r="L28" i="23"/>
  <c r="L29" i="23"/>
  <c r="L30" i="23"/>
  <c r="L31" i="23"/>
  <c r="L32" i="23"/>
  <c r="L33" i="23"/>
  <c r="L34" i="23"/>
  <c r="L35" i="23"/>
  <c r="L36" i="23"/>
  <c r="L37" i="23"/>
  <c r="L38" i="23"/>
  <c r="L39" i="23"/>
  <c r="L40" i="23"/>
  <c r="L41" i="23"/>
  <c r="L42" i="23"/>
  <c r="L43" i="23"/>
  <c r="L44" i="23"/>
  <c r="L45" i="23"/>
  <c r="L46" i="23"/>
  <c r="L47" i="23"/>
  <c r="L48" i="23"/>
  <c r="L49" i="23"/>
  <c r="L50" i="23"/>
  <c r="L51" i="23"/>
  <c r="L52" i="23"/>
  <c r="L53" i="23"/>
  <c r="L54" i="23"/>
  <c r="L55" i="23"/>
  <c r="L19" i="23"/>
  <c r="A55" i="23"/>
  <c r="B55" i="23"/>
  <c r="C55" i="23"/>
  <c r="D55" i="23"/>
  <c r="E55" i="23"/>
  <c r="F55" i="23"/>
  <c r="G55" i="23"/>
  <c r="H55" i="23"/>
  <c r="I55" i="23"/>
  <c r="J55" i="23"/>
  <c r="A20" i="23"/>
  <c r="B20" i="23"/>
  <c r="C20" i="23"/>
  <c r="D20" i="23"/>
  <c r="E20" i="23"/>
  <c r="F20" i="23"/>
  <c r="G20" i="23"/>
  <c r="H20" i="23"/>
  <c r="I20" i="23"/>
  <c r="J20" i="23"/>
  <c r="A21" i="23"/>
  <c r="B21" i="23"/>
  <c r="C21" i="23"/>
  <c r="D21" i="23"/>
  <c r="E21" i="23"/>
  <c r="F21" i="23"/>
  <c r="G21" i="23"/>
  <c r="H21" i="23"/>
  <c r="I21" i="23"/>
  <c r="J21" i="23"/>
  <c r="A22" i="23"/>
  <c r="B22" i="23"/>
  <c r="C22" i="23"/>
  <c r="D22" i="23"/>
  <c r="E22" i="23"/>
  <c r="F22" i="23"/>
  <c r="G22" i="23"/>
  <c r="H22" i="23"/>
  <c r="I22" i="23"/>
  <c r="J22" i="23"/>
  <c r="A23" i="23"/>
  <c r="B23" i="23"/>
  <c r="C23" i="23"/>
  <c r="D23" i="23"/>
  <c r="E23" i="23"/>
  <c r="F23" i="23"/>
  <c r="G23" i="23"/>
  <c r="H23" i="23"/>
  <c r="I23" i="23"/>
  <c r="J23" i="23"/>
  <c r="A24" i="23"/>
  <c r="B24" i="23"/>
  <c r="C24" i="23"/>
  <c r="D24" i="23"/>
  <c r="E24" i="23"/>
  <c r="F24" i="23"/>
  <c r="G24" i="23"/>
  <c r="H24" i="23"/>
  <c r="I24" i="23"/>
  <c r="J24" i="23"/>
  <c r="A25" i="23"/>
  <c r="B25" i="23"/>
  <c r="C25" i="23"/>
  <c r="D25" i="23"/>
  <c r="E25" i="23"/>
  <c r="F25" i="23"/>
  <c r="G25" i="23"/>
  <c r="H25" i="23"/>
  <c r="I25" i="23"/>
  <c r="J25" i="23"/>
  <c r="A26" i="23"/>
  <c r="B26" i="23"/>
  <c r="C26" i="23"/>
  <c r="D26" i="23"/>
  <c r="E26" i="23"/>
  <c r="F26" i="23"/>
  <c r="G26" i="23"/>
  <c r="H26" i="23"/>
  <c r="I26" i="23"/>
  <c r="J26" i="23"/>
  <c r="A27" i="23"/>
  <c r="B27" i="23"/>
  <c r="C27" i="23"/>
  <c r="D27" i="23"/>
  <c r="E27" i="23"/>
  <c r="F27" i="23"/>
  <c r="G27" i="23"/>
  <c r="H27" i="23"/>
  <c r="I27" i="23"/>
  <c r="J27" i="23"/>
  <c r="A28" i="23"/>
  <c r="B28" i="23"/>
  <c r="C28" i="23"/>
  <c r="D28" i="23"/>
  <c r="E28" i="23"/>
  <c r="F28" i="23"/>
  <c r="G28" i="23"/>
  <c r="H28" i="23"/>
  <c r="I28" i="23"/>
  <c r="J28" i="23"/>
  <c r="A29" i="23"/>
  <c r="B29" i="23"/>
  <c r="C29" i="23"/>
  <c r="D29" i="23"/>
  <c r="E29" i="23"/>
  <c r="F29" i="23"/>
  <c r="G29" i="23"/>
  <c r="H29" i="23"/>
  <c r="I29" i="23"/>
  <c r="J29" i="23"/>
  <c r="A30" i="23"/>
  <c r="B30" i="23"/>
  <c r="C30" i="23"/>
  <c r="D30" i="23"/>
  <c r="E30" i="23"/>
  <c r="F30" i="23"/>
  <c r="G30" i="23"/>
  <c r="H30" i="23"/>
  <c r="I30" i="23"/>
  <c r="J30" i="23"/>
  <c r="A31" i="23"/>
  <c r="B31" i="23"/>
  <c r="C31" i="23"/>
  <c r="D31" i="23"/>
  <c r="E31" i="23"/>
  <c r="F31" i="23"/>
  <c r="G31" i="23"/>
  <c r="H31" i="23"/>
  <c r="I31" i="23"/>
  <c r="J31" i="23"/>
  <c r="A32" i="23"/>
  <c r="B32" i="23"/>
  <c r="C32" i="23"/>
  <c r="D32" i="23"/>
  <c r="E32" i="23"/>
  <c r="F32" i="23"/>
  <c r="G32" i="23"/>
  <c r="H32" i="23"/>
  <c r="I32" i="23"/>
  <c r="J32" i="23"/>
  <c r="A33" i="23"/>
  <c r="B33" i="23"/>
  <c r="C33" i="23"/>
  <c r="D33" i="23"/>
  <c r="E33" i="23"/>
  <c r="F33" i="23"/>
  <c r="G33" i="23"/>
  <c r="H33" i="23"/>
  <c r="I33" i="23"/>
  <c r="J33" i="23"/>
  <c r="A34" i="23"/>
  <c r="B34" i="23"/>
  <c r="C34" i="23"/>
  <c r="D34" i="23"/>
  <c r="E34" i="23"/>
  <c r="F34" i="23"/>
  <c r="G34" i="23"/>
  <c r="H34" i="23"/>
  <c r="I34" i="23"/>
  <c r="J34" i="23"/>
  <c r="A35" i="23"/>
  <c r="B35" i="23"/>
  <c r="C35" i="23"/>
  <c r="D35" i="23"/>
  <c r="E35" i="23"/>
  <c r="F35" i="23"/>
  <c r="G35" i="23"/>
  <c r="H35" i="23"/>
  <c r="I35" i="23"/>
  <c r="J35" i="23"/>
  <c r="A36" i="23"/>
  <c r="B36" i="23"/>
  <c r="C36" i="23"/>
  <c r="D36" i="23"/>
  <c r="E36" i="23"/>
  <c r="F36" i="23"/>
  <c r="G36" i="23"/>
  <c r="H36" i="23"/>
  <c r="I36" i="23"/>
  <c r="J36" i="23"/>
  <c r="A37" i="23"/>
  <c r="B37" i="23"/>
  <c r="C37" i="23"/>
  <c r="D37" i="23"/>
  <c r="E37" i="23"/>
  <c r="F37" i="23"/>
  <c r="G37" i="23"/>
  <c r="H37" i="23"/>
  <c r="I37" i="23"/>
  <c r="J37" i="23"/>
  <c r="A38" i="23"/>
  <c r="B38" i="23"/>
  <c r="C38" i="23"/>
  <c r="D38" i="23"/>
  <c r="E38" i="23"/>
  <c r="F38" i="23"/>
  <c r="G38" i="23"/>
  <c r="H38" i="23"/>
  <c r="I38" i="23"/>
  <c r="J38" i="23"/>
  <c r="A39" i="23"/>
  <c r="B39" i="23"/>
  <c r="C39" i="23"/>
  <c r="D39" i="23"/>
  <c r="E39" i="23"/>
  <c r="F39" i="23"/>
  <c r="G39" i="23"/>
  <c r="H39" i="23"/>
  <c r="I39" i="23"/>
  <c r="J39" i="23"/>
  <c r="A40" i="23"/>
  <c r="B40" i="23"/>
  <c r="C40" i="23"/>
  <c r="D40" i="23"/>
  <c r="E40" i="23"/>
  <c r="F40" i="23"/>
  <c r="G40" i="23"/>
  <c r="H40" i="23"/>
  <c r="I40" i="23"/>
  <c r="J40" i="23"/>
  <c r="A41" i="23"/>
  <c r="B41" i="23"/>
  <c r="C41" i="23"/>
  <c r="D41" i="23"/>
  <c r="E41" i="23"/>
  <c r="F41" i="23"/>
  <c r="G41" i="23"/>
  <c r="H41" i="23"/>
  <c r="I41" i="23"/>
  <c r="J41" i="23"/>
  <c r="A42" i="23"/>
  <c r="B42" i="23"/>
  <c r="C42" i="23"/>
  <c r="D42" i="23"/>
  <c r="E42" i="23"/>
  <c r="F42" i="23"/>
  <c r="G42" i="23"/>
  <c r="H42" i="23"/>
  <c r="I42" i="23"/>
  <c r="J42" i="23"/>
  <c r="A43" i="23"/>
  <c r="B43" i="23"/>
  <c r="C43" i="23"/>
  <c r="D43" i="23"/>
  <c r="E43" i="23"/>
  <c r="F43" i="23"/>
  <c r="G43" i="23"/>
  <c r="H43" i="23"/>
  <c r="I43" i="23"/>
  <c r="J43" i="23"/>
  <c r="A44" i="23"/>
  <c r="B44" i="23"/>
  <c r="C44" i="23"/>
  <c r="D44" i="23"/>
  <c r="E44" i="23"/>
  <c r="F44" i="23"/>
  <c r="G44" i="23"/>
  <c r="H44" i="23"/>
  <c r="I44" i="23"/>
  <c r="J44" i="23"/>
  <c r="A45" i="23"/>
  <c r="B45" i="23"/>
  <c r="C45" i="23"/>
  <c r="D45" i="23"/>
  <c r="E45" i="23"/>
  <c r="F45" i="23"/>
  <c r="G45" i="23"/>
  <c r="H45" i="23"/>
  <c r="I45" i="23"/>
  <c r="J45" i="23"/>
  <c r="A46" i="23"/>
  <c r="B46" i="23"/>
  <c r="C46" i="23"/>
  <c r="D46" i="23"/>
  <c r="E46" i="23"/>
  <c r="F46" i="23"/>
  <c r="G46" i="23"/>
  <c r="H46" i="23"/>
  <c r="I46" i="23"/>
  <c r="J46" i="23"/>
  <c r="A47" i="23"/>
  <c r="B47" i="23"/>
  <c r="C47" i="23"/>
  <c r="D47" i="23"/>
  <c r="E47" i="23"/>
  <c r="F47" i="23"/>
  <c r="G47" i="23"/>
  <c r="H47" i="23"/>
  <c r="I47" i="23"/>
  <c r="J47" i="23"/>
  <c r="A48" i="23"/>
  <c r="B48" i="23"/>
  <c r="C48" i="23"/>
  <c r="D48" i="23"/>
  <c r="E48" i="23"/>
  <c r="F48" i="23"/>
  <c r="G48" i="23"/>
  <c r="H48" i="23"/>
  <c r="I48" i="23"/>
  <c r="J48" i="23"/>
  <c r="A49" i="23"/>
  <c r="B49" i="23"/>
  <c r="C49" i="23"/>
  <c r="D49" i="23"/>
  <c r="E49" i="23"/>
  <c r="F49" i="23"/>
  <c r="G49" i="23"/>
  <c r="H49" i="23"/>
  <c r="I49" i="23"/>
  <c r="J49" i="23"/>
  <c r="A50" i="23"/>
  <c r="B50" i="23"/>
  <c r="C50" i="23"/>
  <c r="D50" i="23"/>
  <c r="E50" i="23"/>
  <c r="F50" i="23"/>
  <c r="G50" i="23"/>
  <c r="H50" i="23"/>
  <c r="I50" i="23"/>
  <c r="J50" i="23"/>
  <c r="A51" i="23"/>
  <c r="B51" i="23"/>
  <c r="C51" i="23"/>
  <c r="D51" i="23"/>
  <c r="E51" i="23"/>
  <c r="F51" i="23"/>
  <c r="G51" i="23"/>
  <c r="H51" i="23"/>
  <c r="I51" i="23"/>
  <c r="J51" i="23"/>
  <c r="A52" i="23"/>
  <c r="B52" i="23"/>
  <c r="C52" i="23"/>
  <c r="D52" i="23"/>
  <c r="E52" i="23"/>
  <c r="F52" i="23"/>
  <c r="G52" i="23"/>
  <c r="H52" i="23"/>
  <c r="I52" i="23"/>
  <c r="J52" i="23"/>
  <c r="A53" i="23"/>
  <c r="B53" i="23"/>
  <c r="C53" i="23"/>
  <c r="D53" i="23"/>
  <c r="E53" i="23"/>
  <c r="F53" i="23"/>
  <c r="G53" i="23"/>
  <c r="H53" i="23"/>
  <c r="I53" i="23"/>
  <c r="J53" i="23"/>
  <c r="A54" i="23"/>
  <c r="B54" i="23"/>
  <c r="C54" i="23"/>
  <c r="D54" i="23"/>
  <c r="E54" i="23"/>
  <c r="F54" i="23"/>
  <c r="G54" i="23"/>
  <c r="H54" i="23"/>
  <c r="I54" i="23"/>
  <c r="J54" i="23"/>
  <c r="A19" i="23"/>
  <c r="C19" i="23"/>
  <c r="D19" i="23"/>
  <c r="E19" i="23"/>
  <c r="F19" i="23"/>
  <c r="G19" i="23"/>
  <c r="H19" i="23"/>
  <c r="I19" i="23"/>
  <c r="J19" i="23"/>
  <c r="B19" i="23"/>
  <c r="Q48" i="22"/>
  <c r="R48" i="22" s="1"/>
  <c r="Q49" i="22"/>
  <c r="R49" i="22" s="1"/>
  <c r="Q50" i="22"/>
  <c r="R50" i="22" s="1"/>
  <c r="Q51" i="22"/>
  <c r="R51" i="22" s="1"/>
  <c r="Q52" i="22"/>
  <c r="R52" i="22" s="1"/>
  <c r="Q53" i="22"/>
  <c r="R53" i="22" s="1"/>
  <c r="Q54" i="22"/>
  <c r="R54" i="22" s="1"/>
  <c r="Q55" i="22"/>
  <c r="R55" i="22" s="1"/>
  <c r="Q56" i="22"/>
  <c r="R56" i="22" s="1"/>
  <c r="Q57" i="22"/>
  <c r="R57" i="22" s="1"/>
  <c r="B55" i="22"/>
  <c r="C55" i="22"/>
  <c r="F55" i="22"/>
  <c r="G55" i="22"/>
  <c r="H55" i="22"/>
  <c r="I55" i="22"/>
  <c r="J55" i="22"/>
  <c r="B56" i="22"/>
  <c r="C56" i="22"/>
  <c r="F56" i="22"/>
  <c r="G56" i="22"/>
  <c r="H56" i="22"/>
  <c r="I56" i="22"/>
  <c r="J56" i="22"/>
  <c r="B57" i="22"/>
  <c r="C57" i="22"/>
  <c r="F57" i="22"/>
  <c r="G57" i="22"/>
  <c r="H57" i="22"/>
  <c r="I57" i="22"/>
  <c r="J57" i="22"/>
  <c r="B48" i="22"/>
  <c r="C48" i="22"/>
  <c r="D48" i="22"/>
  <c r="E48" i="22"/>
  <c r="F48" i="22"/>
  <c r="G48" i="22"/>
  <c r="H48" i="22"/>
  <c r="I48" i="22"/>
  <c r="J48" i="22"/>
  <c r="B49" i="22"/>
  <c r="C49" i="22"/>
  <c r="F49" i="22"/>
  <c r="G49" i="22"/>
  <c r="H49" i="22"/>
  <c r="I49" i="22"/>
  <c r="J49" i="22"/>
  <c r="B50" i="22"/>
  <c r="C50" i="22"/>
  <c r="D50" i="22"/>
  <c r="E50" i="22"/>
  <c r="F50" i="22"/>
  <c r="G50" i="22"/>
  <c r="H50" i="22"/>
  <c r="I50" i="22"/>
  <c r="J50" i="22"/>
  <c r="B51" i="22"/>
  <c r="C51" i="22"/>
  <c r="F51" i="22"/>
  <c r="G51" i="22"/>
  <c r="H51" i="22"/>
  <c r="I51" i="22"/>
  <c r="J51" i="22"/>
  <c r="B52" i="22"/>
  <c r="C52" i="22"/>
  <c r="D52" i="22"/>
  <c r="E52" i="22"/>
  <c r="F52" i="22"/>
  <c r="G52" i="22"/>
  <c r="H52" i="22"/>
  <c r="I52" i="22"/>
  <c r="J52" i="22"/>
  <c r="B53" i="22"/>
  <c r="C53" i="22"/>
  <c r="F53" i="22"/>
  <c r="G53" i="22"/>
  <c r="H53" i="22"/>
  <c r="I53" i="22"/>
  <c r="J53" i="22"/>
  <c r="B54" i="22"/>
  <c r="C54" i="22"/>
  <c r="F54" i="22"/>
  <c r="G54" i="22"/>
  <c r="H54" i="22"/>
  <c r="I54" i="22"/>
  <c r="J54" i="22"/>
  <c r="B22" i="22"/>
  <c r="C22" i="22"/>
  <c r="F22" i="22"/>
  <c r="G22" i="22"/>
  <c r="H22" i="22"/>
  <c r="I22" i="22"/>
  <c r="J22" i="22"/>
  <c r="B23" i="22"/>
  <c r="C23" i="22"/>
  <c r="F23" i="22"/>
  <c r="G23" i="22"/>
  <c r="H23" i="22"/>
  <c r="I23" i="22"/>
  <c r="J23" i="22"/>
  <c r="B24" i="22"/>
  <c r="C24" i="22"/>
  <c r="F24" i="22"/>
  <c r="G24" i="22"/>
  <c r="H24" i="22"/>
  <c r="I24" i="22"/>
  <c r="J24" i="22"/>
  <c r="B25" i="22"/>
  <c r="C25" i="22"/>
  <c r="F25" i="22"/>
  <c r="G25" i="22"/>
  <c r="H25" i="22"/>
  <c r="I25" i="22"/>
  <c r="J25" i="22"/>
  <c r="B26" i="22"/>
  <c r="C26" i="22"/>
  <c r="F26" i="22"/>
  <c r="G26" i="22"/>
  <c r="H26" i="22"/>
  <c r="I26" i="22"/>
  <c r="J26" i="22"/>
  <c r="B27" i="22"/>
  <c r="C27" i="22"/>
  <c r="F27" i="22"/>
  <c r="G27" i="22"/>
  <c r="H27" i="22"/>
  <c r="I27" i="22"/>
  <c r="J27" i="22"/>
  <c r="B28" i="22"/>
  <c r="C28" i="22"/>
  <c r="D28" i="22"/>
  <c r="E28" i="22"/>
  <c r="F28" i="22"/>
  <c r="G28" i="22"/>
  <c r="H28" i="22"/>
  <c r="I28" i="22"/>
  <c r="J28" i="22"/>
  <c r="B29" i="22"/>
  <c r="C29" i="22"/>
  <c r="F29" i="22"/>
  <c r="G29" i="22"/>
  <c r="H29" i="22"/>
  <c r="I29" i="22"/>
  <c r="J29" i="22"/>
  <c r="B30" i="22"/>
  <c r="C30" i="22"/>
  <c r="F30" i="22"/>
  <c r="G30" i="22"/>
  <c r="H30" i="22"/>
  <c r="I30" i="22"/>
  <c r="J30" i="22"/>
  <c r="B31" i="22"/>
  <c r="C31" i="22"/>
  <c r="F31" i="22"/>
  <c r="G31" i="22"/>
  <c r="H31" i="22"/>
  <c r="I31" i="22"/>
  <c r="J31" i="22"/>
  <c r="B32" i="22"/>
  <c r="C32" i="22"/>
  <c r="F32" i="22"/>
  <c r="G32" i="22"/>
  <c r="H32" i="22"/>
  <c r="I32" i="22"/>
  <c r="J32" i="22"/>
  <c r="B33" i="22"/>
  <c r="C33" i="22"/>
  <c r="F33" i="22"/>
  <c r="G33" i="22"/>
  <c r="H33" i="22"/>
  <c r="I33" i="22"/>
  <c r="J33" i="22"/>
  <c r="B34" i="22"/>
  <c r="C34" i="22"/>
  <c r="F34" i="22"/>
  <c r="G34" i="22"/>
  <c r="H34" i="22"/>
  <c r="I34" i="22"/>
  <c r="J34" i="22"/>
  <c r="B35" i="22"/>
  <c r="C35" i="22"/>
  <c r="F35" i="22"/>
  <c r="G35" i="22"/>
  <c r="H35" i="22"/>
  <c r="I35" i="22"/>
  <c r="J35" i="22"/>
  <c r="B36" i="22"/>
  <c r="C36" i="22"/>
  <c r="F36" i="22"/>
  <c r="G36" i="22"/>
  <c r="H36" i="22"/>
  <c r="I36" i="22"/>
  <c r="J36" i="22"/>
  <c r="B37" i="22"/>
  <c r="C37" i="22"/>
  <c r="D37" i="22"/>
  <c r="E37" i="22"/>
  <c r="F37" i="22"/>
  <c r="G37" i="22"/>
  <c r="H37" i="22"/>
  <c r="I37" i="22"/>
  <c r="J37" i="22"/>
  <c r="B38" i="22"/>
  <c r="C38" i="22"/>
  <c r="F38" i="22"/>
  <c r="G38" i="22"/>
  <c r="H38" i="22"/>
  <c r="I38" i="22"/>
  <c r="J38" i="22"/>
  <c r="B39" i="22"/>
  <c r="C39" i="22"/>
  <c r="D39" i="22"/>
  <c r="E39" i="22"/>
  <c r="F39" i="22"/>
  <c r="G39" i="22"/>
  <c r="H39" i="22"/>
  <c r="I39" i="22"/>
  <c r="J39" i="22"/>
  <c r="B40" i="22"/>
  <c r="C40" i="22"/>
  <c r="F40" i="22"/>
  <c r="G40" i="22"/>
  <c r="H40" i="22"/>
  <c r="I40" i="22"/>
  <c r="J40" i="22"/>
  <c r="B41" i="22"/>
  <c r="C41" i="22"/>
  <c r="D41" i="22"/>
  <c r="E41" i="22"/>
  <c r="F41" i="22"/>
  <c r="G41" i="22"/>
  <c r="H41" i="22"/>
  <c r="I41" i="22"/>
  <c r="J41" i="22"/>
  <c r="B42" i="22"/>
  <c r="C42" i="22"/>
  <c r="F42" i="22"/>
  <c r="G42" i="22"/>
  <c r="H42" i="22"/>
  <c r="I42" i="22"/>
  <c r="J42" i="22"/>
  <c r="B43" i="22"/>
  <c r="C43" i="22"/>
  <c r="D43" i="22"/>
  <c r="E43" i="22"/>
  <c r="F43" i="22"/>
  <c r="G43" i="22"/>
  <c r="H43" i="22"/>
  <c r="I43" i="22"/>
  <c r="J43" i="22"/>
  <c r="B44" i="22"/>
  <c r="C44" i="22"/>
  <c r="F44" i="22"/>
  <c r="G44" i="22"/>
  <c r="H44" i="22"/>
  <c r="I44" i="22"/>
  <c r="J44" i="22"/>
  <c r="B45" i="22"/>
  <c r="C45" i="22"/>
  <c r="D45" i="22"/>
  <c r="E45" i="22"/>
  <c r="F45" i="22"/>
  <c r="G45" i="22"/>
  <c r="H45" i="22"/>
  <c r="I45" i="22"/>
  <c r="J45" i="22"/>
  <c r="B46" i="22"/>
  <c r="C46" i="22"/>
  <c r="D46" i="22"/>
  <c r="E46" i="22"/>
  <c r="F46" i="22"/>
  <c r="G46" i="22"/>
  <c r="H46" i="22"/>
  <c r="I46" i="22"/>
  <c r="J46" i="22"/>
  <c r="B47" i="22"/>
  <c r="C47" i="22"/>
  <c r="D47" i="22"/>
  <c r="E47" i="22"/>
  <c r="F47" i="22"/>
  <c r="G47" i="22"/>
  <c r="H47" i="22"/>
  <c r="I47" i="22"/>
  <c r="J47" i="22"/>
  <c r="C21" i="22"/>
  <c r="D21" i="22"/>
  <c r="E21" i="22"/>
  <c r="F21" i="22"/>
  <c r="G21" i="22"/>
  <c r="H21" i="22"/>
  <c r="I21" i="22"/>
  <c r="J21" i="22"/>
  <c r="B21" i="22"/>
  <c r="B57" i="21"/>
  <c r="C57" i="21"/>
  <c r="F57" i="21"/>
  <c r="R57" i="21" s="1"/>
  <c r="G57" i="21"/>
  <c r="H57" i="21"/>
  <c r="I57" i="21"/>
  <c r="J57" i="21"/>
  <c r="B58" i="21"/>
  <c r="C58" i="21"/>
  <c r="F58" i="21"/>
  <c r="R58" i="21" s="1"/>
  <c r="S58" i="21" s="1"/>
  <c r="G58" i="21"/>
  <c r="H58" i="21"/>
  <c r="I58" i="21"/>
  <c r="J58" i="21"/>
  <c r="B59" i="21"/>
  <c r="C59" i="21"/>
  <c r="F59" i="21"/>
  <c r="R59" i="21" s="1"/>
  <c r="S59" i="21" s="1"/>
  <c r="G59" i="21"/>
  <c r="H59" i="21"/>
  <c r="I59" i="21"/>
  <c r="J59" i="21"/>
  <c r="B60" i="21"/>
  <c r="C60" i="21"/>
  <c r="F60" i="21"/>
  <c r="R60" i="21" s="1"/>
  <c r="S60" i="21" s="1"/>
  <c r="T60" i="21" s="1"/>
  <c r="G60" i="21"/>
  <c r="H60" i="21"/>
  <c r="I60" i="21"/>
  <c r="J60" i="21"/>
  <c r="B25" i="21"/>
  <c r="C25" i="21"/>
  <c r="F25" i="21"/>
  <c r="G25" i="21"/>
  <c r="H25" i="21"/>
  <c r="I25" i="21"/>
  <c r="J25" i="21"/>
  <c r="B26" i="21"/>
  <c r="C26" i="21"/>
  <c r="F26" i="21"/>
  <c r="G26" i="21"/>
  <c r="H26" i="21"/>
  <c r="I26" i="21"/>
  <c r="J26" i="21"/>
  <c r="B27" i="21"/>
  <c r="C27" i="21"/>
  <c r="F27" i="21"/>
  <c r="G27" i="21"/>
  <c r="H27" i="21"/>
  <c r="I27" i="21"/>
  <c r="J27" i="21"/>
  <c r="B28" i="21"/>
  <c r="C28" i="21"/>
  <c r="F28" i="21"/>
  <c r="G28" i="21"/>
  <c r="H28" i="21"/>
  <c r="I28" i="21"/>
  <c r="J28" i="21"/>
  <c r="B29" i="21"/>
  <c r="C29" i="21"/>
  <c r="F29" i="21"/>
  <c r="G29" i="21"/>
  <c r="H29" i="21"/>
  <c r="I29" i="21"/>
  <c r="J29" i="21"/>
  <c r="B30" i="21"/>
  <c r="C30" i="21"/>
  <c r="F30" i="21"/>
  <c r="G30" i="21"/>
  <c r="H30" i="21"/>
  <c r="I30" i="21"/>
  <c r="J30" i="21"/>
  <c r="B31" i="21"/>
  <c r="C31" i="21"/>
  <c r="D31" i="21"/>
  <c r="E31" i="21"/>
  <c r="F31" i="21"/>
  <c r="G31" i="21"/>
  <c r="H31" i="21"/>
  <c r="I31" i="21"/>
  <c r="J31" i="21"/>
  <c r="B32" i="21"/>
  <c r="C32" i="21"/>
  <c r="F32" i="21"/>
  <c r="G32" i="21"/>
  <c r="H32" i="21"/>
  <c r="I32" i="21"/>
  <c r="J32" i="21"/>
  <c r="B33" i="21"/>
  <c r="C33" i="21"/>
  <c r="F33" i="21"/>
  <c r="G33" i="21"/>
  <c r="H33" i="21"/>
  <c r="I33" i="21"/>
  <c r="J33" i="21"/>
  <c r="B34" i="21"/>
  <c r="C34" i="21"/>
  <c r="F34" i="21"/>
  <c r="G34" i="21"/>
  <c r="H34" i="21"/>
  <c r="I34" i="21"/>
  <c r="J34" i="21"/>
  <c r="B35" i="21"/>
  <c r="C35" i="21"/>
  <c r="F35" i="21"/>
  <c r="G35" i="21"/>
  <c r="H35" i="21"/>
  <c r="I35" i="21"/>
  <c r="J35" i="21"/>
  <c r="B36" i="21"/>
  <c r="C36" i="21"/>
  <c r="F36" i="21"/>
  <c r="G36" i="21"/>
  <c r="H36" i="21"/>
  <c r="I36" i="21"/>
  <c r="J36" i="21"/>
  <c r="B37" i="21"/>
  <c r="C37" i="21"/>
  <c r="F37" i="21"/>
  <c r="G37" i="21"/>
  <c r="H37" i="21"/>
  <c r="I37" i="21"/>
  <c r="J37" i="21"/>
  <c r="B38" i="21"/>
  <c r="C38" i="21"/>
  <c r="F38" i="21"/>
  <c r="G38" i="21"/>
  <c r="H38" i="21"/>
  <c r="I38" i="21"/>
  <c r="J38" i="21"/>
  <c r="B39" i="21"/>
  <c r="C39" i="21"/>
  <c r="F39" i="21"/>
  <c r="G39" i="21"/>
  <c r="H39" i="21"/>
  <c r="I39" i="21"/>
  <c r="J39" i="21"/>
  <c r="B40" i="21"/>
  <c r="C40" i="21"/>
  <c r="D40" i="21"/>
  <c r="E40" i="21"/>
  <c r="F40" i="21"/>
  <c r="G40" i="21"/>
  <c r="H40" i="21"/>
  <c r="I40" i="21"/>
  <c r="J40" i="21"/>
  <c r="B41" i="21"/>
  <c r="C41" i="21"/>
  <c r="F41" i="21"/>
  <c r="G41" i="21"/>
  <c r="H41" i="21"/>
  <c r="I41" i="21"/>
  <c r="J41" i="21"/>
  <c r="B42" i="21"/>
  <c r="C42" i="21"/>
  <c r="D42" i="21"/>
  <c r="E42" i="21"/>
  <c r="F42" i="21"/>
  <c r="G42" i="21"/>
  <c r="H42" i="21"/>
  <c r="I42" i="21"/>
  <c r="J42" i="21"/>
  <c r="B43" i="21"/>
  <c r="C43" i="21"/>
  <c r="F43" i="21"/>
  <c r="G43" i="21"/>
  <c r="H43" i="21"/>
  <c r="I43" i="21"/>
  <c r="J43" i="21"/>
  <c r="B44" i="21"/>
  <c r="C44" i="21"/>
  <c r="D44" i="21"/>
  <c r="E44" i="21"/>
  <c r="F44" i="21"/>
  <c r="G44" i="21"/>
  <c r="H44" i="21"/>
  <c r="I44" i="21"/>
  <c r="J44" i="21"/>
  <c r="B45" i="21"/>
  <c r="C45" i="21"/>
  <c r="F45" i="21"/>
  <c r="G45" i="21"/>
  <c r="H45" i="21"/>
  <c r="I45" i="21"/>
  <c r="J45" i="21"/>
  <c r="B46" i="21"/>
  <c r="C46" i="21"/>
  <c r="D46" i="21"/>
  <c r="E46" i="21"/>
  <c r="F46" i="21"/>
  <c r="G46" i="21"/>
  <c r="H46" i="21"/>
  <c r="I46" i="21"/>
  <c r="J46" i="21"/>
  <c r="B47" i="21"/>
  <c r="C47" i="21"/>
  <c r="F47" i="21"/>
  <c r="G47" i="21"/>
  <c r="H47" i="21"/>
  <c r="I47" i="21"/>
  <c r="J47" i="21"/>
  <c r="B48" i="21"/>
  <c r="C48" i="21"/>
  <c r="D48" i="21"/>
  <c r="E48" i="21"/>
  <c r="F48" i="21"/>
  <c r="G48" i="21"/>
  <c r="H48" i="21"/>
  <c r="I48" i="21"/>
  <c r="J48" i="21"/>
  <c r="B49" i="21"/>
  <c r="C49" i="21"/>
  <c r="D49" i="21"/>
  <c r="E49" i="21"/>
  <c r="F49" i="21"/>
  <c r="G49" i="21"/>
  <c r="H49" i="21"/>
  <c r="I49" i="21"/>
  <c r="J49" i="21"/>
  <c r="B50" i="21"/>
  <c r="C50" i="21"/>
  <c r="D50" i="21"/>
  <c r="E50" i="21"/>
  <c r="F50" i="21"/>
  <c r="G50" i="21"/>
  <c r="H50" i="21"/>
  <c r="I50" i="21"/>
  <c r="J50" i="21"/>
  <c r="B51" i="21"/>
  <c r="C51" i="21"/>
  <c r="D51" i="21"/>
  <c r="E51" i="21"/>
  <c r="F51" i="21"/>
  <c r="R51" i="21" s="1"/>
  <c r="S51" i="21" s="1"/>
  <c r="G51" i="21"/>
  <c r="H51" i="21"/>
  <c r="I51" i="21"/>
  <c r="J51" i="21"/>
  <c r="B52" i="21"/>
  <c r="C52" i="21"/>
  <c r="F52" i="21"/>
  <c r="R52" i="21" s="1"/>
  <c r="S52" i="21" s="1"/>
  <c r="T52" i="21" s="1"/>
  <c r="G52" i="21"/>
  <c r="H52" i="21"/>
  <c r="I52" i="21"/>
  <c r="J52" i="21"/>
  <c r="B53" i="21"/>
  <c r="C53" i="21"/>
  <c r="D53" i="21"/>
  <c r="E53" i="21"/>
  <c r="F53" i="21"/>
  <c r="R53" i="21" s="1"/>
  <c r="S53" i="21" s="1"/>
  <c r="G53" i="21"/>
  <c r="H53" i="21"/>
  <c r="I53" i="21"/>
  <c r="J53" i="21"/>
  <c r="B54" i="21"/>
  <c r="C54" i="21"/>
  <c r="F54" i="21"/>
  <c r="R54" i="21" s="1"/>
  <c r="S54" i="21" s="1"/>
  <c r="G54" i="21"/>
  <c r="H54" i="21"/>
  <c r="I54" i="21"/>
  <c r="J54" i="21"/>
  <c r="B55" i="21"/>
  <c r="C55" i="21"/>
  <c r="D55" i="21"/>
  <c r="E55" i="21"/>
  <c r="F55" i="21"/>
  <c r="R55" i="21" s="1"/>
  <c r="S55" i="21" s="1"/>
  <c r="G55" i="21"/>
  <c r="H55" i="21"/>
  <c r="I55" i="21"/>
  <c r="J55" i="21"/>
  <c r="B56" i="21"/>
  <c r="C56" i="21"/>
  <c r="F56" i="21"/>
  <c r="R56" i="21" s="1"/>
  <c r="S56" i="21" s="1"/>
  <c r="T56" i="21" s="1"/>
  <c r="G56" i="21"/>
  <c r="H56" i="21"/>
  <c r="I56" i="21"/>
  <c r="J56" i="21"/>
  <c r="C24" i="21"/>
  <c r="D24" i="21"/>
  <c r="E24" i="21"/>
  <c r="F24" i="21"/>
  <c r="G24" i="21"/>
  <c r="H24" i="21"/>
  <c r="I24" i="21"/>
  <c r="J24" i="21"/>
  <c r="B24" i="21"/>
  <c r="A43" i="15"/>
  <c r="B43" i="15"/>
  <c r="C43" i="15"/>
  <c r="D43" i="15"/>
  <c r="E43" i="15"/>
  <c r="F43" i="15"/>
  <c r="AX43" i="15" s="1"/>
  <c r="G43" i="15"/>
  <c r="H43" i="15"/>
  <c r="I43" i="15"/>
  <c r="J43" i="15"/>
  <c r="K43" i="15"/>
  <c r="L43" i="15"/>
  <c r="A44" i="15"/>
  <c r="B44" i="15"/>
  <c r="C44" i="15"/>
  <c r="F44" i="15"/>
  <c r="AX44" i="15" s="1"/>
  <c r="G44" i="15"/>
  <c r="H44" i="15"/>
  <c r="I44" i="15"/>
  <c r="J44" i="15"/>
  <c r="K44" i="15"/>
  <c r="L44" i="15"/>
  <c r="A45" i="15"/>
  <c r="B45" i="15"/>
  <c r="C45" i="15"/>
  <c r="D45" i="15"/>
  <c r="E45" i="15"/>
  <c r="F45" i="15"/>
  <c r="AX45" i="15" s="1"/>
  <c r="G45" i="15"/>
  <c r="H45" i="15"/>
  <c r="I45" i="15"/>
  <c r="J45" i="15"/>
  <c r="K45" i="15"/>
  <c r="L45" i="15"/>
  <c r="A46" i="15"/>
  <c r="B46" i="15"/>
  <c r="C46" i="15"/>
  <c r="F46" i="15"/>
  <c r="AX46" i="15" s="1"/>
  <c r="G46" i="15"/>
  <c r="H46" i="15"/>
  <c r="I46" i="15"/>
  <c r="J46" i="15"/>
  <c r="K46" i="15"/>
  <c r="L46" i="15"/>
  <c r="A47" i="15"/>
  <c r="B47" i="15"/>
  <c r="C47" i="15"/>
  <c r="D47" i="15"/>
  <c r="E47" i="15"/>
  <c r="F47" i="15"/>
  <c r="AX47" i="15" s="1"/>
  <c r="G47" i="15"/>
  <c r="H47" i="15"/>
  <c r="I47" i="15"/>
  <c r="J47" i="15"/>
  <c r="K47" i="15"/>
  <c r="L47" i="15"/>
  <c r="A48" i="15"/>
  <c r="B48" i="15"/>
  <c r="C48" i="15"/>
  <c r="F48" i="15"/>
  <c r="AX48" i="15" s="1"/>
  <c r="G48" i="15"/>
  <c r="H48" i="15"/>
  <c r="I48" i="15"/>
  <c r="J48" i="15"/>
  <c r="K48" i="15"/>
  <c r="L48" i="15"/>
  <c r="A49" i="15"/>
  <c r="B49" i="15"/>
  <c r="C49" i="15"/>
  <c r="F49" i="15"/>
  <c r="AX49" i="15" s="1"/>
  <c r="G49" i="15"/>
  <c r="H49" i="15"/>
  <c r="I49" i="15"/>
  <c r="J49" i="15"/>
  <c r="K49" i="15"/>
  <c r="L49" i="15"/>
  <c r="A50" i="15"/>
  <c r="B50" i="15"/>
  <c r="C50" i="15"/>
  <c r="F50" i="15"/>
  <c r="AX50" i="15" s="1"/>
  <c r="G50" i="15"/>
  <c r="H50" i="15"/>
  <c r="I50" i="15"/>
  <c r="J50" i="15"/>
  <c r="K50" i="15"/>
  <c r="L50" i="15"/>
  <c r="A51" i="15"/>
  <c r="B51" i="15"/>
  <c r="C51" i="15"/>
  <c r="F51" i="15"/>
  <c r="AX51" i="15" s="1"/>
  <c r="G51" i="15"/>
  <c r="H51" i="15"/>
  <c r="I51" i="15"/>
  <c r="J51" i="15"/>
  <c r="K51" i="15"/>
  <c r="L51" i="15"/>
  <c r="A52" i="15"/>
  <c r="B52" i="15"/>
  <c r="C52" i="15"/>
  <c r="F52" i="15"/>
  <c r="AX52" i="15" s="1"/>
  <c r="G52" i="15"/>
  <c r="H52" i="15"/>
  <c r="I52" i="15"/>
  <c r="J52" i="15"/>
  <c r="K52" i="15"/>
  <c r="L52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A31" i="15"/>
  <c r="A32" i="15"/>
  <c r="A33" i="15"/>
  <c r="A34" i="15"/>
  <c r="A35" i="15"/>
  <c r="A36" i="15"/>
  <c r="A37" i="15"/>
  <c r="A38" i="15"/>
  <c r="A39" i="15"/>
  <c r="A40" i="15"/>
  <c r="A41" i="15"/>
  <c r="A42" i="15"/>
  <c r="A16" i="15"/>
  <c r="B17" i="15"/>
  <c r="C17" i="15"/>
  <c r="F17" i="15"/>
  <c r="G17" i="15"/>
  <c r="H17" i="15"/>
  <c r="I17" i="15"/>
  <c r="J17" i="15"/>
  <c r="K17" i="15"/>
  <c r="L17" i="15"/>
  <c r="B18" i="15"/>
  <c r="C18" i="15"/>
  <c r="F18" i="15"/>
  <c r="G18" i="15"/>
  <c r="H18" i="15"/>
  <c r="I18" i="15"/>
  <c r="J18" i="15"/>
  <c r="K18" i="15"/>
  <c r="L18" i="15"/>
  <c r="B19" i="15"/>
  <c r="C19" i="15"/>
  <c r="F19" i="15"/>
  <c r="G19" i="15"/>
  <c r="H19" i="15"/>
  <c r="I19" i="15"/>
  <c r="J19" i="15"/>
  <c r="K19" i="15"/>
  <c r="L19" i="15"/>
  <c r="B20" i="15"/>
  <c r="C20" i="15"/>
  <c r="F20" i="15"/>
  <c r="G20" i="15"/>
  <c r="H20" i="15"/>
  <c r="I20" i="15"/>
  <c r="J20" i="15"/>
  <c r="K20" i="15"/>
  <c r="L20" i="15"/>
  <c r="B21" i="15"/>
  <c r="C21" i="15"/>
  <c r="F21" i="15"/>
  <c r="G21" i="15"/>
  <c r="H21" i="15"/>
  <c r="I21" i="15"/>
  <c r="J21" i="15"/>
  <c r="K21" i="15"/>
  <c r="L21" i="15"/>
  <c r="B22" i="15"/>
  <c r="C22" i="15"/>
  <c r="F22" i="15"/>
  <c r="G22" i="15"/>
  <c r="H22" i="15"/>
  <c r="I22" i="15"/>
  <c r="J22" i="15"/>
  <c r="K22" i="15"/>
  <c r="L22" i="15"/>
  <c r="B23" i="15"/>
  <c r="C23" i="15"/>
  <c r="D23" i="15"/>
  <c r="E23" i="15"/>
  <c r="F23" i="15"/>
  <c r="G23" i="15"/>
  <c r="H23" i="15"/>
  <c r="I23" i="15"/>
  <c r="J23" i="15"/>
  <c r="K23" i="15"/>
  <c r="L23" i="15"/>
  <c r="B24" i="15"/>
  <c r="C24" i="15"/>
  <c r="F24" i="15"/>
  <c r="G24" i="15"/>
  <c r="H24" i="15"/>
  <c r="I24" i="15"/>
  <c r="J24" i="15"/>
  <c r="K24" i="15"/>
  <c r="L24" i="15"/>
  <c r="B25" i="15"/>
  <c r="C25" i="15"/>
  <c r="F25" i="15"/>
  <c r="G25" i="15"/>
  <c r="H25" i="15"/>
  <c r="I25" i="15"/>
  <c r="J25" i="15"/>
  <c r="K25" i="15"/>
  <c r="L25" i="15"/>
  <c r="B26" i="15"/>
  <c r="C26" i="15"/>
  <c r="F26" i="15"/>
  <c r="G26" i="15"/>
  <c r="H26" i="15"/>
  <c r="I26" i="15"/>
  <c r="J26" i="15"/>
  <c r="K26" i="15"/>
  <c r="L26" i="15"/>
  <c r="B27" i="15"/>
  <c r="C27" i="15"/>
  <c r="F27" i="15"/>
  <c r="G27" i="15"/>
  <c r="H27" i="15"/>
  <c r="I27" i="15"/>
  <c r="J27" i="15"/>
  <c r="K27" i="15"/>
  <c r="L27" i="15"/>
  <c r="B28" i="15"/>
  <c r="C28" i="15"/>
  <c r="F28" i="15"/>
  <c r="G28" i="15"/>
  <c r="H28" i="15"/>
  <c r="I28" i="15"/>
  <c r="J28" i="15"/>
  <c r="K28" i="15"/>
  <c r="L28" i="15"/>
  <c r="B29" i="15"/>
  <c r="C29" i="15"/>
  <c r="F29" i="15"/>
  <c r="G29" i="15"/>
  <c r="H29" i="15"/>
  <c r="I29" i="15"/>
  <c r="J29" i="15"/>
  <c r="K29" i="15"/>
  <c r="L29" i="15"/>
  <c r="B30" i="15"/>
  <c r="C30" i="15"/>
  <c r="F30" i="15"/>
  <c r="G30" i="15"/>
  <c r="H30" i="15"/>
  <c r="I30" i="15"/>
  <c r="J30" i="15"/>
  <c r="K30" i="15"/>
  <c r="L30" i="15"/>
  <c r="B31" i="15"/>
  <c r="C31" i="15"/>
  <c r="F31" i="15"/>
  <c r="G31" i="15"/>
  <c r="H31" i="15"/>
  <c r="I31" i="15"/>
  <c r="J31" i="15"/>
  <c r="K31" i="15"/>
  <c r="L31" i="15"/>
  <c r="B32" i="15"/>
  <c r="C32" i="15"/>
  <c r="D32" i="15"/>
  <c r="E32" i="15"/>
  <c r="F32" i="15"/>
  <c r="G32" i="15"/>
  <c r="H32" i="15"/>
  <c r="I32" i="15"/>
  <c r="J32" i="15"/>
  <c r="K32" i="15"/>
  <c r="L32" i="15"/>
  <c r="B33" i="15"/>
  <c r="C33" i="15"/>
  <c r="F33" i="15"/>
  <c r="G33" i="15"/>
  <c r="H33" i="15"/>
  <c r="I33" i="15"/>
  <c r="J33" i="15"/>
  <c r="K33" i="15"/>
  <c r="L33" i="15"/>
  <c r="B34" i="15"/>
  <c r="C34" i="15"/>
  <c r="D34" i="15"/>
  <c r="E34" i="15"/>
  <c r="F34" i="15"/>
  <c r="G34" i="15"/>
  <c r="H34" i="15"/>
  <c r="I34" i="15"/>
  <c r="J34" i="15"/>
  <c r="K34" i="15"/>
  <c r="L34" i="15"/>
  <c r="B35" i="15"/>
  <c r="C35" i="15"/>
  <c r="F35" i="15"/>
  <c r="G35" i="15"/>
  <c r="H35" i="15"/>
  <c r="I35" i="15"/>
  <c r="J35" i="15"/>
  <c r="K35" i="15"/>
  <c r="L35" i="15"/>
  <c r="B36" i="15"/>
  <c r="C36" i="15"/>
  <c r="D36" i="15"/>
  <c r="E36" i="15"/>
  <c r="F36" i="15"/>
  <c r="G36" i="15"/>
  <c r="H36" i="15"/>
  <c r="I36" i="15"/>
  <c r="J36" i="15"/>
  <c r="K36" i="15"/>
  <c r="L36" i="15"/>
  <c r="B37" i="15"/>
  <c r="C37" i="15"/>
  <c r="F37" i="15"/>
  <c r="G37" i="15"/>
  <c r="H37" i="15"/>
  <c r="I37" i="15"/>
  <c r="J37" i="15"/>
  <c r="K37" i="15"/>
  <c r="L37" i="15"/>
  <c r="B38" i="15"/>
  <c r="C38" i="15"/>
  <c r="D38" i="15"/>
  <c r="E38" i="15"/>
  <c r="F38" i="15"/>
  <c r="G38" i="15"/>
  <c r="H38" i="15"/>
  <c r="I38" i="15"/>
  <c r="J38" i="15"/>
  <c r="K38" i="15"/>
  <c r="L38" i="15"/>
  <c r="B39" i="15"/>
  <c r="C39" i="15"/>
  <c r="F39" i="15"/>
  <c r="G39" i="15"/>
  <c r="H39" i="15"/>
  <c r="I39" i="15"/>
  <c r="J39" i="15"/>
  <c r="K39" i="15"/>
  <c r="L39" i="15"/>
  <c r="B40" i="15"/>
  <c r="C40" i="15"/>
  <c r="D40" i="15"/>
  <c r="E40" i="15"/>
  <c r="F40" i="15"/>
  <c r="G40" i="15"/>
  <c r="H40" i="15"/>
  <c r="I40" i="15"/>
  <c r="J40" i="15"/>
  <c r="K40" i="15"/>
  <c r="L40" i="15"/>
  <c r="B41" i="15"/>
  <c r="C41" i="15"/>
  <c r="D41" i="15"/>
  <c r="E41" i="15"/>
  <c r="F41" i="15"/>
  <c r="G41" i="15"/>
  <c r="H41" i="15"/>
  <c r="I41" i="15"/>
  <c r="J41" i="15"/>
  <c r="K41" i="15"/>
  <c r="L41" i="15"/>
  <c r="B42" i="15"/>
  <c r="C42" i="15"/>
  <c r="D42" i="15"/>
  <c r="E42" i="15"/>
  <c r="F42" i="15"/>
  <c r="G42" i="15"/>
  <c r="H42" i="15"/>
  <c r="I42" i="15"/>
  <c r="J42" i="15"/>
  <c r="K42" i="15"/>
  <c r="L42" i="15"/>
  <c r="C16" i="15"/>
  <c r="D16" i="15"/>
  <c r="E16" i="15"/>
  <c r="F16" i="15"/>
  <c r="G16" i="15"/>
  <c r="H16" i="15"/>
  <c r="I16" i="15"/>
  <c r="J16" i="15"/>
  <c r="K16" i="15"/>
  <c r="L16" i="15"/>
  <c r="B16" i="15"/>
  <c r="S57" i="21" l="1"/>
  <c r="T57" i="21" s="1"/>
  <c r="AY52" i="15"/>
  <c r="AZ52" i="15" s="1"/>
  <c r="BA52" i="15" s="1"/>
  <c r="AY50" i="15"/>
  <c r="AZ50" i="15" s="1"/>
  <c r="BA50" i="15" s="1"/>
  <c r="AY48" i="15"/>
  <c r="AZ48" i="15" s="1"/>
  <c r="BA48" i="15" s="1"/>
  <c r="AY45" i="15"/>
  <c r="AZ45" i="15" s="1"/>
  <c r="BA45" i="15" s="1"/>
  <c r="AY44" i="15"/>
  <c r="AZ44" i="15" s="1"/>
  <c r="BA44" i="15" s="1"/>
  <c r="T53" i="21"/>
  <c r="AY51" i="15"/>
  <c r="AZ51" i="15" s="1"/>
  <c r="BA51" i="15" s="1"/>
  <c r="AY49" i="15"/>
  <c r="AZ49" i="15" s="1"/>
  <c r="BA49" i="15" s="1"/>
  <c r="AY47" i="15"/>
  <c r="AZ47" i="15" s="1"/>
  <c r="BA47" i="15" s="1"/>
  <c r="AY46" i="15"/>
  <c r="AZ46" i="15" s="1"/>
  <c r="BA46" i="15" s="1"/>
  <c r="AY43" i="15"/>
  <c r="AZ43" i="15" s="1"/>
  <c r="BA43" i="15" s="1"/>
  <c r="T58" i="21"/>
  <c r="T54" i="21"/>
  <c r="T59" i="21"/>
  <c r="T55" i="21"/>
  <c r="T51" i="21"/>
  <c r="Q30" i="22"/>
  <c r="R30" i="22" s="1"/>
  <c r="R33" i="21"/>
  <c r="AX25" i="15"/>
  <c r="O23" i="14"/>
  <c r="P23" i="14" s="1"/>
  <c r="AY25" i="15" l="1"/>
  <c r="AZ25" i="15" s="1"/>
  <c r="BA25" i="15" s="1"/>
  <c r="S33" i="21"/>
  <c r="T33" i="21" s="1"/>
  <c r="Q23" i="14"/>
  <c r="R23" i="14" s="1"/>
  <c r="Q47" i="22" l="1"/>
  <c r="R47" i="22" s="1"/>
  <c r="Q46" i="22"/>
  <c r="R46" i="22" s="1"/>
  <c r="Q45" i="22"/>
  <c r="R45" i="22" s="1"/>
  <c r="Q44" i="22"/>
  <c r="R44" i="22" s="1"/>
  <c r="Q43" i="22"/>
  <c r="R43" i="22" s="1"/>
  <c r="Q42" i="22"/>
  <c r="R42" i="22" s="1"/>
  <c r="Q41" i="22"/>
  <c r="R41" i="22" s="1"/>
  <c r="Q40" i="22"/>
  <c r="R40" i="22" s="1"/>
  <c r="Q39" i="22"/>
  <c r="R39" i="22" s="1"/>
  <c r="Q38" i="22"/>
  <c r="R38" i="22" s="1"/>
  <c r="Q37" i="22"/>
  <c r="R37" i="22" s="1"/>
  <c r="Q36" i="22"/>
  <c r="R36" i="22" s="1"/>
  <c r="Q35" i="22"/>
  <c r="R35" i="22" s="1"/>
  <c r="Q34" i="22"/>
  <c r="R34" i="22" s="1"/>
  <c r="Q33" i="22"/>
  <c r="R33" i="22" s="1"/>
  <c r="Q32" i="22"/>
  <c r="R32" i="22" s="1"/>
  <c r="Q21" i="22"/>
  <c r="R21" i="22" s="1"/>
  <c r="Q22" i="22"/>
  <c r="R22" i="22"/>
  <c r="Q23" i="22"/>
  <c r="R23" i="22" s="1"/>
  <c r="Q24" i="22"/>
  <c r="R24" i="22"/>
  <c r="Q25" i="22"/>
  <c r="R25" i="22" s="1"/>
  <c r="Q26" i="22"/>
  <c r="R26" i="22" s="1"/>
  <c r="Q27" i="22"/>
  <c r="R27" i="22" s="1"/>
  <c r="Q28" i="22"/>
  <c r="R28" i="22" s="1"/>
  <c r="Q29" i="22"/>
  <c r="R29" i="22" s="1"/>
  <c r="Q31" i="22"/>
  <c r="R31" i="22"/>
  <c r="P58" i="22"/>
  <c r="R50" i="21"/>
  <c r="S50" i="21" s="1"/>
  <c r="R49" i="21"/>
  <c r="S49" i="21" s="1"/>
  <c r="R48" i="21"/>
  <c r="R47" i="21"/>
  <c r="S47" i="21" s="1"/>
  <c r="R46" i="21"/>
  <c r="S46" i="21" s="1"/>
  <c r="R45" i="21"/>
  <c r="S45" i="21" s="1"/>
  <c r="R44" i="21"/>
  <c r="R43" i="21"/>
  <c r="S43" i="21" s="1"/>
  <c r="R42" i="21"/>
  <c r="R41" i="21"/>
  <c r="S41" i="21" s="1"/>
  <c r="R40" i="21"/>
  <c r="R39" i="21"/>
  <c r="S39" i="21" s="1"/>
  <c r="R38" i="21"/>
  <c r="S38" i="21" s="1"/>
  <c r="R37" i="21"/>
  <c r="S37" i="21" s="1"/>
  <c r="R36" i="21"/>
  <c r="S36" i="21" s="1"/>
  <c r="R35" i="21"/>
  <c r="S35" i="21" s="1"/>
  <c r="AX42" i="15"/>
  <c r="AX41" i="15"/>
  <c r="AY41" i="15" s="1"/>
  <c r="AX40" i="15"/>
  <c r="AX39" i="15"/>
  <c r="AY39" i="15" s="1"/>
  <c r="AX38" i="15"/>
  <c r="AX37" i="15"/>
  <c r="AY37" i="15" s="1"/>
  <c r="AX36" i="15"/>
  <c r="AX35" i="15"/>
  <c r="AY35" i="15" s="1"/>
  <c r="AX34" i="15"/>
  <c r="AY34" i="15" s="1"/>
  <c r="AX33" i="15"/>
  <c r="AY33" i="15" s="1"/>
  <c r="AX32" i="15"/>
  <c r="AX31" i="15"/>
  <c r="AY31" i="15" s="1"/>
  <c r="AX30" i="15"/>
  <c r="AX29" i="15"/>
  <c r="AY29" i="15" s="1"/>
  <c r="O37" i="14"/>
  <c r="P37" i="14" s="1"/>
  <c r="O35" i="14"/>
  <c r="P35" i="14" s="1"/>
  <c r="O33" i="14"/>
  <c r="P33" i="14" s="1"/>
  <c r="O31" i="14"/>
  <c r="P31" i="14" s="1"/>
  <c r="O29" i="14"/>
  <c r="P29" i="14" s="1"/>
  <c r="O28" i="14"/>
  <c r="P28" i="14" s="1"/>
  <c r="O27" i="14"/>
  <c r="P27" i="14" s="1"/>
  <c r="O26" i="14"/>
  <c r="P26" i="14" s="1"/>
  <c r="O25" i="14"/>
  <c r="P25" i="14" s="1"/>
  <c r="O24" i="14"/>
  <c r="P24" i="14" s="1"/>
  <c r="O22" i="14"/>
  <c r="P22" i="14" s="1"/>
  <c r="O20" i="14"/>
  <c r="P20" i="14" s="1"/>
  <c r="O19" i="14"/>
  <c r="P19" i="14" s="1"/>
  <c r="O18" i="14"/>
  <c r="P18" i="14" s="1"/>
  <c r="O17" i="14"/>
  <c r="P17" i="14" s="1"/>
  <c r="O16" i="14"/>
  <c r="P16" i="14" s="1"/>
  <c r="O15" i="14"/>
  <c r="P15" i="14" s="1"/>
  <c r="Q58" i="22" l="1"/>
  <c r="AY30" i="15"/>
  <c r="AZ30" i="15" s="1"/>
  <c r="BA30" i="15" s="1"/>
  <c r="AY38" i="15"/>
  <c r="AZ38" i="15" s="1"/>
  <c r="BA38" i="15" s="1"/>
  <c r="AY42" i="15"/>
  <c r="AZ42" i="15" s="1"/>
  <c r="BA42" i="15" s="1"/>
  <c r="S42" i="21"/>
  <c r="T42" i="21" s="1"/>
  <c r="T36" i="21"/>
  <c r="AZ34" i="15"/>
  <c r="BA34" i="15" s="1"/>
  <c r="S44" i="21"/>
  <c r="T44" i="21" s="1"/>
  <c r="T50" i="21"/>
  <c r="AY32" i="15"/>
  <c r="AZ32" i="15" s="1"/>
  <c r="BA32" i="15" s="1"/>
  <c r="AY36" i="15"/>
  <c r="AZ36" i="15" s="1"/>
  <c r="BA36" i="15" s="1"/>
  <c r="AY40" i="15"/>
  <c r="AZ40" i="15" s="1"/>
  <c r="BA40" i="15" s="1"/>
  <c r="AZ29" i="15"/>
  <c r="BA29" i="15" s="1"/>
  <c r="AZ31" i="15"/>
  <c r="BA31" i="15" s="1"/>
  <c r="AZ33" i="15"/>
  <c r="BA33" i="15" s="1"/>
  <c r="AZ35" i="15"/>
  <c r="BA35" i="15" s="1"/>
  <c r="AZ37" i="15"/>
  <c r="BA37" i="15" s="1"/>
  <c r="AZ39" i="15"/>
  <c r="BA39" i="15" s="1"/>
  <c r="AZ41" i="15"/>
  <c r="BA41" i="15" s="1"/>
  <c r="T38" i="21"/>
  <c r="S40" i="21"/>
  <c r="T40" i="21" s="1"/>
  <c r="T46" i="21"/>
  <c r="S48" i="21"/>
  <c r="T48" i="21" s="1"/>
  <c r="R58" i="22"/>
  <c r="T35" i="21"/>
  <c r="T37" i="21"/>
  <c r="T39" i="21"/>
  <c r="T41" i="21"/>
  <c r="T43" i="21"/>
  <c r="T45" i="21"/>
  <c r="T47" i="21"/>
  <c r="T49" i="21"/>
  <c r="Q37" i="14"/>
  <c r="R37" i="14" s="1"/>
  <c r="Q35" i="14"/>
  <c r="R35" i="14" s="1"/>
  <c r="Q33" i="14"/>
  <c r="R33" i="14" s="1"/>
  <c r="Q31" i="14"/>
  <c r="R31" i="14" s="1"/>
  <c r="Q29" i="14"/>
  <c r="R29" i="14" s="1"/>
  <c r="Q28" i="14"/>
  <c r="R28" i="14" s="1"/>
  <c r="Q27" i="14"/>
  <c r="R27" i="14" s="1"/>
  <c r="Q26" i="14"/>
  <c r="R26" i="14" s="1"/>
  <c r="Q25" i="14"/>
  <c r="R25" i="14" s="1"/>
  <c r="Q24" i="14"/>
  <c r="R24" i="14" s="1"/>
  <c r="Q22" i="14"/>
  <c r="R22" i="14" s="1"/>
  <c r="Q15" i="14"/>
  <c r="R15" i="14" s="1"/>
  <c r="Q20" i="14"/>
  <c r="R20" i="14" s="1"/>
  <c r="Q19" i="14"/>
  <c r="R19" i="14" s="1"/>
  <c r="Q18" i="14"/>
  <c r="R18" i="14" s="1"/>
  <c r="Q17" i="14"/>
  <c r="R17" i="14" s="1"/>
  <c r="Q16" i="14"/>
  <c r="R16" i="14" s="1"/>
  <c r="AX28" i="15" l="1"/>
  <c r="AY28" i="15" s="1"/>
  <c r="AX27" i="15"/>
  <c r="AY27" i="15" s="1"/>
  <c r="AV53" i="15"/>
  <c r="AU53" i="15"/>
  <c r="AT53" i="15"/>
  <c r="AS53" i="15"/>
  <c r="AR53" i="15"/>
  <c r="AQ53" i="15"/>
  <c r="AP53" i="15"/>
  <c r="AO53" i="15"/>
  <c r="AN53" i="15"/>
  <c r="AM53" i="15"/>
  <c r="AL53" i="15"/>
  <c r="AK53" i="15"/>
  <c r="AJ53" i="15"/>
  <c r="AI53" i="15"/>
  <c r="AH53" i="15"/>
  <c r="AG53" i="15"/>
  <c r="AF53" i="15"/>
  <c r="AE53" i="15"/>
  <c r="AD53" i="15"/>
  <c r="AC53" i="15"/>
  <c r="AB53" i="15"/>
  <c r="AA53" i="15"/>
  <c r="Z53" i="15"/>
  <c r="Y53" i="15"/>
  <c r="X53" i="15"/>
  <c r="W53" i="15"/>
  <c r="V53" i="15"/>
  <c r="U53" i="15"/>
  <c r="T53" i="15"/>
  <c r="S53" i="15"/>
  <c r="R53" i="15"/>
  <c r="Q53" i="15"/>
  <c r="P53" i="15"/>
  <c r="O53" i="15"/>
  <c r="N53" i="15"/>
  <c r="M53" i="15"/>
  <c r="AZ28" i="15" l="1"/>
  <c r="BA28" i="15" s="1"/>
  <c r="AZ27" i="15"/>
  <c r="BA27" i="15" s="1"/>
  <c r="O55" i="14"/>
  <c r="P55" i="14" s="1"/>
  <c r="O40" i="14"/>
  <c r="P40" i="14" s="1"/>
  <c r="Q55" i="14" l="1"/>
  <c r="R55" i="14" s="1"/>
  <c r="Q40" i="14"/>
  <c r="R40" i="14" s="1"/>
  <c r="AX24" i="15" l="1"/>
  <c r="O30" i="14"/>
  <c r="AY24" i="15" l="1"/>
  <c r="AZ24" i="15" s="1"/>
  <c r="BA24" i="15" s="1"/>
  <c r="P30" i="14"/>
  <c r="Q30" i="14" s="1"/>
  <c r="R30" i="14" s="1"/>
  <c r="R34" i="21" l="1"/>
  <c r="R30" i="21"/>
  <c r="S30" i="21" s="1"/>
  <c r="T30" i="21" s="1"/>
  <c r="R29" i="21"/>
  <c r="R28" i="21"/>
  <c r="R26" i="21"/>
  <c r="S26" i="21" s="1"/>
  <c r="T26" i="21" s="1"/>
  <c r="R25" i="21"/>
  <c r="R32" i="21"/>
  <c r="R31" i="21"/>
  <c r="S31" i="21" s="1"/>
  <c r="T31" i="21" s="1"/>
  <c r="R27" i="21"/>
  <c r="S27" i="21" s="1"/>
  <c r="T27" i="21" s="1"/>
  <c r="S29" i="21" l="1"/>
  <c r="T29" i="21" s="1"/>
  <c r="S25" i="21"/>
  <c r="T25" i="21" s="1"/>
  <c r="S34" i="21"/>
  <c r="T34" i="21" s="1"/>
  <c r="S28" i="21"/>
  <c r="T28" i="21" s="1"/>
  <c r="S32" i="21"/>
  <c r="T32" i="21" s="1"/>
  <c r="AX26" i="15"/>
  <c r="AX22" i="15"/>
  <c r="AX21" i="15"/>
  <c r="AX20" i="15"/>
  <c r="AX18" i="15"/>
  <c r="AX17" i="15"/>
  <c r="AX23" i="15"/>
  <c r="AX19" i="15"/>
  <c r="AY17" i="15" l="1"/>
  <c r="AZ17" i="15" s="1"/>
  <c r="BA17" i="15" s="1"/>
  <c r="AY18" i="15"/>
  <c r="AZ18" i="15" s="1"/>
  <c r="BA18" i="15" s="1"/>
  <c r="AY19" i="15"/>
  <c r="AZ19" i="15" s="1"/>
  <c r="BA19" i="15" s="1"/>
  <c r="AY20" i="15"/>
  <c r="AZ20" i="15" s="1"/>
  <c r="BA20" i="15" s="1"/>
  <c r="AY21" i="15"/>
  <c r="AZ21" i="15" s="1"/>
  <c r="BA21" i="15" s="1"/>
  <c r="AY22" i="15"/>
  <c r="AZ22" i="15" s="1"/>
  <c r="BA22" i="15" s="1"/>
  <c r="AY23" i="15"/>
  <c r="AZ23" i="15" s="1"/>
  <c r="BA23" i="15" s="1"/>
  <c r="AY26" i="15"/>
  <c r="AZ26" i="15" s="1"/>
  <c r="BA26" i="15" s="1"/>
  <c r="O39" i="14" l="1"/>
  <c r="O38" i="14"/>
  <c r="O36" i="14"/>
  <c r="O34" i="14"/>
  <c r="O32" i="14"/>
  <c r="O21" i="14"/>
  <c r="O14" i="14"/>
  <c r="P36" i="14" l="1"/>
  <c r="Q36" i="14" s="1"/>
  <c r="R36" i="14" s="1"/>
  <c r="P38" i="14"/>
  <c r="Q38" i="14" s="1"/>
  <c r="R38" i="14" s="1"/>
  <c r="P39" i="14"/>
  <c r="Q39" i="14" s="1"/>
  <c r="R39" i="14" s="1"/>
  <c r="P34" i="14"/>
  <c r="Q34" i="14" l="1"/>
  <c r="R34" i="14" s="1"/>
  <c r="R24" i="21"/>
  <c r="R61" i="21" s="1"/>
  <c r="S24" i="21" l="1"/>
  <c r="T24" i="21" l="1"/>
  <c r="T61" i="21" s="1"/>
  <c r="S61" i="21"/>
  <c r="AX16" i="15"/>
  <c r="P21" i="14"/>
  <c r="P32" i="14"/>
  <c r="Q32" i="14" s="1"/>
  <c r="R32" i="14" s="1"/>
  <c r="Q21" i="14" l="1"/>
  <c r="R21" i="14" s="1"/>
  <c r="AY16" i="15"/>
  <c r="AZ16" i="15" s="1"/>
  <c r="BA16" i="15" s="1"/>
  <c r="P14" i="14"/>
  <c r="Q14" i="14" s="1"/>
  <c r="R14" i="14" s="1"/>
  <c r="R57" i="14" l="1"/>
  <c r="BA53" i="15"/>
</calcChain>
</file>

<file path=xl/sharedStrings.xml><?xml version="1.0" encoding="utf-8"?>
<sst xmlns="http://schemas.openxmlformats.org/spreadsheetml/2006/main" count="1151" uniqueCount="254">
  <si>
    <t>Lp.</t>
  </si>
  <si>
    <t>Miejsce zainstalowania</t>
  </si>
  <si>
    <t>Kompleks Wojskowy</t>
  </si>
  <si>
    <t>Nr budynku</t>
  </si>
  <si>
    <t>Typ</t>
  </si>
  <si>
    <t>Producent</t>
  </si>
  <si>
    <t>Cena jedn. netto [zł]</t>
  </si>
  <si>
    <t>Wartość netto [zł]</t>
  </si>
  <si>
    <t>Wartość brutto [zł]</t>
  </si>
  <si>
    <t>Wartość podatku VAT [zł]</t>
  </si>
  <si>
    <t>Ilość przeglądów w trakcie trwania całej umowy</t>
  </si>
  <si>
    <t>Całość umowy</t>
  </si>
  <si>
    <t>RAZEM:</t>
  </si>
  <si>
    <t>Nazwa Wykonawcy:</t>
  </si>
  <si>
    <t>Adres Wykonawcy:</t>
  </si>
  <si>
    <t>4.</t>
  </si>
  <si>
    <t>1.</t>
  </si>
  <si>
    <t>2.</t>
  </si>
  <si>
    <t>3.</t>
  </si>
  <si>
    <t>Nr i data wystawienia faktury:</t>
  </si>
  <si>
    <t>5.</t>
  </si>
  <si>
    <t>6.</t>
  </si>
  <si>
    <t>Harmonogram realizacji przeglądów rok/m-c/nr przeglądu</t>
  </si>
  <si>
    <t>7.</t>
  </si>
  <si>
    <t>8.</t>
  </si>
  <si>
    <t>Nr przeglądu</t>
  </si>
  <si>
    <t>Data wykonania przeglądu</t>
  </si>
  <si>
    <t>9.</t>
  </si>
  <si>
    <t>Numer i data wystawienia faktury</t>
  </si>
  <si>
    <t>ROZLICZENIE PLANOWANYCH PRZEGLĄDÓW</t>
  </si>
  <si>
    <t>Załącznik nr …..</t>
  </si>
  <si>
    <t>Nr protokołu naprawy</t>
  </si>
  <si>
    <t>Data wykonania naprawy</t>
  </si>
  <si>
    <t>Wartość faktury brutto [zł]</t>
  </si>
  <si>
    <t>Łączna wartość realizacji przeglądów:</t>
  </si>
  <si>
    <t>Łączna wartość realizacji napraw:</t>
  </si>
  <si>
    <t>KONSERWACJA STAŁYCH URZĄDZEŃ TECHNICZNYCH ………….</t>
  </si>
  <si>
    <t>Rodzaj stałych urządzeń technicznych:</t>
  </si>
  <si>
    <t>Wartość naliczonych kar [zł]</t>
  </si>
  <si>
    <t>Opóźnienie w realizacji [ilość dni]</t>
  </si>
  <si>
    <t>ROZLICZENIE NAPRAW (BIEZĄCYCH I AWARYJNYCH)</t>
  </si>
  <si>
    <t>ZBIORCZE ZESTAWIENIE UMOWY NR ……………Z DNIA ………….</t>
  </si>
  <si>
    <t>Data rozpoczęcia realizacji (pierwszego przeglądu)</t>
  </si>
  <si>
    <t>Data zakończenia realizacji (ostatniego przeglądu)</t>
  </si>
  <si>
    <t>Zestawienie wykonano na dzień:</t>
  </si>
  <si>
    <t>Łączna wartość wg podziału na kompleksy wojskowe:</t>
  </si>
  <si>
    <t>Wartość brutto</t>
  </si>
  <si>
    <t>Nazwa Użytkownika / Rodzaj wojsk</t>
  </si>
  <si>
    <t>Opracował: mgr inż. Łukasz GOŁKA</t>
  </si>
  <si>
    <t>(rozliczenie w programie EXCEL - rozliczenie automatyczne)</t>
  </si>
  <si>
    <t>Rozliczenie szczegółowe bieżącego przeglądu:</t>
  </si>
  <si>
    <t>AKCEPTUJĘ</t>
  </si>
  <si>
    <t>Rok budowy / montażu</t>
  </si>
  <si>
    <t>Czasookres wykonania przeglądów
[m-c]</t>
  </si>
  <si>
    <t>Podpisy osób sporządzających:</t>
  </si>
  <si>
    <t>1……………………………………………………………………….</t>
  </si>
  <si>
    <t>2……………………………………………………………………….</t>
  </si>
  <si>
    <t>3……………………………………………………………………….</t>
  </si>
  <si>
    <t>……………………………………………………………………….</t>
  </si>
  <si>
    <t>ZATWIERDZAM</t>
  </si>
  <si>
    <t>…………………………</t>
  </si>
  <si>
    <t>Nazwa Użytkownika</t>
  </si>
  <si>
    <t>Załącznik nr …………</t>
  </si>
  <si>
    <t>Ilość [szt.]</t>
  </si>
  <si>
    <t>Nr dokumentacji
technicznej
(opisu czynności konserwacyjnych)</t>
  </si>
  <si>
    <t>Nazwa systemu / urządzenia</t>
  </si>
  <si>
    <t>Nazwa elementu</t>
  </si>
  <si>
    <t>Wykaz elementów wchodzących w skład systemu / urządzenia</t>
  </si>
  <si>
    <t>Zestawienie tabelaryczne:</t>
  </si>
  <si>
    <t>WYKONAWCA</t>
  </si>
  <si>
    <t>Pieczątka i czytelny podpis Wykonawcy</t>
  </si>
  <si>
    <t>…………………………………………………………</t>
  </si>
  <si>
    <t>Nazwa i adres Wykonawcy:……………………………………………..</t>
  </si>
  <si>
    <t>WYPEŁNIA WYKONAWCA</t>
  </si>
  <si>
    <t>HARMONOGRAM REALIZACJI USŁUGI KONSERWACYJNEJ STAŁYCH URZĄDZEŃ TECHNICZNYCH</t>
  </si>
  <si>
    <t>10.</t>
  </si>
  <si>
    <t>11.</t>
  </si>
  <si>
    <t>12.</t>
  </si>
  <si>
    <t>13.</t>
  </si>
  <si>
    <t>Ilość dni opóźnienia:</t>
  </si>
  <si>
    <t>FORMULARZ WYCENY USŁUGI KONSERWACYJNEJ STAŁYCH URZĄDZEŃ TECHNICZNYCH</t>
  </si>
  <si>
    <t>Jeden przegląd i konserwacja</t>
  </si>
  <si>
    <t>Data faktycznego wykonania kompletnego przeglądu i konserwacji:</t>
  </si>
  <si>
    <t>Data wykonania kompletnego przeglądu i konserwacji wg harmonogramu:</t>
  </si>
  <si>
    <t>Nr (wg. Harmonogramu) przeglądu konserwacji:</t>
  </si>
  <si>
    <t>Wycena przeglądu i konserwacji</t>
  </si>
  <si>
    <t>Wykaz usterek i nieprawidłowości</t>
  </si>
  <si>
    <t>Sprawność urządzeń</t>
  </si>
  <si>
    <t>Nr raportu z wykonanego przeglądu</t>
  </si>
  <si>
    <t>Podpis kierownika SOI</t>
  </si>
  <si>
    <t>………………………………………………………</t>
  </si>
  <si>
    <t>ROZLICZENIE USŁUGI KONSERWACYJNEJ STAŁYCH URZĄDZEŃ TECHNICZNYCH - KONSERWACJA</t>
  </si>
  <si>
    <t>Łączna wartość realizacji umowy - przeglądy i naprawy:</t>
  </si>
  <si>
    <t>Łączna wartość wg podziału na beneficjentów:</t>
  </si>
  <si>
    <t>Sprawdzono (SOI):</t>
  </si>
  <si>
    <t>Data produkcji</t>
  </si>
  <si>
    <t>Nr (wg. Harmonogramu) przeglądu konserwacji w okresie którego dokonywane były naprawy:</t>
  </si>
  <si>
    <t>Rozliczenie szczegółowe bieżącego prac naprawczych:</t>
  </si>
  <si>
    <t>ROZLICZENIE USŁUGI KONSERWACYJNEJ STAŁYCH URZĄDZEŃ TECHNICZNYCH - PRACE NAPRAWCZE/ USUWANIE AWARII</t>
  </si>
  <si>
    <t>Wykaz usuniętych usterek i nieprawidłowości</t>
  </si>
  <si>
    <t>Wycena prac naprawczych</t>
  </si>
  <si>
    <t>TAK</t>
  </si>
  <si>
    <t>Czy element jest sprawny?
[TAK/NIE]</t>
  </si>
  <si>
    <t>NIE</t>
  </si>
  <si>
    <t>Wartość brutto przeglądu wg harmonogramu:</t>
  </si>
  <si>
    <t>Wartość brutto aktualnej faktury za przegląd i konserwację:</t>
  </si>
  <si>
    <t>Wartość brutto zrealizowanej umowy za przeglądy i konserwacje - wraz z aktualną fakturą:</t>
  </si>
  <si>
    <t>Wartość brutto umowy pozostała do realizacji za przeglądy i konserwacje - bez aktualnej faktury:</t>
  </si>
  <si>
    <t>Czy urządzenie/system jest sprawny?
[TAK/NIE]</t>
  </si>
  <si>
    <t>Data naprawy</t>
  </si>
  <si>
    <t>Wartość brutto aktualnej faktury za wykonane naprawy:</t>
  </si>
  <si>
    <t>Wartość brutto zrealizowanej umowy za naprawy - wraz z aktualną fakturą:</t>
  </si>
  <si>
    <t>Wartość brutto umowy pozostała do realizacji za naprawy - bez aktualnej faktury:</t>
  </si>
  <si>
    <t>Wykaz czynności konserwacyjnych w kolejności ich wykonywania</t>
  </si>
  <si>
    <t>Przedstawiciele SOI:</t>
  </si>
  <si>
    <t>Wynik sprawdzenia,
wykaz usterek i nieprawidłowości</t>
  </si>
  <si>
    <t>System / urządzenie jest sprawne i nadaje się do dalszego użytkowania [TAK / NIE ]:</t>
  </si>
  <si>
    <t>Potwierdzenie podpisem przez przedstawiciela Zamawiającego wykonania czynności</t>
  </si>
  <si>
    <t xml:space="preserve">Realizacja przeglądu i czynności konserwacyjnych </t>
  </si>
  <si>
    <t>Podjęte czynności naprawcze, uwagi</t>
  </si>
  <si>
    <t>Dokonano wpisu do książki konserwacji [TAK / NIE]</t>
  </si>
  <si>
    <t>Oświadczam o wykonaniu kompletności usługi.</t>
  </si>
  <si>
    <t>Osoby ze strony Wykonawcy dokonujące przeglądu:</t>
  </si>
  <si>
    <t>Przedstawiciel Użytkownika (Komendanta budynku):</t>
  </si>
  <si>
    <t>W przypadku stwierdzenia nieprawidłowości Wykonawca sporządzi protokół konieczności wykonania naprawy</t>
  </si>
  <si>
    <t>Podpisy (NALEŻY PODPISYWAĆ SIĘ CZYTELNIE)</t>
  </si>
  <si>
    <t>BUDYNEK NR ………., KOMPLEKS ……………………………</t>
  </si>
  <si>
    <r>
      <t xml:space="preserve">RAPORT NR </t>
    </r>
    <r>
      <rPr>
        <b/>
        <i/>
        <sz val="16"/>
        <color theme="1"/>
        <rFont val="Czcionka tekstu podstawowego"/>
        <charset val="238"/>
      </rPr>
      <t>nr/K/miejscowość/MM/RRRR</t>
    </r>
    <r>
      <rPr>
        <b/>
        <sz val="16"/>
        <color theme="1"/>
        <rFont val="Czcionka tekstu podstawowego"/>
        <charset val="238"/>
      </rPr>
      <t xml:space="preserve"> Z WYKONANEJ USŁUGI KONSERWACYJNEJ STAŁYCH URZĄDZEŃ TECHNICZNYCH</t>
    </r>
  </si>
  <si>
    <t>Podjęte czynności naprawcze, nr protokołu naprawy, planowany termin naprawy</t>
  </si>
  <si>
    <t>Rodzaj dokumentu</t>
  </si>
  <si>
    <t>wzór numeracji</t>
  </si>
  <si>
    <t>przykład</t>
  </si>
  <si>
    <t>Wzór numeracji dokumentów</t>
  </si>
  <si>
    <t>Oznaczenia:</t>
  </si>
  <si>
    <t>MM - miesiąc</t>
  </si>
  <si>
    <t>RRRR - rok</t>
  </si>
  <si>
    <t>Protokół z wykonanej naprawy</t>
  </si>
  <si>
    <t>nr - numer kolejny danego dokumentu</t>
  </si>
  <si>
    <t>Protokół konieczności</t>
  </si>
  <si>
    <t>Nr raportu z wykonanego przeglądu lub protokołu awarii w którym stwierdzono konieczność naprawy</t>
  </si>
  <si>
    <t>Czynności naprawcze</t>
  </si>
  <si>
    <t>Okres w którym były dokonywane naprawy:</t>
  </si>
  <si>
    <t>Raport z przeglądu / konserwacji okresowej</t>
  </si>
  <si>
    <t>Protokół awarii</t>
  </si>
  <si>
    <t>Rok 2021</t>
  </si>
  <si>
    <t>Nazwa i adres Zamawiającego: 17 Wojskowy Oddział Gospodarczy; ul. 4 Marca 3; 75-901 Koszalin - GZ Darłowo</t>
  </si>
  <si>
    <t>ul.Zwycięstwa Darłowo</t>
  </si>
  <si>
    <t>Grupa Lotnicza</t>
  </si>
  <si>
    <t>2/N/DARŁOWO/02/2019</t>
  </si>
  <si>
    <t>1/P/DARŁOWO /01/2019</t>
  </si>
  <si>
    <t>nr/KN/DARŁOWO/MM/RRRR</t>
  </si>
  <si>
    <t>nr/N/DARŁOWO/MM/RRRR</t>
  </si>
  <si>
    <t>nr/P/DARŁOWO /MM/RRRR</t>
  </si>
  <si>
    <t>nr/AW/DARŁOWO/MM/RRRR</t>
  </si>
  <si>
    <t>3/AW/DARŁOWO/03/2019</t>
  </si>
  <si>
    <t>4/KN/DARŁOWO/04/2019</t>
  </si>
  <si>
    <t xml:space="preserve">miejscowość: DARŁOWO </t>
  </si>
  <si>
    <t>Nazwa i adres Zamawiającego: 17 Wojskowy Oddział Gospodarczy; ul. 4 Marca 3; 75-901 Koszalin - GZ DARŁOWO</t>
  </si>
  <si>
    <t xml:space="preserve">P820 </t>
  </si>
  <si>
    <t>Włochy</t>
  </si>
  <si>
    <t>Vieesmann</t>
  </si>
  <si>
    <t>Vitoplex 100  Vitoplex 100 Ls</t>
  </si>
  <si>
    <t>Vitogas 050</t>
  </si>
  <si>
    <t>Kocioł Vitoplex 100 wodny moc kotła 550 kW x szt.2        Kocioł Vitoplex 100Ls parowy moc kotła 285kW szt.1</t>
  </si>
  <si>
    <t>Vitoplex 300</t>
  </si>
  <si>
    <t>GT228</t>
  </si>
  <si>
    <t>DeDietrich Francja</t>
  </si>
  <si>
    <t>Kotłownia nr 23 w budynku nr 576 olej opałowy</t>
  </si>
  <si>
    <t>GT 337</t>
  </si>
  <si>
    <t>Skład Darłowo</t>
  </si>
  <si>
    <t>Epko 24</t>
  </si>
  <si>
    <t>Kospel Koszalin</t>
  </si>
  <si>
    <t>Rodzaj stałych urządzeń technicznych: Urządzenia techniczne kotłowni gazowych, olejowych i elektrycznych</t>
  </si>
  <si>
    <t>Nazwa i adres Zamawiającego: 17 Wojskowy Oddział Gospodarczy; ul. 4 Marca 3; 75-901 Koszalin GZ DARŁOWO</t>
  </si>
  <si>
    <t>Rodzaj stałych urządzeń technicznych: Urządzenia technicznych kotłowni gazowych, olejowych i elektrycznych</t>
  </si>
  <si>
    <t>Nazwa i Kody CPV:  45234421-9 - Roboty w zakresie konserwacji kotłów. 50511000-0 - Uslugi w zakresie napraw i konserwacji pomp. CPV-50500000-5 Usługa serwis i konserwacja.</t>
  </si>
  <si>
    <t>Pieczątka i czytelny podpis wykonawcy</t>
  </si>
  <si>
    <t>węzeł cieplny c.o.i c.w.u.</t>
  </si>
  <si>
    <t>węzeł cieplny c.o.</t>
  </si>
  <si>
    <t>CRI Gdynia</t>
  </si>
  <si>
    <t>GZ Darłowo</t>
  </si>
  <si>
    <t>węzeł cieplny c.o</t>
  </si>
  <si>
    <t>Podpis Kierownika GZ:</t>
  </si>
  <si>
    <t>1                  w sezonie grzewczym</t>
  </si>
  <si>
    <t>Zał.nr1, zał.nr2 pkt.1 ST</t>
  </si>
  <si>
    <t>Zał.nr1, zał.nr 2 pkt.2 ST</t>
  </si>
  <si>
    <t>Zał.nr1, zał.nr 2 pkt.3 ST</t>
  </si>
  <si>
    <t>Zał.nr1, zał.nr 2 pkt.4 ST</t>
  </si>
  <si>
    <t xml:space="preserve">Kotłownia gazowa nr 14 </t>
  </si>
  <si>
    <t>KociołUnical P820 moc kotła 814kW x szt. 3 wodne</t>
  </si>
  <si>
    <t xml:space="preserve"> c.o. i c.w.u.</t>
  </si>
  <si>
    <t>Węzeł cieplny dwufunkcyjny</t>
  </si>
  <si>
    <t>Węzeł cieplny jednofunkcyjny</t>
  </si>
  <si>
    <t>Kotłownia nr 1 gazowa</t>
  </si>
  <si>
    <t>Kotłownia nr 6 gazowa</t>
  </si>
  <si>
    <t>Kocioł Vitogas 050 wodny moc kotła 96kW x szt.2 wodne</t>
  </si>
  <si>
    <t>Kotłownia nr 4 olejowa</t>
  </si>
  <si>
    <t>Kocioł Vitoplex 300 wodny moc kotła 300kW x szt.2 wodne</t>
  </si>
  <si>
    <t>Kotłownia nr 16 olejowa</t>
  </si>
  <si>
    <t>Kotłownia nr 7 olejowa</t>
  </si>
  <si>
    <t>Kocioł DeDietrich wodny, moc kotła 175kW x szt.1 wodny</t>
  </si>
  <si>
    <t>Kocioł DeDietrich wodny, moc kotła 80kW x szt.1 wodny</t>
  </si>
  <si>
    <t>Kocioł DeDietrich wodny, moc kotła 100kW x szt.2 wodne</t>
  </si>
  <si>
    <t>Kotłownia nr 19 elektryczna</t>
  </si>
  <si>
    <t>Kotłownia nr 22 elektryczna</t>
  </si>
  <si>
    <t>Kocioł Kospel wodny, moc kotła 24kW x szt.1 wodny</t>
  </si>
  <si>
    <t>Kocioł Kospel wodny, moc kotła 24kW x szt.2 wodne</t>
  </si>
  <si>
    <t>Zał. Nr 2.5 do ST</t>
  </si>
  <si>
    <t>1                  (w sezonie grzewczym)</t>
  </si>
  <si>
    <t>Zał. Nr 2.6 do ST</t>
  </si>
  <si>
    <t>Zał. Nr 2.7 do ST</t>
  </si>
  <si>
    <t>Kotłownia nr 5 olejowa</t>
  </si>
  <si>
    <t>Kocioł DeDietrich wodny, moc kotła 90kW x szt.2 wodne</t>
  </si>
  <si>
    <t>GT 334</t>
  </si>
  <si>
    <t>nowe</t>
  </si>
  <si>
    <t>węzeł cieplny c.o. c.w.u. c. tech.</t>
  </si>
  <si>
    <t>Kotłownia nr 24 olejowa</t>
  </si>
  <si>
    <t>Kocioł DeDietrich wodny, moc kotła 160kW x szt.1 wodny</t>
  </si>
  <si>
    <t>Kotłownia nr 25 olejowa</t>
  </si>
  <si>
    <t>Kocioł DeDietrich moc 269kW szt. 1 moc kotła 685kW x szt.2 wodne</t>
  </si>
  <si>
    <t>GT 530-14   GT 430-8</t>
  </si>
  <si>
    <t xml:space="preserve">Węzeł cieplny </t>
  </si>
  <si>
    <t>węzeł cieplny c.o. c. tech.</t>
  </si>
  <si>
    <t>poz. 31 dwa zasobniki c.w.u. jeden w węźle cieplnym drugi w pomieszczeniu na piętrze w bud. nr 600    poz. 33 węzeł wyposażony jest w trzy zasobniki c.w.u. w budynku 595 kotłownia</t>
  </si>
  <si>
    <t>Rok 2022</t>
  </si>
  <si>
    <t>Rok 2023</t>
  </si>
  <si>
    <t>kol.15 = kol.6 x kol.14</t>
  </si>
  <si>
    <t>kol.16 = kol.15 x 23%</t>
  </si>
  <si>
    <t>kol.17 = kol.15 + kol.16</t>
  </si>
  <si>
    <t>kol.18 = kol.17 x kol.12</t>
  </si>
  <si>
    <t>WYKAZ STAŁYCH URZĄDZEŃ TECHNICZNYCH</t>
  </si>
  <si>
    <t>Załącznik nr 2.2</t>
  </si>
  <si>
    <t>Nazwa i Kody CPV: 50720000-8 usługi w zakresie napraw i konserwacji instalacji centralnego ogrzewania,
50531100-7 usługi w zakresie napraw i konserwacji kotów grzewczych
50512000-7 usługi w zakresie napraw i konserwacji zaworów
50511000-0 usługi w zakresie napraw i konserwacji pomp
50531200-8 usługi w zakresie konserwacji aparatury gazowej</t>
  </si>
  <si>
    <t xml:space="preserve">Załącznik </t>
  </si>
  <si>
    <t>Zał. nr 2.5 do ST</t>
  </si>
  <si>
    <t>Zał. Nr 2.8 do ST Zał.nr 2.9 do ST</t>
  </si>
  <si>
    <t>FORMULARZ OFERTOWY USŁUGI SERWISOWO-KONSERWACYJNEJ STAŁYCH URZĄDZEŃ TECHNICZNYCH</t>
  </si>
  <si>
    <t>Rodzaj stałych urządzeń technicznych: KOTŁOWNIE GAZOWE, OLEJOWE, ELEKTRYCZNe I WĘZŁY CIEPLNE.</t>
  </si>
  <si>
    <t>Rodzaj stałych urządzeń technicznych: KOTŁOWNIE GAZOWE, OLEJOWE, ELEKTRYCZNE I WĘZŁY CIEPLNE.</t>
  </si>
  <si>
    <t>Data przeprowadzenia kontroli</t>
  </si>
  <si>
    <t>18.04.2023</t>
  </si>
  <si>
    <t>18.04.2021</t>
  </si>
  <si>
    <t>Załącznik nr 2.10</t>
  </si>
  <si>
    <t>WYKAZ OKRESOWYCH KONTROLI SYSTEMÓW OGRZEWANIA</t>
  </si>
  <si>
    <t>Załącznik nr 3</t>
  </si>
  <si>
    <t>Wartość brutto przeglądu [zł]</t>
  </si>
  <si>
    <t>Załącznik nr 5</t>
  </si>
  <si>
    <t>Załącznik nr 4</t>
  </si>
  <si>
    <t>kol.18 = kol.6 x kol.17</t>
  </si>
  <si>
    <t>kol.19 = kol.18 x 23%</t>
  </si>
  <si>
    <t>kol.20 = kol.18 + kol.19</t>
  </si>
  <si>
    <t>Podpis Kierownika SOI</t>
  </si>
  <si>
    <t>kol.17 = kol.16 x 23%</t>
  </si>
  <si>
    <t>kol.18 = kol.16 + kol.17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</si>
</sst>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#,##0\ &quot;zł&quot;;[Red]\-#,##0\ &quot;zł&quot;"/>
    <numFmt numFmtId="8" formatCode="#,##0.00\ &quot;zł&quot;;[Red]\-#,##0.00\ &quot;zł&quot;"/>
    <numFmt numFmtId="164" formatCode="#,##0.00\ &quot;zł&quot;"/>
  </numFmts>
  <fonts count="33">
    <font>
      <sz val="11"/>
      <color theme="1"/>
      <name val="Czcionka tekstu podstawowego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Arial Narrow"/>
      <family val="2"/>
      <charset val="238"/>
    </font>
    <font>
      <i/>
      <sz val="11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b/>
      <sz val="11"/>
      <color theme="1"/>
      <name val="Czcionka tekstu podstawowego"/>
      <charset val="238"/>
    </font>
    <font>
      <b/>
      <sz val="14"/>
      <color theme="1"/>
      <name val="Czcionka tekstu podstawowego"/>
      <charset val="238"/>
    </font>
    <font>
      <b/>
      <sz val="12"/>
      <color theme="1"/>
      <name val="Czcionka tekstu podstawowego"/>
      <charset val="238"/>
    </font>
    <font>
      <sz val="12"/>
      <color theme="1"/>
      <name val="Arial"/>
      <family val="2"/>
      <charset val="238"/>
    </font>
    <font>
      <b/>
      <sz val="16"/>
      <color theme="1"/>
      <name val="Czcionka tekstu podstawowego"/>
      <charset val="238"/>
    </font>
    <font>
      <sz val="12"/>
      <color theme="1"/>
      <name val="Arial Narrow"/>
      <family val="2"/>
      <charset val="238"/>
    </font>
    <font>
      <i/>
      <sz val="11"/>
      <color rgb="FFFF0000"/>
      <name val="Arial Narrow"/>
      <family val="2"/>
      <charset val="238"/>
    </font>
    <font>
      <sz val="11"/>
      <name val="Czcionka tekstu podstawowego"/>
      <charset val="238"/>
    </font>
    <font>
      <b/>
      <sz val="12"/>
      <name val="Czcionka tekstu podstawowego"/>
      <charset val="238"/>
    </font>
    <font>
      <i/>
      <sz val="12"/>
      <color rgb="FFFF0000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1"/>
      <name val="Arial Narrow"/>
      <family val="2"/>
      <charset val="238"/>
    </font>
    <font>
      <i/>
      <sz val="11"/>
      <name val="Arial Narrow"/>
      <family val="2"/>
      <charset val="238"/>
    </font>
    <font>
      <sz val="11"/>
      <name val="Czcionka tekstu podstawowego"/>
      <family val="2"/>
      <charset val="238"/>
    </font>
    <font>
      <b/>
      <sz val="11"/>
      <name val="Czcionka tekstu podstawowego"/>
      <charset val="238"/>
    </font>
    <font>
      <i/>
      <sz val="11"/>
      <color rgb="FFFF0000"/>
      <name val="Czcionka tekstu podstawowego"/>
      <charset val="238"/>
    </font>
    <font>
      <b/>
      <i/>
      <sz val="16"/>
      <color theme="1"/>
      <name val="Czcionka tekstu podstawowego"/>
      <charset val="238"/>
    </font>
    <font>
      <sz val="16"/>
      <color theme="1"/>
      <name val="Czcionka tekstu podstawowego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i/>
      <sz val="11"/>
      <name val="Arial"/>
      <family val="2"/>
      <charset val="238"/>
    </font>
    <font>
      <sz val="1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name val="Arial"/>
      <family val="2"/>
      <charset val="238"/>
    </font>
    <font>
      <i/>
      <sz val="11"/>
      <color rgb="FF00B0F0"/>
      <name val="Arial"/>
      <family val="2"/>
      <charset val="238"/>
    </font>
    <font>
      <sz val="14"/>
      <color theme="1"/>
      <name val="Czcionka tekstu podstawowego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7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0" fillId="4" borderId="1" xfId="0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/>
    <xf numFmtId="2" fontId="11" fillId="0" borderId="1" xfId="0" applyNumberFormat="1" applyFont="1" applyBorder="1" applyAlignment="1">
      <alignment vertical="center"/>
    </xf>
    <xf numFmtId="2" fontId="11" fillId="0" borderId="1" xfId="0" applyNumberFormat="1" applyFont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2" fontId="13" fillId="0" borderId="1" xfId="0" applyNumberFormat="1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0" fillId="0" borderId="0" xfId="0" applyFont="1"/>
    <xf numFmtId="0" fontId="8" fillId="0" borderId="0" xfId="0" applyFont="1" applyAlignment="1">
      <alignment horizontal="left" vertical="center"/>
    </xf>
    <xf numFmtId="2" fontId="12" fillId="0" borderId="0" xfId="0" applyNumberFormat="1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2" fontId="16" fillId="0" borderId="1" xfId="0" applyNumberFormat="1" applyFont="1" applyBorder="1" applyAlignment="1">
      <alignment horizontal="right" vertic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2" fontId="17" fillId="0" borderId="1" xfId="0" applyNumberFormat="1" applyFont="1" applyBorder="1" applyAlignment="1">
      <alignment vertical="center"/>
    </xf>
    <xf numFmtId="0" fontId="18" fillId="0" borderId="0" xfId="0" applyFont="1"/>
    <xf numFmtId="0" fontId="19" fillId="0" borderId="0" xfId="0" applyFont="1"/>
    <xf numFmtId="2" fontId="18" fillId="0" borderId="1" xfId="0" applyNumberFormat="1" applyFont="1" applyBorder="1" applyAlignment="1">
      <alignment horizontal="center" vertical="top" textRotation="90"/>
    </xf>
    <xf numFmtId="0" fontId="19" fillId="0" borderId="0" xfId="0" applyFont="1" applyAlignment="1">
      <alignment horizontal="right" vertical="center"/>
    </xf>
    <xf numFmtId="2" fontId="19" fillId="0" borderId="1" xfId="0" applyNumberFormat="1" applyFont="1" applyBorder="1" applyAlignment="1">
      <alignment horizontal="right" vertical="center"/>
    </xf>
    <xf numFmtId="2" fontId="16" fillId="0" borderId="1" xfId="0" applyNumberFormat="1" applyFont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20" fillId="0" borderId="2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/>
    </xf>
    <xf numFmtId="0" fontId="20" fillId="0" borderId="2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164" fontId="14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/>
    </xf>
    <xf numFmtId="8" fontId="14" fillId="0" borderId="0" xfId="0" applyNumberFormat="1" applyFont="1" applyAlignment="1">
      <alignment horizontal="left" vertical="center"/>
    </xf>
    <xf numFmtId="6" fontId="14" fillId="0" borderId="0" xfId="0" applyNumberFormat="1" applyFont="1" applyAlignment="1">
      <alignment horizontal="left" vertical="center"/>
    </xf>
    <xf numFmtId="0" fontId="20" fillId="0" borderId="2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20" fillId="0" borderId="2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1" fillId="0" borderId="0" xfId="0" applyFont="1"/>
    <xf numFmtId="0" fontId="24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3" borderId="7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/>
    </xf>
    <xf numFmtId="0" fontId="27" fillId="5" borderId="1" xfId="0" applyFont="1" applyFill="1" applyBorder="1" applyAlignment="1">
      <alignment horizontal="center" vertical="center"/>
    </xf>
    <xf numFmtId="0" fontId="27" fillId="5" borderId="1" xfId="0" applyFont="1" applyFill="1" applyBorder="1" applyAlignment="1">
      <alignment vertical="center" wrapText="1"/>
    </xf>
    <xf numFmtId="0" fontId="27" fillId="5" borderId="1" xfId="0" applyFont="1" applyFill="1" applyBorder="1" applyAlignment="1">
      <alignment horizontal="left" vertical="center" wrapText="1"/>
    </xf>
    <xf numFmtId="0" fontId="27" fillId="5" borderId="1" xfId="0" applyFont="1" applyFill="1" applyBorder="1" applyAlignment="1">
      <alignment horizontal="center" vertical="center" wrapText="1"/>
    </xf>
    <xf numFmtId="0" fontId="27" fillId="6" borderId="1" xfId="0" applyFont="1" applyFill="1" applyBorder="1" applyAlignment="1">
      <alignment horizontal="center" vertical="center"/>
    </xf>
    <xf numFmtId="2" fontId="28" fillId="0" borderId="1" xfId="0" applyNumberFormat="1" applyFont="1" applyBorder="1" applyAlignment="1">
      <alignment horizontal="right" vertical="center"/>
    </xf>
    <xf numFmtId="0" fontId="27" fillId="6" borderId="1" xfId="0" applyFont="1" applyFill="1" applyBorder="1" applyAlignment="1">
      <alignment horizontal="center" vertical="center" wrapText="1"/>
    </xf>
    <xf numFmtId="0" fontId="23" fillId="0" borderId="0" xfId="0" applyFont="1"/>
    <xf numFmtId="0" fontId="1" fillId="0" borderId="0" xfId="0" applyFont="1" applyFill="1" applyBorder="1" applyAlignment="1">
      <alignment horizontal="left" vertical="center"/>
    </xf>
    <xf numFmtId="0" fontId="29" fillId="0" borderId="0" xfId="0" applyFont="1" applyFill="1" applyBorder="1" applyAlignment="1">
      <alignment horizontal="right" vertical="center"/>
    </xf>
    <xf numFmtId="2" fontId="30" fillId="0" borderId="1" xfId="0" applyNumberFormat="1" applyFont="1" applyBorder="1" applyAlignment="1">
      <alignment vertical="center"/>
    </xf>
    <xf numFmtId="0" fontId="27" fillId="0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7" fillId="0" borderId="0" xfId="0" applyFont="1" applyFill="1" applyBorder="1" applyAlignment="1">
      <alignment vertical="center"/>
    </xf>
    <xf numFmtId="2" fontId="27" fillId="0" borderId="1" xfId="0" applyNumberFormat="1" applyFont="1" applyFill="1" applyBorder="1" applyAlignment="1">
      <alignment vertical="center"/>
    </xf>
    <xf numFmtId="2" fontId="27" fillId="0" borderId="1" xfId="0" applyNumberFormat="1" applyFont="1" applyFill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2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2" fontId="28" fillId="0" borderId="1" xfId="0" applyNumberFormat="1" applyFont="1" applyFill="1" applyBorder="1" applyAlignment="1">
      <alignment horizontal="right" vertical="center"/>
    </xf>
    <xf numFmtId="0" fontId="27" fillId="7" borderId="1" xfId="0" applyFont="1" applyFill="1" applyBorder="1" applyAlignment="1">
      <alignment horizontal="center" vertical="center"/>
    </xf>
    <xf numFmtId="0" fontId="27" fillId="7" borderId="1" xfId="0" applyFont="1" applyFill="1" applyBorder="1" applyAlignment="1">
      <alignment vertical="center" wrapText="1"/>
    </xf>
    <xf numFmtId="0" fontId="27" fillId="7" borderId="1" xfId="0" applyFont="1" applyFill="1" applyBorder="1" applyAlignment="1">
      <alignment horizontal="left" vertical="center" wrapText="1"/>
    </xf>
    <xf numFmtId="0" fontId="27" fillId="7" borderId="1" xfId="0" applyFont="1" applyFill="1" applyBorder="1" applyAlignment="1">
      <alignment horizontal="center" vertical="center" wrapText="1"/>
    </xf>
    <xf numFmtId="2" fontId="27" fillId="7" borderId="1" xfId="0" applyNumberFormat="1" applyFont="1" applyFill="1" applyBorder="1" applyAlignment="1">
      <alignment horizontal="right" vertical="center"/>
    </xf>
    <xf numFmtId="2" fontId="27" fillId="7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2" fontId="28" fillId="7" borderId="1" xfId="0" applyNumberFormat="1" applyFont="1" applyFill="1" applyBorder="1" applyAlignment="1">
      <alignment horizontal="right" vertical="center"/>
    </xf>
    <xf numFmtId="0" fontId="1" fillId="7" borderId="0" xfId="0" applyFont="1" applyFill="1"/>
    <xf numFmtId="2" fontId="11" fillId="7" borderId="1" xfId="0" applyNumberFormat="1" applyFont="1" applyFill="1" applyBorder="1" applyAlignment="1">
      <alignment horizontal="right" vertical="center"/>
    </xf>
    <xf numFmtId="0" fontId="0" fillId="7" borderId="0" xfId="0" applyFill="1"/>
    <xf numFmtId="2" fontId="31" fillId="0" borderId="1" xfId="0" applyNumberFormat="1" applyFont="1" applyFill="1" applyBorder="1" applyAlignment="1">
      <alignment horizontal="center" vertical="center"/>
    </xf>
    <xf numFmtId="2" fontId="28" fillId="0" borderId="0" xfId="0" applyNumberFormat="1" applyFont="1" applyFill="1" applyBorder="1" applyAlignment="1">
      <alignment horizontal="right" vertical="center"/>
    </xf>
    <xf numFmtId="0" fontId="1" fillId="7" borderId="0" xfId="0" applyFont="1" applyFill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20" fillId="0" borderId="1" xfId="0" applyFont="1" applyBorder="1" applyAlignment="1">
      <alignment vertical="center"/>
    </xf>
    <xf numFmtId="14" fontId="11" fillId="0" borderId="1" xfId="0" applyNumberFormat="1" applyFont="1" applyBorder="1" applyAlignment="1">
      <alignment vertical="center"/>
    </xf>
    <xf numFmtId="14" fontId="11" fillId="0" borderId="1" xfId="0" applyNumberFormat="1" applyFont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/>
    </xf>
    <xf numFmtId="0" fontId="17" fillId="7" borderId="1" xfId="0" applyFont="1" applyFill="1" applyBorder="1" applyAlignment="1">
      <alignment horizontal="center" vertical="center"/>
    </xf>
    <xf numFmtId="0" fontId="32" fillId="0" borderId="0" xfId="0" applyFont="1" applyAlignment="1">
      <alignment horizontal="right"/>
    </xf>
    <xf numFmtId="0" fontId="8" fillId="0" borderId="0" xfId="0" applyFont="1" applyAlignment="1">
      <alignment horizontal="left" vertical="center"/>
    </xf>
    <xf numFmtId="2" fontId="13" fillId="0" borderId="0" xfId="0" applyNumberFormat="1" applyFont="1" applyBorder="1" applyAlignment="1">
      <alignment vertical="center"/>
    </xf>
    <xf numFmtId="0" fontId="0" fillId="0" borderId="0" xfId="0" applyFill="1" applyBorder="1" applyAlignment="1">
      <alignment horizontal="left" vertical="center"/>
    </xf>
    <xf numFmtId="0" fontId="27" fillId="7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7" fillId="0" borderId="0" xfId="0" applyFont="1" applyFill="1" applyBorder="1" applyAlignment="1">
      <alignment horizontal="center" vertical="center"/>
    </xf>
    <xf numFmtId="0" fontId="27" fillId="7" borderId="0" xfId="0" applyFont="1" applyFill="1" applyBorder="1" applyAlignment="1">
      <alignment horizontal="center" vertical="center"/>
    </xf>
    <xf numFmtId="0" fontId="27" fillId="7" borderId="0" xfId="0" applyFont="1" applyFill="1" applyBorder="1" applyAlignment="1">
      <alignment horizontal="center" vertical="center" wrapText="1"/>
    </xf>
    <xf numFmtId="0" fontId="27" fillId="7" borderId="0" xfId="0" applyFont="1" applyFill="1" applyBorder="1" applyAlignment="1">
      <alignment horizontal="left" vertical="center" wrapText="1"/>
    </xf>
    <xf numFmtId="0" fontId="0" fillId="0" borderId="0" xfId="0" applyBorder="1"/>
    <xf numFmtId="0" fontId="27" fillId="8" borderId="1" xfId="0" applyFont="1" applyFill="1" applyBorder="1" applyAlignment="1">
      <alignment horizontal="center" vertical="center"/>
    </xf>
    <xf numFmtId="0" fontId="27" fillId="8" borderId="1" xfId="0" applyFont="1" applyFill="1" applyBorder="1" applyAlignment="1">
      <alignment horizontal="left" vertical="center" wrapText="1"/>
    </xf>
    <xf numFmtId="0" fontId="27" fillId="8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center"/>
    </xf>
    <xf numFmtId="0" fontId="27" fillId="5" borderId="6" xfId="0" applyFont="1" applyFill="1" applyBorder="1" applyAlignment="1">
      <alignment vertical="center"/>
    </xf>
    <xf numFmtId="0" fontId="23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5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/>
    </xf>
    <xf numFmtId="0" fontId="27" fillId="0" borderId="0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164" fontId="14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widencja%20SUT,%20SOI%20Dar&#322;owo%20-%208.12.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meracja dokumentów"/>
      <sheetName val="Wycena SOI DARŁOWO"/>
      <sheetName val="Oferta wykonawcy OK"/>
      <sheetName val=" Harmonogram OK "/>
      <sheetName val="Zest do fakt konserw OK"/>
      <sheetName val="Zest do fakt naprawy OK "/>
      <sheetName val="Raport OK"/>
      <sheetName val="Zestawienie urządzeń"/>
      <sheetName val="Zbiorcze zestawienie"/>
      <sheetName val="Arkusz1"/>
    </sheetNames>
    <sheetDataSet>
      <sheetData sheetId="0"/>
      <sheetData sheetId="1"/>
      <sheetData sheetId="2">
        <row r="15">
          <cell r="A15">
            <v>1</v>
          </cell>
          <cell r="B15" t="str">
            <v xml:space="preserve">Kotłownia gazowa nr 14 </v>
          </cell>
          <cell r="C15" t="str">
            <v>KociołUnical P820 moc kotła 814kW x szt. 3 wodne</v>
          </cell>
          <cell r="D15" t="str">
            <v xml:space="preserve">P820 </v>
          </cell>
          <cell r="E15" t="str">
            <v>Włochy</v>
          </cell>
          <cell r="F15">
            <v>3</v>
          </cell>
          <cell r="G15">
            <v>2001</v>
          </cell>
          <cell r="H15" t="str">
            <v>ul.Zwycięstwa Darłowo</v>
          </cell>
          <cell r="I15">
            <v>177</v>
          </cell>
          <cell r="J15" t="str">
            <v>Grupa Lotnicza</v>
          </cell>
          <cell r="M15" t="str">
            <v>Zał. Nr 2.5 do ST</v>
          </cell>
        </row>
        <row r="16">
          <cell r="A16">
            <v>2</v>
          </cell>
          <cell r="B16" t="str">
            <v>Węzeł cieplny dwufunkcyjny</v>
          </cell>
          <cell r="C16" t="str">
            <v xml:space="preserve"> c.o. i c.w.u.</v>
          </cell>
          <cell r="F16">
            <v>1</v>
          </cell>
          <cell r="G16">
            <v>2001</v>
          </cell>
          <cell r="H16" t="str">
            <v>ul.Zwycięstwa Darłowo</v>
          </cell>
          <cell r="I16">
            <v>177</v>
          </cell>
          <cell r="J16" t="str">
            <v>Grupa Lotnicza</v>
          </cell>
          <cell r="M16" t="str">
            <v>Zał. Nr 2.8 do ST</v>
          </cell>
        </row>
        <row r="17">
          <cell r="A17">
            <v>3</v>
          </cell>
          <cell r="B17" t="str">
            <v>Węzeł cieplny jednofunkcyjny</v>
          </cell>
          <cell r="C17" t="str">
            <v>węzeł cieplny c.o.</v>
          </cell>
          <cell r="F17">
            <v>1</v>
          </cell>
          <cell r="G17">
            <v>2001</v>
          </cell>
          <cell r="H17" t="str">
            <v>ul.Zwycięstwa Darłowo</v>
          </cell>
          <cell r="I17">
            <v>3</v>
          </cell>
          <cell r="J17" t="str">
            <v>CRI Gdynia</v>
          </cell>
          <cell r="M17" t="str">
            <v>Zał. Nr 2.8 do ST</v>
          </cell>
        </row>
        <row r="18">
          <cell r="A18">
            <v>4</v>
          </cell>
          <cell r="B18" t="str">
            <v>Węzeł cieplny dwufunkcyjny</v>
          </cell>
          <cell r="C18" t="str">
            <v>węzeł cieplny c.o.i c.w.u.</v>
          </cell>
          <cell r="F18">
            <v>1</v>
          </cell>
          <cell r="G18">
            <v>2017</v>
          </cell>
          <cell r="H18" t="str">
            <v>ul.Zwycięstwa Darłowo</v>
          </cell>
          <cell r="I18">
            <v>12</v>
          </cell>
          <cell r="J18" t="str">
            <v>GZ Darłowo</v>
          </cell>
          <cell r="M18" t="str">
            <v>Zał. Nr 2.8 do ST</v>
          </cell>
        </row>
        <row r="19">
          <cell r="A19">
            <v>5</v>
          </cell>
          <cell r="B19" t="str">
            <v>Węzeł cieplny dwufunkcyjny</v>
          </cell>
          <cell r="C19" t="str">
            <v>węzeł cieplny c.o.i c.w.u.</v>
          </cell>
          <cell r="F19">
            <v>1</v>
          </cell>
          <cell r="G19">
            <v>2001</v>
          </cell>
          <cell r="H19" t="str">
            <v>ul.Zwycięstwa Darłowo</v>
          </cell>
          <cell r="I19">
            <v>151</v>
          </cell>
          <cell r="J19" t="str">
            <v>Grupa Lotnicza</v>
          </cell>
          <cell r="M19" t="str">
            <v>Zał. Nr 2.8 do ST</v>
          </cell>
        </row>
        <row r="20">
          <cell r="A20">
            <v>6</v>
          </cell>
          <cell r="B20" t="str">
            <v>Węzeł cieplny dwufunkcyjny</v>
          </cell>
          <cell r="C20" t="str">
            <v>węzeł cieplny c.o.i c.w.u.</v>
          </cell>
          <cell r="F20">
            <v>1</v>
          </cell>
          <cell r="G20">
            <v>2008</v>
          </cell>
          <cell r="H20" t="str">
            <v>ul.Zwycięstwa Darłowo</v>
          </cell>
          <cell r="I20">
            <v>180</v>
          </cell>
          <cell r="J20" t="str">
            <v>Grupa Lotnicza</v>
          </cell>
          <cell r="M20" t="str">
            <v>Zał. Nr 2.8 do ST</v>
          </cell>
        </row>
        <row r="21">
          <cell r="A21">
            <v>7</v>
          </cell>
          <cell r="B21" t="str">
            <v>Węzeł cieplny dwufunkcyjny</v>
          </cell>
          <cell r="C21" t="str">
            <v>węzeł cieplny c.o.i c.w.u.</v>
          </cell>
          <cell r="F21">
            <v>1</v>
          </cell>
          <cell r="G21">
            <v>2008</v>
          </cell>
          <cell r="H21" t="str">
            <v>ul.Zwycięstwa Darłowo</v>
          </cell>
          <cell r="I21">
            <v>218</v>
          </cell>
          <cell r="J21" t="str">
            <v>GZ Darłowo</v>
          </cell>
          <cell r="M21" t="str">
            <v>Zał. Nr 2.8 do ST</v>
          </cell>
        </row>
        <row r="22">
          <cell r="A22">
            <v>8</v>
          </cell>
          <cell r="B22" t="str">
            <v>Kotłownia nr 1 gazowa</v>
          </cell>
          <cell r="C22" t="str">
            <v>Kocioł Vitoplex 100 wodny moc kotła 550 kW x szt.2        Kocioł Vitoplex 100Ls parowy moc kotła 285kW szt.1</v>
          </cell>
          <cell r="D22" t="str">
            <v>Vitoplex 100  Vitoplex 100 Ls</v>
          </cell>
          <cell r="E22" t="str">
            <v>Vieesmann</v>
          </cell>
          <cell r="F22">
            <v>3</v>
          </cell>
          <cell r="G22">
            <v>2006</v>
          </cell>
          <cell r="H22" t="str">
            <v>ul.Zwycięstwa Darłowo</v>
          </cell>
          <cell r="I22">
            <v>22</v>
          </cell>
          <cell r="J22" t="str">
            <v>Grupa Lotnicza</v>
          </cell>
          <cell r="M22" t="str">
            <v>Zał. Nr 2.5 do ST</v>
          </cell>
        </row>
        <row r="23">
          <cell r="A23">
            <v>9</v>
          </cell>
          <cell r="B23" t="str">
            <v>Węzeł cieplny dwufunkcyjny</v>
          </cell>
          <cell r="C23" t="str">
            <v>węzeł cieplny c.o.i c.w.u.</v>
          </cell>
          <cell r="F23">
            <v>1</v>
          </cell>
          <cell r="G23">
            <v>2006</v>
          </cell>
          <cell r="H23" t="str">
            <v>ul.Zwycięstwa Darłowo</v>
          </cell>
          <cell r="I23">
            <v>22</v>
          </cell>
          <cell r="J23" t="str">
            <v>Grupa Lotnicza</v>
          </cell>
          <cell r="M23" t="str">
            <v>Zał. Nr 2.8 do ST</v>
          </cell>
        </row>
        <row r="24">
          <cell r="A24">
            <v>10</v>
          </cell>
          <cell r="B24" t="str">
            <v>Węzeł cieplny dwufunkcyjny</v>
          </cell>
          <cell r="C24" t="str">
            <v>węzeł cieplny c.o.i c.w.u.</v>
          </cell>
          <cell r="F24">
            <v>1</v>
          </cell>
          <cell r="G24">
            <v>2006</v>
          </cell>
          <cell r="H24" t="str">
            <v>ul.Zwycięstwa Darłowo</v>
          </cell>
          <cell r="I24">
            <v>19</v>
          </cell>
          <cell r="J24" t="str">
            <v>GZ Darłowo</v>
          </cell>
          <cell r="M24" t="str">
            <v>Zał. Nr 2.8 do ST</v>
          </cell>
        </row>
        <row r="25">
          <cell r="A25">
            <v>11</v>
          </cell>
          <cell r="B25" t="str">
            <v>Węzeł cieplny jednofunkcyjny</v>
          </cell>
          <cell r="C25" t="str">
            <v>węzeł cieplny c.o.</v>
          </cell>
          <cell r="F25">
            <v>1</v>
          </cell>
          <cell r="G25">
            <v>2003</v>
          </cell>
          <cell r="H25" t="str">
            <v>ul.Zwycięstwa Darłowo</v>
          </cell>
          <cell r="I25">
            <v>23</v>
          </cell>
          <cell r="J25" t="str">
            <v>GZ Darłowo</v>
          </cell>
          <cell r="M25" t="str">
            <v>Zał. Nr 2.8 do ST</v>
          </cell>
        </row>
        <row r="26">
          <cell r="A26">
            <v>12</v>
          </cell>
          <cell r="B26" t="str">
            <v>Węzeł cieplny dwufunkcyjny</v>
          </cell>
          <cell r="C26" t="str">
            <v>węzeł cieplny c.o.i c.w.u.</v>
          </cell>
          <cell r="F26">
            <v>1</v>
          </cell>
          <cell r="G26">
            <v>2006</v>
          </cell>
          <cell r="H26" t="str">
            <v>ul.Zwycięstwa Darłowo</v>
          </cell>
          <cell r="I26">
            <v>24</v>
          </cell>
          <cell r="J26" t="str">
            <v>Grupa Lotnicza</v>
          </cell>
          <cell r="M26" t="str">
            <v>Zał. Nr 2.8 do ST</v>
          </cell>
        </row>
        <row r="27">
          <cell r="A27">
            <v>13</v>
          </cell>
          <cell r="B27" t="str">
            <v>Węzeł cieplny dwufunkcyjny</v>
          </cell>
          <cell r="C27" t="str">
            <v>węzeł cieplny c.o.i c.w.u.</v>
          </cell>
          <cell r="F27">
            <v>1</v>
          </cell>
          <cell r="G27">
            <v>2006</v>
          </cell>
          <cell r="H27" t="str">
            <v>ul.Zwycięstwa Darłowo</v>
          </cell>
          <cell r="I27">
            <v>26</v>
          </cell>
          <cell r="J27" t="str">
            <v>Grupa Lotnicza</v>
          </cell>
          <cell r="M27" t="str">
            <v>Zał. Nr 2.8 do ST</v>
          </cell>
        </row>
        <row r="28">
          <cell r="A28">
            <v>14</v>
          </cell>
          <cell r="B28" t="str">
            <v>Węzeł cieplny jednofunkcyjny</v>
          </cell>
          <cell r="C28" t="str">
            <v>węzeł cieplny c.o.</v>
          </cell>
          <cell r="F28">
            <v>1</v>
          </cell>
          <cell r="G28">
            <v>2006</v>
          </cell>
          <cell r="H28" t="str">
            <v>ul.Zwycięstwa Darłowo</v>
          </cell>
          <cell r="I28">
            <v>30</v>
          </cell>
          <cell r="J28" t="str">
            <v>Grupa Lotnicza</v>
          </cell>
          <cell r="M28" t="str">
            <v>Zał. Nr 2.8 do ST</v>
          </cell>
        </row>
        <row r="29">
          <cell r="A29">
            <v>15</v>
          </cell>
          <cell r="B29" t="str">
            <v>Węzeł cieplny jednofunkcyjny</v>
          </cell>
          <cell r="C29" t="str">
            <v>węzeł cieplny c.o.</v>
          </cell>
          <cell r="F29">
            <v>1</v>
          </cell>
          <cell r="G29">
            <v>2006</v>
          </cell>
          <cell r="H29" t="str">
            <v>ul.Zwycięstwa Darłowo</v>
          </cell>
          <cell r="I29">
            <v>32</v>
          </cell>
          <cell r="J29" t="str">
            <v>Grupa Lotnicza</v>
          </cell>
          <cell r="M29" t="str">
            <v>Zał. Nr 2.8 do ST</v>
          </cell>
        </row>
        <row r="30">
          <cell r="A30">
            <v>16</v>
          </cell>
          <cell r="B30" t="str">
            <v>Węzeł cieplny dwufunkcyjny</v>
          </cell>
          <cell r="C30" t="str">
            <v>węzeł cieplny c.o.i c.w.u.</v>
          </cell>
          <cell r="F30">
            <v>1</v>
          </cell>
          <cell r="G30">
            <v>2006</v>
          </cell>
          <cell r="H30" t="str">
            <v>ul.Zwycięstwa Darłowo</v>
          </cell>
          <cell r="I30">
            <v>149</v>
          </cell>
          <cell r="J30" t="str">
            <v>Grupa Lotnicza</v>
          </cell>
          <cell r="M30" t="str">
            <v>Zał. Nr 2.8 do ST</v>
          </cell>
        </row>
        <row r="31">
          <cell r="A31">
            <v>17</v>
          </cell>
          <cell r="B31" t="str">
            <v>Kotłownia nr 6 gazowa</v>
          </cell>
          <cell r="C31" t="str">
            <v>Kocioł Vitogas 050 wodny moc kotła 96kW x szt.2 wodne</v>
          </cell>
          <cell r="D31" t="str">
            <v>Vitogas 050</v>
          </cell>
          <cell r="E31" t="str">
            <v>Vieesmann</v>
          </cell>
          <cell r="F31">
            <v>2</v>
          </cell>
          <cell r="G31">
            <v>2006</v>
          </cell>
          <cell r="H31" t="str">
            <v>ul.Zwycięstwa Darłowo</v>
          </cell>
          <cell r="I31">
            <v>107</v>
          </cell>
          <cell r="J31" t="str">
            <v>Grupa Lotnicza</v>
          </cell>
          <cell r="M31" t="str">
            <v>Zał. Nr 2.5 do ST</v>
          </cell>
        </row>
        <row r="32">
          <cell r="A32">
            <v>18</v>
          </cell>
          <cell r="B32" t="str">
            <v>Węzeł cieplny jednofunkcyjny</v>
          </cell>
          <cell r="C32" t="str">
            <v>węzeł cieplny c.o</v>
          </cell>
          <cell r="F32">
            <v>1</v>
          </cell>
          <cell r="G32">
            <v>2006</v>
          </cell>
          <cell r="H32" t="str">
            <v>ul.Zwycięstwa Darłowo</v>
          </cell>
          <cell r="I32">
            <v>107</v>
          </cell>
          <cell r="J32" t="str">
            <v>Grupa Lotnicza</v>
          </cell>
          <cell r="M32" t="str">
            <v>Zał. Nr 2.8 do ST</v>
          </cell>
        </row>
        <row r="33">
          <cell r="A33">
            <v>19</v>
          </cell>
          <cell r="B33" t="str">
            <v>Kotłownia nr 4 olejowa</v>
          </cell>
          <cell r="C33" t="str">
            <v>Kocioł Vitoplex 300 wodny moc kotła 300kW x szt.2 wodne</v>
          </cell>
          <cell r="D33" t="str">
            <v>Vitoplex 300</v>
          </cell>
          <cell r="E33" t="str">
            <v>Vieesmann</v>
          </cell>
          <cell r="F33">
            <v>2</v>
          </cell>
          <cell r="G33">
            <v>2014</v>
          </cell>
          <cell r="H33" t="str">
            <v>ul.Zwycięstwa Darłowo</v>
          </cell>
          <cell r="I33">
            <v>45</v>
          </cell>
          <cell r="J33" t="str">
            <v>Grupa Lotnicza</v>
          </cell>
          <cell r="M33" t="str">
            <v>Zał. Nr 2.6 do ST</v>
          </cell>
        </row>
        <row r="34">
          <cell r="A34">
            <v>20</v>
          </cell>
          <cell r="B34" t="str">
            <v>Węzeł cieplny dwufunkcyjny</v>
          </cell>
          <cell r="C34" t="str">
            <v>węzeł cieplny c.o.i c.w.u.</v>
          </cell>
          <cell r="F34">
            <v>1</v>
          </cell>
          <cell r="G34">
            <v>2014</v>
          </cell>
          <cell r="H34" t="str">
            <v>ul.Zwycięstwa Darłowo</v>
          </cell>
          <cell r="I34">
            <v>45</v>
          </cell>
          <cell r="J34" t="str">
            <v>Grupa Lotnicza</v>
          </cell>
          <cell r="M34" t="str">
            <v>Zał. Nr 2.8 do ST</v>
          </cell>
        </row>
        <row r="35">
          <cell r="A35">
            <v>21</v>
          </cell>
          <cell r="B35" t="str">
            <v>Kotłownia nr 16 olejowa</v>
          </cell>
          <cell r="C35" t="str">
            <v>Kocioł DeDietrich wodny, moc kotła 100kW x szt.2 wodne</v>
          </cell>
          <cell r="D35" t="str">
            <v>GT228</v>
          </cell>
          <cell r="E35" t="str">
            <v>DeDietrich Francja</v>
          </cell>
          <cell r="F35">
            <v>2</v>
          </cell>
          <cell r="G35">
            <v>2008</v>
          </cell>
          <cell r="H35" t="str">
            <v>ul.Zwycięstwa Darłowo</v>
          </cell>
          <cell r="I35">
            <v>185</v>
          </cell>
          <cell r="J35" t="str">
            <v>Grupa Lotnicza</v>
          </cell>
          <cell r="M35" t="str">
            <v>Zał. Nr 2.6 do ST</v>
          </cell>
        </row>
        <row r="36">
          <cell r="A36">
            <v>22</v>
          </cell>
          <cell r="B36" t="str">
            <v>Węzeł cieplny dwufunkcyjny</v>
          </cell>
          <cell r="C36" t="str">
            <v>węzeł cieplny c.o.i c.w.u.</v>
          </cell>
          <cell r="F36">
            <v>1</v>
          </cell>
          <cell r="G36">
            <v>2008</v>
          </cell>
          <cell r="H36" t="str">
            <v>ul.Zwycięstwa Darłowo</v>
          </cell>
          <cell r="I36">
            <v>185</v>
          </cell>
          <cell r="J36" t="str">
            <v>Grupa Lotnicza</v>
          </cell>
          <cell r="M36" t="str">
            <v>Zał. Nr 2.8 do ST</v>
          </cell>
        </row>
        <row r="37">
          <cell r="A37">
            <v>23</v>
          </cell>
          <cell r="B37" t="str">
            <v>Kotłownia nr 23 w budynku nr 576 olej opałowy</v>
          </cell>
          <cell r="C37" t="str">
            <v>Kocioł DeDietrich wodny, moc kotła 175kW x szt.1 wodny</v>
          </cell>
          <cell r="D37" t="str">
            <v>GT 337</v>
          </cell>
          <cell r="E37" t="str">
            <v>DeDietrich Francja</v>
          </cell>
          <cell r="F37">
            <v>1</v>
          </cell>
          <cell r="G37">
            <v>2015</v>
          </cell>
          <cell r="H37" t="str">
            <v>ul.Zwycięstwa Darłowo</v>
          </cell>
          <cell r="I37">
            <v>576</v>
          </cell>
          <cell r="J37" t="str">
            <v>Grupa Lotnicza</v>
          </cell>
          <cell r="M37" t="str">
            <v>Zał. Nr 2.6 do ST</v>
          </cell>
        </row>
        <row r="38">
          <cell r="A38">
            <v>24</v>
          </cell>
          <cell r="B38" t="str">
            <v>Węzeł cieplny dwufunkcyjny</v>
          </cell>
          <cell r="C38" t="str">
            <v>węzeł cieplny c.o.i c.w.u.</v>
          </cell>
          <cell r="F38">
            <v>1</v>
          </cell>
          <cell r="G38">
            <v>2015</v>
          </cell>
          <cell r="H38" t="str">
            <v>ul.Zwycięstwa Darłowo</v>
          </cell>
          <cell r="I38">
            <v>576</v>
          </cell>
          <cell r="J38" t="str">
            <v>Grupa Lotnicza</v>
          </cell>
          <cell r="M38" t="str">
            <v>Zał. Nr 2.8 do ST</v>
          </cell>
        </row>
        <row r="39">
          <cell r="A39">
            <v>25</v>
          </cell>
          <cell r="B39" t="str">
            <v>Kotłownia nr 7 olejowa</v>
          </cell>
          <cell r="C39" t="str">
            <v>Kocioł DeDietrich wodny, moc kotła 80kW x szt.1 wodny</v>
          </cell>
          <cell r="D39" t="str">
            <v>GT228</v>
          </cell>
          <cell r="E39" t="str">
            <v>DeDietrich Francja</v>
          </cell>
          <cell r="F39">
            <v>1</v>
          </cell>
          <cell r="G39">
            <v>2008</v>
          </cell>
          <cell r="H39" t="str">
            <v>ul.Zwycięstwa Darłowo</v>
          </cell>
          <cell r="I39">
            <v>58</v>
          </cell>
          <cell r="J39" t="str">
            <v>Skład Darłowo</v>
          </cell>
          <cell r="M39" t="str">
            <v>Zał. Nr 2.6 do ST</v>
          </cell>
        </row>
        <row r="40">
          <cell r="A40">
            <v>26</v>
          </cell>
          <cell r="B40" t="str">
            <v>Kotłownia nr 19 elektryczna</v>
          </cell>
          <cell r="C40" t="str">
            <v>Kocioł Kospel wodny, moc kotła 24kW x szt.2 wodne</v>
          </cell>
          <cell r="D40" t="str">
            <v>Epko 24</v>
          </cell>
          <cell r="E40" t="str">
            <v>Kospel Koszalin</v>
          </cell>
          <cell r="F40">
            <v>2</v>
          </cell>
          <cell r="G40">
            <v>2008</v>
          </cell>
          <cell r="H40" t="str">
            <v>ul.Zwycięstwa Darłowo</v>
          </cell>
          <cell r="I40">
            <v>215</v>
          </cell>
          <cell r="J40" t="str">
            <v>Grupa Lotnicza</v>
          </cell>
          <cell r="M40" t="str">
            <v>Zał. Nr 2.7 do ST</v>
          </cell>
        </row>
        <row r="41">
          <cell r="A41">
            <v>27</v>
          </cell>
          <cell r="B41" t="str">
            <v>Kotłownia nr 22 elektryczna</v>
          </cell>
          <cell r="C41" t="str">
            <v>Kocioł Kospel wodny, moc kotła 24kW x szt.1 wodny</v>
          </cell>
          <cell r="D41" t="str">
            <v>Epko 24</v>
          </cell>
          <cell r="E41" t="str">
            <v>Kospel Koszalin</v>
          </cell>
          <cell r="F41">
            <v>1</v>
          </cell>
          <cell r="G41">
            <v>2011</v>
          </cell>
          <cell r="H41" t="str">
            <v>ul.Zwycięstwa Darłowo</v>
          </cell>
          <cell r="I41">
            <v>576</v>
          </cell>
          <cell r="J41" t="str">
            <v>Skład Darłowo</v>
          </cell>
          <cell r="M41" t="str">
            <v>Zał. Nr 2.7 do ST</v>
          </cell>
        </row>
        <row r="42">
          <cell r="A42">
            <v>28</v>
          </cell>
          <cell r="B42" t="str">
            <v>Kotłownia nr 25 olejowa</v>
          </cell>
          <cell r="C42" t="str">
            <v>Kocioł DeDietrich moc 269kW szt. 1 moc kotła 685kW x szt.2 wodne</v>
          </cell>
          <cell r="D42" t="str">
            <v>GT 530-14   GT 430-8</v>
          </cell>
          <cell r="E42" t="str">
            <v>DeDietrich Francja</v>
          </cell>
          <cell r="F42">
            <v>3</v>
          </cell>
          <cell r="G42">
            <v>2020</v>
          </cell>
          <cell r="H42" t="str">
            <v>ul.Zwycięstwa Darłowo</v>
          </cell>
          <cell r="I42">
            <v>595</v>
          </cell>
          <cell r="J42" t="str">
            <v>Grupa Lotnicza</v>
          </cell>
          <cell r="M42" t="str">
            <v>Zał. Nr 2.6 do ST</v>
          </cell>
        </row>
        <row r="43">
          <cell r="A43">
            <v>29</v>
          </cell>
          <cell r="B43" t="str">
            <v>Węzeł cieplny dwufunkcyjny</v>
          </cell>
          <cell r="C43" t="str">
            <v>węzeł cieplny c.o. c.w.u. c. tech.</v>
          </cell>
          <cell r="F43">
            <v>1</v>
          </cell>
          <cell r="G43">
            <v>2020</v>
          </cell>
          <cell r="H43" t="str">
            <v>ul.Zwycięstwa Darłowo</v>
          </cell>
          <cell r="I43">
            <v>595</v>
          </cell>
          <cell r="J43" t="str">
            <v>Grupa Lotnicza</v>
          </cell>
          <cell r="M43" t="str">
            <v>Zał. Nr 2.8 do ST</v>
          </cell>
        </row>
        <row r="44">
          <cell r="A44">
            <v>30</v>
          </cell>
          <cell r="B44" t="str">
            <v>Kotłownia nr 24 olejowa</v>
          </cell>
          <cell r="C44" t="str">
            <v>Kocioł DeDietrich wodny, moc kotła 160kW x szt.1 wodny</v>
          </cell>
          <cell r="D44" t="str">
            <v>GT 337</v>
          </cell>
          <cell r="E44" t="str">
            <v>DeDietrich Francja</v>
          </cell>
          <cell r="F44">
            <v>1</v>
          </cell>
          <cell r="G44">
            <v>2020</v>
          </cell>
          <cell r="H44" t="str">
            <v>ul.Zwycięstwa Darłowo</v>
          </cell>
          <cell r="I44">
            <v>600</v>
          </cell>
          <cell r="J44" t="str">
            <v>Grupa Lotnicza</v>
          </cell>
          <cell r="M44" t="str">
            <v>Zał. Nr 2.6 do ST</v>
          </cell>
        </row>
        <row r="45">
          <cell r="A45">
            <v>31</v>
          </cell>
          <cell r="B45" t="str">
            <v>Węzeł cieplny dwufunkcyjny</v>
          </cell>
          <cell r="C45" t="str">
            <v>węzeł cieplny c.o. c.w.u. c. tech.</v>
          </cell>
          <cell r="F45">
            <v>1</v>
          </cell>
          <cell r="G45">
            <v>2020</v>
          </cell>
          <cell r="H45" t="str">
            <v>ul.Zwycięstwa Darłowo</v>
          </cell>
          <cell r="I45">
            <v>600</v>
          </cell>
          <cell r="J45" t="str">
            <v>Grupa Lotnicza</v>
          </cell>
          <cell r="M45" t="str">
            <v>Zał. Nr 2.8 do ST</v>
          </cell>
        </row>
        <row r="46">
          <cell r="A46">
            <v>32</v>
          </cell>
          <cell r="B46" t="str">
            <v>Kotłownia nr 5 olejowa</v>
          </cell>
          <cell r="C46" t="str">
            <v>Kocioł DeDietrich wodny, moc kotła 90kW x szt.2 wodne</v>
          </cell>
          <cell r="D46" t="str">
            <v>GT 334</v>
          </cell>
          <cell r="E46" t="str">
            <v>DeDietrich Francja</v>
          </cell>
          <cell r="F46">
            <v>2</v>
          </cell>
          <cell r="G46">
            <v>2020</v>
          </cell>
          <cell r="H46" t="str">
            <v>ul.Zwycięstwa Darłowo</v>
          </cell>
          <cell r="I46">
            <v>41</v>
          </cell>
          <cell r="J46" t="str">
            <v>Grupa Lotnicza</v>
          </cell>
          <cell r="M46" t="str">
            <v>Zał. Nr 2.6 do ST</v>
          </cell>
        </row>
        <row r="47">
          <cell r="A47">
            <v>33</v>
          </cell>
          <cell r="B47" t="str">
            <v>Węzeł cieplny dwufunkcyjny</v>
          </cell>
          <cell r="C47" t="str">
            <v>węzeł cieplny c.o. c.w.u. c. tech.</v>
          </cell>
          <cell r="F47">
            <v>1</v>
          </cell>
          <cell r="G47">
            <v>2020</v>
          </cell>
          <cell r="H47" t="str">
            <v>ul.Zwycięstwa Darłowo</v>
          </cell>
          <cell r="I47">
            <v>41</v>
          </cell>
          <cell r="J47" t="str">
            <v>Grupa Lotnicza</v>
          </cell>
          <cell r="M47" t="str">
            <v>Zał. Nr 2.8 do ST</v>
          </cell>
        </row>
        <row r="48">
          <cell r="A48">
            <v>34</v>
          </cell>
          <cell r="B48" t="str">
            <v xml:space="preserve">Węzeł cieplny </v>
          </cell>
          <cell r="C48" t="str">
            <v>węzeł cieplny c.o. c. tech.</v>
          </cell>
          <cell r="F48">
            <v>1</v>
          </cell>
          <cell r="G48">
            <v>2020</v>
          </cell>
          <cell r="H48" t="str">
            <v>ul.Zwycięstwa Darłowo</v>
          </cell>
          <cell r="I48">
            <v>596</v>
          </cell>
          <cell r="J48" t="str">
            <v>Grupa Lotnicza</v>
          </cell>
          <cell r="M48" t="str">
            <v>Zał. Nr 2.8 do ST</v>
          </cell>
        </row>
        <row r="49">
          <cell r="A49">
            <v>35</v>
          </cell>
          <cell r="B49" t="str">
            <v xml:space="preserve">Węzeł cieplny </v>
          </cell>
          <cell r="C49" t="str">
            <v>węzeł cieplny c.o. c. tech.</v>
          </cell>
          <cell r="F49">
            <v>1</v>
          </cell>
          <cell r="G49">
            <v>2020</v>
          </cell>
          <cell r="H49" t="str">
            <v>ul.Zwycięstwa Darłowo</v>
          </cell>
          <cell r="I49">
            <v>597</v>
          </cell>
          <cell r="J49" t="str">
            <v>Grupa Lotnicza</v>
          </cell>
          <cell r="M49" t="str">
            <v>Zał. Nr 2.8 do ST</v>
          </cell>
        </row>
        <row r="50">
          <cell r="A50">
            <v>36</v>
          </cell>
          <cell r="B50" t="str">
            <v xml:space="preserve">Węzeł cieplny </v>
          </cell>
          <cell r="C50" t="str">
            <v>węzeł cieplny c.o. c. tech.</v>
          </cell>
          <cell r="F50">
            <v>1</v>
          </cell>
          <cell r="G50">
            <v>2020</v>
          </cell>
          <cell r="H50" t="str">
            <v>ul.Zwycięstwa Darłowo</v>
          </cell>
          <cell r="I50">
            <v>598</v>
          </cell>
          <cell r="J50" t="str">
            <v>Grupa Lotnicza</v>
          </cell>
          <cell r="M50" t="str">
            <v>Zał. Nr 2.8 do ST</v>
          </cell>
        </row>
        <row r="51">
          <cell r="A51">
            <v>37</v>
          </cell>
          <cell r="B51" t="str">
            <v xml:space="preserve">Węzeł cieplny </v>
          </cell>
          <cell r="C51" t="str">
            <v>węzeł cieplny c.o. c. tech.</v>
          </cell>
          <cell r="F51">
            <v>1</v>
          </cell>
          <cell r="G51">
            <v>2020</v>
          </cell>
          <cell r="H51" t="str">
            <v>ul.Zwycięstwa Darłowo</v>
          </cell>
          <cell r="I51">
            <v>599</v>
          </cell>
          <cell r="J51" t="str">
            <v>Grupa Lotnicza</v>
          </cell>
          <cell r="M51" t="str">
            <v>Zał. Nr 2.8 do ST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D26" sqref="D26"/>
    </sheetView>
  </sheetViews>
  <sheetFormatPr defaultRowHeight="14.25"/>
  <cols>
    <col min="1" max="1" width="3.875" customWidth="1"/>
    <col min="2" max="2" width="36.125" customWidth="1"/>
    <col min="3" max="3" width="27.125" customWidth="1"/>
    <col min="4" max="4" width="28.375" customWidth="1"/>
  </cols>
  <sheetData>
    <row r="1" spans="1:4">
      <c r="D1" s="26" t="s">
        <v>30</v>
      </c>
    </row>
    <row r="2" spans="1:4">
      <c r="D2" s="26"/>
    </row>
    <row r="3" spans="1:4" ht="20.25">
      <c r="A3" s="132" t="s">
        <v>132</v>
      </c>
      <c r="B3" s="132"/>
      <c r="C3" s="132"/>
      <c r="D3" s="132"/>
    </row>
    <row r="5" spans="1:4" ht="20.25" customHeight="1">
      <c r="A5" s="58" t="s">
        <v>0</v>
      </c>
      <c r="B5" s="58" t="s">
        <v>129</v>
      </c>
      <c r="C5" s="58" t="s">
        <v>130</v>
      </c>
      <c r="D5" s="58" t="s">
        <v>131</v>
      </c>
    </row>
    <row r="6" spans="1:4" ht="43.5" customHeight="1">
      <c r="A6" s="44">
        <v>1</v>
      </c>
      <c r="B6" s="59" t="s">
        <v>142</v>
      </c>
      <c r="C6" s="45" t="s">
        <v>152</v>
      </c>
      <c r="D6" s="45" t="s">
        <v>149</v>
      </c>
    </row>
    <row r="7" spans="1:4" ht="21.75" customHeight="1">
      <c r="A7" s="44">
        <v>2</v>
      </c>
      <c r="B7" s="59" t="s">
        <v>136</v>
      </c>
      <c r="C7" s="45" t="s">
        <v>151</v>
      </c>
      <c r="D7" s="45" t="s">
        <v>148</v>
      </c>
    </row>
    <row r="8" spans="1:4" ht="21.75" customHeight="1">
      <c r="A8" s="44">
        <v>3</v>
      </c>
      <c r="B8" s="59" t="s">
        <v>143</v>
      </c>
      <c r="C8" s="45" t="s">
        <v>153</v>
      </c>
      <c r="D8" s="45" t="s">
        <v>154</v>
      </c>
    </row>
    <row r="9" spans="1:4" ht="21.75" customHeight="1">
      <c r="A9" s="44">
        <v>4</v>
      </c>
      <c r="B9" s="59" t="s">
        <v>138</v>
      </c>
      <c r="C9" s="45" t="s">
        <v>150</v>
      </c>
      <c r="D9" s="45" t="s">
        <v>155</v>
      </c>
    </row>
    <row r="11" spans="1:4">
      <c r="A11" t="s">
        <v>133</v>
      </c>
    </row>
    <row r="12" spans="1:4">
      <c r="A12" s="2" t="s">
        <v>16</v>
      </c>
      <c r="B12" t="s">
        <v>137</v>
      </c>
    </row>
    <row r="13" spans="1:4">
      <c r="A13" s="2" t="s">
        <v>17</v>
      </c>
      <c r="B13" t="s">
        <v>156</v>
      </c>
    </row>
    <row r="14" spans="1:4">
      <c r="A14" s="2" t="s">
        <v>18</v>
      </c>
      <c r="B14" t="s">
        <v>134</v>
      </c>
    </row>
    <row r="15" spans="1:4">
      <c r="A15" s="2" t="s">
        <v>15</v>
      </c>
      <c r="B15" t="s">
        <v>135</v>
      </c>
    </row>
  </sheetData>
  <mergeCells count="1">
    <mergeCell ref="A3:D3"/>
  </mergeCells>
  <pageMargins left="0.70866141732283472" right="0.70866141732283472" top="0.74803149606299213" bottom="0.74803149606299213" header="0.31496062992125984" footer="0.31496062992125984"/>
  <pageSetup paperSize="9" scale="12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opLeftCell="A4" zoomScaleNormal="100" zoomScaleSheetLayoutView="90" workbookViewId="0">
      <selection activeCell="A15" sqref="A15:J18"/>
    </sheetView>
  </sheetViews>
  <sheetFormatPr defaultRowHeight="14.25"/>
  <cols>
    <col min="1" max="1" width="4.125" customWidth="1"/>
    <col min="2" max="2" width="14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13" customWidth="1"/>
  </cols>
  <sheetData>
    <row r="1" spans="1:10" ht="18">
      <c r="B1" s="21"/>
      <c r="C1" s="21"/>
      <c r="E1" s="21"/>
      <c r="J1" s="115" t="s">
        <v>242</v>
      </c>
    </row>
    <row r="2" spans="1:10">
      <c r="B2" s="20"/>
    </row>
    <row r="3" spans="1:10">
      <c r="B3" s="20"/>
      <c r="C3" s="20"/>
      <c r="E3" s="20"/>
    </row>
    <row r="4" spans="1:10">
      <c r="E4" s="20"/>
    </row>
    <row r="5" spans="1:10" ht="30" customHeight="1">
      <c r="A5" s="146" t="s">
        <v>243</v>
      </c>
      <c r="B5" s="146"/>
      <c r="C5" s="146"/>
      <c r="D5" s="146"/>
      <c r="E5" s="146"/>
      <c r="F5" s="146"/>
      <c r="G5" s="146"/>
      <c r="H5" s="146"/>
      <c r="I5" s="146"/>
      <c r="J5" s="146"/>
    </row>
    <row r="6" spans="1:10" s="29" customFormat="1" ht="18.75" customHeight="1">
      <c r="A6" s="28" t="s">
        <v>16</v>
      </c>
      <c r="B6" s="144" t="s">
        <v>157</v>
      </c>
      <c r="C6" s="144"/>
      <c r="D6" s="144"/>
      <c r="E6" s="144"/>
      <c r="F6" s="144"/>
      <c r="G6" s="144"/>
      <c r="H6" s="144"/>
      <c r="I6" s="144"/>
      <c r="J6" s="144"/>
    </row>
    <row r="7" spans="1:10" s="29" customFormat="1" ht="18.75" customHeight="1">
      <c r="A7" s="28" t="s">
        <v>17</v>
      </c>
      <c r="B7" s="116" t="s">
        <v>72</v>
      </c>
      <c r="C7" s="28"/>
      <c r="D7" s="28"/>
      <c r="E7" s="28"/>
      <c r="F7" s="28"/>
      <c r="G7" s="28"/>
      <c r="H7" s="28"/>
      <c r="I7" s="28"/>
      <c r="J7" s="28"/>
    </row>
    <row r="8" spans="1:10" s="29" customFormat="1" ht="18.75" customHeight="1">
      <c r="A8" s="28" t="s">
        <v>18</v>
      </c>
      <c r="B8" s="144" t="s">
        <v>237</v>
      </c>
      <c r="C8" s="144"/>
      <c r="D8" s="144"/>
      <c r="E8" s="144"/>
      <c r="F8" s="144"/>
      <c r="G8" s="144"/>
      <c r="H8" s="144"/>
      <c r="I8" s="144"/>
      <c r="J8" s="144"/>
    </row>
    <row r="9" spans="1:10" s="29" customFormat="1" ht="81" customHeight="1">
      <c r="A9" s="28" t="s">
        <v>15</v>
      </c>
      <c r="B9" s="153" t="s">
        <v>232</v>
      </c>
      <c r="C9" s="144"/>
      <c r="D9" s="144"/>
      <c r="E9" s="144"/>
      <c r="F9" s="144"/>
      <c r="G9" s="144"/>
      <c r="H9" s="144"/>
      <c r="I9" s="144"/>
      <c r="J9" s="144"/>
    </row>
    <row r="10" spans="1:10" s="29" customFormat="1" ht="18.75" customHeight="1">
      <c r="A10" s="28" t="s">
        <v>20</v>
      </c>
      <c r="B10" s="116" t="s">
        <v>68</v>
      </c>
      <c r="C10" s="28"/>
      <c r="D10" s="28"/>
      <c r="E10" s="28"/>
      <c r="F10" s="28"/>
      <c r="G10" s="28"/>
      <c r="H10" s="28"/>
      <c r="I10" s="28"/>
      <c r="J10" s="28"/>
    </row>
    <row r="11" spans="1:10" ht="19.5" customHeight="1">
      <c r="A11" s="147" t="s">
        <v>0</v>
      </c>
      <c r="B11" s="147" t="s">
        <v>65</v>
      </c>
      <c r="C11" s="148" t="s">
        <v>67</v>
      </c>
      <c r="D11" s="149"/>
      <c r="E11" s="149"/>
      <c r="F11" s="149"/>
      <c r="G11" s="150"/>
      <c r="H11" s="148" t="s">
        <v>1</v>
      </c>
      <c r="I11" s="150"/>
      <c r="J11" s="151" t="s">
        <v>239</v>
      </c>
    </row>
    <row r="12" spans="1:10" ht="15.75" customHeight="1">
      <c r="A12" s="147"/>
      <c r="B12" s="147"/>
      <c r="C12" s="151" t="s">
        <v>66</v>
      </c>
      <c r="D12" s="151" t="s">
        <v>4</v>
      </c>
      <c r="E12" s="151" t="s">
        <v>5</v>
      </c>
      <c r="F12" s="151" t="s">
        <v>63</v>
      </c>
      <c r="G12" s="151" t="s">
        <v>95</v>
      </c>
      <c r="H12" s="151" t="s">
        <v>2</v>
      </c>
      <c r="I12" s="151" t="s">
        <v>3</v>
      </c>
      <c r="J12" s="156"/>
    </row>
    <row r="13" spans="1:10" ht="49.5" customHeight="1">
      <c r="A13" s="147"/>
      <c r="B13" s="147"/>
      <c r="C13" s="152"/>
      <c r="D13" s="152"/>
      <c r="E13" s="152"/>
      <c r="F13" s="152"/>
      <c r="G13" s="152"/>
      <c r="H13" s="152"/>
      <c r="I13" s="152"/>
      <c r="J13" s="152"/>
    </row>
    <row r="14" spans="1:10">
      <c r="A14" s="5">
        <v>1</v>
      </c>
      <c r="B14" s="5">
        <v>2</v>
      </c>
      <c r="C14" s="5">
        <v>3</v>
      </c>
      <c r="D14" s="5">
        <v>4</v>
      </c>
      <c r="E14" s="5">
        <v>5</v>
      </c>
      <c r="F14" s="5">
        <v>6</v>
      </c>
      <c r="G14" s="5">
        <v>7</v>
      </c>
      <c r="H14" s="5">
        <v>8</v>
      </c>
      <c r="I14" s="5">
        <v>9</v>
      </c>
      <c r="J14" s="5">
        <v>10</v>
      </c>
    </row>
    <row r="15" spans="1:10" s="103" customFormat="1" ht="39.75" customHeight="1">
      <c r="A15" s="127">
        <v>1</v>
      </c>
      <c r="B15" s="128" t="s">
        <v>188</v>
      </c>
      <c r="C15" s="128" t="s">
        <v>189</v>
      </c>
      <c r="D15" s="129" t="s">
        <v>158</v>
      </c>
      <c r="E15" s="127" t="s">
        <v>159</v>
      </c>
      <c r="F15" s="127">
        <v>3</v>
      </c>
      <c r="G15" s="127">
        <v>2001</v>
      </c>
      <c r="H15" s="129" t="s">
        <v>146</v>
      </c>
      <c r="I15" s="129">
        <v>177</v>
      </c>
      <c r="J15" s="129" t="s">
        <v>240</v>
      </c>
    </row>
    <row r="16" spans="1:10" s="103" customFormat="1" ht="65.25" customHeight="1">
      <c r="A16" s="127">
        <v>8</v>
      </c>
      <c r="B16" s="128" t="s">
        <v>193</v>
      </c>
      <c r="C16" s="128" t="s">
        <v>163</v>
      </c>
      <c r="D16" s="129" t="s">
        <v>161</v>
      </c>
      <c r="E16" s="127" t="s">
        <v>160</v>
      </c>
      <c r="F16" s="129">
        <v>3</v>
      </c>
      <c r="G16" s="127">
        <v>2006</v>
      </c>
      <c r="H16" s="129" t="s">
        <v>146</v>
      </c>
      <c r="I16" s="129">
        <v>22</v>
      </c>
      <c r="J16" s="129" t="s">
        <v>240</v>
      </c>
    </row>
    <row r="17" spans="1:11" s="103" customFormat="1" ht="39.75" customHeight="1">
      <c r="A17" s="127">
        <v>19</v>
      </c>
      <c r="B17" s="128" t="s">
        <v>196</v>
      </c>
      <c r="C17" s="128" t="s">
        <v>197</v>
      </c>
      <c r="D17" s="127" t="s">
        <v>164</v>
      </c>
      <c r="E17" s="127" t="s">
        <v>160</v>
      </c>
      <c r="F17" s="127">
        <v>2</v>
      </c>
      <c r="G17" s="127">
        <v>2014</v>
      </c>
      <c r="H17" s="129" t="s">
        <v>146</v>
      </c>
      <c r="I17" s="129">
        <v>45</v>
      </c>
      <c r="J17" s="129" t="s">
        <v>241</v>
      </c>
    </row>
    <row r="18" spans="1:11" s="103" customFormat="1" ht="72" customHeight="1">
      <c r="A18" s="127">
        <v>23</v>
      </c>
      <c r="B18" s="128" t="s">
        <v>167</v>
      </c>
      <c r="C18" s="128" t="s">
        <v>200</v>
      </c>
      <c r="D18" s="127" t="s">
        <v>168</v>
      </c>
      <c r="E18" s="129" t="s">
        <v>166</v>
      </c>
      <c r="F18" s="127">
        <v>1</v>
      </c>
      <c r="G18" s="127">
        <v>2015</v>
      </c>
      <c r="H18" s="129" t="s">
        <v>146</v>
      </c>
      <c r="I18" s="129">
        <v>576</v>
      </c>
      <c r="J18" s="129" t="s">
        <v>241</v>
      </c>
    </row>
    <row r="19" spans="1:11" ht="36.75" customHeight="1">
      <c r="A19" s="87"/>
      <c r="B19" s="155"/>
      <c r="C19" s="155"/>
      <c r="D19" s="87"/>
      <c r="E19" s="87"/>
      <c r="F19" s="87"/>
      <c r="G19" s="87"/>
      <c r="H19" s="87"/>
      <c r="I19" s="87"/>
      <c r="J19" s="87"/>
      <c r="K19" s="126"/>
    </row>
    <row r="20" spans="1:11" ht="43.5" customHeight="1">
      <c r="A20" s="87"/>
      <c r="B20" s="155"/>
      <c r="C20" s="155"/>
      <c r="D20" s="87"/>
      <c r="E20" s="87"/>
      <c r="F20" s="87"/>
      <c r="G20" s="87"/>
      <c r="H20" s="87"/>
      <c r="I20" s="87"/>
      <c r="J20" s="87"/>
      <c r="K20" s="126"/>
    </row>
    <row r="21" spans="1:11" ht="43.5" customHeight="1">
      <c r="A21" s="87"/>
      <c r="B21" s="87"/>
      <c r="C21" s="87"/>
      <c r="D21" s="87"/>
      <c r="E21" s="87"/>
      <c r="F21" s="87"/>
      <c r="G21" s="87"/>
      <c r="H21" s="87"/>
      <c r="I21" s="87"/>
      <c r="J21" s="87"/>
    </row>
    <row r="22" spans="1:11" ht="43.5" customHeight="1">
      <c r="B22" t="s">
        <v>71</v>
      </c>
    </row>
  </sheetData>
  <mergeCells count="18">
    <mergeCell ref="B19:C19"/>
    <mergeCell ref="B20:C20"/>
    <mergeCell ref="H11:I11"/>
    <mergeCell ref="J11:J13"/>
    <mergeCell ref="E12:E13"/>
    <mergeCell ref="F12:F13"/>
    <mergeCell ref="G12:G13"/>
    <mergeCell ref="H12:H13"/>
    <mergeCell ref="I12:I13"/>
    <mergeCell ref="A5:J5"/>
    <mergeCell ref="B6:J6"/>
    <mergeCell ref="B8:J8"/>
    <mergeCell ref="B9:J9"/>
    <mergeCell ref="A11:A13"/>
    <mergeCell ref="B11:B13"/>
    <mergeCell ref="C11:G11"/>
    <mergeCell ref="C12:C13"/>
    <mergeCell ref="D12:D13"/>
  </mergeCells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headerFooter>
    <oddFooter>Strona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topLeftCell="A10" zoomScaleNormal="100" zoomScaleSheetLayoutView="90" workbookViewId="0">
      <selection activeCell="P10" sqref="P10"/>
    </sheetView>
  </sheetViews>
  <sheetFormatPr defaultRowHeight="14.25"/>
  <cols>
    <col min="1" max="1" width="4.625" style="1" customWidth="1"/>
    <col min="2" max="2" width="13.25" style="1" customWidth="1"/>
    <col min="3" max="3" width="16.75" style="1" customWidth="1"/>
    <col min="4" max="4" width="9.75" style="1" customWidth="1"/>
    <col min="5" max="5" width="9.5" style="1" customWidth="1"/>
    <col min="6" max="6" width="12.125" style="1" customWidth="1"/>
    <col min="7" max="7" width="10.5" style="1" customWidth="1"/>
    <col min="8" max="16384" width="9" style="1"/>
  </cols>
  <sheetData>
    <row r="1" spans="1:7">
      <c r="G1" s="8" t="s">
        <v>30</v>
      </c>
    </row>
    <row r="3" spans="1:7" ht="15">
      <c r="A3" s="172" t="s">
        <v>41</v>
      </c>
      <c r="B3" s="172"/>
      <c r="C3" s="172"/>
      <c r="D3" s="172"/>
      <c r="E3" s="172"/>
      <c r="F3" s="172"/>
      <c r="G3" s="172"/>
    </row>
    <row r="4" spans="1:7" ht="15">
      <c r="A4" s="172" t="s">
        <v>36</v>
      </c>
      <c r="B4" s="172"/>
      <c r="C4" s="172"/>
      <c r="D4" s="172"/>
      <c r="E4" s="172"/>
      <c r="F4" s="172"/>
      <c r="G4" s="172"/>
    </row>
    <row r="5" spans="1:7">
      <c r="A5" s="179" t="s">
        <v>49</v>
      </c>
      <c r="B5" s="179"/>
      <c r="C5" s="179"/>
      <c r="D5" s="179"/>
      <c r="E5" s="179"/>
      <c r="F5" s="179"/>
      <c r="G5" s="179"/>
    </row>
    <row r="6" spans="1:7">
      <c r="A6" s="17"/>
      <c r="B6" s="17"/>
      <c r="C6" s="17"/>
      <c r="D6" s="17"/>
      <c r="E6" s="17"/>
      <c r="F6" s="17"/>
      <c r="G6" s="17"/>
    </row>
    <row r="7" spans="1:7" ht="15">
      <c r="A7" s="6" t="s">
        <v>16</v>
      </c>
      <c r="B7" s="13" t="s">
        <v>37</v>
      </c>
      <c r="C7" s="6"/>
      <c r="D7" s="6"/>
      <c r="E7" s="6"/>
      <c r="F7" s="6"/>
      <c r="G7" s="6"/>
    </row>
    <row r="8" spans="1:7" ht="15">
      <c r="A8" s="6" t="s">
        <v>17</v>
      </c>
      <c r="B8" s="13" t="s">
        <v>42</v>
      </c>
      <c r="C8" s="6"/>
      <c r="D8" s="6"/>
      <c r="E8" s="6"/>
      <c r="F8" s="6"/>
      <c r="G8" s="6"/>
    </row>
    <row r="9" spans="1:7" ht="15">
      <c r="A9" s="6" t="s">
        <v>18</v>
      </c>
      <c r="B9" s="13" t="s">
        <v>43</v>
      </c>
      <c r="C9" s="6"/>
      <c r="D9" s="6"/>
      <c r="E9" s="6"/>
      <c r="F9" s="6"/>
      <c r="G9" s="6"/>
    </row>
    <row r="10" spans="1:7" ht="15">
      <c r="A10" s="6" t="s">
        <v>15</v>
      </c>
      <c r="B10" s="13" t="s">
        <v>13</v>
      </c>
      <c r="C10" s="6"/>
      <c r="D10" s="6"/>
      <c r="E10" s="6"/>
      <c r="F10" s="6"/>
      <c r="G10" s="6"/>
    </row>
    <row r="11" spans="1:7" ht="15">
      <c r="A11" s="6" t="s">
        <v>20</v>
      </c>
      <c r="B11" s="13" t="s">
        <v>14</v>
      </c>
      <c r="C11" s="6"/>
      <c r="D11" s="6"/>
      <c r="E11" s="6"/>
      <c r="F11" s="6"/>
      <c r="G11" s="6"/>
    </row>
    <row r="13" spans="1:7" ht="22.5" customHeight="1">
      <c r="A13" s="6" t="s">
        <v>21</v>
      </c>
      <c r="B13" s="7" t="s">
        <v>29</v>
      </c>
    </row>
    <row r="14" spans="1:7" ht="48.75" customHeight="1">
      <c r="A14" s="9" t="s">
        <v>0</v>
      </c>
      <c r="B14" s="9" t="s">
        <v>25</v>
      </c>
      <c r="C14" s="9" t="s">
        <v>26</v>
      </c>
      <c r="D14" s="9" t="s">
        <v>39</v>
      </c>
      <c r="E14" s="9" t="s">
        <v>38</v>
      </c>
      <c r="F14" s="9" t="s">
        <v>28</v>
      </c>
      <c r="G14" s="9" t="s">
        <v>33</v>
      </c>
    </row>
    <row r="15" spans="1:7" s="2" customFormat="1" ht="12.75" customHeight="1">
      <c r="A15" s="3">
        <v>1</v>
      </c>
      <c r="B15" s="3"/>
      <c r="C15" s="3"/>
      <c r="D15" s="3"/>
      <c r="E15" s="3"/>
      <c r="F15" s="3"/>
      <c r="G15" s="3"/>
    </row>
    <row r="16" spans="1:7" s="2" customFormat="1" ht="12.75" customHeight="1">
      <c r="A16" s="3">
        <v>2</v>
      </c>
      <c r="B16" s="3"/>
      <c r="C16" s="3"/>
      <c r="D16" s="3"/>
      <c r="E16" s="3"/>
      <c r="F16" s="3"/>
      <c r="G16" s="3"/>
    </row>
    <row r="17" spans="1:7" s="2" customFormat="1" ht="12.75" customHeight="1">
      <c r="A17" s="3">
        <v>3</v>
      </c>
      <c r="B17" s="3"/>
      <c r="C17" s="3"/>
      <c r="D17" s="3"/>
      <c r="E17" s="3"/>
      <c r="F17" s="3"/>
      <c r="G17" s="3"/>
    </row>
    <row r="18" spans="1:7" s="2" customFormat="1" ht="12.75" customHeight="1">
      <c r="A18" s="3">
        <v>4</v>
      </c>
      <c r="B18" s="3"/>
      <c r="C18" s="3"/>
      <c r="D18" s="3"/>
      <c r="E18" s="3"/>
      <c r="F18" s="3"/>
      <c r="G18" s="3"/>
    </row>
    <row r="19" spans="1:7" s="2" customFormat="1" ht="12.75" customHeight="1">
      <c r="A19" s="3">
        <v>5</v>
      </c>
      <c r="B19" s="3"/>
      <c r="C19" s="3"/>
      <c r="D19" s="3"/>
      <c r="E19" s="3"/>
      <c r="F19" s="3"/>
      <c r="G19" s="3"/>
    </row>
    <row r="20" spans="1:7" s="2" customFormat="1" ht="12.75" customHeight="1">
      <c r="A20" s="3">
        <v>6</v>
      </c>
      <c r="B20" s="3"/>
      <c r="C20" s="3"/>
      <c r="D20" s="3"/>
      <c r="E20" s="3"/>
      <c r="F20" s="3"/>
      <c r="G20" s="3"/>
    </row>
    <row r="21" spans="1:7" s="2" customFormat="1" ht="12.75" customHeight="1">
      <c r="A21" s="3">
        <v>7</v>
      </c>
      <c r="B21" s="3"/>
      <c r="C21" s="3"/>
      <c r="D21" s="3"/>
      <c r="E21" s="3"/>
      <c r="F21" s="3"/>
      <c r="G21" s="3"/>
    </row>
    <row r="22" spans="1:7" s="2" customFormat="1" ht="12.75" customHeight="1">
      <c r="A22" s="3">
        <v>8</v>
      </c>
      <c r="B22" s="3"/>
      <c r="C22" s="3"/>
      <c r="D22" s="3"/>
      <c r="E22" s="3"/>
      <c r="F22" s="3"/>
      <c r="G22" s="3"/>
    </row>
    <row r="23" spans="1:7" ht="15" customHeight="1">
      <c r="F23" s="8" t="s">
        <v>34</v>
      </c>
      <c r="G23" s="4"/>
    </row>
    <row r="24" spans="1:7" ht="17.25" customHeight="1">
      <c r="F24" s="8"/>
      <c r="G24" s="11"/>
    </row>
    <row r="25" spans="1:7" ht="17.25" customHeight="1">
      <c r="A25" s="6" t="s">
        <v>23</v>
      </c>
      <c r="B25" s="7" t="s">
        <v>40</v>
      </c>
    </row>
    <row r="26" spans="1:7" ht="48.75" customHeight="1">
      <c r="A26" s="9" t="s">
        <v>0</v>
      </c>
      <c r="B26" s="9" t="s">
        <v>31</v>
      </c>
      <c r="C26" s="9" t="s">
        <v>32</v>
      </c>
      <c r="D26" s="9" t="s">
        <v>39</v>
      </c>
      <c r="E26" s="9" t="s">
        <v>38</v>
      </c>
      <c r="F26" s="9" t="s">
        <v>28</v>
      </c>
      <c r="G26" s="9" t="s">
        <v>33</v>
      </c>
    </row>
    <row r="27" spans="1:7" ht="12.75" customHeight="1">
      <c r="A27" s="3">
        <v>1</v>
      </c>
      <c r="B27" s="3"/>
      <c r="C27" s="3"/>
      <c r="D27" s="3"/>
      <c r="E27" s="3"/>
      <c r="F27" s="3"/>
      <c r="G27" s="3"/>
    </row>
    <row r="28" spans="1:7" ht="12.75" customHeight="1">
      <c r="A28" s="3">
        <v>2</v>
      </c>
      <c r="B28" s="3"/>
      <c r="C28" s="3"/>
      <c r="D28" s="3"/>
      <c r="E28" s="3"/>
      <c r="F28" s="3"/>
      <c r="G28" s="3"/>
    </row>
    <row r="29" spans="1:7" ht="12.75" customHeight="1">
      <c r="A29" s="3">
        <v>3</v>
      </c>
      <c r="B29" s="3"/>
      <c r="C29" s="3"/>
      <c r="D29" s="3"/>
      <c r="E29" s="3"/>
      <c r="F29" s="3"/>
      <c r="G29" s="3"/>
    </row>
    <row r="30" spans="1:7" ht="12.75" customHeight="1">
      <c r="A30" s="3">
        <v>4</v>
      </c>
      <c r="B30" s="3"/>
      <c r="C30" s="3"/>
      <c r="D30" s="3"/>
      <c r="E30" s="3"/>
      <c r="F30" s="3"/>
      <c r="G30" s="3"/>
    </row>
    <row r="31" spans="1:7" ht="12.75" customHeight="1">
      <c r="A31" s="3">
        <v>5</v>
      </c>
      <c r="B31" s="3"/>
      <c r="C31" s="3"/>
      <c r="D31" s="3"/>
      <c r="E31" s="3"/>
      <c r="F31" s="3"/>
      <c r="G31" s="3"/>
    </row>
    <row r="32" spans="1:7" ht="12.75" customHeight="1">
      <c r="A32" s="3">
        <v>6</v>
      </c>
      <c r="B32" s="3"/>
      <c r="C32" s="3"/>
      <c r="D32" s="3"/>
      <c r="E32" s="3"/>
      <c r="F32" s="3"/>
      <c r="G32" s="3"/>
    </row>
    <row r="33" spans="1:7" ht="12.75" customHeight="1">
      <c r="A33" s="3">
        <v>7</v>
      </c>
      <c r="B33" s="3"/>
      <c r="C33" s="3"/>
      <c r="D33" s="3"/>
      <c r="E33" s="3"/>
      <c r="F33" s="3"/>
      <c r="G33" s="3"/>
    </row>
    <row r="34" spans="1:7" ht="12.75" customHeight="1">
      <c r="A34" s="3">
        <v>8</v>
      </c>
      <c r="B34" s="3"/>
      <c r="C34" s="3"/>
      <c r="D34" s="3"/>
      <c r="E34" s="3"/>
      <c r="F34" s="3"/>
      <c r="G34" s="3"/>
    </row>
    <row r="35" spans="1:7" ht="15" customHeight="1">
      <c r="F35" s="8" t="s">
        <v>35</v>
      </c>
      <c r="G35" s="4"/>
    </row>
    <row r="37" spans="1:7" ht="20.25" customHeight="1">
      <c r="A37" s="6" t="s">
        <v>21</v>
      </c>
      <c r="B37" s="14" t="s">
        <v>92</v>
      </c>
      <c r="F37" s="12"/>
      <c r="G37" s="16"/>
    </row>
    <row r="38" spans="1:7" ht="20.25" customHeight="1">
      <c r="A38" s="6" t="s">
        <v>23</v>
      </c>
      <c r="B38" s="14" t="s">
        <v>45</v>
      </c>
      <c r="F38" s="12"/>
      <c r="G38" s="11"/>
    </row>
    <row r="39" spans="1:7" ht="16.5" customHeight="1">
      <c r="A39" s="9" t="s">
        <v>0</v>
      </c>
      <c r="B39" s="173" t="s">
        <v>2</v>
      </c>
      <c r="C39" s="174"/>
      <c r="D39" s="177" t="s">
        <v>46</v>
      </c>
      <c r="E39" s="177"/>
      <c r="F39" s="15"/>
      <c r="G39" s="15"/>
    </row>
    <row r="40" spans="1:7" ht="15.75" customHeight="1">
      <c r="A40" s="3">
        <v>1</v>
      </c>
      <c r="B40" s="175"/>
      <c r="C40" s="176"/>
      <c r="D40" s="178"/>
      <c r="E40" s="178"/>
      <c r="F40" s="10"/>
      <c r="G40" s="10"/>
    </row>
    <row r="41" spans="1:7" ht="15.75" customHeight="1">
      <c r="A41" s="3">
        <v>2</v>
      </c>
      <c r="B41" s="175"/>
      <c r="C41" s="176"/>
      <c r="D41" s="178"/>
      <c r="E41" s="178"/>
      <c r="F41" s="10"/>
      <c r="G41" s="10"/>
    </row>
    <row r="42" spans="1:7" ht="15.75" customHeight="1">
      <c r="A42" s="3">
        <v>3</v>
      </c>
      <c r="B42" s="175"/>
      <c r="C42" s="176"/>
      <c r="D42" s="178"/>
      <c r="E42" s="178"/>
      <c r="F42" s="10"/>
      <c r="G42" s="10"/>
    </row>
    <row r="43" spans="1:7" ht="15.75" customHeight="1">
      <c r="A43" s="3">
        <v>4</v>
      </c>
      <c r="B43" s="175"/>
      <c r="C43" s="176"/>
      <c r="D43" s="178"/>
      <c r="E43" s="178"/>
      <c r="F43" s="10"/>
      <c r="G43" s="10"/>
    </row>
    <row r="44" spans="1:7" ht="15.75" customHeight="1">
      <c r="A44" s="6"/>
      <c r="B44" s="14"/>
      <c r="F44" s="12"/>
      <c r="G44" s="11"/>
    </row>
    <row r="45" spans="1:7" ht="15.75" customHeight="1">
      <c r="A45" s="6" t="s">
        <v>24</v>
      </c>
      <c r="B45" s="14" t="s">
        <v>93</v>
      </c>
      <c r="F45" s="12"/>
      <c r="G45" s="11"/>
    </row>
    <row r="46" spans="1:7" ht="15.75" customHeight="1">
      <c r="A46" s="9" t="s">
        <v>0</v>
      </c>
      <c r="B46" s="173" t="s">
        <v>47</v>
      </c>
      <c r="C46" s="174"/>
      <c r="D46" s="177" t="s">
        <v>46</v>
      </c>
      <c r="E46" s="177"/>
      <c r="F46" s="12"/>
      <c r="G46" s="11"/>
    </row>
    <row r="47" spans="1:7" ht="15.75" customHeight="1">
      <c r="A47" s="3">
        <v>1</v>
      </c>
      <c r="B47" s="175"/>
      <c r="C47" s="176"/>
      <c r="D47" s="178"/>
      <c r="E47" s="178"/>
      <c r="F47" s="12"/>
      <c r="G47" s="11"/>
    </row>
    <row r="48" spans="1:7" ht="15.75" customHeight="1">
      <c r="A48" s="3">
        <v>2</v>
      </c>
      <c r="B48" s="175"/>
      <c r="C48" s="176"/>
      <c r="D48" s="178"/>
      <c r="E48" s="178"/>
      <c r="F48" s="12"/>
      <c r="G48" s="11"/>
    </row>
    <row r="49" spans="1:7" ht="15.75" customHeight="1">
      <c r="A49" s="3">
        <v>3</v>
      </c>
      <c r="B49" s="175"/>
      <c r="C49" s="176"/>
      <c r="D49" s="178"/>
      <c r="E49" s="178"/>
      <c r="F49" s="12"/>
      <c r="G49" s="11"/>
    </row>
    <row r="50" spans="1:7" ht="15.75" customHeight="1">
      <c r="A50" s="3">
        <v>4</v>
      </c>
      <c r="B50" s="175"/>
      <c r="C50" s="176"/>
      <c r="D50" s="178"/>
      <c r="E50" s="178"/>
      <c r="F50" s="12"/>
      <c r="G50" s="11"/>
    </row>
    <row r="51" spans="1:7" ht="15.75" customHeight="1">
      <c r="A51" s="6"/>
      <c r="B51" s="14"/>
      <c r="F51" s="12"/>
      <c r="G51" s="11"/>
    </row>
    <row r="52" spans="1:7" ht="15.75" customHeight="1">
      <c r="A52" s="6" t="s">
        <v>23</v>
      </c>
      <c r="B52" s="14" t="s">
        <v>44</v>
      </c>
    </row>
    <row r="54" spans="1:7">
      <c r="E54" s="1" t="s">
        <v>48</v>
      </c>
    </row>
  </sheetData>
  <mergeCells count="23">
    <mergeCell ref="B50:C50"/>
    <mergeCell ref="D50:E50"/>
    <mergeCell ref="B46:C46"/>
    <mergeCell ref="D46:E46"/>
    <mergeCell ref="A5:G5"/>
    <mergeCell ref="B47:C47"/>
    <mergeCell ref="D47:E47"/>
    <mergeCell ref="B48:C48"/>
    <mergeCell ref="D48:E48"/>
    <mergeCell ref="B49:C49"/>
    <mergeCell ref="D49:E49"/>
    <mergeCell ref="B42:C42"/>
    <mergeCell ref="D42:E42"/>
    <mergeCell ref="B43:C43"/>
    <mergeCell ref="D43:E43"/>
    <mergeCell ref="A3:G3"/>
    <mergeCell ref="A4:G4"/>
    <mergeCell ref="B39:C39"/>
    <mergeCell ref="B40:C40"/>
    <mergeCell ref="B41:C41"/>
    <mergeCell ref="D39:E39"/>
    <mergeCell ref="D40:E40"/>
    <mergeCell ref="D41:E41"/>
  </mergeCells>
  <pageMargins left="1.3779527559055118" right="0.59055118110236227" top="0.74803149606299213" bottom="0.74803149606299213" header="0.31496062992125984" footer="0.31496062992125984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0"/>
  <sheetViews>
    <sheetView view="pageBreakPreview" topLeftCell="A47" zoomScaleNormal="100" zoomScaleSheetLayoutView="100" workbookViewId="0">
      <selection activeCell="E39" sqref="E38:E39"/>
    </sheetView>
  </sheetViews>
  <sheetFormatPr defaultRowHeight="14.25"/>
  <cols>
    <col min="1" max="1" width="3.125" style="66" customWidth="1"/>
    <col min="2" max="2" width="15.625" style="66" customWidth="1"/>
    <col min="3" max="3" width="25.5" style="66" customWidth="1"/>
    <col min="4" max="4" width="10.375" style="66" customWidth="1"/>
    <col min="5" max="5" width="10.875" style="66" customWidth="1"/>
    <col min="6" max="6" width="4.875" style="66" customWidth="1"/>
    <col min="7" max="7" width="7.625" style="66" customWidth="1"/>
    <col min="8" max="8" width="15.25" style="66" customWidth="1"/>
    <col min="9" max="9" width="6.75" style="66" customWidth="1"/>
    <col min="10" max="10" width="12.25" style="66" customWidth="1"/>
    <col min="11" max="11" width="10.875" style="66" customWidth="1"/>
    <col min="12" max="12" width="11.125" style="66" customWidth="1"/>
    <col min="13" max="13" width="12.625" style="66" customWidth="1"/>
    <col min="14" max="15" width="9.5" style="66" customWidth="1"/>
    <col min="16" max="16" width="10.625" style="66" customWidth="1"/>
    <col min="17" max="17" width="9.5" style="66" customWidth="1"/>
    <col min="18" max="18" width="12.375" style="66" customWidth="1"/>
    <col min="19" max="16384" width="9" style="66"/>
  </cols>
  <sheetData>
    <row r="1" spans="1:18" ht="18">
      <c r="B1" s="67" t="s">
        <v>59</v>
      </c>
      <c r="C1" s="67"/>
      <c r="E1" s="67"/>
      <c r="R1" s="68" t="s">
        <v>62</v>
      </c>
    </row>
    <row r="2" spans="1:18">
      <c r="B2" s="69"/>
    </row>
    <row r="3" spans="1:18">
      <c r="B3" s="69" t="s">
        <v>60</v>
      </c>
      <c r="C3" s="69"/>
      <c r="E3" s="69"/>
    </row>
    <row r="4" spans="1:18">
      <c r="E4" s="69"/>
    </row>
    <row r="5" spans="1:18" ht="30" customHeight="1">
      <c r="A5" s="137" t="s">
        <v>80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</row>
    <row r="6" spans="1:18" ht="18.75" customHeight="1">
      <c r="A6" s="28" t="s">
        <v>16</v>
      </c>
      <c r="B6" s="144" t="s">
        <v>145</v>
      </c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4"/>
    </row>
    <row r="7" spans="1:18" ht="18.75" customHeight="1">
      <c r="A7" s="28" t="s">
        <v>17</v>
      </c>
      <c r="B7" s="144" t="s">
        <v>172</v>
      </c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</row>
    <row r="8" spans="1:18" ht="18.75" customHeight="1">
      <c r="A8" s="28" t="s">
        <v>18</v>
      </c>
      <c r="B8" s="144" t="s">
        <v>175</v>
      </c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  <c r="Q8" s="144"/>
      <c r="R8" s="144"/>
    </row>
    <row r="9" spans="1:18" ht="18.75" customHeight="1">
      <c r="A9" s="28" t="s">
        <v>15</v>
      </c>
      <c r="B9" s="145" t="s">
        <v>68</v>
      </c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5"/>
      <c r="O9" s="145"/>
      <c r="P9" s="145"/>
      <c r="Q9" s="145"/>
      <c r="R9" s="145"/>
    </row>
    <row r="10" spans="1:18" ht="19.5" customHeight="1">
      <c r="A10" s="138" t="s">
        <v>0</v>
      </c>
      <c r="B10" s="138" t="s">
        <v>65</v>
      </c>
      <c r="C10" s="139" t="s">
        <v>67</v>
      </c>
      <c r="D10" s="140"/>
      <c r="E10" s="140"/>
      <c r="F10" s="140"/>
      <c r="G10" s="141"/>
      <c r="H10" s="138" t="s">
        <v>1</v>
      </c>
      <c r="I10" s="138"/>
      <c r="J10" s="138"/>
      <c r="K10" s="138" t="s">
        <v>53</v>
      </c>
      <c r="L10" s="138" t="s">
        <v>10</v>
      </c>
      <c r="M10" s="138" t="s">
        <v>64</v>
      </c>
      <c r="N10" s="139" t="s">
        <v>85</v>
      </c>
      <c r="O10" s="140"/>
      <c r="P10" s="140"/>
      <c r="Q10" s="140"/>
      <c r="R10" s="141"/>
    </row>
    <row r="11" spans="1:18" ht="15.75" customHeight="1">
      <c r="A11" s="138"/>
      <c r="B11" s="138"/>
      <c r="C11" s="142" t="s">
        <v>66</v>
      </c>
      <c r="D11" s="142" t="s">
        <v>4</v>
      </c>
      <c r="E11" s="142" t="s">
        <v>5</v>
      </c>
      <c r="F11" s="142" t="s">
        <v>63</v>
      </c>
      <c r="G11" s="142" t="s">
        <v>95</v>
      </c>
      <c r="H11" s="142" t="s">
        <v>2</v>
      </c>
      <c r="I11" s="142" t="s">
        <v>3</v>
      </c>
      <c r="J11" s="142" t="s">
        <v>61</v>
      </c>
      <c r="K11" s="138"/>
      <c r="L11" s="138"/>
      <c r="M11" s="138"/>
      <c r="N11" s="139" t="s">
        <v>81</v>
      </c>
      <c r="O11" s="140"/>
      <c r="P11" s="140"/>
      <c r="Q11" s="141"/>
      <c r="R11" s="70" t="s">
        <v>11</v>
      </c>
    </row>
    <row r="12" spans="1:18" ht="63.75" customHeight="1">
      <c r="A12" s="138"/>
      <c r="B12" s="138"/>
      <c r="C12" s="143"/>
      <c r="D12" s="143"/>
      <c r="E12" s="143"/>
      <c r="F12" s="143"/>
      <c r="G12" s="143"/>
      <c r="H12" s="143"/>
      <c r="I12" s="143"/>
      <c r="J12" s="143"/>
      <c r="K12" s="138"/>
      <c r="L12" s="138"/>
      <c r="M12" s="138"/>
      <c r="N12" s="71" t="s">
        <v>6</v>
      </c>
      <c r="O12" s="71" t="s">
        <v>7</v>
      </c>
      <c r="P12" s="71" t="s">
        <v>9</v>
      </c>
      <c r="Q12" s="71" t="s">
        <v>8</v>
      </c>
      <c r="R12" s="71" t="s">
        <v>8</v>
      </c>
    </row>
    <row r="13" spans="1:18">
      <c r="A13" s="72">
        <v>1</v>
      </c>
      <c r="B13" s="72">
        <v>2</v>
      </c>
      <c r="C13" s="72">
        <v>3</v>
      </c>
      <c r="D13" s="72">
        <v>4</v>
      </c>
      <c r="E13" s="72">
        <v>5</v>
      </c>
      <c r="F13" s="72">
        <v>6</v>
      </c>
      <c r="G13" s="72">
        <v>7</v>
      </c>
      <c r="H13" s="72">
        <v>8</v>
      </c>
      <c r="I13" s="72">
        <v>9</v>
      </c>
      <c r="J13" s="72">
        <v>10</v>
      </c>
      <c r="K13" s="72">
        <v>11</v>
      </c>
      <c r="L13" s="72">
        <v>12</v>
      </c>
      <c r="M13" s="72">
        <v>13</v>
      </c>
      <c r="N13" s="72">
        <v>14</v>
      </c>
      <c r="O13" s="72">
        <v>15</v>
      </c>
      <c r="P13" s="72">
        <v>16</v>
      </c>
      <c r="Q13" s="72">
        <v>17</v>
      </c>
      <c r="R13" s="72">
        <v>18</v>
      </c>
    </row>
    <row r="14" spans="1:18" ht="48" customHeight="1">
      <c r="A14" s="94">
        <v>1</v>
      </c>
      <c r="B14" s="95" t="s">
        <v>188</v>
      </c>
      <c r="C14" s="96" t="s">
        <v>189</v>
      </c>
      <c r="D14" s="97" t="s">
        <v>158</v>
      </c>
      <c r="E14" s="94" t="s">
        <v>159</v>
      </c>
      <c r="F14" s="94">
        <v>3</v>
      </c>
      <c r="G14" s="94">
        <v>2001</v>
      </c>
      <c r="H14" s="97" t="s">
        <v>146</v>
      </c>
      <c r="I14" s="97">
        <v>177</v>
      </c>
      <c r="J14" s="97" t="s">
        <v>147</v>
      </c>
      <c r="K14" s="94">
        <v>1</v>
      </c>
      <c r="L14" s="94">
        <v>36</v>
      </c>
      <c r="M14" s="97" t="s">
        <v>184</v>
      </c>
      <c r="N14" s="99">
        <v>250</v>
      </c>
      <c r="O14" s="78">
        <f>F14*N14</f>
        <v>750</v>
      </c>
      <c r="P14" s="78">
        <f t="shared" ref="P14:P20" si="0">O14*0.23</f>
        <v>172.5</v>
      </c>
      <c r="Q14" s="78">
        <f t="shared" ref="Q14:Q20" si="1">O14+P14</f>
        <v>922.5</v>
      </c>
      <c r="R14" s="78">
        <f t="shared" ref="R14:R20" si="2">Q14*L14</f>
        <v>33210</v>
      </c>
    </row>
    <row r="15" spans="1:18" ht="42" customHeight="1">
      <c r="A15" s="94">
        <v>2</v>
      </c>
      <c r="B15" s="97" t="s">
        <v>191</v>
      </c>
      <c r="C15" s="96" t="s">
        <v>190</v>
      </c>
      <c r="D15" s="97"/>
      <c r="E15" s="94"/>
      <c r="F15" s="94">
        <v>1</v>
      </c>
      <c r="G15" s="94">
        <v>2001</v>
      </c>
      <c r="H15" s="97" t="s">
        <v>146</v>
      </c>
      <c r="I15" s="97">
        <v>177</v>
      </c>
      <c r="J15" s="97" t="s">
        <v>147</v>
      </c>
      <c r="K15" s="94">
        <v>1</v>
      </c>
      <c r="L15" s="94">
        <v>36</v>
      </c>
      <c r="M15" s="97" t="s">
        <v>187</v>
      </c>
      <c r="N15" s="99">
        <v>120</v>
      </c>
      <c r="O15" s="78">
        <f>F15*N15</f>
        <v>120</v>
      </c>
      <c r="P15" s="78">
        <f t="shared" si="0"/>
        <v>27.6</v>
      </c>
      <c r="Q15" s="78">
        <f t="shared" si="1"/>
        <v>147.6</v>
      </c>
      <c r="R15" s="78">
        <f t="shared" si="2"/>
        <v>5313.5999999999995</v>
      </c>
    </row>
    <row r="16" spans="1:18" ht="51" customHeight="1">
      <c r="A16" s="94">
        <v>3</v>
      </c>
      <c r="B16" s="95" t="s">
        <v>192</v>
      </c>
      <c r="C16" s="96" t="s">
        <v>178</v>
      </c>
      <c r="D16" s="94"/>
      <c r="E16" s="97"/>
      <c r="F16" s="94">
        <v>1</v>
      </c>
      <c r="G16" s="94">
        <v>2001</v>
      </c>
      <c r="H16" s="97" t="s">
        <v>146</v>
      </c>
      <c r="I16" s="97">
        <v>3</v>
      </c>
      <c r="J16" s="97" t="s">
        <v>179</v>
      </c>
      <c r="K16" s="97" t="s">
        <v>183</v>
      </c>
      <c r="L16" s="94">
        <v>24</v>
      </c>
      <c r="M16" s="97" t="s">
        <v>187</v>
      </c>
      <c r="N16" s="98">
        <v>100</v>
      </c>
      <c r="O16" s="78">
        <f t="shared" ref="O16:O20" si="3">F16*N16</f>
        <v>100</v>
      </c>
      <c r="P16" s="78">
        <f t="shared" si="0"/>
        <v>23</v>
      </c>
      <c r="Q16" s="78">
        <f t="shared" si="1"/>
        <v>123</v>
      </c>
      <c r="R16" s="78">
        <f t="shared" si="2"/>
        <v>2952</v>
      </c>
    </row>
    <row r="17" spans="1:18" ht="39" customHeight="1">
      <c r="A17" s="94">
        <v>4</v>
      </c>
      <c r="B17" s="97" t="s">
        <v>191</v>
      </c>
      <c r="C17" s="96" t="s">
        <v>177</v>
      </c>
      <c r="D17" s="97"/>
      <c r="E17" s="97"/>
      <c r="F17" s="94">
        <v>1</v>
      </c>
      <c r="G17" s="94">
        <v>2017</v>
      </c>
      <c r="H17" s="97" t="s">
        <v>146</v>
      </c>
      <c r="I17" s="97">
        <v>12</v>
      </c>
      <c r="J17" s="97" t="s">
        <v>180</v>
      </c>
      <c r="K17" s="97">
        <v>1</v>
      </c>
      <c r="L17" s="94">
        <v>36</v>
      </c>
      <c r="M17" s="97" t="s">
        <v>187</v>
      </c>
      <c r="N17" s="98">
        <v>120</v>
      </c>
      <c r="O17" s="78">
        <f t="shared" si="3"/>
        <v>120</v>
      </c>
      <c r="P17" s="78">
        <f t="shared" si="0"/>
        <v>27.6</v>
      </c>
      <c r="Q17" s="78">
        <f t="shared" si="1"/>
        <v>147.6</v>
      </c>
      <c r="R17" s="78">
        <f t="shared" si="2"/>
        <v>5313.5999999999995</v>
      </c>
    </row>
    <row r="18" spans="1:18" ht="40.5" customHeight="1">
      <c r="A18" s="94">
        <v>5</v>
      </c>
      <c r="B18" s="97" t="s">
        <v>191</v>
      </c>
      <c r="C18" s="96" t="s">
        <v>177</v>
      </c>
      <c r="D18" s="97"/>
      <c r="E18" s="97"/>
      <c r="F18" s="94">
        <v>1</v>
      </c>
      <c r="G18" s="94">
        <v>2001</v>
      </c>
      <c r="H18" s="97" t="s">
        <v>146</v>
      </c>
      <c r="I18" s="97">
        <v>151</v>
      </c>
      <c r="J18" s="97" t="s">
        <v>147</v>
      </c>
      <c r="K18" s="97">
        <v>1</v>
      </c>
      <c r="L18" s="94">
        <v>36</v>
      </c>
      <c r="M18" s="97" t="s">
        <v>187</v>
      </c>
      <c r="N18" s="98">
        <v>120</v>
      </c>
      <c r="O18" s="78">
        <f t="shared" si="3"/>
        <v>120</v>
      </c>
      <c r="P18" s="78">
        <f t="shared" si="0"/>
        <v>27.6</v>
      </c>
      <c r="Q18" s="78">
        <f t="shared" si="1"/>
        <v>147.6</v>
      </c>
      <c r="R18" s="78">
        <f t="shared" si="2"/>
        <v>5313.5999999999995</v>
      </c>
    </row>
    <row r="19" spans="1:18" ht="32.25" customHeight="1">
      <c r="A19" s="94">
        <v>6</v>
      </c>
      <c r="B19" s="97" t="s">
        <v>191</v>
      </c>
      <c r="C19" s="96" t="s">
        <v>177</v>
      </c>
      <c r="D19" s="97"/>
      <c r="E19" s="97"/>
      <c r="F19" s="94">
        <v>1</v>
      </c>
      <c r="G19" s="94">
        <v>2008</v>
      </c>
      <c r="H19" s="97" t="s">
        <v>146</v>
      </c>
      <c r="I19" s="97">
        <v>180</v>
      </c>
      <c r="J19" s="97" t="s">
        <v>147</v>
      </c>
      <c r="K19" s="97">
        <v>1</v>
      </c>
      <c r="L19" s="94">
        <v>36</v>
      </c>
      <c r="M19" s="97" t="s">
        <v>187</v>
      </c>
      <c r="N19" s="98">
        <v>120</v>
      </c>
      <c r="O19" s="78">
        <f t="shared" si="3"/>
        <v>120</v>
      </c>
      <c r="P19" s="78">
        <f t="shared" si="0"/>
        <v>27.6</v>
      </c>
      <c r="Q19" s="78">
        <f t="shared" si="1"/>
        <v>147.6</v>
      </c>
      <c r="R19" s="78">
        <f t="shared" si="2"/>
        <v>5313.5999999999995</v>
      </c>
    </row>
    <row r="20" spans="1:18" ht="39" customHeight="1">
      <c r="A20" s="94">
        <v>7</v>
      </c>
      <c r="B20" s="97" t="s">
        <v>191</v>
      </c>
      <c r="C20" s="96" t="s">
        <v>177</v>
      </c>
      <c r="D20" s="94"/>
      <c r="E20" s="94"/>
      <c r="F20" s="94">
        <v>1</v>
      </c>
      <c r="G20" s="94">
        <v>2008</v>
      </c>
      <c r="H20" s="97" t="s">
        <v>146</v>
      </c>
      <c r="I20" s="97">
        <v>218</v>
      </c>
      <c r="J20" s="97" t="s">
        <v>180</v>
      </c>
      <c r="K20" s="97">
        <v>1</v>
      </c>
      <c r="L20" s="94">
        <v>36</v>
      </c>
      <c r="M20" s="97" t="s">
        <v>187</v>
      </c>
      <c r="N20" s="98">
        <v>120</v>
      </c>
      <c r="O20" s="78">
        <f t="shared" si="3"/>
        <v>120</v>
      </c>
      <c r="P20" s="78">
        <f t="shared" si="0"/>
        <v>27.6</v>
      </c>
      <c r="Q20" s="78">
        <f t="shared" si="1"/>
        <v>147.6</v>
      </c>
      <c r="R20" s="78">
        <f t="shared" si="2"/>
        <v>5313.5999999999995</v>
      </c>
    </row>
    <row r="21" spans="1:18" ht="65.25" customHeight="1">
      <c r="A21" s="94">
        <v>8</v>
      </c>
      <c r="B21" s="95" t="s">
        <v>193</v>
      </c>
      <c r="C21" s="96" t="s">
        <v>163</v>
      </c>
      <c r="D21" s="97" t="s">
        <v>161</v>
      </c>
      <c r="E21" s="94" t="s">
        <v>160</v>
      </c>
      <c r="F21" s="97">
        <v>3</v>
      </c>
      <c r="G21" s="94">
        <v>2006</v>
      </c>
      <c r="H21" s="97" t="s">
        <v>146</v>
      </c>
      <c r="I21" s="97">
        <v>22</v>
      </c>
      <c r="J21" s="97" t="s">
        <v>147</v>
      </c>
      <c r="K21" s="94">
        <v>1</v>
      </c>
      <c r="L21" s="94">
        <v>36</v>
      </c>
      <c r="M21" s="97" t="s">
        <v>184</v>
      </c>
      <c r="N21" s="98">
        <v>250</v>
      </c>
      <c r="O21" s="78">
        <f>F21*N21</f>
        <v>750</v>
      </c>
      <c r="P21" s="78">
        <f>O21*0.23</f>
        <v>172.5</v>
      </c>
      <c r="Q21" s="78">
        <f>O21+P21</f>
        <v>922.5</v>
      </c>
      <c r="R21" s="78">
        <f>Q21*L21</f>
        <v>33210</v>
      </c>
    </row>
    <row r="22" spans="1:18" ht="41.25" customHeight="1">
      <c r="A22" s="94">
        <v>9</v>
      </c>
      <c r="B22" s="97" t="s">
        <v>191</v>
      </c>
      <c r="C22" s="96" t="s">
        <v>177</v>
      </c>
      <c r="D22" s="97"/>
      <c r="E22" s="94"/>
      <c r="F22" s="97">
        <v>1</v>
      </c>
      <c r="G22" s="94">
        <v>2006</v>
      </c>
      <c r="H22" s="97" t="s">
        <v>146</v>
      </c>
      <c r="I22" s="97">
        <v>22</v>
      </c>
      <c r="J22" s="97" t="s">
        <v>147</v>
      </c>
      <c r="K22" s="94">
        <v>1</v>
      </c>
      <c r="L22" s="94">
        <v>36</v>
      </c>
      <c r="M22" s="97" t="s">
        <v>187</v>
      </c>
      <c r="N22" s="98">
        <v>120</v>
      </c>
      <c r="O22" s="78">
        <f>F22*N22</f>
        <v>120</v>
      </c>
      <c r="P22" s="78">
        <f t="shared" ref="P22:P29" si="4">O22*0.23</f>
        <v>27.6</v>
      </c>
      <c r="Q22" s="78">
        <f t="shared" ref="Q22:Q29" si="5">O22+P22</f>
        <v>147.6</v>
      </c>
      <c r="R22" s="78">
        <f t="shared" ref="R22:R29" si="6">Q22*L22</f>
        <v>5313.5999999999995</v>
      </c>
    </row>
    <row r="23" spans="1:18" ht="41.25" customHeight="1">
      <c r="A23" s="94">
        <v>10</v>
      </c>
      <c r="B23" s="97" t="s">
        <v>191</v>
      </c>
      <c r="C23" s="96" t="s">
        <v>177</v>
      </c>
      <c r="D23" s="97"/>
      <c r="E23" s="97"/>
      <c r="F23" s="94">
        <v>1</v>
      </c>
      <c r="G23" s="94">
        <v>2006</v>
      </c>
      <c r="H23" s="97" t="s">
        <v>146</v>
      </c>
      <c r="I23" s="97">
        <v>19</v>
      </c>
      <c r="J23" s="97" t="s">
        <v>180</v>
      </c>
      <c r="K23" s="94">
        <v>1</v>
      </c>
      <c r="L23" s="94">
        <v>36</v>
      </c>
      <c r="M23" s="97" t="s">
        <v>187</v>
      </c>
      <c r="N23" s="98">
        <v>120</v>
      </c>
      <c r="O23" s="78">
        <f t="shared" ref="O23" si="7">F23*N23</f>
        <v>120</v>
      </c>
      <c r="P23" s="78">
        <f t="shared" si="4"/>
        <v>27.6</v>
      </c>
      <c r="Q23" s="78">
        <f t="shared" si="5"/>
        <v>147.6</v>
      </c>
      <c r="R23" s="78">
        <f t="shared" si="6"/>
        <v>5313.5999999999995</v>
      </c>
    </row>
    <row r="24" spans="1:18" ht="44.25" customHeight="1">
      <c r="A24" s="94">
        <v>11</v>
      </c>
      <c r="B24" s="95" t="s">
        <v>192</v>
      </c>
      <c r="C24" s="96" t="s">
        <v>178</v>
      </c>
      <c r="D24" s="97"/>
      <c r="E24" s="97"/>
      <c r="F24" s="94">
        <v>1</v>
      </c>
      <c r="G24" s="94">
        <v>2003</v>
      </c>
      <c r="H24" s="97" t="s">
        <v>146</v>
      </c>
      <c r="I24" s="97">
        <v>23</v>
      </c>
      <c r="J24" s="97" t="s">
        <v>180</v>
      </c>
      <c r="K24" s="97" t="s">
        <v>183</v>
      </c>
      <c r="L24" s="94">
        <v>24</v>
      </c>
      <c r="M24" s="97" t="s">
        <v>187</v>
      </c>
      <c r="N24" s="98">
        <v>100</v>
      </c>
      <c r="O24" s="78">
        <f t="shared" ref="O24:O29" si="8">F24*N24</f>
        <v>100</v>
      </c>
      <c r="P24" s="78">
        <f t="shared" si="4"/>
        <v>23</v>
      </c>
      <c r="Q24" s="78">
        <f t="shared" si="5"/>
        <v>123</v>
      </c>
      <c r="R24" s="78">
        <f t="shared" si="6"/>
        <v>2952</v>
      </c>
    </row>
    <row r="25" spans="1:18" ht="36" customHeight="1">
      <c r="A25" s="94">
        <v>12</v>
      </c>
      <c r="B25" s="97" t="s">
        <v>191</v>
      </c>
      <c r="C25" s="96" t="s">
        <v>177</v>
      </c>
      <c r="D25" s="97"/>
      <c r="E25" s="97"/>
      <c r="F25" s="94">
        <v>1</v>
      </c>
      <c r="G25" s="94">
        <v>2006</v>
      </c>
      <c r="H25" s="97" t="s">
        <v>146</v>
      </c>
      <c r="I25" s="97">
        <v>24</v>
      </c>
      <c r="J25" s="97" t="s">
        <v>147</v>
      </c>
      <c r="K25" s="97">
        <v>1</v>
      </c>
      <c r="L25" s="94">
        <v>36</v>
      </c>
      <c r="M25" s="97" t="s">
        <v>187</v>
      </c>
      <c r="N25" s="98">
        <v>120</v>
      </c>
      <c r="O25" s="78">
        <f t="shared" si="8"/>
        <v>120</v>
      </c>
      <c r="P25" s="78">
        <f t="shared" si="4"/>
        <v>27.6</v>
      </c>
      <c r="Q25" s="78">
        <f t="shared" si="5"/>
        <v>147.6</v>
      </c>
      <c r="R25" s="78">
        <f t="shared" si="6"/>
        <v>5313.5999999999995</v>
      </c>
    </row>
    <row r="26" spans="1:18" ht="34.5" customHeight="1">
      <c r="A26" s="94">
        <v>13</v>
      </c>
      <c r="B26" s="97" t="s">
        <v>191</v>
      </c>
      <c r="C26" s="96" t="s">
        <v>177</v>
      </c>
      <c r="D26" s="97"/>
      <c r="E26" s="97"/>
      <c r="F26" s="97">
        <v>1</v>
      </c>
      <c r="G26" s="94">
        <v>2006</v>
      </c>
      <c r="H26" s="97" t="s">
        <v>146</v>
      </c>
      <c r="I26" s="97">
        <v>26</v>
      </c>
      <c r="J26" s="97" t="s">
        <v>147</v>
      </c>
      <c r="K26" s="97">
        <v>1</v>
      </c>
      <c r="L26" s="94">
        <v>36</v>
      </c>
      <c r="M26" s="97" t="s">
        <v>187</v>
      </c>
      <c r="N26" s="98">
        <v>120</v>
      </c>
      <c r="O26" s="78">
        <f t="shared" si="8"/>
        <v>120</v>
      </c>
      <c r="P26" s="78">
        <f t="shared" si="4"/>
        <v>27.6</v>
      </c>
      <c r="Q26" s="78">
        <f t="shared" si="5"/>
        <v>147.6</v>
      </c>
      <c r="R26" s="78">
        <f t="shared" si="6"/>
        <v>5313.5999999999995</v>
      </c>
    </row>
    <row r="27" spans="1:18" ht="43.5" customHeight="1">
      <c r="A27" s="94">
        <v>14</v>
      </c>
      <c r="B27" s="95" t="s">
        <v>192</v>
      </c>
      <c r="C27" s="96" t="s">
        <v>178</v>
      </c>
      <c r="D27" s="97"/>
      <c r="E27" s="97"/>
      <c r="F27" s="94">
        <v>1</v>
      </c>
      <c r="G27" s="94">
        <v>2006</v>
      </c>
      <c r="H27" s="97" t="s">
        <v>146</v>
      </c>
      <c r="I27" s="97">
        <v>30</v>
      </c>
      <c r="J27" s="97" t="s">
        <v>147</v>
      </c>
      <c r="K27" s="97" t="s">
        <v>183</v>
      </c>
      <c r="L27" s="94">
        <v>24</v>
      </c>
      <c r="M27" s="97" t="s">
        <v>187</v>
      </c>
      <c r="N27" s="98">
        <v>100</v>
      </c>
      <c r="O27" s="78">
        <f t="shared" si="8"/>
        <v>100</v>
      </c>
      <c r="P27" s="78">
        <f t="shared" si="4"/>
        <v>23</v>
      </c>
      <c r="Q27" s="78">
        <f t="shared" si="5"/>
        <v>123</v>
      </c>
      <c r="R27" s="78">
        <f t="shared" si="6"/>
        <v>2952</v>
      </c>
    </row>
    <row r="28" spans="1:18" ht="47.25" customHeight="1">
      <c r="A28" s="94">
        <v>15</v>
      </c>
      <c r="B28" s="95" t="s">
        <v>192</v>
      </c>
      <c r="C28" s="96" t="s">
        <v>178</v>
      </c>
      <c r="D28" s="97"/>
      <c r="E28" s="97"/>
      <c r="F28" s="94">
        <v>1</v>
      </c>
      <c r="G28" s="94">
        <v>2006</v>
      </c>
      <c r="H28" s="97" t="s">
        <v>146</v>
      </c>
      <c r="I28" s="97">
        <v>32</v>
      </c>
      <c r="J28" s="97" t="s">
        <v>147</v>
      </c>
      <c r="K28" s="97" t="s">
        <v>183</v>
      </c>
      <c r="L28" s="94">
        <v>24</v>
      </c>
      <c r="M28" s="97" t="s">
        <v>187</v>
      </c>
      <c r="N28" s="98">
        <v>100</v>
      </c>
      <c r="O28" s="78">
        <f t="shared" si="8"/>
        <v>100</v>
      </c>
      <c r="P28" s="78">
        <f t="shared" si="4"/>
        <v>23</v>
      </c>
      <c r="Q28" s="78">
        <f t="shared" si="5"/>
        <v>123</v>
      </c>
      <c r="R28" s="78">
        <f t="shared" si="6"/>
        <v>2952</v>
      </c>
    </row>
    <row r="29" spans="1:18" ht="39" customHeight="1">
      <c r="A29" s="94">
        <v>16</v>
      </c>
      <c r="B29" s="97" t="s">
        <v>191</v>
      </c>
      <c r="C29" s="96" t="s">
        <v>177</v>
      </c>
      <c r="D29" s="97"/>
      <c r="E29" s="97"/>
      <c r="F29" s="94">
        <v>1</v>
      </c>
      <c r="G29" s="94">
        <v>2006</v>
      </c>
      <c r="H29" s="97" t="s">
        <v>146</v>
      </c>
      <c r="I29" s="97">
        <v>149</v>
      </c>
      <c r="J29" s="97" t="s">
        <v>147</v>
      </c>
      <c r="K29" s="97">
        <v>1</v>
      </c>
      <c r="L29" s="94">
        <v>36</v>
      </c>
      <c r="M29" s="97" t="s">
        <v>187</v>
      </c>
      <c r="N29" s="98">
        <v>120</v>
      </c>
      <c r="O29" s="78">
        <f t="shared" si="8"/>
        <v>120</v>
      </c>
      <c r="P29" s="78">
        <f t="shared" si="4"/>
        <v>27.6</v>
      </c>
      <c r="Q29" s="78">
        <f t="shared" si="5"/>
        <v>147.6</v>
      </c>
      <c r="R29" s="78">
        <f t="shared" si="6"/>
        <v>5313.5999999999995</v>
      </c>
    </row>
    <row r="30" spans="1:18" ht="48.75" customHeight="1">
      <c r="A30" s="94">
        <v>17</v>
      </c>
      <c r="B30" s="95" t="s">
        <v>194</v>
      </c>
      <c r="C30" s="96" t="s">
        <v>195</v>
      </c>
      <c r="D30" s="94" t="s">
        <v>162</v>
      </c>
      <c r="E30" s="94" t="s">
        <v>160</v>
      </c>
      <c r="F30" s="94">
        <v>2</v>
      </c>
      <c r="G30" s="94">
        <v>2006</v>
      </c>
      <c r="H30" s="97" t="s">
        <v>146</v>
      </c>
      <c r="I30" s="97">
        <v>107</v>
      </c>
      <c r="J30" s="97" t="s">
        <v>147</v>
      </c>
      <c r="K30" s="97" t="s">
        <v>183</v>
      </c>
      <c r="L30" s="94">
        <v>24</v>
      </c>
      <c r="M30" s="97" t="s">
        <v>184</v>
      </c>
      <c r="N30" s="98">
        <v>180</v>
      </c>
      <c r="O30" s="78">
        <f t="shared" ref="O30:O36" si="9">F30*N30</f>
        <v>360</v>
      </c>
      <c r="P30" s="78">
        <f t="shared" ref="P30:P31" si="10">O30*0.23</f>
        <v>82.8</v>
      </c>
      <c r="Q30" s="78">
        <f t="shared" ref="Q30:Q31" si="11">O30+P30</f>
        <v>442.8</v>
      </c>
      <c r="R30" s="78">
        <f t="shared" ref="R30:R31" si="12">Q30*L30</f>
        <v>10627.2</v>
      </c>
    </row>
    <row r="31" spans="1:18" ht="53.25" customHeight="1">
      <c r="A31" s="94">
        <v>18</v>
      </c>
      <c r="B31" s="95" t="s">
        <v>192</v>
      </c>
      <c r="C31" s="96" t="s">
        <v>181</v>
      </c>
      <c r="D31" s="94"/>
      <c r="E31" s="94"/>
      <c r="F31" s="94">
        <v>1</v>
      </c>
      <c r="G31" s="94">
        <v>2006</v>
      </c>
      <c r="H31" s="97" t="s">
        <v>146</v>
      </c>
      <c r="I31" s="97">
        <v>107</v>
      </c>
      <c r="J31" s="97" t="s">
        <v>147</v>
      </c>
      <c r="K31" s="97" t="s">
        <v>183</v>
      </c>
      <c r="L31" s="94">
        <v>24</v>
      </c>
      <c r="M31" s="97" t="s">
        <v>187</v>
      </c>
      <c r="N31" s="98">
        <v>100</v>
      </c>
      <c r="O31" s="78">
        <f t="shared" si="9"/>
        <v>100</v>
      </c>
      <c r="P31" s="78">
        <f t="shared" si="10"/>
        <v>23</v>
      </c>
      <c r="Q31" s="78">
        <f t="shared" si="11"/>
        <v>123</v>
      </c>
      <c r="R31" s="78">
        <f t="shared" si="12"/>
        <v>2952</v>
      </c>
    </row>
    <row r="32" spans="1:18" ht="48" customHeight="1">
      <c r="A32" s="94">
        <v>19</v>
      </c>
      <c r="B32" s="95" t="s">
        <v>196</v>
      </c>
      <c r="C32" s="96" t="s">
        <v>197</v>
      </c>
      <c r="D32" s="94" t="s">
        <v>164</v>
      </c>
      <c r="E32" s="94" t="s">
        <v>160</v>
      </c>
      <c r="F32" s="94">
        <v>2</v>
      </c>
      <c r="G32" s="94">
        <v>2014</v>
      </c>
      <c r="H32" s="97" t="s">
        <v>146</v>
      </c>
      <c r="I32" s="97">
        <v>45</v>
      </c>
      <c r="J32" s="97" t="s">
        <v>147</v>
      </c>
      <c r="K32" s="94">
        <v>1</v>
      </c>
      <c r="L32" s="94">
        <v>36</v>
      </c>
      <c r="M32" s="97" t="s">
        <v>185</v>
      </c>
      <c r="N32" s="98">
        <v>200</v>
      </c>
      <c r="O32" s="78">
        <f t="shared" si="9"/>
        <v>400</v>
      </c>
      <c r="P32" s="78">
        <f>O32*0.23</f>
        <v>92</v>
      </c>
      <c r="Q32" s="78">
        <f t="shared" ref="Q32:Q33" si="13">O32+P32</f>
        <v>492</v>
      </c>
      <c r="R32" s="78">
        <f t="shared" ref="R32:R33" si="14">Q32*L32</f>
        <v>17712</v>
      </c>
    </row>
    <row r="33" spans="1:18" ht="41.25" customHeight="1">
      <c r="A33" s="94">
        <v>20</v>
      </c>
      <c r="B33" s="97" t="s">
        <v>191</v>
      </c>
      <c r="C33" s="96" t="s">
        <v>177</v>
      </c>
      <c r="D33" s="94"/>
      <c r="E33" s="94"/>
      <c r="F33" s="94">
        <v>1</v>
      </c>
      <c r="G33" s="94">
        <v>2014</v>
      </c>
      <c r="H33" s="97" t="s">
        <v>146</v>
      </c>
      <c r="I33" s="97">
        <v>45</v>
      </c>
      <c r="J33" s="97" t="s">
        <v>147</v>
      </c>
      <c r="K33" s="94">
        <v>1</v>
      </c>
      <c r="L33" s="94">
        <v>36</v>
      </c>
      <c r="M33" s="97" t="s">
        <v>187</v>
      </c>
      <c r="N33" s="98">
        <v>120</v>
      </c>
      <c r="O33" s="78">
        <f t="shared" si="9"/>
        <v>120</v>
      </c>
      <c r="P33" s="78">
        <f t="shared" ref="P33" si="15">O33*0.23</f>
        <v>27.6</v>
      </c>
      <c r="Q33" s="78">
        <f t="shared" si="13"/>
        <v>147.6</v>
      </c>
      <c r="R33" s="78">
        <f t="shared" si="14"/>
        <v>5313.5999999999995</v>
      </c>
    </row>
    <row r="34" spans="1:18" ht="42" customHeight="1">
      <c r="A34" s="94">
        <v>21</v>
      </c>
      <c r="B34" s="95" t="s">
        <v>198</v>
      </c>
      <c r="C34" s="96" t="s">
        <v>202</v>
      </c>
      <c r="D34" s="94" t="s">
        <v>165</v>
      </c>
      <c r="E34" s="97" t="s">
        <v>166</v>
      </c>
      <c r="F34" s="94">
        <v>2</v>
      </c>
      <c r="G34" s="94">
        <v>2008</v>
      </c>
      <c r="H34" s="97" t="s">
        <v>146</v>
      </c>
      <c r="I34" s="97">
        <v>185</v>
      </c>
      <c r="J34" s="97" t="s">
        <v>147</v>
      </c>
      <c r="K34" s="94">
        <v>1</v>
      </c>
      <c r="L34" s="94">
        <v>36</v>
      </c>
      <c r="M34" s="97" t="s">
        <v>185</v>
      </c>
      <c r="N34" s="98">
        <v>180</v>
      </c>
      <c r="O34" s="78">
        <f t="shared" si="9"/>
        <v>360</v>
      </c>
      <c r="P34" s="78">
        <f t="shared" ref="P34:P35" si="16">O34*0.23</f>
        <v>82.8</v>
      </c>
      <c r="Q34" s="78">
        <f t="shared" ref="Q34:Q35" si="17">O34+P34</f>
        <v>442.8</v>
      </c>
      <c r="R34" s="78">
        <f t="shared" ref="R34:R35" si="18">Q34*L34</f>
        <v>15940.800000000001</v>
      </c>
    </row>
    <row r="35" spans="1:18" ht="43.5" customHeight="1">
      <c r="A35" s="94">
        <v>22</v>
      </c>
      <c r="B35" s="97" t="s">
        <v>191</v>
      </c>
      <c r="C35" s="96" t="s">
        <v>177</v>
      </c>
      <c r="D35" s="94"/>
      <c r="E35" s="97"/>
      <c r="F35" s="94">
        <v>1</v>
      </c>
      <c r="G35" s="94">
        <v>2008</v>
      </c>
      <c r="H35" s="97" t="s">
        <v>146</v>
      </c>
      <c r="I35" s="97">
        <v>185</v>
      </c>
      <c r="J35" s="97" t="s">
        <v>147</v>
      </c>
      <c r="K35" s="94">
        <v>1</v>
      </c>
      <c r="L35" s="94">
        <v>36</v>
      </c>
      <c r="M35" s="97" t="s">
        <v>187</v>
      </c>
      <c r="N35" s="98">
        <v>100</v>
      </c>
      <c r="O35" s="78">
        <f t="shared" si="9"/>
        <v>100</v>
      </c>
      <c r="P35" s="78">
        <f t="shared" si="16"/>
        <v>23</v>
      </c>
      <c r="Q35" s="78">
        <f t="shared" si="17"/>
        <v>123</v>
      </c>
      <c r="R35" s="78">
        <f t="shared" si="18"/>
        <v>4428</v>
      </c>
    </row>
    <row r="36" spans="1:18" ht="48.75" customHeight="1">
      <c r="A36" s="94">
        <v>23</v>
      </c>
      <c r="B36" s="95" t="s">
        <v>167</v>
      </c>
      <c r="C36" s="96" t="s">
        <v>200</v>
      </c>
      <c r="D36" s="94" t="s">
        <v>168</v>
      </c>
      <c r="E36" s="97" t="s">
        <v>166</v>
      </c>
      <c r="F36" s="94">
        <v>1</v>
      </c>
      <c r="G36" s="94">
        <v>2015</v>
      </c>
      <c r="H36" s="97" t="s">
        <v>146</v>
      </c>
      <c r="I36" s="97">
        <v>576</v>
      </c>
      <c r="J36" s="97" t="s">
        <v>147</v>
      </c>
      <c r="K36" s="94">
        <v>1</v>
      </c>
      <c r="L36" s="94">
        <v>36</v>
      </c>
      <c r="M36" s="97" t="s">
        <v>185</v>
      </c>
      <c r="N36" s="98">
        <v>180</v>
      </c>
      <c r="O36" s="78">
        <f t="shared" si="9"/>
        <v>180</v>
      </c>
      <c r="P36" s="78">
        <f>O36*0.23</f>
        <v>41.4</v>
      </c>
      <c r="Q36" s="78">
        <f>O36+P36</f>
        <v>221.4</v>
      </c>
      <c r="R36" s="78">
        <f>Q36*L36</f>
        <v>7970.4000000000005</v>
      </c>
    </row>
    <row r="37" spans="1:18" ht="52.5" customHeight="1">
      <c r="A37" s="94">
        <v>24</v>
      </c>
      <c r="B37" s="97" t="s">
        <v>191</v>
      </c>
      <c r="C37" s="96" t="s">
        <v>177</v>
      </c>
      <c r="D37" s="94"/>
      <c r="E37" s="97"/>
      <c r="F37" s="94">
        <v>1</v>
      </c>
      <c r="G37" s="94">
        <v>2015</v>
      </c>
      <c r="H37" s="97" t="s">
        <v>146</v>
      </c>
      <c r="I37" s="97">
        <v>576</v>
      </c>
      <c r="J37" s="97" t="s">
        <v>147</v>
      </c>
      <c r="K37" s="94">
        <v>1</v>
      </c>
      <c r="L37" s="94">
        <v>36</v>
      </c>
      <c r="M37" s="97" t="s">
        <v>187</v>
      </c>
      <c r="N37" s="98">
        <v>120</v>
      </c>
      <c r="O37" s="78">
        <f t="shared" ref="O37" si="19">F37*N37</f>
        <v>120</v>
      </c>
      <c r="P37" s="78">
        <f t="shared" ref="P37" si="20">O37*0.23</f>
        <v>27.6</v>
      </c>
      <c r="Q37" s="78">
        <f t="shared" ref="Q37" si="21">O37+P37</f>
        <v>147.6</v>
      </c>
      <c r="R37" s="78">
        <f t="shared" ref="R37" si="22">Q37*L37</f>
        <v>5313.5999999999995</v>
      </c>
    </row>
    <row r="38" spans="1:18" ht="54" customHeight="1">
      <c r="A38" s="94">
        <v>25</v>
      </c>
      <c r="B38" s="95" t="s">
        <v>199</v>
      </c>
      <c r="C38" s="96" t="s">
        <v>201</v>
      </c>
      <c r="D38" s="94" t="s">
        <v>165</v>
      </c>
      <c r="E38" s="97" t="s">
        <v>166</v>
      </c>
      <c r="F38" s="94">
        <v>1</v>
      </c>
      <c r="G38" s="94">
        <v>2008</v>
      </c>
      <c r="H38" s="97" t="s">
        <v>146</v>
      </c>
      <c r="I38" s="97">
        <v>58</v>
      </c>
      <c r="J38" s="97" t="s">
        <v>169</v>
      </c>
      <c r="K38" s="97" t="s">
        <v>183</v>
      </c>
      <c r="L38" s="94">
        <v>24</v>
      </c>
      <c r="M38" s="97" t="s">
        <v>185</v>
      </c>
      <c r="N38" s="98">
        <v>180</v>
      </c>
      <c r="O38" s="78">
        <f>F38*N38</f>
        <v>180</v>
      </c>
      <c r="P38" s="78">
        <f>O38*0.23</f>
        <v>41.4</v>
      </c>
      <c r="Q38" s="78">
        <f>O38+P38</f>
        <v>221.4</v>
      </c>
      <c r="R38" s="78">
        <f>Q38*L38</f>
        <v>5313.6</v>
      </c>
    </row>
    <row r="39" spans="1:18" ht="54" customHeight="1">
      <c r="A39" s="94">
        <v>26</v>
      </c>
      <c r="B39" s="95" t="s">
        <v>203</v>
      </c>
      <c r="C39" s="96" t="s">
        <v>206</v>
      </c>
      <c r="D39" s="97" t="s">
        <v>170</v>
      </c>
      <c r="E39" s="97" t="s">
        <v>171</v>
      </c>
      <c r="F39" s="94">
        <v>2</v>
      </c>
      <c r="G39" s="94">
        <v>2008</v>
      </c>
      <c r="H39" s="97" t="s">
        <v>146</v>
      </c>
      <c r="I39" s="97">
        <v>215</v>
      </c>
      <c r="J39" s="97" t="s">
        <v>147</v>
      </c>
      <c r="K39" s="97" t="s">
        <v>183</v>
      </c>
      <c r="L39" s="94">
        <v>24</v>
      </c>
      <c r="M39" s="97" t="s">
        <v>186</v>
      </c>
      <c r="N39" s="98">
        <v>150</v>
      </c>
      <c r="O39" s="78">
        <f t="shared" ref="O39" si="23">F39*N39</f>
        <v>300</v>
      </c>
      <c r="P39" s="78">
        <f t="shared" ref="P39" si="24">O39*0.23</f>
        <v>69</v>
      </c>
      <c r="Q39" s="78">
        <f t="shared" ref="Q39" si="25">O39+P39</f>
        <v>369</v>
      </c>
      <c r="R39" s="78">
        <f t="shared" ref="R39" si="26">Q39*L39</f>
        <v>8856</v>
      </c>
    </row>
    <row r="40" spans="1:18" ht="49.5" customHeight="1">
      <c r="A40" s="94">
        <v>27</v>
      </c>
      <c r="B40" s="95" t="s">
        <v>204</v>
      </c>
      <c r="C40" s="96" t="s">
        <v>205</v>
      </c>
      <c r="D40" s="97" t="s">
        <v>170</v>
      </c>
      <c r="E40" s="97" t="s">
        <v>171</v>
      </c>
      <c r="F40" s="94">
        <v>1</v>
      </c>
      <c r="G40" s="94">
        <v>2011</v>
      </c>
      <c r="H40" s="97" t="s">
        <v>146</v>
      </c>
      <c r="I40" s="97">
        <v>576</v>
      </c>
      <c r="J40" s="97" t="s">
        <v>169</v>
      </c>
      <c r="K40" s="97" t="s">
        <v>183</v>
      </c>
      <c r="L40" s="94">
        <v>24</v>
      </c>
      <c r="M40" s="97" t="s">
        <v>186</v>
      </c>
      <c r="N40" s="98">
        <v>100</v>
      </c>
      <c r="O40" s="78">
        <f>F40*N40</f>
        <v>100</v>
      </c>
      <c r="P40" s="78">
        <f>O40*0.23</f>
        <v>23</v>
      </c>
      <c r="Q40" s="78">
        <f>O40+P40</f>
        <v>123</v>
      </c>
      <c r="R40" s="78">
        <f>Q40*L40</f>
        <v>2952</v>
      </c>
    </row>
    <row r="41" spans="1:18" ht="43.5" customHeight="1">
      <c r="A41" s="73">
        <v>28</v>
      </c>
      <c r="B41" s="74" t="s">
        <v>211</v>
      </c>
      <c r="C41" s="75" t="s">
        <v>212</v>
      </c>
      <c r="D41" s="73" t="s">
        <v>213</v>
      </c>
      <c r="E41" s="76" t="s">
        <v>166</v>
      </c>
      <c r="F41" s="73">
        <v>2</v>
      </c>
      <c r="G41" s="73">
        <v>2020</v>
      </c>
      <c r="H41" s="76" t="s">
        <v>146</v>
      </c>
      <c r="I41" s="76">
        <v>41</v>
      </c>
      <c r="J41" s="76" t="s">
        <v>147</v>
      </c>
      <c r="K41" s="79">
        <v>1</v>
      </c>
      <c r="L41" s="77">
        <v>36</v>
      </c>
      <c r="M41" s="79" t="s">
        <v>186</v>
      </c>
      <c r="N41" s="106" t="s">
        <v>214</v>
      </c>
      <c r="O41" s="93"/>
      <c r="P41" s="93"/>
      <c r="Q41" s="93"/>
      <c r="R41" s="93"/>
    </row>
    <row r="42" spans="1:18" ht="43.5" customHeight="1">
      <c r="A42" s="73">
        <v>29</v>
      </c>
      <c r="B42" s="76" t="s">
        <v>191</v>
      </c>
      <c r="C42" s="75" t="s">
        <v>215</v>
      </c>
      <c r="D42" s="76"/>
      <c r="E42" s="76"/>
      <c r="F42" s="73">
        <v>1</v>
      </c>
      <c r="G42" s="73">
        <v>2020</v>
      </c>
      <c r="H42" s="76" t="s">
        <v>146</v>
      </c>
      <c r="I42" s="76">
        <v>41</v>
      </c>
      <c r="J42" s="76" t="s">
        <v>147</v>
      </c>
      <c r="K42" s="79">
        <v>1</v>
      </c>
      <c r="L42" s="77">
        <v>36</v>
      </c>
      <c r="M42" s="79" t="s">
        <v>186</v>
      </c>
      <c r="N42" s="106" t="s">
        <v>214</v>
      </c>
      <c r="O42" s="93"/>
      <c r="P42" s="93"/>
      <c r="Q42" s="93"/>
      <c r="R42" s="93"/>
    </row>
    <row r="43" spans="1:18" ht="43.5" customHeight="1">
      <c r="A43" s="73">
        <v>30</v>
      </c>
      <c r="B43" s="74" t="s">
        <v>216</v>
      </c>
      <c r="C43" s="75" t="s">
        <v>217</v>
      </c>
      <c r="D43" s="73" t="s">
        <v>168</v>
      </c>
      <c r="E43" s="76" t="s">
        <v>166</v>
      </c>
      <c r="F43" s="73">
        <v>1</v>
      </c>
      <c r="G43" s="73">
        <v>2020</v>
      </c>
      <c r="H43" s="76" t="s">
        <v>146</v>
      </c>
      <c r="I43" s="76">
        <v>600</v>
      </c>
      <c r="J43" s="76" t="s">
        <v>147</v>
      </c>
      <c r="K43" s="79">
        <v>1</v>
      </c>
      <c r="L43" s="77">
        <v>36</v>
      </c>
      <c r="M43" s="79" t="s">
        <v>186</v>
      </c>
      <c r="N43" s="106" t="s">
        <v>214</v>
      </c>
      <c r="O43" s="93"/>
      <c r="P43" s="93"/>
      <c r="Q43" s="93"/>
      <c r="R43" s="93"/>
    </row>
    <row r="44" spans="1:18" ht="43.5" customHeight="1">
      <c r="A44" s="73">
        <v>31</v>
      </c>
      <c r="B44" s="76" t="s">
        <v>191</v>
      </c>
      <c r="C44" s="75" t="s">
        <v>215</v>
      </c>
      <c r="D44" s="73"/>
      <c r="E44" s="76"/>
      <c r="F44" s="73">
        <v>1</v>
      </c>
      <c r="G44" s="73">
        <v>2020</v>
      </c>
      <c r="H44" s="76" t="s">
        <v>146</v>
      </c>
      <c r="I44" s="76">
        <v>600</v>
      </c>
      <c r="J44" s="76" t="s">
        <v>147</v>
      </c>
      <c r="K44" s="79">
        <v>1</v>
      </c>
      <c r="L44" s="77">
        <v>36</v>
      </c>
      <c r="M44" s="79" t="s">
        <v>186</v>
      </c>
      <c r="N44" s="106" t="s">
        <v>214</v>
      </c>
      <c r="O44" s="93"/>
      <c r="P44" s="93"/>
      <c r="Q44" s="93"/>
      <c r="R44" s="93"/>
    </row>
    <row r="45" spans="1:18" ht="57.75" customHeight="1">
      <c r="A45" s="73">
        <v>32</v>
      </c>
      <c r="B45" s="74" t="s">
        <v>218</v>
      </c>
      <c r="C45" s="75" t="s">
        <v>219</v>
      </c>
      <c r="D45" s="76" t="s">
        <v>220</v>
      </c>
      <c r="E45" s="76" t="s">
        <v>166</v>
      </c>
      <c r="F45" s="73">
        <v>3</v>
      </c>
      <c r="G45" s="73">
        <v>2020</v>
      </c>
      <c r="H45" s="76" t="s">
        <v>146</v>
      </c>
      <c r="I45" s="76">
        <v>595</v>
      </c>
      <c r="J45" s="76" t="s">
        <v>147</v>
      </c>
      <c r="K45" s="79">
        <v>1</v>
      </c>
      <c r="L45" s="77">
        <v>36</v>
      </c>
      <c r="M45" s="79" t="s">
        <v>186</v>
      </c>
      <c r="N45" s="106" t="s">
        <v>214</v>
      </c>
      <c r="O45" s="93"/>
      <c r="P45" s="93"/>
      <c r="Q45" s="93"/>
      <c r="R45" s="93"/>
    </row>
    <row r="46" spans="1:18" ht="43.5" customHeight="1">
      <c r="A46" s="73">
        <v>33</v>
      </c>
      <c r="B46" s="76" t="s">
        <v>191</v>
      </c>
      <c r="C46" s="75" t="s">
        <v>215</v>
      </c>
      <c r="D46" s="76"/>
      <c r="E46" s="76"/>
      <c r="F46" s="73">
        <v>1</v>
      </c>
      <c r="G46" s="73">
        <v>2020</v>
      </c>
      <c r="H46" s="76" t="s">
        <v>146</v>
      </c>
      <c r="I46" s="76">
        <v>595</v>
      </c>
      <c r="J46" s="76" t="s">
        <v>147</v>
      </c>
      <c r="K46" s="79">
        <v>1</v>
      </c>
      <c r="L46" s="77">
        <v>24</v>
      </c>
      <c r="M46" s="79" t="s">
        <v>186</v>
      </c>
      <c r="N46" s="106" t="s">
        <v>214</v>
      </c>
      <c r="O46" s="93"/>
      <c r="P46" s="93"/>
      <c r="Q46" s="93"/>
      <c r="R46" s="93"/>
    </row>
    <row r="47" spans="1:18" ht="43.5" customHeight="1">
      <c r="A47" s="73">
        <v>34</v>
      </c>
      <c r="B47" s="76" t="s">
        <v>221</v>
      </c>
      <c r="C47" s="75" t="s">
        <v>222</v>
      </c>
      <c r="D47" s="76"/>
      <c r="E47" s="76"/>
      <c r="F47" s="73">
        <v>1</v>
      </c>
      <c r="G47" s="73">
        <v>2020</v>
      </c>
      <c r="H47" s="76" t="s">
        <v>146</v>
      </c>
      <c r="I47" s="76">
        <v>599</v>
      </c>
      <c r="J47" s="76" t="s">
        <v>147</v>
      </c>
      <c r="K47" s="79">
        <v>1</v>
      </c>
      <c r="L47" s="77">
        <v>24</v>
      </c>
      <c r="M47" s="79" t="s">
        <v>186</v>
      </c>
      <c r="N47" s="106" t="s">
        <v>214</v>
      </c>
      <c r="O47" s="93"/>
      <c r="P47" s="93"/>
      <c r="Q47" s="93"/>
      <c r="R47" s="93"/>
    </row>
    <row r="48" spans="1:18" ht="43.5" customHeight="1">
      <c r="A48" s="73">
        <v>35</v>
      </c>
      <c r="B48" s="76" t="s">
        <v>221</v>
      </c>
      <c r="C48" s="75" t="s">
        <v>222</v>
      </c>
      <c r="D48" s="76"/>
      <c r="E48" s="76"/>
      <c r="F48" s="73">
        <v>1</v>
      </c>
      <c r="G48" s="73">
        <v>2020</v>
      </c>
      <c r="H48" s="76" t="s">
        <v>146</v>
      </c>
      <c r="I48" s="76">
        <v>596</v>
      </c>
      <c r="J48" s="76" t="s">
        <v>147</v>
      </c>
      <c r="K48" s="79">
        <v>1</v>
      </c>
      <c r="L48" s="77">
        <v>24</v>
      </c>
      <c r="M48" s="79" t="s">
        <v>186</v>
      </c>
      <c r="N48" s="106" t="s">
        <v>214</v>
      </c>
      <c r="O48" s="93"/>
      <c r="P48" s="93"/>
      <c r="Q48" s="93"/>
      <c r="R48" s="93"/>
    </row>
    <row r="49" spans="1:18" ht="43.5" customHeight="1">
      <c r="A49" s="73">
        <v>36</v>
      </c>
      <c r="B49" s="76" t="s">
        <v>221</v>
      </c>
      <c r="C49" s="75" t="s">
        <v>222</v>
      </c>
      <c r="D49" s="76"/>
      <c r="E49" s="76"/>
      <c r="F49" s="73">
        <v>1</v>
      </c>
      <c r="G49" s="73">
        <v>2020</v>
      </c>
      <c r="H49" s="76" t="s">
        <v>146</v>
      </c>
      <c r="I49" s="76">
        <v>597</v>
      </c>
      <c r="J49" s="76" t="s">
        <v>147</v>
      </c>
      <c r="K49" s="79">
        <v>1</v>
      </c>
      <c r="L49" s="77">
        <v>24</v>
      </c>
      <c r="M49" s="79" t="s">
        <v>186</v>
      </c>
      <c r="N49" s="106" t="s">
        <v>214</v>
      </c>
      <c r="O49" s="93"/>
      <c r="P49" s="93"/>
      <c r="Q49" s="93"/>
      <c r="R49" s="93"/>
    </row>
    <row r="50" spans="1:18" customFormat="1" ht="29.25" customHeight="1">
      <c r="A50" s="73">
        <v>37</v>
      </c>
      <c r="B50" s="76" t="s">
        <v>221</v>
      </c>
      <c r="C50" s="75" t="s">
        <v>222</v>
      </c>
      <c r="D50" s="76"/>
      <c r="E50" s="76"/>
      <c r="F50" s="73">
        <v>1</v>
      </c>
      <c r="G50" s="73">
        <v>2020</v>
      </c>
      <c r="H50" s="76" t="s">
        <v>146</v>
      </c>
      <c r="I50" s="76">
        <v>598</v>
      </c>
      <c r="J50" s="76" t="s">
        <v>147</v>
      </c>
      <c r="K50" s="79">
        <v>1</v>
      </c>
      <c r="L50" s="77">
        <v>24</v>
      </c>
      <c r="M50" s="79" t="s">
        <v>186</v>
      </c>
      <c r="N50" s="106" t="s">
        <v>214</v>
      </c>
      <c r="O50" s="93"/>
      <c r="P50" s="93"/>
      <c r="Q50" s="93"/>
      <c r="R50" s="93"/>
    </row>
    <row r="51" spans="1:18" customFormat="1" ht="29.25" customHeight="1">
      <c r="A51" s="133" t="s">
        <v>223</v>
      </c>
      <c r="B51" s="133"/>
      <c r="C51" s="133"/>
      <c r="D51" s="133"/>
      <c r="E51" s="133"/>
      <c r="F51" s="133"/>
      <c r="G51" s="133"/>
      <c r="H51" s="133"/>
      <c r="I51" s="133"/>
      <c r="J51" s="133"/>
      <c r="K51" s="133"/>
      <c r="L51" s="133"/>
      <c r="M51" s="133"/>
      <c r="N51" s="133"/>
      <c r="O51" s="107"/>
      <c r="P51" s="107"/>
      <c r="Q51" s="107"/>
      <c r="R51" s="93"/>
    </row>
    <row r="52" spans="1:18" ht="49.5" customHeight="1">
      <c r="A52" s="94"/>
      <c r="B52" s="95"/>
      <c r="C52" s="96"/>
      <c r="D52" s="97"/>
      <c r="E52" s="97"/>
      <c r="F52" s="94"/>
      <c r="G52" s="94"/>
      <c r="H52" s="97"/>
      <c r="I52" s="97"/>
      <c r="J52" s="97"/>
      <c r="K52" s="97"/>
      <c r="L52" s="94"/>
      <c r="M52" s="97"/>
      <c r="N52" s="98"/>
      <c r="O52" s="78"/>
      <c r="P52" s="78"/>
      <c r="Q52" s="78"/>
      <c r="R52" s="78"/>
    </row>
    <row r="53" spans="1:18" ht="49.5" customHeight="1">
      <c r="A53" s="94"/>
      <c r="B53" s="95"/>
      <c r="C53" s="96"/>
      <c r="D53" s="97"/>
      <c r="E53" s="97"/>
      <c r="F53" s="94"/>
      <c r="G53" s="94"/>
      <c r="H53" s="97"/>
      <c r="I53" s="97"/>
      <c r="J53" s="97"/>
      <c r="K53" s="97"/>
      <c r="L53" s="94"/>
      <c r="M53" s="97"/>
      <c r="N53" s="98"/>
      <c r="O53" s="78"/>
      <c r="P53" s="78"/>
      <c r="Q53" s="78"/>
      <c r="R53" s="78"/>
    </row>
    <row r="54" spans="1:18" ht="49.5" customHeight="1">
      <c r="A54" s="94"/>
      <c r="B54" s="95"/>
      <c r="C54" s="96"/>
      <c r="D54" s="97"/>
      <c r="E54" s="97"/>
      <c r="F54" s="94"/>
      <c r="G54" s="94"/>
      <c r="H54" s="97"/>
      <c r="I54" s="97"/>
      <c r="J54" s="97"/>
      <c r="K54" s="97"/>
      <c r="L54" s="94"/>
      <c r="M54" s="97"/>
      <c r="N54" s="98"/>
      <c r="O54" s="78"/>
      <c r="P54" s="78"/>
      <c r="Q54" s="78"/>
      <c r="R54" s="78"/>
    </row>
    <row r="55" spans="1:18" ht="33.75" customHeight="1">
      <c r="A55" s="94"/>
      <c r="B55" s="95"/>
      <c r="C55" s="96"/>
      <c r="D55" s="97"/>
      <c r="E55" s="97"/>
      <c r="F55" s="94"/>
      <c r="G55" s="94"/>
      <c r="H55" s="97"/>
      <c r="I55" s="97"/>
      <c r="J55" s="97"/>
      <c r="K55" s="97"/>
      <c r="L55" s="94"/>
      <c r="M55" s="94"/>
      <c r="N55" s="98"/>
      <c r="O55" s="78">
        <f t="shared" ref="O55" si="27">F55*N55</f>
        <v>0</v>
      </c>
      <c r="P55" s="78">
        <f t="shared" ref="P55" si="28">O55*0.23</f>
        <v>0</v>
      </c>
      <c r="Q55" s="78">
        <f t="shared" ref="Q55" si="29">O55+P55</f>
        <v>0</v>
      </c>
      <c r="R55" s="78">
        <f t="shared" ref="R55" si="30">Q55*L55</f>
        <v>0</v>
      </c>
    </row>
    <row r="56" spans="1:18" ht="54" customHeight="1">
      <c r="A56" s="94"/>
      <c r="B56" s="95"/>
      <c r="C56" s="96"/>
      <c r="D56" s="94"/>
      <c r="E56" s="94"/>
      <c r="F56" s="94"/>
      <c r="G56" s="94"/>
      <c r="H56" s="97"/>
      <c r="I56" s="97"/>
      <c r="J56" s="94"/>
      <c r="K56" s="94"/>
      <c r="L56" s="94"/>
      <c r="M56" s="94"/>
      <c r="N56" s="98"/>
      <c r="O56" s="78"/>
      <c r="P56" s="78"/>
      <c r="Q56" s="78"/>
      <c r="R56" s="78"/>
    </row>
    <row r="57" spans="1:18" ht="16.5" customHeight="1">
      <c r="B57" s="80" t="s">
        <v>54</v>
      </c>
      <c r="C57" s="81"/>
      <c r="H57" s="134" t="s">
        <v>182</v>
      </c>
      <c r="I57" s="134"/>
      <c r="Q57" s="82" t="s">
        <v>12</v>
      </c>
      <c r="R57" s="83">
        <f>SUM(R14:R56)</f>
        <v>218743.20000000004</v>
      </c>
    </row>
    <row r="58" spans="1:18" ht="25.5" customHeight="1">
      <c r="B58" s="136" t="s">
        <v>60</v>
      </c>
      <c r="C58" s="136"/>
      <c r="H58" s="135" t="s">
        <v>60</v>
      </c>
      <c r="I58" s="135"/>
    </row>
    <row r="59" spans="1:18" ht="25.5" customHeight="1">
      <c r="B59" s="136" t="s">
        <v>60</v>
      </c>
      <c r="C59" s="136"/>
    </row>
    <row r="60" spans="1:18" ht="27" customHeight="1">
      <c r="B60" s="136" t="s">
        <v>60</v>
      </c>
      <c r="C60" s="136"/>
    </row>
  </sheetData>
  <mergeCells count="28">
    <mergeCell ref="B9:R9"/>
    <mergeCell ref="B8:R8"/>
    <mergeCell ref="F11:F12"/>
    <mergeCell ref="G11:G12"/>
    <mergeCell ref="J11:J12"/>
    <mergeCell ref="I11:I12"/>
    <mergeCell ref="H11:H12"/>
    <mergeCell ref="B60:C60"/>
    <mergeCell ref="A5:R5"/>
    <mergeCell ref="A10:A12"/>
    <mergeCell ref="B10:B12"/>
    <mergeCell ref="C10:G10"/>
    <mergeCell ref="H10:J10"/>
    <mergeCell ref="K10:K12"/>
    <mergeCell ref="L10:L12"/>
    <mergeCell ref="M10:M12"/>
    <mergeCell ref="N10:R10"/>
    <mergeCell ref="C11:C12"/>
    <mergeCell ref="N11:Q11"/>
    <mergeCell ref="D11:D12"/>
    <mergeCell ref="E11:E12"/>
    <mergeCell ref="B6:R6"/>
    <mergeCell ref="B7:R7"/>
    <mergeCell ref="A51:N51"/>
    <mergeCell ref="H57:I57"/>
    <mergeCell ref="H58:I58"/>
    <mergeCell ref="B58:C58"/>
    <mergeCell ref="B59:C59"/>
  </mergeCells>
  <pageMargins left="0.70866141732283472" right="0.70866141732283472" top="0.74803149606299213" bottom="0.74803149606299213" header="0.31496062992125984" footer="0.31496062992125984"/>
  <pageSetup paperSize="9" scale="61" fitToHeight="0" orientation="landscape" r:id="rId1"/>
  <headerFooter>
    <oddFooter>Strona &amp;P z &amp;N</oddFooter>
  </headerFooter>
  <rowBreaks count="2" manualBreakCount="2">
    <brk id="20" max="17" man="1"/>
    <brk id="31" max="1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5"/>
  <sheetViews>
    <sheetView zoomScale="70" zoomScaleNormal="70" zoomScaleSheetLayoutView="90" workbookViewId="0">
      <selection activeCell="B8" sqref="B8:R8"/>
    </sheetView>
  </sheetViews>
  <sheetFormatPr defaultRowHeight="14.25"/>
  <cols>
    <col min="1" max="1" width="4.125" customWidth="1"/>
    <col min="2" max="2" width="14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13" customWidth="1"/>
    <col min="11" max="11" width="10.875" customWidth="1"/>
    <col min="12" max="12" width="11.625" customWidth="1"/>
    <col min="13" max="13" width="15.875" customWidth="1"/>
    <col min="14" max="17" width="9.5" customWidth="1"/>
    <col min="18" max="18" width="11.125" customWidth="1"/>
  </cols>
  <sheetData>
    <row r="1" spans="1:18" ht="18">
      <c r="B1" s="21" t="s">
        <v>69</v>
      </c>
      <c r="C1" s="21"/>
      <c r="E1" s="21"/>
      <c r="Q1" s="115" t="s">
        <v>233</v>
      </c>
    </row>
    <row r="2" spans="1:18">
      <c r="B2" s="20"/>
    </row>
    <row r="3" spans="1:18">
      <c r="B3" s="20" t="s">
        <v>60</v>
      </c>
      <c r="C3" s="20"/>
      <c r="E3" s="20"/>
    </row>
    <row r="4" spans="1:18">
      <c r="E4" s="20"/>
    </row>
    <row r="5" spans="1:18" ht="30" customHeight="1">
      <c r="A5" s="146" t="s">
        <v>236</v>
      </c>
      <c r="B5" s="146"/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46"/>
    </row>
    <row r="6" spans="1:18" s="29" customFormat="1" ht="18.75" customHeight="1">
      <c r="A6" s="28" t="s">
        <v>16</v>
      </c>
      <c r="B6" s="144" t="s">
        <v>157</v>
      </c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144"/>
      <c r="N6" s="144"/>
      <c r="O6" s="144"/>
      <c r="P6" s="28"/>
      <c r="Q6" s="28"/>
      <c r="R6" s="28"/>
    </row>
    <row r="7" spans="1:18" s="29" customFormat="1" ht="18.75" customHeight="1">
      <c r="A7" s="28" t="s">
        <v>17</v>
      </c>
      <c r="B7" s="30" t="s">
        <v>72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</row>
    <row r="8" spans="1:18" s="29" customFormat="1" ht="18.75" customHeight="1">
      <c r="A8" s="28" t="s">
        <v>18</v>
      </c>
      <c r="B8" s="144" t="s">
        <v>238</v>
      </c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  <c r="Q8" s="144"/>
      <c r="R8" s="144"/>
    </row>
    <row r="9" spans="1:18" s="29" customFormat="1" ht="79.5" customHeight="1">
      <c r="A9" s="28" t="s">
        <v>15</v>
      </c>
      <c r="B9" s="153" t="s">
        <v>232</v>
      </c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</row>
    <row r="10" spans="1:18" s="29" customFormat="1" ht="18.75" customHeight="1">
      <c r="A10" s="28" t="s">
        <v>20</v>
      </c>
      <c r="B10" s="30" t="s">
        <v>68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154" t="s">
        <v>73</v>
      </c>
      <c r="O10" s="154"/>
      <c r="P10" s="154"/>
      <c r="Q10" s="154"/>
      <c r="R10" s="154"/>
    </row>
    <row r="11" spans="1:18" ht="19.5" customHeight="1">
      <c r="A11" s="147" t="s">
        <v>0</v>
      </c>
      <c r="B11" s="147" t="s">
        <v>65</v>
      </c>
      <c r="C11" s="148" t="s">
        <v>67</v>
      </c>
      <c r="D11" s="149"/>
      <c r="E11" s="149"/>
      <c r="F11" s="149"/>
      <c r="G11" s="150"/>
      <c r="H11" s="147" t="s">
        <v>1</v>
      </c>
      <c r="I11" s="147"/>
      <c r="J11" s="147"/>
      <c r="K11" s="147" t="s">
        <v>53</v>
      </c>
      <c r="L11" s="147" t="s">
        <v>10</v>
      </c>
      <c r="M11" s="147" t="s">
        <v>64</v>
      </c>
      <c r="N11" s="148" t="s">
        <v>85</v>
      </c>
      <c r="O11" s="149"/>
      <c r="P11" s="149"/>
      <c r="Q11" s="149"/>
      <c r="R11" s="150"/>
    </row>
    <row r="12" spans="1:18" ht="15.75" customHeight="1">
      <c r="A12" s="147"/>
      <c r="B12" s="147"/>
      <c r="C12" s="151" t="s">
        <v>66</v>
      </c>
      <c r="D12" s="151" t="s">
        <v>4</v>
      </c>
      <c r="E12" s="151" t="s">
        <v>5</v>
      </c>
      <c r="F12" s="151" t="s">
        <v>63</v>
      </c>
      <c r="G12" s="151" t="s">
        <v>95</v>
      </c>
      <c r="H12" s="151" t="s">
        <v>2</v>
      </c>
      <c r="I12" s="151" t="s">
        <v>3</v>
      </c>
      <c r="J12" s="151" t="s">
        <v>61</v>
      </c>
      <c r="K12" s="147"/>
      <c r="L12" s="147"/>
      <c r="M12" s="147"/>
      <c r="N12" s="148" t="s">
        <v>81</v>
      </c>
      <c r="O12" s="149"/>
      <c r="P12" s="149"/>
      <c r="Q12" s="150"/>
      <c r="R12" s="19" t="s">
        <v>11</v>
      </c>
    </row>
    <row r="13" spans="1:18" ht="49.5" customHeight="1">
      <c r="A13" s="147"/>
      <c r="B13" s="147"/>
      <c r="C13" s="152"/>
      <c r="D13" s="152"/>
      <c r="E13" s="152"/>
      <c r="F13" s="152"/>
      <c r="G13" s="152"/>
      <c r="H13" s="152"/>
      <c r="I13" s="152"/>
      <c r="J13" s="152"/>
      <c r="K13" s="147"/>
      <c r="L13" s="147"/>
      <c r="M13" s="147"/>
      <c r="N13" s="18" t="s">
        <v>6</v>
      </c>
      <c r="O13" s="18" t="s">
        <v>7</v>
      </c>
      <c r="P13" s="18" t="s">
        <v>9</v>
      </c>
      <c r="Q13" s="18" t="s">
        <v>8</v>
      </c>
      <c r="R13" s="18" t="s">
        <v>8</v>
      </c>
    </row>
    <row r="14" spans="1:18">
      <c r="A14" s="5">
        <v>1</v>
      </c>
      <c r="B14" s="5">
        <v>2</v>
      </c>
      <c r="C14" s="5">
        <v>3</v>
      </c>
      <c r="D14" s="5">
        <v>4</v>
      </c>
      <c r="E14" s="5">
        <v>5</v>
      </c>
      <c r="F14" s="5">
        <v>6</v>
      </c>
      <c r="G14" s="5">
        <v>7</v>
      </c>
      <c r="H14" s="5">
        <v>8</v>
      </c>
      <c r="I14" s="5">
        <v>9</v>
      </c>
      <c r="J14" s="5">
        <v>10</v>
      </c>
      <c r="K14" s="5">
        <v>11</v>
      </c>
      <c r="L14" s="5">
        <v>12</v>
      </c>
      <c r="M14" s="5">
        <v>13</v>
      </c>
      <c r="N14" s="5">
        <v>14</v>
      </c>
      <c r="O14" s="5">
        <v>15</v>
      </c>
      <c r="P14" s="5">
        <v>16</v>
      </c>
      <c r="Q14" s="5">
        <v>17</v>
      </c>
      <c r="R14" s="5">
        <v>18</v>
      </c>
    </row>
    <row r="15" spans="1:18" s="103" customFormat="1" ht="37.5" customHeight="1">
      <c r="A15" s="94">
        <v>1</v>
      </c>
      <c r="B15" s="96" t="s">
        <v>188</v>
      </c>
      <c r="C15" s="96" t="s">
        <v>189</v>
      </c>
      <c r="D15" s="97" t="s">
        <v>158</v>
      </c>
      <c r="E15" s="94" t="s">
        <v>159</v>
      </c>
      <c r="F15" s="94">
        <v>3</v>
      </c>
      <c r="G15" s="94">
        <v>2001</v>
      </c>
      <c r="H15" s="97" t="s">
        <v>146</v>
      </c>
      <c r="I15" s="97">
        <v>177</v>
      </c>
      <c r="J15" s="97" t="s">
        <v>147</v>
      </c>
      <c r="K15" s="94">
        <v>1</v>
      </c>
      <c r="L15" s="94">
        <v>36</v>
      </c>
      <c r="M15" s="97" t="s">
        <v>234</v>
      </c>
      <c r="N15" s="99"/>
      <c r="O15" s="102"/>
      <c r="P15" s="102"/>
      <c r="Q15" s="102"/>
      <c r="R15" s="102"/>
    </row>
    <row r="16" spans="1:18" s="103" customFormat="1" ht="37.5" customHeight="1">
      <c r="A16" s="94">
        <v>2</v>
      </c>
      <c r="B16" s="96" t="s">
        <v>191</v>
      </c>
      <c r="C16" s="96" t="s">
        <v>190</v>
      </c>
      <c r="D16" s="97"/>
      <c r="E16" s="94"/>
      <c r="F16" s="94">
        <v>1</v>
      </c>
      <c r="G16" s="94">
        <v>2001</v>
      </c>
      <c r="H16" s="97" t="s">
        <v>146</v>
      </c>
      <c r="I16" s="97">
        <v>177</v>
      </c>
      <c r="J16" s="97" t="s">
        <v>147</v>
      </c>
      <c r="K16" s="94">
        <v>1</v>
      </c>
      <c r="L16" s="94">
        <v>36</v>
      </c>
      <c r="M16" s="97" t="s">
        <v>235</v>
      </c>
      <c r="N16" s="99"/>
      <c r="O16" s="102"/>
      <c r="P16" s="102"/>
      <c r="Q16" s="102"/>
      <c r="R16" s="102"/>
    </row>
    <row r="17" spans="1:18" s="103" customFormat="1" ht="55.5" customHeight="1">
      <c r="A17" s="94">
        <v>3</v>
      </c>
      <c r="B17" s="96" t="s">
        <v>192</v>
      </c>
      <c r="C17" s="96" t="s">
        <v>178</v>
      </c>
      <c r="D17" s="94"/>
      <c r="E17" s="97"/>
      <c r="F17" s="94">
        <v>1</v>
      </c>
      <c r="G17" s="94">
        <v>2001</v>
      </c>
      <c r="H17" s="97" t="s">
        <v>146</v>
      </c>
      <c r="I17" s="97">
        <v>3</v>
      </c>
      <c r="J17" s="97" t="s">
        <v>179</v>
      </c>
      <c r="K17" s="97" t="s">
        <v>208</v>
      </c>
      <c r="L17" s="94">
        <v>24</v>
      </c>
      <c r="M17" s="97" t="s">
        <v>235</v>
      </c>
      <c r="N17" s="98"/>
      <c r="O17" s="102"/>
      <c r="P17" s="102"/>
      <c r="Q17" s="102"/>
      <c r="R17" s="102"/>
    </row>
    <row r="18" spans="1:18" s="103" customFormat="1" ht="37.5" customHeight="1">
      <c r="A18" s="94">
        <v>4</v>
      </c>
      <c r="B18" s="96" t="s">
        <v>191</v>
      </c>
      <c r="C18" s="96" t="s">
        <v>177</v>
      </c>
      <c r="D18" s="97"/>
      <c r="E18" s="97"/>
      <c r="F18" s="94">
        <v>1</v>
      </c>
      <c r="G18" s="94">
        <v>2017</v>
      </c>
      <c r="H18" s="97" t="s">
        <v>146</v>
      </c>
      <c r="I18" s="97">
        <v>12</v>
      </c>
      <c r="J18" s="97" t="s">
        <v>180</v>
      </c>
      <c r="K18" s="97">
        <v>1</v>
      </c>
      <c r="L18" s="94">
        <v>36</v>
      </c>
      <c r="M18" s="97" t="s">
        <v>235</v>
      </c>
      <c r="N18" s="98"/>
      <c r="O18" s="102"/>
      <c r="P18" s="102"/>
      <c r="Q18" s="102"/>
      <c r="R18" s="102"/>
    </row>
    <row r="19" spans="1:18" s="103" customFormat="1" ht="37.5" customHeight="1">
      <c r="A19" s="94">
        <v>5</v>
      </c>
      <c r="B19" s="96" t="s">
        <v>191</v>
      </c>
      <c r="C19" s="96" t="s">
        <v>177</v>
      </c>
      <c r="D19" s="97"/>
      <c r="E19" s="97"/>
      <c r="F19" s="94">
        <v>1</v>
      </c>
      <c r="G19" s="94">
        <v>2001</v>
      </c>
      <c r="H19" s="97" t="s">
        <v>146</v>
      </c>
      <c r="I19" s="97">
        <v>151</v>
      </c>
      <c r="J19" s="97" t="s">
        <v>147</v>
      </c>
      <c r="K19" s="97">
        <v>1</v>
      </c>
      <c r="L19" s="94">
        <v>36</v>
      </c>
      <c r="M19" s="97" t="s">
        <v>235</v>
      </c>
      <c r="N19" s="98"/>
      <c r="O19" s="102"/>
      <c r="P19" s="102"/>
      <c r="Q19" s="102"/>
      <c r="R19" s="102"/>
    </row>
    <row r="20" spans="1:18" s="103" customFormat="1" ht="37.5" customHeight="1">
      <c r="A20" s="94">
        <v>6</v>
      </c>
      <c r="B20" s="96" t="s">
        <v>191</v>
      </c>
      <c r="C20" s="96" t="s">
        <v>177</v>
      </c>
      <c r="D20" s="97"/>
      <c r="E20" s="97"/>
      <c r="F20" s="94">
        <v>1</v>
      </c>
      <c r="G20" s="94">
        <v>2008</v>
      </c>
      <c r="H20" s="97" t="s">
        <v>146</v>
      </c>
      <c r="I20" s="97">
        <v>180</v>
      </c>
      <c r="J20" s="97" t="s">
        <v>147</v>
      </c>
      <c r="K20" s="97">
        <v>1</v>
      </c>
      <c r="L20" s="94">
        <v>36</v>
      </c>
      <c r="M20" s="97" t="s">
        <v>235</v>
      </c>
      <c r="N20" s="98"/>
      <c r="O20" s="102"/>
      <c r="P20" s="102"/>
      <c r="Q20" s="102"/>
      <c r="R20" s="102"/>
    </row>
    <row r="21" spans="1:18" s="103" customFormat="1" ht="37.5" customHeight="1">
      <c r="A21" s="94">
        <v>7</v>
      </c>
      <c r="B21" s="96" t="s">
        <v>191</v>
      </c>
      <c r="C21" s="96" t="s">
        <v>177</v>
      </c>
      <c r="D21" s="94"/>
      <c r="E21" s="94"/>
      <c r="F21" s="94">
        <v>1</v>
      </c>
      <c r="G21" s="94">
        <v>2008</v>
      </c>
      <c r="H21" s="97" t="s">
        <v>146</v>
      </c>
      <c r="I21" s="97">
        <v>218</v>
      </c>
      <c r="J21" s="97" t="s">
        <v>180</v>
      </c>
      <c r="K21" s="97">
        <v>1</v>
      </c>
      <c r="L21" s="94">
        <v>36</v>
      </c>
      <c r="M21" s="97" t="s">
        <v>235</v>
      </c>
      <c r="N21" s="98"/>
      <c r="O21" s="102"/>
      <c r="P21" s="102"/>
      <c r="Q21" s="102"/>
      <c r="R21" s="102"/>
    </row>
    <row r="22" spans="1:18" s="103" customFormat="1" ht="60" customHeight="1">
      <c r="A22" s="94">
        <v>8</v>
      </c>
      <c r="B22" s="96" t="s">
        <v>193</v>
      </c>
      <c r="C22" s="96" t="s">
        <v>163</v>
      </c>
      <c r="D22" s="97" t="s">
        <v>161</v>
      </c>
      <c r="E22" s="94" t="s">
        <v>160</v>
      </c>
      <c r="F22" s="97">
        <v>3</v>
      </c>
      <c r="G22" s="94">
        <v>2006</v>
      </c>
      <c r="H22" s="97" t="s">
        <v>146</v>
      </c>
      <c r="I22" s="97">
        <v>22</v>
      </c>
      <c r="J22" s="97" t="s">
        <v>147</v>
      </c>
      <c r="K22" s="94">
        <v>1</v>
      </c>
      <c r="L22" s="94">
        <v>36</v>
      </c>
      <c r="M22" s="97" t="s">
        <v>207</v>
      </c>
      <c r="N22" s="98"/>
      <c r="O22" s="102"/>
      <c r="P22" s="102"/>
      <c r="Q22" s="102"/>
      <c r="R22" s="102"/>
    </row>
    <row r="23" spans="1:18" s="103" customFormat="1" ht="39" customHeight="1">
      <c r="A23" s="94">
        <v>9</v>
      </c>
      <c r="B23" s="96" t="s">
        <v>191</v>
      </c>
      <c r="C23" s="96" t="s">
        <v>177</v>
      </c>
      <c r="D23" s="97"/>
      <c r="E23" s="94"/>
      <c r="F23" s="97">
        <v>1</v>
      </c>
      <c r="G23" s="94">
        <v>2006</v>
      </c>
      <c r="H23" s="97" t="s">
        <v>146</v>
      </c>
      <c r="I23" s="97">
        <v>22</v>
      </c>
      <c r="J23" s="97" t="s">
        <v>147</v>
      </c>
      <c r="K23" s="94">
        <v>1</v>
      </c>
      <c r="L23" s="94">
        <v>36</v>
      </c>
      <c r="M23" s="97" t="s">
        <v>235</v>
      </c>
      <c r="N23" s="98"/>
      <c r="O23" s="102"/>
      <c r="P23" s="102"/>
      <c r="Q23" s="102"/>
      <c r="R23" s="102"/>
    </row>
    <row r="24" spans="1:18" s="105" customFormat="1" ht="39" customHeight="1">
      <c r="A24" s="94">
        <v>10</v>
      </c>
      <c r="B24" s="96" t="s">
        <v>191</v>
      </c>
      <c r="C24" s="96" t="s">
        <v>177</v>
      </c>
      <c r="D24" s="97"/>
      <c r="E24" s="97"/>
      <c r="F24" s="94">
        <v>1</v>
      </c>
      <c r="G24" s="94">
        <v>2006</v>
      </c>
      <c r="H24" s="97" t="s">
        <v>146</v>
      </c>
      <c r="I24" s="97">
        <v>19</v>
      </c>
      <c r="J24" s="97" t="s">
        <v>180</v>
      </c>
      <c r="K24" s="94">
        <v>1</v>
      </c>
      <c r="L24" s="94">
        <v>36</v>
      </c>
      <c r="M24" s="97" t="s">
        <v>235</v>
      </c>
      <c r="N24" s="98"/>
      <c r="O24" s="104"/>
      <c r="P24" s="104"/>
      <c r="Q24" s="104"/>
      <c r="R24" s="104"/>
    </row>
    <row r="25" spans="1:18" s="103" customFormat="1" ht="51.75" customHeight="1">
      <c r="A25" s="94">
        <v>11</v>
      </c>
      <c r="B25" s="96" t="s">
        <v>192</v>
      </c>
      <c r="C25" s="96" t="s">
        <v>178</v>
      </c>
      <c r="D25" s="97"/>
      <c r="E25" s="97"/>
      <c r="F25" s="94">
        <v>1</v>
      </c>
      <c r="G25" s="94">
        <v>2003</v>
      </c>
      <c r="H25" s="97" t="s">
        <v>146</v>
      </c>
      <c r="I25" s="97">
        <v>23</v>
      </c>
      <c r="J25" s="97" t="s">
        <v>180</v>
      </c>
      <c r="K25" s="97" t="s">
        <v>208</v>
      </c>
      <c r="L25" s="94">
        <v>24</v>
      </c>
      <c r="M25" s="97" t="s">
        <v>235</v>
      </c>
      <c r="N25" s="98"/>
      <c r="O25" s="102"/>
      <c r="P25" s="102"/>
      <c r="Q25" s="102"/>
      <c r="R25" s="102"/>
    </row>
    <row r="26" spans="1:18" s="103" customFormat="1" ht="39" customHeight="1">
      <c r="A26" s="94">
        <v>12</v>
      </c>
      <c r="B26" s="96" t="s">
        <v>191</v>
      </c>
      <c r="C26" s="96" t="s">
        <v>177</v>
      </c>
      <c r="D26" s="97"/>
      <c r="E26" s="97"/>
      <c r="F26" s="94">
        <v>1</v>
      </c>
      <c r="G26" s="94">
        <v>2006</v>
      </c>
      <c r="H26" s="97" t="s">
        <v>146</v>
      </c>
      <c r="I26" s="97">
        <v>24</v>
      </c>
      <c r="J26" s="97" t="s">
        <v>147</v>
      </c>
      <c r="K26" s="97">
        <v>1</v>
      </c>
      <c r="L26" s="94">
        <v>36</v>
      </c>
      <c r="M26" s="97" t="s">
        <v>235</v>
      </c>
      <c r="N26" s="98"/>
      <c r="O26" s="102"/>
      <c r="P26" s="102"/>
      <c r="Q26" s="102"/>
      <c r="R26" s="102"/>
    </row>
    <row r="27" spans="1:18" s="103" customFormat="1" ht="39" customHeight="1">
      <c r="A27" s="94">
        <v>13</v>
      </c>
      <c r="B27" s="96" t="s">
        <v>191</v>
      </c>
      <c r="C27" s="96" t="s">
        <v>177</v>
      </c>
      <c r="D27" s="97"/>
      <c r="E27" s="97"/>
      <c r="F27" s="97">
        <v>1</v>
      </c>
      <c r="G27" s="94">
        <v>2006</v>
      </c>
      <c r="H27" s="97" t="s">
        <v>146</v>
      </c>
      <c r="I27" s="97">
        <v>26</v>
      </c>
      <c r="J27" s="97" t="s">
        <v>147</v>
      </c>
      <c r="K27" s="97">
        <v>1</v>
      </c>
      <c r="L27" s="94">
        <v>36</v>
      </c>
      <c r="M27" s="97" t="s">
        <v>235</v>
      </c>
      <c r="N27" s="98"/>
      <c r="O27" s="102"/>
      <c r="P27" s="102"/>
      <c r="Q27" s="102"/>
      <c r="R27" s="102"/>
    </row>
    <row r="28" spans="1:18" s="103" customFormat="1" ht="49.5" customHeight="1">
      <c r="A28" s="94">
        <v>14</v>
      </c>
      <c r="B28" s="96" t="s">
        <v>192</v>
      </c>
      <c r="C28" s="96" t="s">
        <v>178</v>
      </c>
      <c r="D28" s="97"/>
      <c r="E28" s="97"/>
      <c r="F28" s="94">
        <v>1</v>
      </c>
      <c r="G28" s="94">
        <v>2006</v>
      </c>
      <c r="H28" s="97" t="s">
        <v>146</v>
      </c>
      <c r="I28" s="97">
        <v>30</v>
      </c>
      <c r="J28" s="97" t="s">
        <v>147</v>
      </c>
      <c r="K28" s="97" t="s">
        <v>208</v>
      </c>
      <c r="L28" s="94">
        <v>24</v>
      </c>
      <c r="M28" s="97" t="s">
        <v>235</v>
      </c>
      <c r="N28" s="98"/>
      <c r="O28" s="102"/>
      <c r="P28" s="102"/>
      <c r="Q28" s="102"/>
      <c r="R28" s="102"/>
    </row>
    <row r="29" spans="1:18" s="103" customFormat="1" ht="49.5" customHeight="1">
      <c r="A29" s="94">
        <v>15</v>
      </c>
      <c r="B29" s="96" t="s">
        <v>192</v>
      </c>
      <c r="C29" s="96" t="s">
        <v>178</v>
      </c>
      <c r="D29" s="97"/>
      <c r="E29" s="97"/>
      <c r="F29" s="94">
        <v>1</v>
      </c>
      <c r="G29" s="94">
        <v>2006</v>
      </c>
      <c r="H29" s="97" t="s">
        <v>146</v>
      </c>
      <c r="I29" s="97">
        <v>32</v>
      </c>
      <c r="J29" s="97" t="s">
        <v>147</v>
      </c>
      <c r="K29" s="97" t="s">
        <v>208</v>
      </c>
      <c r="L29" s="94">
        <v>24</v>
      </c>
      <c r="M29" s="97" t="s">
        <v>235</v>
      </c>
      <c r="N29" s="98"/>
      <c r="O29" s="102"/>
      <c r="P29" s="102"/>
      <c r="Q29" s="102"/>
      <c r="R29" s="102"/>
    </row>
    <row r="30" spans="1:18" s="103" customFormat="1" ht="64.5" customHeight="1">
      <c r="A30" s="94">
        <v>16</v>
      </c>
      <c r="B30" s="96" t="s">
        <v>191</v>
      </c>
      <c r="C30" s="96" t="s">
        <v>177</v>
      </c>
      <c r="D30" s="97"/>
      <c r="E30" s="97"/>
      <c r="F30" s="94">
        <v>1</v>
      </c>
      <c r="G30" s="94">
        <v>2006</v>
      </c>
      <c r="H30" s="97" t="s">
        <v>146</v>
      </c>
      <c r="I30" s="97">
        <v>149</v>
      </c>
      <c r="J30" s="97" t="s">
        <v>147</v>
      </c>
      <c r="K30" s="97">
        <v>1</v>
      </c>
      <c r="L30" s="94">
        <v>36</v>
      </c>
      <c r="M30" s="97" t="s">
        <v>235</v>
      </c>
      <c r="N30" s="98"/>
      <c r="O30" s="102"/>
      <c r="P30" s="102"/>
      <c r="Q30" s="102"/>
      <c r="R30" s="102"/>
    </row>
    <row r="31" spans="1:18" s="103" customFormat="1" ht="50.25" customHeight="1">
      <c r="A31" s="94">
        <v>17</v>
      </c>
      <c r="B31" s="96" t="s">
        <v>194</v>
      </c>
      <c r="C31" s="96" t="s">
        <v>195</v>
      </c>
      <c r="D31" s="94" t="s">
        <v>162</v>
      </c>
      <c r="E31" s="94" t="s">
        <v>160</v>
      </c>
      <c r="F31" s="94">
        <v>2</v>
      </c>
      <c r="G31" s="94">
        <v>2006</v>
      </c>
      <c r="H31" s="97" t="s">
        <v>146</v>
      </c>
      <c r="I31" s="97">
        <v>107</v>
      </c>
      <c r="J31" s="97" t="s">
        <v>147</v>
      </c>
      <c r="K31" s="97" t="s">
        <v>208</v>
      </c>
      <c r="L31" s="94">
        <v>24</v>
      </c>
      <c r="M31" s="97" t="s">
        <v>207</v>
      </c>
      <c r="N31" s="98"/>
      <c r="O31" s="102"/>
      <c r="P31" s="102"/>
      <c r="Q31" s="102"/>
      <c r="R31" s="102"/>
    </row>
    <row r="32" spans="1:18" s="103" customFormat="1" ht="50.25" customHeight="1">
      <c r="A32" s="94">
        <v>18</v>
      </c>
      <c r="B32" s="96" t="s">
        <v>192</v>
      </c>
      <c r="C32" s="96" t="s">
        <v>181</v>
      </c>
      <c r="D32" s="94"/>
      <c r="E32" s="94"/>
      <c r="F32" s="94">
        <v>1</v>
      </c>
      <c r="G32" s="94">
        <v>2006</v>
      </c>
      <c r="H32" s="97" t="s">
        <v>146</v>
      </c>
      <c r="I32" s="97">
        <v>107</v>
      </c>
      <c r="J32" s="97" t="s">
        <v>147</v>
      </c>
      <c r="K32" s="97" t="s">
        <v>208</v>
      </c>
      <c r="L32" s="94">
        <v>24</v>
      </c>
      <c r="M32" s="97" t="s">
        <v>235</v>
      </c>
      <c r="N32" s="98"/>
      <c r="O32" s="102"/>
      <c r="P32" s="102"/>
      <c r="Q32" s="102"/>
      <c r="R32" s="102"/>
    </row>
    <row r="33" spans="1:19" s="103" customFormat="1" ht="35.25" customHeight="1">
      <c r="A33" s="94">
        <v>19</v>
      </c>
      <c r="B33" s="96" t="s">
        <v>196</v>
      </c>
      <c r="C33" s="96" t="s">
        <v>197</v>
      </c>
      <c r="D33" s="94" t="s">
        <v>164</v>
      </c>
      <c r="E33" s="94" t="s">
        <v>160</v>
      </c>
      <c r="F33" s="94">
        <v>2</v>
      </c>
      <c r="G33" s="94">
        <v>2014</v>
      </c>
      <c r="H33" s="97" t="s">
        <v>146</v>
      </c>
      <c r="I33" s="97">
        <v>45</v>
      </c>
      <c r="J33" s="97" t="s">
        <v>147</v>
      </c>
      <c r="K33" s="94">
        <v>1</v>
      </c>
      <c r="L33" s="94">
        <v>36</v>
      </c>
      <c r="M33" s="97" t="s">
        <v>209</v>
      </c>
      <c r="N33" s="98"/>
      <c r="O33" s="102"/>
      <c r="P33" s="102"/>
      <c r="Q33" s="102"/>
      <c r="R33" s="102"/>
    </row>
    <row r="34" spans="1:19" s="103" customFormat="1" ht="35.25" customHeight="1">
      <c r="A34" s="94">
        <v>20</v>
      </c>
      <c r="B34" s="96" t="s">
        <v>191</v>
      </c>
      <c r="C34" s="96" t="s">
        <v>177</v>
      </c>
      <c r="D34" s="94"/>
      <c r="E34" s="94"/>
      <c r="F34" s="94">
        <v>1</v>
      </c>
      <c r="G34" s="94">
        <v>2014</v>
      </c>
      <c r="H34" s="97" t="s">
        <v>146</v>
      </c>
      <c r="I34" s="97">
        <v>45</v>
      </c>
      <c r="J34" s="97" t="s">
        <v>147</v>
      </c>
      <c r="K34" s="94">
        <v>1</v>
      </c>
      <c r="L34" s="94">
        <v>36</v>
      </c>
      <c r="M34" s="97" t="s">
        <v>235</v>
      </c>
      <c r="N34" s="98"/>
      <c r="O34" s="102"/>
      <c r="P34" s="102"/>
      <c r="Q34" s="102"/>
      <c r="R34" s="102"/>
    </row>
    <row r="35" spans="1:19" s="103" customFormat="1" ht="35.25" customHeight="1">
      <c r="A35" s="94">
        <v>21</v>
      </c>
      <c r="B35" s="96" t="s">
        <v>198</v>
      </c>
      <c r="C35" s="96" t="s">
        <v>202</v>
      </c>
      <c r="D35" s="94" t="s">
        <v>165</v>
      </c>
      <c r="E35" s="97" t="s">
        <v>166</v>
      </c>
      <c r="F35" s="94">
        <v>2</v>
      </c>
      <c r="G35" s="94">
        <v>2008</v>
      </c>
      <c r="H35" s="97" t="s">
        <v>146</v>
      </c>
      <c r="I35" s="97">
        <v>185</v>
      </c>
      <c r="J35" s="97" t="s">
        <v>147</v>
      </c>
      <c r="K35" s="94">
        <v>1</v>
      </c>
      <c r="L35" s="94">
        <v>36</v>
      </c>
      <c r="M35" s="97" t="s">
        <v>209</v>
      </c>
      <c r="N35" s="98"/>
      <c r="O35" s="102"/>
      <c r="P35" s="102"/>
      <c r="Q35" s="102"/>
      <c r="R35" s="102"/>
    </row>
    <row r="36" spans="1:19" s="103" customFormat="1" ht="35.25" customHeight="1">
      <c r="A36" s="94">
        <v>22</v>
      </c>
      <c r="B36" s="96" t="s">
        <v>191</v>
      </c>
      <c r="C36" s="96" t="s">
        <v>177</v>
      </c>
      <c r="D36" s="94"/>
      <c r="E36" s="97"/>
      <c r="F36" s="94">
        <v>1</v>
      </c>
      <c r="G36" s="94">
        <v>2008</v>
      </c>
      <c r="H36" s="97" t="s">
        <v>146</v>
      </c>
      <c r="I36" s="97">
        <v>185</v>
      </c>
      <c r="J36" s="97" t="s">
        <v>147</v>
      </c>
      <c r="K36" s="94">
        <v>1</v>
      </c>
      <c r="L36" s="94">
        <v>36</v>
      </c>
      <c r="M36" s="97" t="s">
        <v>235</v>
      </c>
      <c r="N36" s="98"/>
      <c r="O36" s="102"/>
      <c r="P36" s="102"/>
      <c r="Q36" s="102"/>
      <c r="R36" s="102"/>
    </row>
    <row r="37" spans="1:19" s="103" customFormat="1" ht="61.5" customHeight="1">
      <c r="A37" s="94">
        <v>23</v>
      </c>
      <c r="B37" s="96" t="s">
        <v>167</v>
      </c>
      <c r="C37" s="96" t="s">
        <v>200</v>
      </c>
      <c r="D37" s="94" t="s">
        <v>168</v>
      </c>
      <c r="E37" s="97" t="s">
        <v>166</v>
      </c>
      <c r="F37" s="94">
        <v>1</v>
      </c>
      <c r="G37" s="94">
        <v>2015</v>
      </c>
      <c r="H37" s="97" t="s">
        <v>146</v>
      </c>
      <c r="I37" s="97">
        <v>576</v>
      </c>
      <c r="J37" s="97" t="s">
        <v>147</v>
      </c>
      <c r="K37" s="94">
        <v>1</v>
      </c>
      <c r="L37" s="94">
        <v>36</v>
      </c>
      <c r="M37" s="97" t="s">
        <v>209</v>
      </c>
      <c r="N37" s="98"/>
      <c r="O37" s="102"/>
      <c r="P37" s="102"/>
      <c r="Q37" s="102"/>
      <c r="R37" s="102"/>
    </row>
    <row r="38" spans="1:19" s="103" customFormat="1" ht="37.5" customHeight="1">
      <c r="A38" s="94">
        <v>24</v>
      </c>
      <c r="B38" s="96" t="s">
        <v>191</v>
      </c>
      <c r="C38" s="96" t="s">
        <v>177</v>
      </c>
      <c r="D38" s="94"/>
      <c r="E38" s="97"/>
      <c r="F38" s="94">
        <v>1</v>
      </c>
      <c r="G38" s="94">
        <v>2015</v>
      </c>
      <c r="H38" s="97" t="s">
        <v>146</v>
      </c>
      <c r="I38" s="97">
        <v>576</v>
      </c>
      <c r="J38" s="97" t="s">
        <v>147</v>
      </c>
      <c r="K38" s="94">
        <v>1</v>
      </c>
      <c r="L38" s="94">
        <v>36</v>
      </c>
      <c r="M38" s="97" t="s">
        <v>235</v>
      </c>
      <c r="N38" s="98"/>
      <c r="O38" s="102"/>
      <c r="P38" s="102"/>
      <c r="Q38" s="102"/>
      <c r="R38" s="102"/>
    </row>
    <row r="39" spans="1:19" s="103" customFormat="1" ht="48.75" customHeight="1">
      <c r="A39" s="94">
        <v>25</v>
      </c>
      <c r="B39" s="96" t="s">
        <v>199</v>
      </c>
      <c r="C39" s="96" t="s">
        <v>201</v>
      </c>
      <c r="D39" s="94" t="s">
        <v>165</v>
      </c>
      <c r="E39" s="97" t="s">
        <v>166</v>
      </c>
      <c r="F39" s="94">
        <v>1</v>
      </c>
      <c r="G39" s="94">
        <v>2008</v>
      </c>
      <c r="H39" s="97" t="s">
        <v>146</v>
      </c>
      <c r="I39" s="97">
        <v>58</v>
      </c>
      <c r="J39" s="97" t="s">
        <v>169</v>
      </c>
      <c r="K39" s="97" t="s">
        <v>208</v>
      </c>
      <c r="L39" s="94">
        <v>24</v>
      </c>
      <c r="M39" s="97" t="s">
        <v>209</v>
      </c>
      <c r="N39" s="98"/>
      <c r="O39" s="102"/>
      <c r="P39" s="102"/>
      <c r="Q39" s="102"/>
      <c r="R39" s="102"/>
    </row>
    <row r="40" spans="1:19" s="103" customFormat="1" ht="48.75" customHeight="1">
      <c r="A40" s="94">
        <v>26</v>
      </c>
      <c r="B40" s="96" t="s">
        <v>203</v>
      </c>
      <c r="C40" s="96" t="s">
        <v>206</v>
      </c>
      <c r="D40" s="97" t="s">
        <v>170</v>
      </c>
      <c r="E40" s="97" t="s">
        <v>171</v>
      </c>
      <c r="F40" s="94">
        <v>2</v>
      </c>
      <c r="G40" s="94">
        <v>2008</v>
      </c>
      <c r="H40" s="97" t="s">
        <v>146</v>
      </c>
      <c r="I40" s="97">
        <v>215</v>
      </c>
      <c r="J40" s="97" t="s">
        <v>147</v>
      </c>
      <c r="K40" s="97" t="s">
        <v>208</v>
      </c>
      <c r="L40" s="94">
        <v>24</v>
      </c>
      <c r="M40" s="97" t="s">
        <v>210</v>
      </c>
      <c r="N40" s="98"/>
      <c r="O40" s="102"/>
      <c r="P40" s="102"/>
      <c r="Q40" s="102"/>
      <c r="R40" s="102"/>
    </row>
    <row r="41" spans="1:19" s="103" customFormat="1" ht="48.75" customHeight="1">
      <c r="A41" s="94">
        <v>27</v>
      </c>
      <c r="B41" s="96" t="s">
        <v>204</v>
      </c>
      <c r="C41" s="96" t="s">
        <v>205</v>
      </c>
      <c r="D41" s="97" t="s">
        <v>170</v>
      </c>
      <c r="E41" s="97" t="s">
        <v>171</v>
      </c>
      <c r="F41" s="94">
        <v>1</v>
      </c>
      <c r="G41" s="94">
        <v>2011</v>
      </c>
      <c r="H41" s="97" t="s">
        <v>146</v>
      </c>
      <c r="I41" s="97">
        <v>576</v>
      </c>
      <c r="J41" s="97" t="s">
        <v>169</v>
      </c>
      <c r="K41" s="97" t="s">
        <v>208</v>
      </c>
      <c r="L41" s="94">
        <v>24</v>
      </c>
      <c r="M41" s="97" t="s">
        <v>210</v>
      </c>
      <c r="N41" s="98"/>
      <c r="O41" s="102"/>
      <c r="P41" s="102"/>
      <c r="Q41" s="102"/>
      <c r="R41" s="102"/>
    </row>
    <row r="42" spans="1:19" s="66" customFormat="1" ht="45.75" customHeight="1">
      <c r="A42" s="94">
        <v>28</v>
      </c>
      <c r="B42" s="96" t="s">
        <v>218</v>
      </c>
      <c r="C42" s="96" t="s">
        <v>219</v>
      </c>
      <c r="D42" s="97" t="s">
        <v>220</v>
      </c>
      <c r="E42" s="97" t="s">
        <v>166</v>
      </c>
      <c r="F42" s="94">
        <v>3</v>
      </c>
      <c r="G42" s="94">
        <v>2020</v>
      </c>
      <c r="H42" s="97" t="s">
        <v>146</v>
      </c>
      <c r="I42" s="97">
        <v>595</v>
      </c>
      <c r="J42" s="97" t="s">
        <v>147</v>
      </c>
      <c r="K42" s="97">
        <v>1</v>
      </c>
      <c r="L42" s="94">
        <v>36</v>
      </c>
      <c r="M42" s="97" t="s">
        <v>209</v>
      </c>
      <c r="N42" s="106"/>
      <c r="O42" s="93"/>
      <c r="P42" s="93"/>
      <c r="Q42" s="93"/>
      <c r="R42" s="93"/>
    </row>
    <row r="43" spans="1:19" s="66" customFormat="1" ht="38.25" customHeight="1">
      <c r="A43" s="94">
        <v>29</v>
      </c>
      <c r="B43" s="96" t="s">
        <v>191</v>
      </c>
      <c r="C43" s="96" t="s">
        <v>215</v>
      </c>
      <c r="D43" s="97"/>
      <c r="E43" s="97"/>
      <c r="F43" s="94">
        <v>1</v>
      </c>
      <c r="G43" s="94">
        <v>2020</v>
      </c>
      <c r="H43" s="97" t="s">
        <v>146</v>
      </c>
      <c r="I43" s="97">
        <v>595</v>
      </c>
      <c r="J43" s="97" t="s">
        <v>147</v>
      </c>
      <c r="K43" s="97">
        <v>1</v>
      </c>
      <c r="L43" s="94">
        <v>36</v>
      </c>
      <c r="M43" s="97" t="s">
        <v>235</v>
      </c>
      <c r="N43" s="106"/>
      <c r="O43" s="93"/>
      <c r="P43" s="93"/>
      <c r="Q43" s="93"/>
      <c r="R43" s="93"/>
      <c r="S43" s="108"/>
    </row>
    <row r="44" spans="1:19" s="66" customFormat="1" ht="38.25" customHeight="1">
      <c r="A44" s="94">
        <v>30</v>
      </c>
      <c r="B44" s="96" t="s">
        <v>216</v>
      </c>
      <c r="C44" s="96" t="s">
        <v>217</v>
      </c>
      <c r="D44" s="94" t="s">
        <v>168</v>
      </c>
      <c r="E44" s="97" t="s">
        <v>166</v>
      </c>
      <c r="F44" s="94">
        <v>1</v>
      </c>
      <c r="G44" s="94">
        <v>2020</v>
      </c>
      <c r="H44" s="97" t="s">
        <v>146</v>
      </c>
      <c r="I44" s="97">
        <v>600</v>
      </c>
      <c r="J44" s="97" t="s">
        <v>147</v>
      </c>
      <c r="K44" s="97">
        <v>1</v>
      </c>
      <c r="L44" s="94">
        <v>36</v>
      </c>
      <c r="M44" s="97" t="s">
        <v>209</v>
      </c>
      <c r="N44" s="106"/>
      <c r="O44" s="93"/>
      <c r="P44" s="93"/>
      <c r="Q44" s="93"/>
      <c r="R44" s="93"/>
      <c r="S44" s="103"/>
    </row>
    <row r="45" spans="1:19" s="66" customFormat="1" ht="38.25" customHeight="1">
      <c r="A45" s="94">
        <v>31</v>
      </c>
      <c r="B45" s="96" t="s">
        <v>191</v>
      </c>
      <c r="C45" s="96" t="s">
        <v>215</v>
      </c>
      <c r="D45" s="94"/>
      <c r="E45" s="97"/>
      <c r="F45" s="94">
        <v>1</v>
      </c>
      <c r="G45" s="94">
        <v>2020</v>
      </c>
      <c r="H45" s="97" t="s">
        <v>146</v>
      </c>
      <c r="I45" s="97">
        <v>600</v>
      </c>
      <c r="J45" s="97" t="s">
        <v>147</v>
      </c>
      <c r="K45" s="97">
        <v>1</v>
      </c>
      <c r="L45" s="94">
        <v>36</v>
      </c>
      <c r="M45" s="97" t="s">
        <v>235</v>
      </c>
      <c r="N45" s="106"/>
      <c r="O45" s="93"/>
      <c r="P45" s="93"/>
      <c r="Q45" s="93"/>
      <c r="R45" s="93"/>
      <c r="S45" s="108"/>
    </row>
    <row r="46" spans="1:19" s="66" customFormat="1" ht="38.25" customHeight="1">
      <c r="A46" s="94">
        <v>32</v>
      </c>
      <c r="B46" s="96" t="s">
        <v>211</v>
      </c>
      <c r="C46" s="96" t="s">
        <v>212</v>
      </c>
      <c r="D46" s="94" t="s">
        <v>213</v>
      </c>
      <c r="E46" s="97" t="s">
        <v>166</v>
      </c>
      <c r="F46" s="94">
        <v>2</v>
      </c>
      <c r="G46" s="94">
        <v>2020</v>
      </c>
      <c r="H46" s="97" t="s">
        <v>146</v>
      </c>
      <c r="I46" s="97">
        <v>41</v>
      </c>
      <c r="J46" s="97" t="s">
        <v>147</v>
      </c>
      <c r="K46" s="97">
        <v>1</v>
      </c>
      <c r="L46" s="94">
        <v>36</v>
      </c>
      <c r="M46" s="97" t="s">
        <v>209</v>
      </c>
      <c r="N46" s="106"/>
      <c r="O46" s="93"/>
      <c r="P46" s="93"/>
      <c r="Q46" s="93"/>
      <c r="R46" s="93"/>
    </row>
    <row r="47" spans="1:19" s="66" customFormat="1" ht="38.25" customHeight="1">
      <c r="A47" s="94">
        <v>33</v>
      </c>
      <c r="B47" s="96" t="s">
        <v>191</v>
      </c>
      <c r="C47" s="96" t="s">
        <v>215</v>
      </c>
      <c r="D47" s="97"/>
      <c r="E47" s="97"/>
      <c r="F47" s="94">
        <v>1</v>
      </c>
      <c r="G47" s="94">
        <v>2020</v>
      </c>
      <c r="H47" s="97" t="s">
        <v>146</v>
      </c>
      <c r="I47" s="97">
        <v>41</v>
      </c>
      <c r="J47" s="97" t="s">
        <v>147</v>
      </c>
      <c r="K47" s="97">
        <v>1</v>
      </c>
      <c r="L47" s="94">
        <v>36</v>
      </c>
      <c r="M47" s="97" t="s">
        <v>235</v>
      </c>
      <c r="N47" s="106"/>
      <c r="O47" s="93"/>
      <c r="P47" s="93"/>
      <c r="Q47" s="93"/>
      <c r="R47" s="93"/>
    </row>
    <row r="48" spans="1:19" s="66" customFormat="1" ht="48.75" customHeight="1">
      <c r="A48" s="94">
        <v>34</v>
      </c>
      <c r="B48" s="96" t="s">
        <v>221</v>
      </c>
      <c r="C48" s="96" t="s">
        <v>222</v>
      </c>
      <c r="D48" s="97"/>
      <c r="E48" s="97"/>
      <c r="F48" s="94">
        <v>1</v>
      </c>
      <c r="G48" s="94">
        <v>2020</v>
      </c>
      <c r="H48" s="97" t="s">
        <v>146</v>
      </c>
      <c r="I48" s="97">
        <v>596</v>
      </c>
      <c r="J48" s="97" t="s">
        <v>147</v>
      </c>
      <c r="K48" s="97" t="s">
        <v>208</v>
      </c>
      <c r="L48" s="94">
        <v>24</v>
      </c>
      <c r="M48" s="97" t="s">
        <v>235</v>
      </c>
      <c r="N48" s="106"/>
      <c r="O48" s="93"/>
      <c r="P48" s="93"/>
      <c r="Q48" s="93"/>
      <c r="R48" s="93"/>
    </row>
    <row r="49" spans="1:18" s="66" customFormat="1" ht="48.75" customHeight="1">
      <c r="A49" s="94">
        <v>35</v>
      </c>
      <c r="B49" s="96" t="s">
        <v>221</v>
      </c>
      <c r="C49" s="96" t="s">
        <v>222</v>
      </c>
      <c r="D49" s="97"/>
      <c r="E49" s="97"/>
      <c r="F49" s="94">
        <v>1</v>
      </c>
      <c r="G49" s="94">
        <v>2020</v>
      </c>
      <c r="H49" s="97" t="s">
        <v>146</v>
      </c>
      <c r="I49" s="97">
        <v>597</v>
      </c>
      <c r="J49" s="97" t="s">
        <v>147</v>
      </c>
      <c r="K49" s="97" t="s">
        <v>208</v>
      </c>
      <c r="L49" s="94">
        <v>24</v>
      </c>
      <c r="M49" s="97" t="s">
        <v>235</v>
      </c>
      <c r="N49" s="106"/>
      <c r="O49" s="93"/>
      <c r="P49" s="93"/>
      <c r="Q49" s="93"/>
      <c r="R49" s="93"/>
    </row>
    <row r="50" spans="1:18" ht="48.75" customHeight="1">
      <c r="A50" s="94">
        <v>36</v>
      </c>
      <c r="B50" s="96" t="s">
        <v>221</v>
      </c>
      <c r="C50" s="96" t="s">
        <v>222</v>
      </c>
      <c r="D50" s="97"/>
      <c r="E50" s="97"/>
      <c r="F50" s="94">
        <v>1</v>
      </c>
      <c r="G50" s="94">
        <v>2020</v>
      </c>
      <c r="H50" s="97" t="s">
        <v>146</v>
      </c>
      <c r="I50" s="97">
        <v>598</v>
      </c>
      <c r="J50" s="97" t="s">
        <v>147</v>
      </c>
      <c r="K50" s="97" t="s">
        <v>208</v>
      </c>
      <c r="L50" s="94">
        <v>24</v>
      </c>
      <c r="M50" s="97" t="s">
        <v>235</v>
      </c>
      <c r="N50" s="106"/>
      <c r="O50" s="93"/>
      <c r="P50" s="93"/>
      <c r="Q50" s="93"/>
      <c r="R50" s="93"/>
    </row>
    <row r="51" spans="1:18" s="66" customFormat="1" ht="48.75" customHeight="1">
      <c r="A51" s="94">
        <v>37</v>
      </c>
      <c r="B51" s="96" t="s">
        <v>221</v>
      </c>
      <c r="C51" s="96" t="s">
        <v>222</v>
      </c>
      <c r="D51" s="97"/>
      <c r="E51" s="97"/>
      <c r="F51" s="94">
        <v>1</v>
      </c>
      <c r="G51" s="94">
        <v>2020</v>
      </c>
      <c r="H51" s="97" t="s">
        <v>146</v>
      </c>
      <c r="I51" s="97">
        <v>599</v>
      </c>
      <c r="J51" s="97" t="s">
        <v>147</v>
      </c>
      <c r="K51" s="97" t="s">
        <v>208</v>
      </c>
      <c r="L51" s="94">
        <v>24</v>
      </c>
      <c r="M51" s="97" t="s">
        <v>235</v>
      </c>
      <c r="N51" s="106"/>
      <c r="O51" s="93"/>
      <c r="P51" s="93"/>
      <c r="Q51" s="93"/>
      <c r="R51" s="93"/>
    </row>
    <row r="52" spans="1:18" ht="23.25" customHeight="1">
      <c r="A52" s="123"/>
      <c r="B52" s="124"/>
      <c r="C52" s="125"/>
      <c r="D52" s="124"/>
      <c r="E52" s="124"/>
      <c r="F52" s="87"/>
      <c r="G52" s="87"/>
      <c r="H52" s="87"/>
      <c r="I52" s="87"/>
      <c r="J52" s="87"/>
      <c r="K52" s="87"/>
      <c r="L52" s="87"/>
      <c r="M52" s="87"/>
      <c r="N52" s="87"/>
      <c r="O52" s="31"/>
      <c r="P52" s="31"/>
      <c r="Q52" s="25" t="s">
        <v>12</v>
      </c>
      <c r="R52" s="27"/>
    </row>
    <row r="53" spans="1:18" ht="20.25" customHeight="1">
      <c r="A53" s="87"/>
      <c r="B53" s="22" t="s">
        <v>70</v>
      </c>
      <c r="C53" s="118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31"/>
      <c r="P53" s="31"/>
      <c r="Q53" s="25"/>
      <c r="R53" s="117"/>
    </row>
    <row r="54" spans="1:18" ht="13.5" customHeight="1">
      <c r="A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31"/>
      <c r="P54" s="31"/>
      <c r="Q54" s="25"/>
      <c r="R54" s="117"/>
    </row>
    <row r="55" spans="1:18" ht="20.25" customHeight="1">
      <c r="A55" s="87"/>
      <c r="B55" t="s">
        <v>71</v>
      </c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31"/>
      <c r="P55" s="31"/>
      <c r="Q55" s="25"/>
      <c r="R55" s="117"/>
    </row>
    <row r="56" spans="1:18" ht="17.25" customHeight="1">
      <c r="A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31"/>
      <c r="P56" s="31"/>
      <c r="Q56" s="25"/>
      <c r="R56" s="117"/>
    </row>
    <row r="57" spans="1:18" ht="17.25" customHeight="1">
      <c r="A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31"/>
      <c r="P57" s="31"/>
      <c r="Q57" s="25"/>
      <c r="R57" s="117"/>
    </row>
    <row r="58" spans="1:18" ht="17.25" customHeight="1">
      <c r="A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31"/>
      <c r="P58" s="31"/>
      <c r="Q58" s="25"/>
      <c r="R58" s="117"/>
    </row>
    <row r="59" spans="1:18" ht="17.25" customHeight="1">
      <c r="A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31"/>
      <c r="P59" s="31"/>
      <c r="Q59" s="25"/>
      <c r="R59" s="117"/>
    </row>
    <row r="60" spans="1:18" ht="17.25" customHeight="1">
      <c r="A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31"/>
      <c r="P60" s="31"/>
      <c r="Q60" s="25"/>
      <c r="R60" s="117"/>
    </row>
    <row r="61" spans="1:18" ht="17.25" customHeight="1">
      <c r="A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31"/>
      <c r="P61" s="31"/>
      <c r="Q61" s="25"/>
      <c r="R61" s="117"/>
    </row>
    <row r="62" spans="1:18" ht="20.25" customHeight="1">
      <c r="B62" t="s">
        <v>226</v>
      </c>
    </row>
    <row r="63" spans="1:18" ht="20.25" customHeight="1">
      <c r="B63" t="s">
        <v>227</v>
      </c>
    </row>
    <row r="64" spans="1:18" ht="20.25" customHeight="1">
      <c r="B64" t="s">
        <v>228</v>
      </c>
    </row>
    <row r="65" spans="2:2" ht="20.25" customHeight="1">
      <c r="B65" t="s">
        <v>229</v>
      </c>
    </row>
  </sheetData>
  <mergeCells count="22">
    <mergeCell ref="B8:R8"/>
    <mergeCell ref="B6:O6"/>
    <mergeCell ref="N10:R10"/>
    <mergeCell ref="J12:J13"/>
    <mergeCell ref="N12:Q12"/>
    <mergeCell ref="I12:I13"/>
    <mergeCell ref="A5:R5"/>
    <mergeCell ref="A11:A13"/>
    <mergeCell ref="B11:B13"/>
    <mergeCell ref="C11:G11"/>
    <mergeCell ref="H11:J11"/>
    <mergeCell ref="K11:K13"/>
    <mergeCell ref="L11:L13"/>
    <mergeCell ref="M11:M13"/>
    <mergeCell ref="N11:R11"/>
    <mergeCell ref="C12:C13"/>
    <mergeCell ref="D12:D13"/>
    <mergeCell ref="E12:E13"/>
    <mergeCell ref="B9:R9"/>
    <mergeCell ref="F12:F13"/>
    <mergeCell ref="G12:G13"/>
    <mergeCell ref="H12:H13"/>
  </mergeCells>
  <pageMargins left="0.70866141732283472" right="0.70866141732283472" top="0.74803149606299213" bottom="0.74803149606299213" header="0.31496062992125984" footer="0.31496062992125984"/>
  <pageSetup paperSize="9" scale="56" fitToHeight="0" orientation="landscape" r:id="rId1"/>
  <headerFooter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58"/>
  <sheetViews>
    <sheetView zoomScale="55" zoomScaleNormal="55" workbookViewId="0">
      <selection activeCell="A60" sqref="A1:BA60"/>
    </sheetView>
  </sheetViews>
  <sheetFormatPr defaultRowHeight="14.25"/>
  <cols>
    <col min="1" max="1" width="4.125" customWidth="1"/>
    <col min="2" max="2" width="16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8.375" customWidth="1"/>
    <col min="10" max="10" width="12.75" customWidth="1"/>
    <col min="11" max="11" width="10.75" customWidth="1"/>
    <col min="12" max="12" width="11.625" customWidth="1"/>
    <col min="13" max="48" width="2.75" customWidth="1"/>
    <col min="49" max="52" width="9.5" customWidth="1"/>
    <col min="53" max="53" width="11.125" customWidth="1"/>
    <col min="64" max="64" width="9" customWidth="1"/>
  </cols>
  <sheetData>
    <row r="1" spans="1:53" ht="18">
      <c r="B1" s="21" t="s">
        <v>51</v>
      </c>
      <c r="C1" s="21"/>
      <c r="E1" s="21"/>
      <c r="BA1" s="115" t="s">
        <v>244</v>
      </c>
    </row>
    <row r="2" spans="1:53">
      <c r="B2" s="20"/>
    </row>
    <row r="3" spans="1:53">
      <c r="B3" s="20" t="s">
        <v>60</v>
      </c>
      <c r="C3" s="20"/>
      <c r="E3" s="20"/>
    </row>
    <row r="4" spans="1:53">
      <c r="E4" s="20"/>
    </row>
    <row r="5" spans="1:53" ht="30" customHeight="1">
      <c r="A5" s="146" t="s">
        <v>74</v>
      </c>
      <c r="B5" s="146"/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46"/>
      <c r="S5" s="146"/>
      <c r="T5" s="146"/>
      <c r="U5" s="146"/>
      <c r="V5" s="146"/>
      <c r="W5" s="146"/>
      <c r="X5" s="146"/>
      <c r="Y5" s="146"/>
      <c r="Z5" s="146"/>
      <c r="AA5" s="146"/>
      <c r="AB5" s="146"/>
      <c r="AC5" s="146"/>
      <c r="AD5" s="146"/>
      <c r="AE5" s="146"/>
      <c r="AF5" s="146"/>
      <c r="AG5" s="146"/>
      <c r="AH5" s="146"/>
      <c r="AI5" s="146"/>
      <c r="AJ5" s="146"/>
      <c r="AK5" s="146"/>
      <c r="AL5" s="146"/>
      <c r="AM5" s="146"/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</row>
    <row r="6" spans="1:53" s="29" customFormat="1" ht="18.75" customHeight="1">
      <c r="A6" s="28" t="s">
        <v>16</v>
      </c>
      <c r="B6" s="144" t="s">
        <v>157</v>
      </c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4"/>
      <c r="S6" s="144"/>
      <c r="T6" s="144"/>
      <c r="U6" s="144"/>
      <c r="V6" s="144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</row>
    <row r="7" spans="1:53" s="29" customFormat="1" ht="18.75" customHeight="1">
      <c r="A7" s="28" t="s">
        <v>17</v>
      </c>
      <c r="B7" s="30" t="s">
        <v>72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</row>
    <row r="8" spans="1:53" s="29" customFormat="1" ht="18.75" customHeight="1">
      <c r="A8" s="28" t="s">
        <v>18</v>
      </c>
      <c r="B8" s="144" t="s">
        <v>238</v>
      </c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  <c r="Q8" s="144"/>
      <c r="R8" s="144"/>
      <c r="S8" s="144"/>
      <c r="T8" s="144"/>
      <c r="U8" s="144"/>
      <c r="V8" s="144"/>
      <c r="W8" s="144"/>
      <c r="X8" s="144"/>
      <c r="Y8" s="144"/>
      <c r="Z8" s="90"/>
      <c r="AA8" s="90"/>
      <c r="AB8" s="90"/>
      <c r="AC8" s="90"/>
      <c r="AD8" s="90"/>
      <c r="AE8" s="90"/>
      <c r="AF8" s="90"/>
      <c r="AG8" s="90"/>
      <c r="AH8" s="90"/>
      <c r="AI8" s="90"/>
      <c r="AJ8" s="90"/>
      <c r="AK8" s="90"/>
      <c r="AL8" s="90"/>
      <c r="AM8" s="90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</row>
    <row r="9" spans="1:53" s="29" customFormat="1" ht="83.25" customHeight="1">
      <c r="A9" s="131" t="s">
        <v>15</v>
      </c>
      <c r="B9" s="153" t="s">
        <v>232</v>
      </c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</row>
    <row r="10" spans="1:53" s="29" customFormat="1" ht="18.75" customHeight="1">
      <c r="A10" s="28" t="s">
        <v>20</v>
      </c>
      <c r="B10" s="30" t="s">
        <v>68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</row>
    <row r="11" spans="1:53" ht="19.5" customHeight="1">
      <c r="A11" s="147" t="s">
        <v>0</v>
      </c>
      <c r="B11" s="147" t="s">
        <v>65</v>
      </c>
      <c r="C11" s="148" t="s">
        <v>67</v>
      </c>
      <c r="D11" s="149"/>
      <c r="E11" s="149"/>
      <c r="F11" s="149"/>
      <c r="G11" s="150"/>
      <c r="H11" s="147" t="s">
        <v>1</v>
      </c>
      <c r="I11" s="147"/>
      <c r="J11" s="147"/>
      <c r="K11" s="147" t="s">
        <v>53</v>
      </c>
      <c r="L11" s="147" t="s">
        <v>10</v>
      </c>
      <c r="M11" s="148" t="s">
        <v>22</v>
      </c>
      <c r="N11" s="149"/>
      <c r="O11" s="149"/>
      <c r="P11" s="149"/>
      <c r="Q11" s="149"/>
      <c r="R11" s="149"/>
      <c r="S11" s="149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50"/>
      <c r="AW11" s="148" t="s">
        <v>85</v>
      </c>
      <c r="AX11" s="149"/>
      <c r="AY11" s="149"/>
      <c r="AZ11" s="149"/>
      <c r="BA11" s="150"/>
    </row>
    <row r="12" spans="1:53" ht="15.75" customHeight="1">
      <c r="A12" s="147"/>
      <c r="B12" s="147"/>
      <c r="C12" s="151" t="s">
        <v>66</v>
      </c>
      <c r="D12" s="151" t="s">
        <v>4</v>
      </c>
      <c r="E12" s="151" t="s">
        <v>5</v>
      </c>
      <c r="F12" s="151" t="s">
        <v>63</v>
      </c>
      <c r="G12" s="151" t="s">
        <v>95</v>
      </c>
      <c r="H12" s="151" t="s">
        <v>2</v>
      </c>
      <c r="I12" s="151" t="s">
        <v>3</v>
      </c>
      <c r="J12" s="151" t="s">
        <v>61</v>
      </c>
      <c r="K12" s="147"/>
      <c r="L12" s="147"/>
      <c r="M12" s="148" t="s">
        <v>144</v>
      </c>
      <c r="N12" s="149"/>
      <c r="O12" s="149"/>
      <c r="P12" s="149"/>
      <c r="Q12" s="149"/>
      <c r="R12" s="149"/>
      <c r="S12" s="149"/>
      <c r="T12" s="149"/>
      <c r="U12" s="149"/>
      <c r="V12" s="149"/>
      <c r="W12" s="149"/>
      <c r="X12" s="149"/>
      <c r="Y12" s="147" t="s">
        <v>224</v>
      </c>
      <c r="Z12" s="147"/>
      <c r="AA12" s="147"/>
      <c r="AB12" s="147"/>
      <c r="AC12" s="147"/>
      <c r="AD12" s="147"/>
      <c r="AE12" s="147"/>
      <c r="AF12" s="147"/>
      <c r="AG12" s="147"/>
      <c r="AH12" s="147"/>
      <c r="AI12" s="147"/>
      <c r="AJ12" s="147"/>
      <c r="AK12" s="148" t="s">
        <v>225</v>
      </c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50"/>
      <c r="AW12" s="148" t="s">
        <v>81</v>
      </c>
      <c r="AX12" s="149"/>
      <c r="AY12" s="149"/>
      <c r="AZ12" s="150"/>
      <c r="BA12" s="19" t="s">
        <v>11</v>
      </c>
    </row>
    <row r="13" spans="1:53" ht="15.75" customHeight="1">
      <c r="A13" s="147"/>
      <c r="B13" s="147"/>
      <c r="C13" s="156"/>
      <c r="D13" s="156"/>
      <c r="E13" s="156"/>
      <c r="F13" s="156"/>
      <c r="G13" s="156"/>
      <c r="H13" s="156"/>
      <c r="I13" s="156"/>
      <c r="J13" s="156"/>
      <c r="K13" s="147"/>
      <c r="L13" s="147"/>
      <c r="M13" s="18">
        <v>1</v>
      </c>
      <c r="N13" s="18">
        <v>2</v>
      </c>
      <c r="O13" s="18">
        <v>3</v>
      </c>
      <c r="P13" s="18">
        <v>4</v>
      </c>
      <c r="Q13" s="18">
        <v>5</v>
      </c>
      <c r="R13" s="18">
        <v>6</v>
      </c>
      <c r="S13" s="18">
        <v>7</v>
      </c>
      <c r="T13" s="18">
        <v>8</v>
      </c>
      <c r="U13" s="18">
        <v>9</v>
      </c>
      <c r="V13" s="18">
        <v>10</v>
      </c>
      <c r="W13" s="18">
        <v>11</v>
      </c>
      <c r="X13" s="18">
        <v>12</v>
      </c>
      <c r="Y13" s="100">
        <v>13</v>
      </c>
      <c r="Z13" s="100">
        <v>14</v>
      </c>
      <c r="AA13" s="100">
        <v>15</v>
      </c>
      <c r="AB13" s="100">
        <v>16</v>
      </c>
      <c r="AC13" s="100">
        <v>17</v>
      </c>
      <c r="AD13" s="100">
        <v>18</v>
      </c>
      <c r="AE13" s="100">
        <v>19</v>
      </c>
      <c r="AF13" s="100">
        <v>20</v>
      </c>
      <c r="AG13" s="100">
        <v>21</v>
      </c>
      <c r="AH13" s="100">
        <v>22</v>
      </c>
      <c r="AI13" s="100">
        <v>23</v>
      </c>
      <c r="AJ13" s="100">
        <v>24</v>
      </c>
      <c r="AK13" s="100">
        <v>25</v>
      </c>
      <c r="AL13" s="100">
        <v>26</v>
      </c>
      <c r="AM13" s="100">
        <v>27</v>
      </c>
      <c r="AN13" s="100">
        <v>28</v>
      </c>
      <c r="AO13" s="100">
        <v>29</v>
      </c>
      <c r="AP13" s="100">
        <v>30</v>
      </c>
      <c r="AQ13" s="100">
        <v>31</v>
      </c>
      <c r="AR13" s="100">
        <v>32</v>
      </c>
      <c r="AS13" s="100">
        <v>33</v>
      </c>
      <c r="AT13" s="100">
        <v>34</v>
      </c>
      <c r="AU13" s="100">
        <v>35</v>
      </c>
      <c r="AV13" s="100">
        <v>36</v>
      </c>
      <c r="AW13" s="157" t="s">
        <v>6</v>
      </c>
      <c r="AX13" s="159" t="s">
        <v>7</v>
      </c>
      <c r="AY13" s="159" t="s">
        <v>9</v>
      </c>
      <c r="AZ13" s="164" t="s">
        <v>8</v>
      </c>
      <c r="BA13" s="151" t="s">
        <v>8</v>
      </c>
    </row>
    <row r="14" spans="1:53" ht="49.5" customHeight="1">
      <c r="A14" s="147"/>
      <c r="B14" s="147"/>
      <c r="C14" s="152"/>
      <c r="D14" s="152"/>
      <c r="E14" s="152"/>
      <c r="F14" s="152"/>
      <c r="G14" s="152"/>
      <c r="H14" s="152"/>
      <c r="I14" s="152"/>
      <c r="J14" s="152"/>
      <c r="K14" s="147"/>
      <c r="L14" s="147"/>
      <c r="M14" s="18">
        <v>1</v>
      </c>
      <c r="N14" s="18">
        <v>2</v>
      </c>
      <c r="O14" s="43">
        <v>3</v>
      </c>
      <c r="P14" s="43">
        <v>4</v>
      </c>
      <c r="Q14" s="43">
        <v>5</v>
      </c>
      <c r="R14" s="43">
        <v>6</v>
      </c>
      <c r="S14" s="43">
        <v>7</v>
      </c>
      <c r="T14" s="43">
        <v>8</v>
      </c>
      <c r="U14" s="43">
        <v>9</v>
      </c>
      <c r="V14" s="43">
        <v>10</v>
      </c>
      <c r="W14" s="43">
        <v>11</v>
      </c>
      <c r="X14" s="43">
        <v>12</v>
      </c>
      <c r="Y14" s="100">
        <v>1</v>
      </c>
      <c r="Z14" s="100">
        <v>2</v>
      </c>
      <c r="AA14" s="100">
        <v>3</v>
      </c>
      <c r="AB14" s="100">
        <v>4</v>
      </c>
      <c r="AC14" s="100">
        <v>5</v>
      </c>
      <c r="AD14" s="100">
        <v>6</v>
      </c>
      <c r="AE14" s="100">
        <v>7</v>
      </c>
      <c r="AF14" s="100">
        <v>8</v>
      </c>
      <c r="AG14" s="100">
        <v>9</v>
      </c>
      <c r="AH14" s="100">
        <v>10</v>
      </c>
      <c r="AI14" s="100">
        <v>11</v>
      </c>
      <c r="AJ14" s="100">
        <v>12</v>
      </c>
      <c r="AK14" s="100">
        <v>1</v>
      </c>
      <c r="AL14" s="100">
        <v>2</v>
      </c>
      <c r="AM14" s="100">
        <v>3</v>
      </c>
      <c r="AN14" s="100">
        <v>4</v>
      </c>
      <c r="AO14" s="100">
        <v>5</v>
      </c>
      <c r="AP14" s="100">
        <v>6</v>
      </c>
      <c r="AQ14" s="100">
        <v>7</v>
      </c>
      <c r="AR14" s="100">
        <v>8</v>
      </c>
      <c r="AS14" s="100">
        <v>9</v>
      </c>
      <c r="AT14" s="100">
        <v>10</v>
      </c>
      <c r="AU14" s="100">
        <v>11</v>
      </c>
      <c r="AV14" s="100">
        <v>12</v>
      </c>
      <c r="AW14" s="158"/>
      <c r="AX14" s="160"/>
      <c r="AY14" s="160"/>
      <c r="AZ14" s="165"/>
      <c r="BA14" s="152"/>
    </row>
    <row r="15" spans="1:53">
      <c r="A15" s="5">
        <v>1</v>
      </c>
      <c r="B15" s="5">
        <v>2</v>
      </c>
      <c r="C15" s="5">
        <v>3</v>
      </c>
      <c r="D15" s="5">
        <v>4</v>
      </c>
      <c r="E15" s="5">
        <v>5</v>
      </c>
      <c r="F15" s="5">
        <v>6</v>
      </c>
      <c r="G15" s="5">
        <v>7</v>
      </c>
      <c r="H15" s="5">
        <v>8</v>
      </c>
      <c r="I15" s="5">
        <v>9</v>
      </c>
      <c r="J15" s="5">
        <v>10</v>
      </c>
      <c r="K15" s="5">
        <v>11</v>
      </c>
      <c r="L15" s="5">
        <v>12</v>
      </c>
      <c r="M15" s="161">
        <v>13</v>
      </c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162"/>
      <c r="Y15" s="162"/>
      <c r="Z15" s="162"/>
      <c r="AA15" s="162"/>
      <c r="AB15" s="162"/>
      <c r="AC15" s="162"/>
      <c r="AD15" s="162"/>
      <c r="AE15" s="162"/>
      <c r="AF15" s="162"/>
      <c r="AG15" s="162"/>
      <c r="AH15" s="162"/>
      <c r="AI15" s="162"/>
      <c r="AJ15" s="162"/>
      <c r="AK15" s="162"/>
      <c r="AL15" s="162"/>
      <c r="AM15" s="162"/>
      <c r="AN15" s="162"/>
      <c r="AO15" s="162"/>
      <c r="AP15" s="162"/>
      <c r="AQ15" s="162"/>
      <c r="AR15" s="162"/>
      <c r="AS15" s="162"/>
      <c r="AT15" s="162"/>
      <c r="AU15" s="162"/>
      <c r="AV15" s="163"/>
      <c r="AW15" s="5">
        <v>14</v>
      </c>
      <c r="AX15" s="5">
        <v>15</v>
      </c>
      <c r="AY15" s="5">
        <v>16</v>
      </c>
      <c r="AZ15" s="5">
        <v>17</v>
      </c>
      <c r="BA15" s="5">
        <v>18</v>
      </c>
    </row>
    <row r="16" spans="1:53" s="37" customFormat="1" ht="50.25" customHeight="1">
      <c r="A16" s="95">
        <f>'Oferta wykonawcy OK'!A15</f>
        <v>1</v>
      </c>
      <c r="B16" s="95" t="str">
        <f>'Oferta wykonawcy OK'!B15</f>
        <v xml:space="preserve">Kotłownia gazowa nr 14 </v>
      </c>
      <c r="C16" s="95" t="str">
        <f>'Oferta wykonawcy OK'!C15</f>
        <v>KociołUnical P820 moc kotła 814kW x szt. 3 wodne</v>
      </c>
      <c r="D16" s="97" t="str">
        <f>'Oferta wykonawcy OK'!D15</f>
        <v xml:space="preserve">P820 </v>
      </c>
      <c r="E16" s="97" t="str">
        <f>'Oferta wykonawcy OK'!E15</f>
        <v>Włochy</v>
      </c>
      <c r="F16" s="97">
        <f>'Oferta wykonawcy OK'!F15</f>
        <v>3</v>
      </c>
      <c r="G16" s="97">
        <f>'Oferta wykonawcy OK'!G15</f>
        <v>2001</v>
      </c>
      <c r="H16" s="97" t="str">
        <f>'Oferta wykonawcy OK'!H15</f>
        <v>ul.Zwycięstwa Darłowo</v>
      </c>
      <c r="I16" s="97">
        <f>'Oferta wykonawcy OK'!I15</f>
        <v>177</v>
      </c>
      <c r="J16" s="97" t="str">
        <f>'Oferta wykonawcy OK'!J15</f>
        <v>Grupa Lotnicza</v>
      </c>
      <c r="K16" s="97">
        <f>'Oferta wykonawcy OK'!K15</f>
        <v>1</v>
      </c>
      <c r="L16" s="97">
        <f>'Oferta wykonawcy OK'!L15</f>
        <v>36</v>
      </c>
      <c r="M16" s="84"/>
      <c r="N16" s="88"/>
      <c r="O16" s="34"/>
      <c r="P16" s="34"/>
      <c r="Q16" s="34"/>
      <c r="R16" s="34"/>
      <c r="S16" s="35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6"/>
      <c r="AX16" s="42">
        <f>AW16*F16</f>
        <v>0</v>
      </c>
      <c r="AY16" s="42">
        <f>AX16*0.23</f>
        <v>0</v>
      </c>
      <c r="AZ16" s="42">
        <f>AX16+AY16</f>
        <v>0</v>
      </c>
      <c r="BA16" s="42">
        <f>AZ16*L16</f>
        <v>0</v>
      </c>
    </row>
    <row r="17" spans="1:53" s="37" customFormat="1" ht="50.25" customHeight="1">
      <c r="A17" s="95">
        <f>'Oferta wykonawcy OK'!A16</f>
        <v>2</v>
      </c>
      <c r="B17" s="95" t="str">
        <f>'Oferta wykonawcy OK'!B16</f>
        <v>Węzeł cieplny dwufunkcyjny</v>
      </c>
      <c r="C17" s="95" t="str">
        <f>'Oferta wykonawcy OK'!C16</f>
        <v xml:space="preserve"> c.o. i c.w.u.</v>
      </c>
      <c r="D17" s="97"/>
      <c r="E17" s="97"/>
      <c r="F17" s="97">
        <f>'Oferta wykonawcy OK'!F16</f>
        <v>1</v>
      </c>
      <c r="G17" s="97">
        <f>'Oferta wykonawcy OK'!G16</f>
        <v>2001</v>
      </c>
      <c r="H17" s="97" t="str">
        <f>'Oferta wykonawcy OK'!H16</f>
        <v>ul.Zwycięstwa Darłowo</v>
      </c>
      <c r="I17" s="97">
        <f>'Oferta wykonawcy OK'!I16</f>
        <v>177</v>
      </c>
      <c r="J17" s="97" t="str">
        <f>'Oferta wykonawcy OK'!J16</f>
        <v>Grupa Lotnicza</v>
      </c>
      <c r="K17" s="97">
        <f>'Oferta wykonawcy OK'!K16</f>
        <v>1</v>
      </c>
      <c r="L17" s="97">
        <f>'Oferta wykonawcy OK'!L16</f>
        <v>36</v>
      </c>
      <c r="M17" s="84"/>
      <c r="N17" s="89"/>
      <c r="O17" s="34"/>
      <c r="P17" s="34"/>
      <c r="Q17" s="34"/>
      <c r="R17" s="34"/>
      <c r="S17" s="35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/>
      <c r="AW17" s="36"/>
      <c r="AX17" s="42">
        <f t="shared" ref="AX17:AX26" si="0">AW17*F17</f>
        <v>0</v>
      </c>
      <c r="AY17" s="42">
        <f t="shared" ref="AY17:AY26" si="1">AX17*0.23</f>
        <v>0</v>
      </c>
      <c r="AZ17" s="42">
        <f t="shared" ref="AZ17:AZ26" si="2">AX17+AY17</f>
        <v>0</v>
      </c>
      <c r="BA17" s="42">
        <f t="shared" ref="BA17:BA26" si="3">AZ17*L17</f>
        <v>0</v>
      </c>
    </row>
    <row r="18" spans="1:53" s="37" customFormat="1" ht="59.25" customHeight="1">
      <c r="A18" s="95">
        <f>'Oferta wykonawcy OK'!A17</f>
        <v>3</v>
      </c>
      <c r="B18" s="95" t="str">
        <f>'Oferta wykonawcy OK'!B17</f>
        <v>Węzeł cieplny jednofunkcyjny</v>
      </c>
      <c r="C18" s="95" t="str">
        <f>'Oferta wykonawcy OK'!C17</f>
        <v>węzeł cieplny c.o.</v>
      </c>
      <c r="D18" s="97"/>
      <c r="E18" s="97"/>
      <c r="F18" s="97">
        <f>'Oferta wykonawcy OK'!F17</f>
        <v>1</v>
      </c>
      <c r="G18" s="97">
        <f>'Oferta wykonawcy OK'!G17</f>
        <v>2001</v>
      </c>
      <c r="H18" s="97" t="str">
        <f>'Oferta wykonawcy OK'!H17</f>
        <v>ul.Zwycięstwa Darłowo</v>
      </c>
      <c r="I18" s="97">
        <f>'Oferta wykonawcy OK'!I17</f>
        <v>3</v>
      </c>
      <c r="J18" s="97" t="str">
        <f>'Oferta wykonawcy OK'!J17</f>
        <v>CRI Gdynia</v>
      </c>
      <c r="K18" s="97" t="str">
        <f>'Oferta wykonawcy OK'!K17</f>
        <v>1                  (w sezonie grzewczym)</v>
      </c>
      <c r="L18" s="97">
        <f>'Oferta wykonawcy OK'!L17</f>
        <v>24</v>
      </c>
      <c r="M18" s="84"/>
      <c r="N18" s="89"/>
      <c r="O18" s="34"/>
      <c r="P18" s="34"/>
      <c r="Q18" s="34"/>
      <c r="R18" s="34"/>
      <c r="S18" s="35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4"/>
      <c r="AR18" s="34"/>
      <c r="AS18" s="34"/>
      <c r="AT18" s="34"/>
      <c r="AU18" s="34"/>
      <c r="AV18" s="34"/>
      <c r="AW18" s="36"/>
      <c r="AX18" s="42">
        <f t="shared" si="0"/>
        <v>0</v>
      </c>
      <c r="AY18" s="42">
        <f t="shared" si="1"/>
        <v>0</v>
      </c>
      <c r="AZ18" s="42">
        <f t="shared" si="2"/>
        <v>0</v>
      </c>
      <c r="BA18" s="42">
        <f t="shared" si="3"/>
        <v>0</v>
      </c>
    </row>
    <row r="19" spans="1:53" s="37" customFormat="1" ht="46.5" customHeight="1">
      <c r="A19" s="95">
        <f>'Oferta wykonawcy OK'!A18</f>
        <v>4</v>
      </c>
      <c r="B19" s="95" t="str">
        <f>'Oferta wykonawcy OK'!B18</f>
        <v>Węzeł cieplny dwufunkcyjny</v>
      </c>
      <c r="C19" s="95" t="str">
        <f>'Oferta wykonawcy OK'!C18</f>
        <v>węzeł cieplny c.o.i c.w.u.</v>
      </c>
      <c r="D19" s="97"/>
      <c r="E19" s="97"/>
      <c r="F19" s="97">
        <f>'Oferta wykonawcy OK'!F18</f>
        <v>1</v>
      </c>
      <c r="G19" s="97">
        <f>'Oferta wykonawcy OK'!G18</f>
        <v>2017</v>
      </c>
      <c r="H19" s="97" t="str">
        <f>'Oferta wykonawcy OK'!H18</f>
        <v>ul.Zwycięstwa Darłowo</v>
      </c>
      <c r="I19" s="97">
        <f>'Oferta wykonawcy OK'!I18</f>
        <v>12</v>
      </c>
      <c r="J19" s="97" t="str">
        <f>'Oferta wykonawcy OK'!J18</f>
        <v>GZ Darłowo</v>
      </c>
      <c r="K19" s="97">
        <f>'Oferta wykonawcy OK'!K18</f>
        <v>1</v>
      </c>
      <c r="L19" s="97">
        <f>'Oferta wykonawcy OK'!L18</f>
        <v>36</v>
      </c>
      <c r="M19" s="84"/>
      <c r="N19" s="89"/>
      <c r="O19" s="34"/>
      <c r="P19" s="34"/>
      <c r="Q19" s="34"/>
      <c r="R19" s="34"/>
      <c r="S19" s="35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6"/>
      <c r="AX19" s="42">
        <f t="shared" si="0"/>
        <v>0</v>
      </c>
      <c r="AY19" s="42">
        <f t="shared" si="1"/>
        <v>0</v>
      </c>
      <c r="AZ19" s="42">
        <f t="shared" si="2"/>
        <v>0</v>
      </c>
      <c r="BA19" s="42">
        <f t="shared" si="3"/>
        <v>0</v>
      </c>
    </row>
    <row r="20" spans="1:53" s="37" customFormat="1" ht="46.5" customHeight="1">
      <c r="A20" s="95">
        <f>'Oferta wykonawcy OK'!A19</f>
        <v>5</v>
      </c>
      <c r="B20" s="95" t="str">
        <f>'Oferta wykonawcy OK'!B19</f>
        <v>Węzeł cieplny dwufunkcyjny</v>
      </c>
      <c r="C20" s="95" t="str">
        <f>'Oferta wykonawcy OK'!C19</f>
        <v>węzeł cieplny c.o.i c.w.u.</v>
      </c>
      <c r="D20" s="97"/>
      <c r="E20" s="97"/>
      <c r="F20" s="97">
        <f>'Oferta wykonawcy OK'!F19</f>
        <v>1</v>
      </c>
      <c r="G20" s="97">
        <f>'Oferta wykonawcy OK'!G19</f>
        <v>2001</v>
      </c>
      <c r="H20" s="97" t="str">
        <f>'Oferta wykonawcy OK'!H19</f>
        <v>ul.Zwycięstwa Darłowo</v>
      </c>
      <c r="I20" s="97">
        <f>'Oferta wykonawcy OK'!I19</f>
        <v>151</v>
      </c>
      <c r="J20" s="97" t="str">
        <f>'Oferta wykonawcy OK'!J19</f>
        <v>Grupa Lotnicza</v>
      </c>
      <c r="K20" s="97">
        <f>'Oferta wykonawcy OK'!K19</f>
        <v>1</v>
      </c>
      <c r="L20" s="97">
        <f>'Oferta wykonawcy OK'!L19</f>
        <v>36</v>
      </c>
      <c r="M20" s="84"/>
      <c r="N20" s="89"/>
      <c r="O20" s="34"/>
      <c r="P20" s="34"/>
      <c r="Q20" s="34"/>
      <c r="R20" s="34"/>
      <c r="S20" s="35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6"/>
      <c r="AX20" s="42">
        <f t="shared" si="0"/>
        <v>0</v>
      </c>
      <c r="AY20" s="42">
        <f t="shared" si="1"/>
        <v>0</v>
      </c>
      <c r="AZ20" s="42">
        <f t="shared" si="2"/>
        <v>0</v>
      </c>
      <c r="BA20" s="42">
        <f t="shared" si="3"/>
        <v>0</v>
      </c>
    </row>
    <row r="21" spans="1:53" s="37" customFormat="1" ht="46.5" customHeight="1">
      <c r="A21" s="95">
        <f>'Oferta wykonawcy OK'!A20</f>
        <v>6</v>
      </c>
      <c r="B21" s="95" t="str">
        <f>'Oferta wykonawcy OK'!B20</f>
        <v>Węzeł cieplny dwufunkcyjny</v>
      </c>
      <c r="C21" s="95" t="str">
        <f>'Oferta wykonawcy OK'!C20</f>
        <v>węzeł cieplny c.o.i c.w.u.</v>
      </c>
      <c r="D21" s="97"/>
      <c r="E21" s="97"/>
      <c r="F21" s="97">
        <f>'Oferta wykonawcy OK'!F20</f>
        <v>1</v>
      </c>
      <c r="G21" s="97">
        <f>'Oferta wykonawcy OK'!G20</f>
        <v>2008</v>
      </c>
      <c r="H21" s="97" t="str">
        <f>'Oferta wykonawcy OK'!H20</f>
        <v>ul.Zwycięstwa Darłowo</v>
      </c>
      <c r="I21" s="97">
        <f>'Oferta wykonawcy OK'!I20</f>
        <v>180</v>
      </c>
      <c r="J21" s="97" t="str">
        <f>'Oferta wykonawcy OK'!J20</f>
        <v>Grupa Lotnicza</v>
      </c>
      <c r="K21" s="97">
        <f>'Oferta wykonawcy OK'!K20</f>
        <v>1</v>
      </c>
      <c r="L21" s="97">
        <f>'Oferta wykonawcy OK'!L20</f>
        <v>36</v>
      </c>
      <c r="M21" s="84"/>
      <c r="N21" s="89"/>
      <c r="O21" s="34"/>
      <c r="P21" s="34"/>
      <c r="Q21" s="34"/>
      <c r="R21" s="34"/>
      <c r="S21" s="35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6"/>
      <c r="AX21" s="42">
        <f t="shared" si="0"/>
        <v>0</v>
      </c>
      <c r="AY21" s="42">
        <f t="shared" si="1"/>
        <v>0</v>
      </c>
      <c r="AZ21" s="42">
        <f t="shared" si="2"/>
        <v>0</v>
      </c>
      <c r="BA21" s="42">
        <f t="shared" si="3"/>
        <v>0</v>
      </c>
    </row>
    <row r="22" spans="1:53" s="37" customFormat="1" ht="46.5" customHeight="1">
      <c r="A22" s="95">
        <f>'Oferta wykonawcy OK'!A21</f>
        <v>7</v>
      </c>
      <c r="B22" s="95" t="str">
        <f>'Oferta wykonawcy OK'!B21</f>
        <v>Węzeł cieplny dwufunkcyjny</v>
      </c>
      <c r="C22" s="95" t="str">
        <f>'Oferta wykonawcy OK'!C21</f>
        <v>węzeł cieplny c.o.i c.w.u.</v>
      </c>
      <c r="D22" s="97"/>
      <c r="E22" s="97"/>
      <c r="F22" s="97">
        <f>'Oferta wykonawcy OK'!F21</f>
        <v>1</v>
      </c>
      <c r="G22" s="97">
        <f>'Oferta wykonawcy OK'!G21</f>
        <v>2008</v>
      </c>
      <c r="H22" s="97" t="str">
        <f>'Oferta wykonawcy OK'!H21</f>
        <v>ul.Zwycięstwa Darłowo</v>
      </c>
      <c r="I22" s="97">
        <f>'Oferta wykonawcy OK'!I21</f>
        <v>218</v>
      </c>
      <c r="J22" s="97" t="str">
        <f>'Oferta wykonawcy OK'!J21</f>
        <v>GZ Darłowo</v>
      </c>
      <c r="K22" s="97">
        <f>'Oferta wykonawcy OK'!K21</f>
        <v>1</v>
      </c>
      <c r="L22" s="97">
        <f>'Oferta wykonawcy OK'!L21</f>
        <v>36</v>
      </c>
      <c r="M22" s="84"/>
      <c r="N22" s="89"/>
      <c r="O22" s="34"/>
      <c r="P22" s="34"/>
      <c r="Q22" s="34"/>
      <c r="R22" s="34"/>
      <c r="S22" s="35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  <c r="AW22" s="36"/>
      <c r="AX22" s="42">
        <f t="shared" si="0"/>
        <v>0</v>
      </c>
      <c r="AY22" s="42">
        <f t="shared" si="1"/>
        <v>0</v>
      </c>
      <c r="AZ22" s="42">
        <f t="shared" si="2"/>
        <v>0</v>
      </c>
      <c r="BA22" s="42">
        <f t="shared" si="3"/>
        <v>0</v>
      </c>
    </row>
    <row r="23" spans="1:53" s="37" customFormat="1" ht="67.5" customHeight="1">
      <c r="A23" s="95">
        <f>'Oferta wykonawcy OK'!A22</f>
        <v>8</v>
      </c>
      <c r="B23" s="95" t="str">
        <f>'Oferta wykonawcy OK'!B22</f>
        <v>Kotłownia nr 1 gazowa</v>
      </c>
      <c r="C23" s="95" t="str">
        <f>'Oferta wykonawcy OK'!C22</f>
        <v>Kocioł Vitoplex 100 wodny moc kotła 550 kW x szt.2        Kocioł Vitoplex 100Ls parowy moc kotła 285kW szt.1</v>
      </c>
      <c r="D23" s="97" t="str">
        <f>'Oferta wykonawcy OK'!D22</f>
        <v>Vitoplex 100  Vitoplex 100 Ls</v>
      </c>
      <c r="E23" s="97" t="str">
        <f>'Oferta wykonawcy OK'!E22</f>
        <v>Vieesmann</v>
      </c>
      <c r="F23" s="97">
        <f>'Oferta wykonawcy OK'!F22</f>
        <v>3</v>
      </c>
      <c r="G23" s="97">
        <f>'Oferta wykonawcy OK'!G22</f>
        <v>2006</v>
      </c>
      <c r="H23" s="97" t="str">
        <f>'Oferta wykonawcy OK'!H22</f>
        <v>ul.Zwycięstwa Darłowo</v>
      </c>
      <c r="I23" s="97">
        <f>'Oferta wykonawcy OK'!I22</f>
        <v>22</v>
      </c>
      <c r="J23" s="97" t="str">
        <f>'Oferta wykonawcy OK'!J22</f>
        <v>Grupa Lotnicza</v>
      </c>
      <c r="K23" s="97">
        <f>'Oferta wykonawcy OK'!K22</f>
        <v>1</v>
      </c>
      <c r="L23" s="97">
        <f>'Oferta wykonawcy OK'!L22</f>
        <v>36</v>
      </c>
      <c r="M23" s="84"/>
      <c r="N23" s="89"/>
      <c r="O23" s="34"/>
      <c r="P23" s="34"/>
      <c r="Q23" s="34"/>
      <c r="R23" s="34"/>
      <c r="S23" s="35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6"/>
      <c r="AX23" s="42">
        <f t="shared" si="0"/>
        <v>0</v>
      </c>
      <c r="AY23" s="42">
        <f t="shared" si="1"/>
        <v>0</v>
      </c>
      <c r="AZ23" s="42">
        <f>AX23+AY23</f>
        <v>0</v>
      </c>
      <c r="BA23" s="42">
        <f>AZ23*L23</f>
        <v>0</v>
      </c>
    </row>
    <row r="24" spans="1:53" s="37" customFormat="1" ht="42" customHeight="1">
      <c r="A24" s="95">
        <f>'Oferta wykonawcy OK'!A23</f>
        <v>9</v>
      </c>
      <c r="B24" s="95" t="str">
        <f>'Oferta wykonawcy OK'!B23</f>
        <v>Węzeł cieplny dwufunkcyjny</v>
      </c>
      <c r="C24" s="95" t="str">
        <f>'Oferta wykonawcy OK'!C23</f>
        <v>węzeł cieplny c.o.i c.w.u.</v>
      </c>
      <c r="D24" s="97"/>
      <c r="E24" s="97"/>
      <c r="F24" s="97">
        <f>'Oferta wykonawcy OK'!F23</f>
        <v>1</v>
      </c>
      <c r="G24" s="97">
        <f>'Oferta wykonawcy OK'!G23</f>
        <v>2006</v>
      </c>
      <c r="H24" s="97" t="str">
        <f>'Oferta wykonawcy OK'!H23</f>
        <v>ul.Zwycięstwa Darłowo</v>
      </c>
      <c r="I24" s="97">
        <f>'Oferta wykonawcy OK'!I23</f>
        <v>22</v>
      </c>
      <c r="J24" s="97" t="str">
        <f>'Oferta wykonawcy OK'!J23</f>
        <v>Grupa Lotnicza</v>
      </c>
      <c r="K24" s="97">
        <f>'Oferta wykonawcy OK'!K23</f>
        <v>1</v>
      </c>
      <c r="L24" s="97">
        <f>'Oferta wykonawcy OK'!L23</f>
        <v>36</v>
      </c>
      <c r="M24" s="84"/>
      <c r="N24" s="89"/>
      <c r="O24" s="34"/>
      <c r="P24" s="34"/>
      <c r="Q24" s="34"/>
      <c r="R24" s="34"/>
      <c r="S24" s="35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6"/>
      <c r="AX24" s="42">
        <f t="shared" si="0"/>
        <v>0</v>
      </c>
      <c r="AY24" s="42">
        <f t="shared" si="1"/>
        <v>0</v>
      </c>
      <c r="AZ24" s="42">
        <f>AX24+AY24</f>
        <v>0</v>
      </c>
      <c r="BA24" s="42">
        <f>AZ24*L24</f>
        <v>0</v>
      </c>
    </row>
    <row r="25" spans="1:53" s="37" customFormat="1" ht="42" customHeight="1">
      <c r="A25" s="95">
        <f>'Oferta wykonawcy OK'!A24</f>
        <v>10</v>
      </c>
      <c r="B25" s="95" t="str">
        <f>'Oferta wykonawcy OK'!B24</f>
        <v>Węzeł cieplny dwufunkcyjny</v>
      </c>
      <c r="C25" s="95" t="str">
        <f>'Oferta wykonawcy OK'!C24</f>
        <v>węzeł cieplny c.o.i c.w.u.</v>
      </c>
      <c r="D25" s="97"/>
      <c r="E25" s="97"/>
      <c r="F25" s="97">
        <f>'Oferta wykonawcy OK'!F24</f>
        <v>1</v>
      </c>
      <c r="G25" s="97">
        <f>'Oferta wykonawcy OK'!G24</f>
        <v>2006</v>
      </c>
      <c r="H25" s="97" t="str">
        <f>'Oferta wykonawcy OK'!H24</f>
        <v>ul.Zwycięstwa Darłowo</v>
      </c>
      <c r="I25" s="97">
        <f>'Oferta wykonawcy OK'!I24</f>
        <v>19</v>
      </c>
      <c r="J25" s="97" t="str">
        <f>'Oferta wykonawcy OK'!J24</f>
        <v>GZ Darłowo</v>
      </c>
      <c r="K25" s="97">
        <f>'Oferta wykonawcy OK'!K24</f>
        <v>1</v>
      </c>
      <c r="L25" s="97">
        <f>'Oferta wykonawcy OK'!L24</f>
        <v>36</v>
      </c>
      <c r="M25" s="84"/>
      <c r="N25" s="89"/>
      <c r="O25" s="34"/>
      <c r="P25" s="34"/>
      <c r="Q25" s="34"/>
      <c r="R25" s="34"/>
      <c r="S25" s="35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6"/>
      <c r="AX25" s="42">
        <f t="shared" si="0"/>
        <v>0</v>
      </c>
      <c r="AY25" s="42">
        <f t="shared" si="1"/>
        <v>0</v>
      </c>
      <c r="AZ25" s="42">
        <f>AX25+AY25</f>
        <v>0</v>
      </c>
      <c r="BA25" s="42">
        <f>AZ25*L25</f>
        <v>0</v>
      </c>
    </row>
    <row r="26" spans="1:53" s="37" customFormat="1" ht="62.25" customHeight="1">
      <c r="A26" s="95">
        <f>'Oferta wykonawcy OK'!A25</f>
        <v>11</v>
      </c>
      <c r="B26" s="95" t="str">
        <f>'Oferta wykonawcy OK'!B25</f>
        <v>Węzeł cieplny jednofunkcyjny</v>
      </c>
      <c r="C26" s="95" t="str">
        <f>'Oferta wykonawcy OK'!C25</f>
        <v>węzeł cieplny c.o.</v>
      </c>
      <c r="D26" s="97"/>
      <c r="E26" s="97"/>
      <c r="F26" s="97">
        <f>'Oferta wykonawcy OK'!F25</f>
        <v>1</v>
      </c>
      <c r="G26" s="97">
        <f>'Oferta wykonawcy OK'!G25</f>
        <v>2003</v>
      </c>
      <c r="H26" s="97" t="str">
        <f>'Oferta wykonawcy OK'!H25</f>
        <v>ul.Zwycięstwa Darłowo</v>
      </c>
      <c r="I26" s="97">
        <f>'Oferta wykonawcy OK'!I25</f>
        <v>23</v>
      </c>
      <c r="J26" s="97" t="str">
        <f>'Oferta wykonawcy OK'!J25</f>
        <v>GZ Darłowo</v>
      </c>
      <c r="K26" s="97" t="str">
        <f>'Oferta wykonawcy OK'!K25</f>
        <v>1                  (w sezonie grzewczym)</v>
      </c>
      <c r="L26" s="97">
        <f>'Oferta wykonawcy OK'!L25</f>
        <v>24</v>
      </c>
      <c r="M26" s="84"/>
      <c r="N26" s="34"/>
      <c r="O26" s="34"/>
      <c r="P26" s="34"/>
      <c r="Q26" s="34"/>
      <c r="R26" s="34"/>
      <c r="S26" s="35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34"/>
      <c r="AO26" s="34"/>
      <c r="AP26" s="34"/>
      <c r="AQ26" s="34"/>
      <c r="AR26" s="34"/>
      <c r="AS26" s="34"/>
      <c r="AT26" s="34"/>
      <c r="AU26" s="34"/>
      <c r="AV26" s="34"/>
      <c r="AW26" s="36"/>
      <c r="AX26" s="42">
        <f t="shared" si="0"/>
        <v>0</v>
      </c>
      <c r="AY26" s="42">
        <f t="shared" si="1"/>
        <v>0</v>
      </c>
      <c r="AZ26" s="42">
        <f t="shared" si="2"/>
        <v>0</v>
      </c>
      <c r="BA26" s="42">
        <f t="shared" si="3"/>
        <v>0</v>
      </c>
    </row>
    <row r="27" spans="1:53" s="37" customFormat="1" ht="50.25" customHeight="1">
      <c r="A27" s="95">
        <f>'Oferta wykonawcy OK'!A26</f>
        <v>12</v>
      </c>
      <c r="B27" s="95" t="str">
        <f>'Oferta wykonawcy OK'!B26</f>
        <v>Węzeł cieplny dwufunkcyjny</v>
      </c>
      <c r="C27" s="95" t="str">
        <f>'Oferta wykonawcy OK'!C26</f>
        <v>węzeł cieplny c.o.i c.w.u.</v>
      </c>
      <c r="D27" s="97"/>
      <c r="E27" s="97"/>
      <c r="F27" s="97">
        <f>'Oferta wykonawcy OK'!F26</f>
        <v>1</v>
      </c>
      <c r="G27" s="97">
        <f>'Oferta wykonawcy OK'!G26</f>
        <v>2006</v>
      </c>
      <c r="H27" s="97" t="str">
        <f>'Oferta wykonawcy OK'!H26</f>
        <v>ul.Zwycięstwa Darłowo</v>
      </c>
      <c r="I27" s="97">
        <f>'Oferta wykonawcy OK'!I26</f>
        <v>24</v>
      </c>
      <c r="J27" s="97" t="str">
        <f>'Oferta wykonawcy OK'!J26</f>
        <v>Grupa Lotnicza</v>
      </c>
      <c r="K27" s="97">
        <f>'Oferta wykonawcy OK'!K26</f>
        <v>1</v>
      </c>
      <c r="L27" s="97">
        <f>'Oferta wykonawcy OK'!L26</f>
        <v>36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6"/>
      <c r="AX27" s="42">
        <f t="shared" ref="AX27:AX28" si="4">AW27*F27</f>
        <v>0</v>
      </c>
      <c r="AY27" s="42">
        <f t="shared" ref="AY27:AY28" si="5">AX27*0.23</f>
        <v>0</v>
      </c>
      <c r="AZ27" s="42">
        <f t="shared" ref="AZ27:AZ28" si="6">AX27+AY27</f>
        <v>0</v>
      </c>
      <c r="BA27" s="42">
        <f t="shared" ref="BA27:BA28" si="7">AZ27*L27</f>
        <v>0</v>
      </c>
    </row>
    <row r="28" spans="1:53" ht="50.25" customHeight="1">
      <c r="A28" s="95">
        <f>'Oferta wykonawcy OK'!A27</f>
        <v>13</v>
      </c>
      <c r="B28" s="95" t="str">
        <f>'Oferta wykonawcy OK'!B27</f>
        <v>Węzeł cieplny dwufunkcyjny</v>
      </c>
      <c r="C28" s="95" t="str">
        <f>'Oferta wykonawcy OK'!C27</f>
        <v>węzeł cieplny c.o.i c.w.u.</v>
      </c>
      <c r="D28" s="97"/>
      <c r="E28" s="97"/>
      <c r="F28" s="97">
        <f>'Oferta wykonawcy OK'!F27</f>
        <v>1</v>
      </c>
      <c r="G28" s="97">
        <f>'Oferta wykonawcy OK'!G27</f>
        <v>2006</v>
      </c>
      <c r="H28" s="97" t="str">
        <f>'Oferta wykonawcy OK'!H27</f>
        <v>ul.Zwycięstwa Darłowo</v>
      </c>
      <c r="I28" s="97">
        <f>'Oferta wykonawcy OK'!I27</f>
        <v>26</v>
      </c>
      <c r="J28" s="97" t="str">
        <f>'Oferta wykonawcy OK'!J27</f>
        <v>Grupa Lotnicza</v>
      </c>
      <c r="K28" s="97">
        <f>'Oferta wykonawcy OK'!K27</f>
        <v>1</v>
      </c>
      <c r="L28" s="97">
        <f>'Oferta wykonawcy OK'!L27</f>
        <v>36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6"/>
      <c r="AX28" s="42">
        <f t="shared" si="4"/>
        <v>0</v>
      </c>
      <c r="AY28" s="42">
        <f t="shared" si="5"/>
        <v>0</v>
      </c>
      <c r="AZ28" s="42">
        <f t="shared" si="6"/>
        <v>0</v>
      </c>
      <c r="BA28" s="42">
        <f t="shared" si="7"/>
        <v>0</v>
      </c>
    </row>
    <row r="29" spans="1:53" ht="60" customHeight="1">
      <c r="A29" s="95">
        <f>'Oferta wykonawcy OK'!A28</f>
        <v>14</v>
      </c>
      <c r="B29" s="95" t="str">
        <f>'Oferta wykonawcy OK'!B28</f>
        <v>Węzeł cieplny jednofunkcyjny</v>
      </c>
      <c r="C29" s="95" t="str">
        <f>'Oferta wykonawcy OK'!C28</f>
        <v>węzeł cieplny c.o.</v>
      </c>
      <c r="D29" s="97"/>
      <c r="E29" s="97"/>
      <c r="F29" s="97">
        <f>'Oferta wykonawcy OK'!F28</f>
        <v>1</v>
      </c>
      <c r="G29" s="97">
        <f>'Oferta wykonawcy OK'!G28</f>
        <v>2006</v>
      </c>
      <c r="H29" s="97" t="str">
        <f>'Oferta wykonawcy OK'!H28</f>
        <v>ul.Zwycięstwa Darłowo</v>
      </c>
      <c r="I29" s="97">
        <f>'Oferta wykonawcy OK'!I28</f>
        <v>30</v>
      </c>
      <c r="J29" s="97" t="str">
        <f>'Oferta wykonawcy OK'!J28</f>
        <v>Grupa Lotnicza</v>
      </c>
      <c r="K29" s="97" t="str">
        <f>'Oferta wykonawcy OK'!K28</f>
        <v>1                  (w sezonie grzewczym)</v>
      </c>
      <c r="L29" s="97">
        <f>'Oferta wykonawcy OK'!L28</f>
        <v>24</v>
      </c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T29" s="39"/>
      <c r="AU29" s="39"/>
      <c r="AV29" s="39"/>
      <c r="AW29" s="36"/>
      <c r="AX29" s="42">
        <f t="shared" ref="AX29:AX42" si="8">AW29*F29</f>
        <v>0</v>
      </c>
      <c r="AY29" s="42">
        <f t="shared" ref="AY29:AY42" si="9">AX29*0.23</f>
        <v>0</v>
      </c>
      <c r="AZ29" s="42">
        <f t="shared" ref="AZ29:AZ42" si="10">AX29+AY29</f>
        <v>0</v>
      </c>
      <c r="BA29" s="42">
        <f t="shared" ref="BA29:BA42" si="11">AZ29*L29</f>
        <v>0</v>
      </c>
    </row>
    <row r="30" spans="1:53" ht="60" customHeight="1">
      <c r="A30" s="95">
        <f>'Oferta wykonawcy OK'!A29</f>
        <v>15</v>
      </c>
      <c r="B30" s="95" t="str">
        <f>'Oferta wykonawcy OK'!B29</f>
        <v>Węzeł cieplny jednofunkcyjny</v>
      </c>
      <c r="C30" s="95" t="str">
        <f>'Oferta wykonawcy OK'!C29</f>
        <v>węzeł cieplny c.o.</v>
      </c>
      <c r="D30" s="97"/>
      <c r="E30" s="97"/>
      <c r="F30" s="97">
        <f>'Oferta wykonawcy OK'!F29</f>
        <v>1</v>
      </c>
      <c r="G30" s="97">
        <f>'Oferta wykonawcy OK'!G29</f>
        <v>2006</v>
      </c>
      <c r="H30" s="97" t="str">
        <f>'Oferta wykonawcy OK'!H29</f>
        <v>ul.Zwycięstwa Darłowo</v>
      </c>
      <c r="I30" s="97">
        <f>'Oferta wykonawcy OK'!I29</f>
        <v>32</v>
      </c>
      <c r="J30" s="97" t="str">
        <f>'Oferta wykonawcy OK'!J29</f>
        <v>Grupa Lotnicza</v>
      </c>
      <c r="K30" s="97" t="str">
        <f>'Oferta wykonawcy OK'!K29</f>
        <v>1                  (w sezonie grzewczym)</v>
      </c>
      <c r="L30" s="97">
        <f>'Oferta wykonawcy OK'!L29</f>
        <v>24</v>
      </c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6"/>
      <c r="AX30" s="42">
        <f t="shared" si="8"/>
        <v>0</v>
      </c>
      <c r="AY30" s="42">
        <f t="shared" si="9"/>
        <v>0</v>
      </c>
      <c r="AZ30" s="42">
        <f t="shared" si="10"/>
        <v>0</v>
      </c>
      <c r="BA30" s="42">
        <f t="shared" si="11"/>
        <v>0</v>
      </c>
    </row>
    <row r="31" spans="1:53" ht="42" customHeight="1">
      <c r="A31" s="95">
        <f>'Oferta wykonawcy OK'!A30</f>
        <v>16</v>
      </c>
      <c r="B31" s="95" t="str">
        <f>'Oferta wykonawcy OK'!B30</f>
        <v>Węzeł cieplny dwufunkcyjny</v>
      </c>
      <c r="C31" s="95" t="str">
        <f>'Oferta wykonawcy OK'!C30</f>
        <v>węzeł cieplny c.o.i c.w.u.</v>
      </c>
      <c r="D31" s="97"/>
      <c r="E31" s="97"/>
      <c r="F31" s="97">
        <f>'Oferta wykonawcy OK'!F30</f>
        <v>1</v>
      </c>
      <c r="G31" s="97">
        <f>'Oferta wykonawcy OK'!G30</f>
        <v>2006</v>
      </c>
      <c r="H31" s="97" t="str">
        <f>'Oferta wykonawcy OK'!H30</f>
        <v>ul.Zwycięstwa Darłowo</v>
      </c>
      <c r="I31" s="97">
        <f>'Oferta wykonawcy OK'!I30</f>
        <v>149</v>
      </c>
      <c r="J31" s="97" t="str">
        <f>'Oferta wykonawcy OK'!J30</f>
        <v>Grupa Lotnicza</v>
      </c>
      <c r="K31" s="97">
        <f>'Oferta wykonawcy OK'!K30</f>
        <v>1</v>
      </c>
      <c r="L31" s="97">
        <f>'Oferta wykonawcy OK'!L30</f>
        <v>36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6"/>
      <c r="AX31" s="42">
        <f t="shared" si="8"/>
        <v>0</v>
      </c>
      <c r="AY31" s="42">
        <f t="shared" si="9"/>
        <v>0</v>
      </c>
      <c r="AZ31" s="42">
        <f t="shared" si="10"/>
        <v>0</v>
      </c>
      <c r="BA31" s="42">
        <f t="shared" si="11"/>
        <v>0</v>
      </c>
    </row>
    <row r="32" spans="1:53" ht="54.75" customHeight="1">
      <c r="A32" s="95">
        <f>'Oferta wykonawcy OK'!A31</f>
        <v>17</v>
      </c>
      <c r="B32" s="95" t="str">
        <f>'Oferta wykonawcy OK'!B31</f>
        <v>Kotłownia nr 6 gazowa</v>
      </c>
      <c r="C32" s="95" t="str">
        <f>'Oferta wykonawcy OK'!C31</f>
        <v>Kocioł Vitogas 050 wodny moc kotła 96kW x szt.2 wodne</v>
      </c>
      <c r="D32" s="97" t="str">
        <f>'Oferta wykonawcy OK'!D31</f>
        <v>Vitogas 050</v>
      </c>
      <c r="E32" s="97" t="str">
        <f>'Oferta wykonawcy OK'!E31</f>
        <v>Vieesmann</v>
      </c>
      <c r="F32" s="97">
        <f>'Oferta wykonawcy OK'!F31</f>
        <v>2</v>
      </c>
      <c r="G32" s="97">
        <f>'Oferta wykonawcy OK'!G31</f>
        <v>2006</v>
      </c>
      <c r="H32" s="97" t="str">
        <f>'Oferta wykonawcy OK'!H31</f>
        <v>ul.Zwycięstwa Darłowo</v>
      </c>
      <c r="I32" s="97">
        <f>'Oferta wykonawcy OK'!I31</f>
        <v>107</v>
      </c>
      <c r="J32" s="97" t="str">
        <f>'Oferta wykonawcy OK'!J31</f>
        <v>Grupa Lotnicza</v>
      </c>
      <c r="K32" s="97" t="str">
        <f>'Oferta wykonawcy OK'!K31</f>
        <v>1                  (w sezonie grzewczym)</v>
      </c>
      <c r="L32" s="97">
        <f>'Oferta wykonawcy OK'!L31</f>
        <v>24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6"/>
      <c r="AX32" s="42">
        <f t="shared" si="8"/>
        <v>0</v>
      </c>
      <c r="AY32" s="42">
        <f t="shared" si="9"/>
        <v>0</v>
      </c>
      <c r="AZ32" s="42">
        <f t="shared" si="10"/>
        <v>0</v>
      </c>
      <c r="BA32" s="42">
        <f t="shared" si="11"/>
        <v>0</v>
      </c>
    </row>
    <row r="33" spans="1:53" ht="72.75" customHeight="1">
      <c r="A33" s="95">
        <f>'Oferta wykonawcy OK'!A32</f>
        <v>18</v>
      </c>
      <c r="B33" s="95" t="str">
        <f>'Oferta wykonawcy OK'!B32</f>
        <v>Węzeł cieplny jednofunkcyjny</v>
      </c>
      <c r="C33" s="95" t="str">
        <f>'Oferta wykonawcy OK'!C32</f>
        <v>węzeł cieplny c.o</v>
      </c>
      <c r="D33" s="97"/>
      <c r="E33" s="97"/>
      <c r="F33" s="97">
        <f>'Oferta wykonawcy OK'!F32</f>
        <v>1</v>
      </c>
      <c r="G33" s="97">
        <f>'Oferta wykonawcy OK'!G32</f>
        <v>2006</v>
      </c>
      <c r="H33" s="97" t="str">
        <f>'Oferta wykonawcy OK'!H32</f>
        <v>ul.Zwycięstwa Darłowo</v>
      </c>
      <c r="I33" s="97">
        <f>'Oferta wykonawcy OK'!I32</f>
        <v>107</v>
      </c>
      <c r="J33" s="97" t="str">
        <f>'Oferta wykonawcy OK'!J32</f>
        <v>Grupa Lotnicza</v>
      </c>
      <c r="K33" s="97" t="str">
        <f>'Oferta wykonawcy OK'!K32</f>
        <v>1                  (w sezonie grzewczym)</v>
      </c>
      <c r="L33" s="97">
        <f>'Oferta wykonawcy OK'!L32</f>
        <v>24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39"/>
      <c r="AR33" s="39"/>
      <c r="AS33" s="39"/>
      <c r="AT33" s="39"/>
      <c r="AU33" s="39"/>
      <c r="AV33" s="39"/>
      <c r="AW33" s="36"/>
      <c r="AX33" s="42">
        <f t="shared" si="8"/>
        <v>0</v>
      </c>
      <c r="AY33" s="42">
        <f t="shared" si="9"/>
        <v>0</v>
      </c>
      <c r="AZ33" s="42">
        <f t="shared" si="10"/>
        <v>0</v>
      </c>
      <c r="BA33" s="42">
        <f t="shared" si="11"/>
        <v>0</v>
      </c>
    </row>
    <row r="34" spans="1:53" ht="43.5" customHeight="1">
      <c r="A34" s="95">
        <f>'Oferta wykonawcy OK'!A33</f>
        <v>19</v>
      </c>
      <c r="B34" s="95" t="str">
        <f>'Oferta wykonawcy OK'!B33</f>
        <v>Kotłownia nr 4 olejowa</v>
      </c>
      <c r="C34" s="95" t="str">
        <f>'Oferta wykonawcy OK'!C33</f>
        <v>Kocioł Vitoplex 300 wodny moc kotła 300kW x szt.2 wodne</v>
      </c>
      <c r="D34" s="97" t="str">
        <f>'Oferta wykonawcy OK'!D33</f>
        <v>Vitoplex 300</v>
      </c>
      <c r="E34" s="97" t="str">
        <f>'Oferta wykonawcy OK'!E33</f>
        <v>Vieesmann</v>
      </c>
      <c r="F34" s="97">
        <f>'Oferta wykonawcy OK'!F33</f>
        <v>2</v>
      </c>
      <c r="G34" s="97">
        <f>'Oferta wykonawcy OK'!G33</f>
        <v>2014</v>
      </c>
      <c r="H34" s="97" t="str">
        <f>'Oferta wykonawcy OK'!H33</f>
        <v>ul.Zwycięstwa Darłowo</v>
      </c>
      <c r="I34" s="97">
        <f>'Oferta wykonawcy OK'!I33</f>
        <v>45</v>
      </c>
      <c r="J34" s="97" t="str">
        <f>'Oferta wykonawcy OK'!J33</f>
        <v>Grupa Lotnicza</v>
      </c>
      <c r="K34" s="97">
        <f>'Oferta wykonawcy OK'!K33</f>
        <v>1</v>
      </c>
      <c r="L34" s="97">
        <f>'Oferta wykonawcy OK'!L33</f>
        <v>36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6"/>
      <c r="AX34" s="42">
        <f t="shared" si="8"/>
        <v>0</v>
      </c>
      <c r="AY34" s="42">
        <f t="shared" si="9"/>
        <v>0</v>
      </c>
      <c r="AZ34" s="42">
        <f t="shared" si="10"/>
        <v>0</v>
      </c>
      <c r="BA34" s="42">
        <f t="shared" si="11"/>
        <v>0</v>
      </c>
    </row>
    <row r="35" spans="1:53" ht="43.5" customHeight="1">
      <c r="A35" s="95">
        <f>'Oferta wykonawcy OK'!A34</f>
        <v>20</v>
      </c>
      <c r="B35" s="95" t="str">
        <f>'Oferta wykonawcy OK'!B34</f>
        <v>Węzeł cieplny dwufunkcyjny</v>
      </c>
      <c r="C35" s="95" t="str">
        <f>'Oferta wykonawcy OK'!C34</f>
        <v>węzeł cieplny c.o.i c.w.u.</v>
      </c>
      <c r="D35" s="97"/>
      <c r="E35" s="97"/>
      <c r="F35" s="97">
        <f>'Oferta wykonawcy OK'!F34</f>
        <v>1</v>
      </c>
      <c r="G35" s="97">
        <f>'Oferta wykonawcy OK'!G34</f>
        <v>2014</v>
      </c>
      <c r="H35" s="97" t="str">
        <f>'Oferta wykonawcy OK'!H34</f>
        <v>ul.Zwycięstwa Darłowo</v>
      </c>
      <c r="I35" s="97">
        <f>'Oferta wykonawcy OK'!I34</f>
        <v>45</v>
      </c>
      <c r="J35" s="97" t="str">
        <f>'Oferta wykonawcy OK'!J34</f>
        <v>Grupa Lotnicza</v>
      </c>
      <c r="K35" s="97">
        <f>'Oferta wykonawcy OK'!K34</f>
        <v>1</v>
      </c>
      <c r="L35" s="97">
        <f>'Oferta wykonawcy OK'!L34</f>
        <v>36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6"/>
      <c r="AX35" s="42">
        <f t="shared" si="8"/>
        <v>0</v>
      </c>
      <c r="AY35" s="42">
        <f t="shared" si="9"/>
        <v>0</v>
      </c>
      <c r="AZ35" s="42">
        <f t="shared" si="10"/>
        <v>0</v>
      </c>
      <c r="BA35" s="42">
        <f t="shared" si="11"/>
        <v>0</v>
      </c>
    </row>
    <row r="36" spans="1:53" ht="43.5" customHeight="1">
      <c r="A36" s="95">
        <f>'Oferta wykonawcy OK'!A35</f>
        <v>21</v>
      </c>
      <c r="B36" s="95" t="str">
        <f>'Oferta wykonawcy OK'!B35</f>
        <v>Kotłownia nr 16 olejowa</v>
      </c>
      <c r="C36" s="95" t="str">
        <f>'Oferta wykonawcy OK'!C35</f>
        <v>Kocioł DeDietrich wodny, moc kotła 100kW x szt.2 wodne</v>
      </c>
      <c r="D36" s="97" t="str">
        <f>'Oferta wykonawcy OK'!D35</f>
        <v>GT228</v>
      </c>
      <c r="E36" s="97" t="str">
        <f>'Oferta wykonawcy OK'!E35</f>
        <v>DeDietrich Francja</v>
      </c>
      <c r="F36" s="97">
        <f>'Oferta wykonawcy OK'!F35</f>
        <v>2</v>
      </c>
      <c r="G36" s="97">
        <f>'Oferta wykonawcy OK'!G35</f>
        <v>2008</v>
      </c>
      <c r="H36" s="97" t="str">
        <f>'Oferta wykonawcy OK'!H35</f>
        <v>ul.Zwycięstwa Darłowo</v>
      </c>
      <c r="I36" s="97">
        <f>'Oferta wykonawcy OK'!I35</f>
        <v>185</v>
      </c>
      <c r="J36" s="97" t="str">
        <f>'Oferta wykonawcy OK'!J35</f>
        <v>Grupa Lotnicza</v>
      </c>
      <c r="K36" s="97">
        <f>'Oferta wykonawcy OK'!K35</f>
        <v>1</v>
      </c>
      <c r="L36" s="97">
        <f>'Oferta wykonawcy OK'!L35</f>
        <v>36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39"/>
      <c r="AS36" s="39"/>
      <c r="AT36" s="39"/>
      <c r="AU36" s="39"/>
      <c r="AV36" s="39"/>
      <c r="AW36" s="36"/>
      <c r="AX36" s="42">
        <f t="shared" si="8"/>
        <v>0</v>
      </c>
      <c r="AY36" s="42">
        <f t="shared" si="9"/>
        <v>0</v>
      </c>
      <c r="AZ36" s="42">
        <f t="shared" si="10"/>
        <v>0</v>
      </c>
      <c r="BA36" s="42">
        <f t="shared" si="11"/>
        <v>0</v>
      </c>
    </row>
    <row r="37" spans="1:53" ht="43.5" customHeight="1">
      <c r="A37" s="95">
        <f>'Oferta wykonawcy OK'!A36</f>
        <v>22</v>
      </c>
      <c r="B37" s="95" t="str">
        <f>'Oferta wykonawcy OK'!B36</f>
        <v>Węzeł cieplny dwufunkcyjny</v>
      </c>
      <c r="C37" s="95" t="str">
        <f>'Oferta wykonawcy OK'!C36</f>
        <v>węzeł cieplny c.o.i c.w.u.</v>
      </c>
      <c r="D37" s="97"/>
      <c r="E37" s="97"/>
      <c r="F37" s="97">
        <f>'Oferta wykonawcy OK'!F36</f>
        <v>1</v>
      </c>
      <c r="G37" s="97">
        <f>'Oferta wykonawcy OK'!G36</f>
        <v>2008</v>
      </c>
      <c r="H37" s="97" t="str">
        <f>'Oferta wykonawcy OK'!H36</f>
        <v>ul.Zwycięstwa Darłowo</v>
      </c>
      <c r="I37" s="97">
        <f>'Oferta wykonawcy OK'!I36</f>
        <v>185</v>
      </c>
      <c r="J37" s="97" t="str">
        <f>'Oferta wykonawcy OK'!J36</f>
        <v>Grupa Lotnicza</v>
      </c>
      <c r="K37" s="97">
        <f>'Oferta wykonawcy OK'!K36</f>
        <v>1</v>
      </c>
      <c r="L37" s="97">
        <f>'Oferta wykonawcy OK'!L36</f>
        <v>36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39"/>
      <c r="AS37" s="39"/>
      <c r="AT37" s="39"/>
      <c r="AU37" s="39"/>
      <c r="AV37" s="39"/>
      <c r="AW37" s="36"/>
      <c r="AX37" s="42">
        <f t="shared" si="8"/>
        <v>0</v>
      </c>
      <c r="AY37" s="42">
        <f t="shared" si="9"/>
        <v>0</v>
      </c>
      <c r="AZ37" s="42">
        <f t="shared" si="10"/>
        <v>0</v>
      </c>
      <c r="BA37" s="42">
        <f t="shared" si="11"/>
        <v>0</v>
      </c>
    </row>
    <row r="38" spans="1:53" ht="47.25" customHeight="1">
      <c r="A38" s="95">
        <f>'Oferta wykonawcy OK'!A37</f>
        <v>23</v>
      </c>
      <c r="B38" s="95" t="str">
        <f>'Oferta wykonawcy OK'!B37</f>
        <v>Kotłownia nr 23 w budynku nr 576 olej opałowy</v>
      </c>
      <c r="C38" s="95" t="str">
        <f>'Oferta wykonawcy OK'!C37</f>
        <v>Kocioł DeDietrich wodny, moc kotła 175kW x szt.1 wodny</v>
      </c>
      <c r="D38" s="97" t="str">
        <f>'Oferta wykonawcy OK'!D37</f>
        <v>GT 337</v>
      </c>
      <c r="E38" s="97" t="str">
        <f>'Oferta wykonawcy OK'!E37</f>
        <v>DeDietrich Francja</v>
      </c>
      <c r="F38" s="97">
        <f>'Oferta wykonawcy OK'!F37</f>
        <v>1</v>
      </c>
      <c r="G38" s="97">
        <f>'Oferta wykonawcy OK'!G37</f>
        <v>2015</v>
      </c>
      <c r="H38" s="97" t="str">
        <f>'Oferta wykonawcy OK'!H37</f>
        <v>ul.Zwycięstwa Darłowo</v>
      </c>
      <c r="I38" s="97">
        <f>'Oferta wykonawcy OK'!I37</f>
        <v>576</v>
      </c>
      <c r="J38" s="97" t="str">
        <f>'Oferta wykonawcy OK'!J37</f>
        <v>Grupa Lotnicza</v>
      </c>
      <c r="K38" s="97">
        <f>'Oferta wykonawcy OK'!K37</f>
        <v>1</v>
      </c>
      <c r="L38" s="97">
        <f>'Oferta wykonawcy OK'!L37</f>
        <v>36</v>
      </c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T38" s="39"/>
      <c r="AU38" s="39"/>
      <c r="AV38" s="39"/>
      <c r="AW38" s="36"/>
      <c r="AX38" s="42">
        <f t="shared" si="8"/>
        <v>0</v>
      </c>
      <c r="AY38" s="42">
        <f t="shared" si="9"/>
        <v>0</v>
      </c>
      <c r="AZ38" s="42">
        <f t="shared" si="10"/>
        <v>0</v>
      </c>
      <c r="BA38" s="42">
        <f t="shared" si="11"/>
        <v>0</v>
      </c>
    </row>
    <row r="39" spans="1:53" ht="41.25" customHeight="1">
      <c r="A39" s="95">
        <f>'Oferta wykonawcy OK'!A38</f>
        <v>24</v>
      </c>
      <c r="B39" s="95" t="str">
        <f>'Oferta wykonawcy OK'!B38</f>
        <v>Węzeł cieplny dwufunkcyjny</v>
      </c>
      <c r="C39" s="95" t="str">
        <f>'Oferta wykonawcy OK'!C38</f>
        <v>węzeł cieplny c.o.i c.w.u.</v>
      </c>
      <c r="D39" s="97"/>
      <c r="E39" s="97"/>
      <c r="F39" s="97">
        <f>'Oferta wykonawcy OK'!F38</f>
        <v>1</v>
      </c>
      <c r="G39" s="97">
        <f>'Oferta wykonawcy OK'!G38</f>
        <v>2015</v>
      </c>
      <c r="H39" s="97" t="str">
        <f>'Oferta wykonawcy OK'!H38</f>
        <v>ul.Zwycięstwa Darłowo</v>
      </c>
      <c r="I39" s="97">
        <f>'Oferta wykonawcy OK'!I38</f>
        <v>576</v>
      </c>
      <c r="J39" s="97" t="str">
        <f>'Oferta wykonawcy OK'!J38</f>
        <v>Grupa Lotnicza</v>
      </c>
      <c r="K39" s="97">
        <f>'Oferta wykonawcy OK'!K38</f>
        <v>1</v>
      </c>
      <c r="L39" s="97">
        <f>'Oferta wykonawcy OK'!L38</f>
        <v>36</v>
      </c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39"/>
      <c r="AS39" s="39"/>
      <c r="AT39" s="39"/>
      <c r="AU39" s="39"/>
      <c r="AV39" s="39"/>
      <c r="AW39" s="36"/>
      <c r="AX39" s="42">
        <f t="shared" si="8"/>
        <v>0</v>
      </c>
      <c r="AY39" s="42">
        <f t="shared" si="9"/>
        <v>0</v>
      </c>
      <c r="AZ39" s="42">
        <f t="shared" si="10"/>
        <v>0</v>
      </c>
      <c r="BA39" s="42">
        <f t="shared" si="11"/>
        <v>0</v>
      </c>
    </row>
    <row r="40" spans="1:53" ht="46.5" customHeight="1">
      <c r="A40" s="95">
        <f>'Oferta wykonawcy OK'!A39</f>
        <v>25</v>
      </c>
      <c r="B40" s="95" t="str">
        <f>'Oferta wykonawcy OK'!B39</f>
        <v>Kotłownia nr 7 olejowa</v>
      </c>
      <c r="C40" s="95" t="str">
        <f>'Oferta wykonawcy OK'!C39</f>
        <v>Kocioł DeDietrich wodny, moc kotła 80kW x szt.1 wodny</v>
      </c>
      <c r="D40" s="97" t="str">
        <f>'Oferta wykonawcy OK'!D39</f>
        <v>GT228</v>
      </c>
      <c r="E40" s="97" t="str">
        <f>'Oferta wykonawcy OK'!E39</f>
        <v>DeDietrich Francja</v>
      </c>
      <c r="F40" s="97">
        <f>'Oferta wykonawcy OK'!F39</f>
        <v>1</v>
      </c>
      <c r="G40" s="97">
        <f>'Oferta wykonawcy OK'!G39</f>
        <v>2008</v>
      </c>
      <c r="H40" s="97" t="str">
        <f>'Oferta wykonawcy OK'!H39</f>
        <v>ul.Zwycięstwa Darłowo</v>
      </c>
      <c r="I40" s="97">
        <f>'Oferta wykonawcy OK'!I39</f>
        <v>58</v>
      </c>
      <c r="J40" s="97" t="str">
        <f>'Oferta wykonawcy OK'!J39</f>
        <v>Skład Darłowo</v>
      </c>
      <c r="K40" s="97" t="str">
        <f>'Oferta wykonawcy OK'!K39</f>
        <v>1                  (w sezonie grzewczym)</v>
      </c>
      <c r="L40" s="97">
        <f>'Oferta wykonawcy OK'!L39</f>
        <v>24</v>
      </c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39"/>
      <c r="AS40" s="39"/>
      <c r="AT40" s="39"/>
      <c r="AU40" s="39"/>
      <c r="AV40" s="39"/>
      <c r="AW40" s="36"/>
      <c r="AX40" s="42">
        <f t="shared" si="8"/>
        <v>0</v>
      </c>
      <c r="AY40" s="42">
        <f t="shared" si="9"/>
        <v>0</v>
      </c>
      <c r="AZ40" s="42">
        <f t="shared" si="10"/>
        <v>0</v>
      </c>
      <c r="BA40" s="42">
        <f t="shared" si="11"/>
        <v>0</v>
      </c>
    </row>
    <row r="41" spans="1:53" ht="47.25" customHeight="1">
      <c r="A41" s="95">
        <f>'Oferta wykonawcy OK'!A40</f>
        <v>26</v>
      </c>
      <c r="B41" s="95" t="str">
        <f>'Oferta wykonawcy OK'!B40</f>
        <v>Kotłownia nr 19 elektryczna</v>
      </c>
      <c r="C41" s="95" t="str">
        <f>'Oferta wykonawcy OK'!C40</f>
        <v>Kocioł Kospel wodny, moc kotła 24kW x szt.2 wodne</v>
      </c>
      <c r="D41" s="97" t="str">
        <f>'Oferta wykonawcy OK'!D40</f>
        <v>Epko 24</v>
      </c>
      <c r="E41" s="97" t="str">
        <f>'Oferta wykonawcy OK'!E40</f>
        <v>Kospel Koszalin</v>
      </c>
      <c r="F41" s="97">
        <f>'Oferta wykonawcy OK'!F40</f>
        <v>2</v>
      </c>
      <c r="G41" s="97">
        <f>'Oferta wykonawcy OK'!G40</f>
        <v>2008</v>
      </c>
      <c r="H41" s="97" t="str">
        <f>'Oferta wykonawcy OK'!H40</f>
        <v>ul.Zwycięstwa Darłowo</v>
      </c>
      <c r="I41" s="97">
        <f>'Oferta wykonawcy OK'!I40</f>
        <v>215</v>
      </c>
      <c r="J41" s="97" t="str">
        <f>'Oferta wykonawcy OK'!J40</f>
        <v>Grupa Lotnicza</v>
      </c>
      <c r="K41" s="97" t="str">
        <f>'Oferta wykonawcy OK'!K40</f>
        <v>1                  (w sezonie grzewczym)</v>
      </c>
      <c r="L41" s="97">
        <f>'Oferta wykonawcy OK'!L40</f>
        <v>24</v>
      </c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39"/>
      <c r="AS41" s="39"/>
      <c r="AT41" s="39"/>
      <c r="AU41" s="39"/>
      <c r="AV41" s="39"/>
      <c r="AW41" s="36"/>
      <c r="AX41" s="42">
        <f t="shared" si="8"/>
        <v>0</v>
      </c>
      <c r="AY41" s="42">
        <f t="shared" si="9"/>
        <v>0</v>
      </c>
      <c r="AZ41" s="42">
        <f t="shared" si="10"/>
        <v>0</v>
      </c>
      <c r="BA41" s="42">
        <f t="shared" si="11"/>
        <v>0</v>
      </c>
    </row>
    <row r="42" spans="1:53" ht="45.75" customHeight="1">
      <c r="A42" s="95">
        <f>'Oferta wykonawcy OK'!A41</f>
        <v>27</v>
      </c>
      <c r="B42" s="95" t="str">
        <f>'Oferta wykonawcy OK'!B41</f>
        <v>Kotłownia nr 22 elektryczna</v>
      </c>
      <c r="C42" s="95" t="str">
        <f>'Oferta wykonawcy OK'!C41</f>
        <v>Kocioł Kospel wodny, moc kotła 24kW x szt.1 wodny</v>
      </c>
      <c r="D42" s="97" t="str">
        <f>'Oferta wykonawcy OK'!D41</f>
        <v>Epko 24</v>
      </c>
      <c r="E42" s="97" t="str">
        <f>'Oferta wykonawcy OK'!E41</f>
        <v>Kospel Koszalin</v>
      </c>
      <c r="F42" s="97">
        <f>'Oferta wykonawcy OK'!F41</f>
        <v>1</v>
      </c>
      <c r="G42" s="97">
        <f>'Oferta wykonawcy OK'!G41</f>
        <v>2011</v>
      </c>
      <c r="H42" s="97" t="str">
        <f>'Oferta wykonawcy OK'!H41</f>
        <v>ul.Zwycięstwa Darłowo</v>
      </c>
      <c r="I42" s="97">
        <f>'Oferta wykonawcy OK'!I41</f>
        <v>576</v>
      </c>
      <c r="J42" s="97" t="str">
        <f>'Oferta wykonawcy OK'!J41</f>
        <v>Skład Darłowo</v>
      </c>
      <c r="K42" s="97" t="str">
        <f>'Oferta wykonawcy OK'!K41</f>
        <v>1                  (w sezonie grzewczym)</v>
      </c>
      <c r="L42" s="97">
        <f>'Oferta wykonawcy OK'!L41</f>
        <v>24</v>
      </c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39"/>
      <c r="AS42" s="39"/>
      <c r="AT42" s="39"/>
      <c r="AU42" s="39"/>
      <c r="AV42" s="39"/>
      <c r="AW42" s="36"/>
      <c r="AX42" s="42">
        <f t="shared" si="8"/>
        <v>0</v>
      </c>
      <c r="AY42" s="42">
        <f t="shared" si="9"/>
        <v>0</v>
      </c>
      <c r="AZ42" s="42">
        <f t="shared" si="10"/>
        <v>0</v>
      </c>
      <c r="BA42" s="42">
        <f t="shared" si="11"/>
        <v>0</v>
      </c>
    </row>
    <row r="43" spans="1:53" ht="42.75" customHeight="1">
      <c r="A43" s="95">
        <f>'Oferta wykonawcy OK'!A42</f>
        <v>28</v>
      </c>
      <c r="B43" s="95" t="str">
        <f>'Oferta wykonawcy OK'!B42</f>
        <v>Kotłownia nr 25 olejowa</v>
      </c>
      <c r="C43" s="95" t="str">
        <f>'Oferta wykonawcy OK'!C42</f>
        <v>Kocioł DeDietrich moc 269kW szt. 1 moc kotła 685kW x szt.2 wodne</v>
      </c>
      <c r="D43" s="97" t="str">
        <f>'Oferta wykonawcy OK'!D42</f>
        <v>GT 530-14   GT 430-8</v>
      </c>
      <c r="E43" s="97" t="str">
        <f>'Oferta wykonawcy OK'!E42</f>
        <v>DeDietrich Francja</v>
      </c>
      <c r="F43" s="97">
        <f>'Oferta wykonawcy OK'!F42</f>
        <v>3</v>
      </c>
      <c r="G43" s="97">
        <f>'Oferta wykonawcy OK'!G42</f>
        <v>2020</v>
      </c>
      <c r="H43" s="97" t="str">
        <f>'Oferta wykonawcy OK'!H42</f>
        <v>ul.Zwycięstwa Darłowo</v>
      </c>
      <c r="I43" s="97">
        <f>'Oferta wykonawcy OK'!I42</f>
        <v>595</v>
      </c>
      <c r="J43" s="97" t="str">
        <f>'Oferta wykonawcy OK'!J42</f>
        <v>Grupa Lotnicza</v>
      </c>
      <c r="K43" s="97">
        <f>'Oferta wykonawcy OK'!K42</f>
        <v>1</v>
      </c>
      <c r="L43" s="97">
        <f>'Oferta wykonawcy OK'!L42</f>
        <v>36</v>
      </c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39"/>
      <c r="AS43" s="39"/>
      <c r="AT43" s="39"/>
      <c r="AU43" s="39"/>
      <c r="AV43" s="39"/>
      <c r="AW43" s="36"/>
      <c r="AX43" s="42">
        <f t="shared" ref="AX43:AX52" si="12">AW43*F43</f>
        <v>0</v>
      </c>
      <c r="AY43" s="42">
        <f t="shared" ref="AY43:AY52" si="13">AX43*0.23</f>
        <v>0</v>
      </c>
      <c r="AZ43" s="42">
        <f t="shared" ref="AZ43:AZ52" si="14">AX43+AY43</f>
        <v>0</v>
      </c>
      <c r="BA43" s="42">
        <f t="shared" ref="BA43:BA52" si="15">AZ43*L43</f>
        <v>0</v>
      </c>
    </row>
    <row r="44" spans="1:53" ht="42.75" customHeight="1">
      <c r="A44" s="95">
        <f>'Oferta wykonawcy OK'!A43</f>
        <v>29</v>
      </c>
      <c r="B44" s="95" t="str">
        <f>'Oferta wykonawcy OK'!B43</f>
        <v>Węzeł cieplny dwufunkcyjny</v>
      </c>
      <c r="C44" s="95" t="str">
        <f>'Oferta wykonawcy OK'!C43</f>
        <v>węzeł cieplny c.o. c.w.u. c. tech.</v>
      </c>
      <c r="D44" s="97"/>
      <c r="E44" s="97"/>
      <c r="F44" s="97">
        <f>'Oferta wykonawcy OK'!F43</f>
        <v>1</v>
      </c>
      <c r="G44" s="97">
        <f>'Oferta wykonawcy OK'!G43</f>
        <v>2020</v>
      </c>
      <c r="H44" s="97" t="str">
        <f>'Oferta wykonawcy OK'!H43</f>
        <v>ul.Zwycięstwa Darłowo</v>
      </c>
      <c r="I44" s="97">
        <f>'Oferta wykonawcy OK'!I43</f>
        <v>595</v>
      </c>
      <c r="J44" s="97" t="str">
        <f>'Oferta wykonawcy OK'!J43</f>
        <v>Grupa Lotnicza</v>
      </c>
      <c r="K44" s="97">
        <f>'Oferta wykonawcy OK'!K43</f>
        <v>1</v>
      </c>
      <c r="L44" s="97">
        <f>'Oferta wykonawcy OK'!L43</f>
        <v>36</v>
      </c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39"/>
      <c r="AS44" s="39"/>
      <c r="AT44" s="39"/>
      <c r="AU44" s="39"/>
      <c r="AV44" s="39"/>
      <c r="AW44" s="36"/>
      <c r="AX44" s="42">
        <f t="shared" si="12"/>
        <v>0</v>
      </c>
      <c r="AY44" s="42">
        <f t="shared" si="13"/>
        <v>0</v>
      </c>
      <c r="AZ44" s="42">
        <f t="shared" si="14"/>
        <v>0</v>
      </c>
      <c r="BA44" s="42">
        <f t="shared" si="15"/>
        <v>0</v>
      </c>
    </row>
    <row r="45" spans="1:53" ht="42.75" customHeight="1">
      <c r="A45" s="95">
        <f>'Oferta wykonawcy OK'!A44</f>
        <v>30</v>
      </c>
      <c r="B45" s="95" t="str">
        <f>'Oferta wykonawcy OK'!B44</f>
        <v>Kotłownia nr 24 olejowa</v>
      </c>
      <c r="C45" s="95" t="str">
        <f>'Oferta wykonawcy OK'!C44</f>
        <v>Kocioł DeDietrich wodny, moc kotła 160kW x szt.1 wodny</v>
      </c>
      <c r="D45" s="97" t="str">
        <f>'Oferta wykonawcy OK'!D44</f>
        <v>GT 337</v>
      </c>
      <c r="E45" s="97" t="str">
        <f>'Oferta wykonawcy OK'!E44</f>
        <v>DeDietrich Francja</v>
      </c>
      <c r="F45" s="97">
        <f>'Oferta wykonawcy OK'!F44</f>
        <v>1</v>
      </c>
      <c r="G45" s="97">
        <f>'Oferta wykonawcy OK'!G44</f>
        <v>2020</v>
      </c>
      <c r="H45" s="97" t="str">
        <f>'Oferta wykonawcy OK'!H44</f>
        <v>ul.Zwycięstwa Darłowo</v>
      </c>
      <c r="I45" s="97">
        <f>'Oferta wykonawcy OK'!I44</f>
        <v>600</v>
      </c>
      <c r="J45" s="97" t="str">
        <f>'Oferta wykonawcy OK'!J44</f>
        <v>Grupa Lotnicza</v>
      </c>
      <c r="K45" s="97">
        <f>'Oferta wykonawcy OK'!K44</f>
        <v>1</v>
      </c>
      <c r="L45" s="97">
        <f>'Oferta wykonawcy OK'!L44</f>
        <v>36</v>
      </c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39"/>
      <c r="AM45" s="39"/>
      <c r="AN45" s="39"/>
      <c r="AO45" s="39"/>
      <c r="AP45" s="39"/>
      <c r="AQ45" s="39"/>
      <c r="AR45" s="39"/>
      <c r="AS45" s="39"/>
      <c r="AT45" s="39"/>
      <c r="AU45" s="39"/>
      <c r="AV45" s="39"/>
      <c r="AW45" s="36"/>
      <c r="AX45" s="42">
        <f t="shared" si="12"/>
        <v>0</v>
      </c>
      <c r="AY45" s="42">
        <f t="shared" si="13"/>
        <v>0</v>
      </c>
      <c r="AZ45" s="42">
        <f t="shared" si="14"/>
        <v>0</v>
      </c>
      <c r="BA45" s="42">
        <f t="shared" si="15"/>
        <v>0</v>
      </c>
    </row>
    <row r="46" spans="1:53" ht="42.75" customHeight="1">
      <c r="A46" s="95">
        <f>'Oferta wykonawcy OK'!A45</f>
        <v>31</v>
      </c>
      <c r="B46" s="95" t="str">
        <f>'Oferta wykonawcy OK'!B45</f>
        <v>Węzeł cieplny dwufunkcyjny</v>
      </c>
      <c r="C46" s="95" t="str">
        <f>'Oferta wykonawcy OK'!C45</f>
        <v>węzeł cieplny c.o. c.w.u. c. tech.</v>
      </c>
      <c r="D46" s="97"/>
      <c r="E46" s="97"/>
      <c r="F46" s="97">
        <f>'Oferta wykonawcy OK'!F45</f>
        <v>1</v>
      </c>
      <c r="G46" s="97">
        <f>'Oferta wykonawcy OK'!G45</f>
        <v>2020</v>
      </c>
      <c r="H46" s="97" t="str">
        <f>'Oferta wykonawcy OK'!H45</f>
        <v>ul.Zwycięstwa Darłowo</v>
      </c>
      <c r="I46" s="97">
        <f>'Oferta wykonawcy OK'!I45</f>
        <v>600</v>
      </c>
      <c r="J46" s="97" t="str">
        <f>'Oferta wykonawcy OK'!J45</f>
        <v>Grupa Lotnicza</v>
      </c>
      <c r="K46" s="97">
        <f>'Oferta wykonawcy OK'!K45</f>
        <v>1</v>
      </c>
      <c r="L46" s="97">
        <f>'Oferta wykonawcy OK'!L45</f>
        <v>36</v>
      </c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9"/>
      <c r="AU46" s="39"/>
      <c r="AV46" s="39"/>
      <c r="AW46" s="36"/>
      <c r="AX46" s="42">
        <f t="shared" si="12"/>
        <v>0</v>
      </c>
      <c r="AY46" s="42">
        <f t="shared" si="13"/>
        <v>0</v>
      </c>
      <c r="AZ46" s="42">
        <f t="shared" si="14"/>
        <v>0</v>
      </c>
      <c r="BA46" s="42">
        <f t="shared" si="15"/>
        <v>0</v>
      </c>
    </row>
    <row r="47" spans="1:53" ht="42.75" customHeight="1">
      <c r="A47" s="95">
        <f>'Oferta wykonawcy OK'!A46</f>
        <v>32</v>
      </c>
      <c r="B47" s="95" t="str">
        <f>'Oferta wykonawcy OK'!B46</f>
        <v>Kotłownia nr 5 olejowa</v>
      </c>
      <c r="C47" s="95" t="str">
        <f>'Oferta wykonawcy OK'!C46</f>
        <v>Kocioł DeDietrich wodny, moc kotła 90kW x szt.2 wodne</v>
      </c>
      <c r="D47" s="97" t="str">
        <f>'Oferta wykonawcy OK'!D46</f>
        <v>GT 334</v>
      </c>
      <c r="E47" s="97" t="str">
        <f>'Oferta wykonawcy OK'!E46</f>
        <v>DeDietrich Francja</v>
      </c>
      <c r="F47" s="97">
        <f>'Oferta wykonawcy OK'!F46</f>
        <v>2</v>
      </c>
      <c r="G47" s="97">
        <f>'Oferta wykonawcy OK'!G46</f>
        <v>2020</v>
      </c>
      <c r="H47" s="97" t="str">
        <f>'Oferta wykonawcy OK'!H46</f>
        <v>ul.Zwycięstwa Darłowo</v>
      </c>
      <c r="I47" s="97">
        <f>'Oferta wykonawcy OK'!I46</f>
        <v>41</v>
      </c>
      <c r="J47" s="97" t="str">
        <f>'Oferta wykonawcy OK'!J46</f>
        <v>Grupa Lotnicza</v>
      </c>
      <c r="K47" s="97">
        <f>'Oferta wykonawcy OK'!K46</f>
        <v>1</v>
      </c>
      <c r="L47" s="97">
        <f>'Oferta wykonawcy OK'!L46</f>
        <v>36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39"/>
      <c r="AN47" s="39"/>
      <c r="AO47" s="39"/>
      <c r="AP47" s="39"/>
      <c r="AQ47" s="39"/>
      <c r="AR47" s="39"/>
      <c r="AS47" s="39"/>
      <c r="AT47" s="39"/>
      <c r="AU47" s="39"/>
      <c r="AV47" s="39"/>
      <c r="AW47" s="36"/>
      <c r="AX47" s="42">
        <f t="shared" si="12"/>
        <v>0</v>
      </c>
      <c r="AY47" s="42">
        <f t="shared" si="13"/>
        <v>0</v>
      </c>
      <c r="AZ47" s="42">
        <f t="shared" si="14"/>
        <v>0</v>
      </c>
      <c r="BA47" s="42">
        <f t="shared" si="15"/>
        <v>0</v>
      </c>
    </row>
    <row r="48" spans="1:53" ht="42.75" customHeight="1">
      <c r="A48" s="95">
        <f>'Oferta wykonawcy OK'!A47</f>
        <v>33</v>
      </c>
      <c r="B48" s="95" t="str">
        <f>'Oferta wykonawcy OK'!B47</f>
        <v>Węzeł cieplny dwufunkcyjny</v>
      </c>
      <c r="C48" s="95" t="str">
        <f>'Oferta wykonawcy OK'!C47</f>
        <v>węzeł cieplny c.o. c.w.u. c. tech.</v>
      </c>
      <c r="D48" s="97"/>
      <c r="E48" s="97"/>
      <c r="F48" s="97">
        <f>'Oferta wykonawcy OK'!F47</f>
        <v>1</v>
      </c>
      <c r="G48" s="97">
        <f>'Oferta wykonawcy OK'!G47</f>
        <v>2020</v>
      </c>
      <c r="H48" s="97" t="str">
        <f>'Oferta wykonawcy OK'!H47</f>
        <v>ul.Zwycięstwa Darłowo</v>
      </c>
      <c r="I48" s="97">
        <f>'Oferta wykonawcy OK'!I47</f>
        <v>41</v>
      </c>
      <c r="J48" s="97" t="str">
        <f>'Oferta wykonawcy OK'!J47</f>
        <v>Grupa Lotnicza</v>
      </c>
      <c r="K48" s="97">
        <f>'Oferta wykonawcy OK'!K47</f>
        <v>1</v>
      </c>
      <c r="L48" s="97">
        <f>'Oferta wykonawcy OK'!L47</f>
        <v>36</v>
      </c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39"/>
      <c r="AS48" s="39"/>
      <c r="AT48" s="39"/>
      <c r="AU48" s="39"/>
      <c r="AV48" s="39"/>
      <c r="AW48" s="36"/>
      <c r="AX48" s="42">
        <f t="shared" si="12"/>
        <v>0</v>
      </c>
      <c r="AY48" s="42">
        <f t="shared" si="13"/>
        <v>0</v>
      </c>
      <c r="AZ48" s="42">
        <f t="shared" si="14"/>
        <v>0</v>
      </c>
      <c r="BA48" s="42">
        <f t="shared" si="15"/>
        <v>0</v>
      </c>
    </row>
    <row r="49" spans="1:53" ht="45.75" customHeight="1">
      <c r="A49" s="95">
        <f>'Oferta wykonawcy OK'!A48</f>
        <v>34</v>
      </c>
      <c r="B49" s="95" t="str">
        <f>'Oferta wykonawcy OK'!B48</f>
        <v xml:space="preserve">Węzeł cieplny </v>
      </c>
      <c r="C49" s="95" t="str">
        <f>'Oferta wykonawcy OK'!C48</f>
        <v>węzeł cieplny c.o. c. tech.</v>
      </c>
      <c r="D49" s="97"/>
      <c r="E49" s="97"/>
      <c r="F49" s="97">
        <f>'Oferta wykonawcy OK'!F48</f>
        <v>1</v>
      </c>
      <c r="G49" s="97">
        <f>'Oferta wykonawcy OK'!G48</f>
        <v>2020</v>
      </c>
      <c r="H49" s="97" t="str">
        <f>'Oferta wykonawcy OK'!H48</f>
        <v>ul.Zwycięstwa Darłowo</v>
      </c>
      <c r="I49" s="97">
        <f>'Oferta wykonawcy OK'!I48</f>
        <v>596</v>
      </c>
      <c r="J49" s="97" t="str">
        <f>'Oferta wykonawcy OK'!J48</f>
        <v>Grupa Lotnicza</v>
      </c>
      <c r="K49" s="97" t="str">
        <f>'Oferta wykonawcy OK'!K48</f>
        <v>1                  (w sezonie grzewczym)</v>
      </c>
      <c r="L49" s="97">
        <f>'Oferta wykonawcy OK'!L48</f>
        <v>24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9"/>
      <c r="AJ49" s="39"/>
      <c r="AK49" s="39"/>
      <c r="AL49" s="39"/>
      <c r="AM49" s="39"/>
      <c r="AN49" s="39"/>
      <c r="AO49" s="39"/>
      <c r="AP49" s="39"/>
      <c r="AQ49" s="39"/>
      <c r="AR49" s="39"/>
      <c r="AS49" s="39"/>
      <c r="AT49" s="39"/>
      <c r="AU49" s="39"/>
      <c r="AV49" s="39"/>
      <c r="AW49" s="36"/>
      <c r="AX49" s="42">
        <f t="shared" si="12"/>
        <v>0</v>
      </c>
      <c r="AY49" s="42">
        <f t="shared" si="13"/>
        <v>0</v>
      </c>
      <c r="AZ49" s="42">
        <f t="shared" si="14"/>
        <v>0</v>
      </c>
      <c r="BA49" s="42">
        <f t="shared" si="15"/>
        <v>0</v>
      </c>
    </row>
    <row r="50" spans="1:53" ht="45.75" customHeight="1">
      <c r="A50" s="95">
        <f>'Oferta wykonawcy OK'!A49</f>
        <v>35</v>
      </c>
      <c r="B50" s="95" t="str">
        <f>'Oferta wykonawcy OK'!B49</f>
        <v xml:space="preserve">Węzeł cieplny </v>
      </c>
      <c r="C50" s="95" t="str">
        <f>'Oferta wykonawcy OK'!C49</f>
        <v>węzeł cieplny c.o. c. tech.</v>
      </c>
      <c r="D50" s="97"/>
      <c r="E50" s="97"/>
      <c r="F50" s="97">
        <f>'Oferta wykonawcy OK'!F49</f>
        <v>1</v>
      </c>
      <c r="G50" s="97">
        <f>'Oferta wykonawcy OK'!G49</f>
        <v>2020</v>
      </c>
      <c r="H50" s="97" t="str">
        <f>'Oferta wykonawcy OK'!H49</f>
        <v>ul.Zwycięstwa Darłowo</v>
      </c>
      <c r="I50" s="97">
        <f>'Oferta wykonawcy OK'!I49</f>
        <v>597</v>
      </c>
      <c r="J50" s="97" t="str">
        <f>'Oferta wykonawcy OK'!J49</f>
        <v>Grupa Lotnicza</v>
      </c>
      <c r="K50" s="97" t="str">
        <f>'Oferta wykonawcy OK'!K49</f>
        <v>1                  (w sezonie grzewczym)</v>
      </c>
      <c r="L50" s="97">
        <f>'Oferta wykonawcy OK'!L49</f>
        <v>24</v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9"/>
      <c r="AJ50" s="39"/>
      <c r="AK50" s="39"/>
      <c r="AL50" s="39"/>
      <c r="AM50" s="39"/>
      <c r="AN50" s="39"/>
      <c r="AO50" s="39"/>
      <c r="AP50" s="39"/>
      <c r="AQ50" s="39"/>
      <c r="AR50" s="39"/>
      <c r="AS50" s="39"/>
      <c r="AT50" s="39"/>
      <c r="AU50" s="39"/>
      <c r="AV50" s="39"/>
      <c r="AW50" s="36"/>
      <c r="AX50" s="42">
        <f t="shared" si="12"/>
        <v>0</v>
      </c>
      <c r="AY50" s="42">
        <f t="shared" si="13"/>
        <v>0</v>
      </c>
      <c r="AZ50" s="42">
        <f t="shared" si="14"/>
        <v>0</v>
      </c>
      <c r="BA50" s="42">
        <f t="shared" si="15"/>
        <v>0</v>
      </c>
    </row>
    <row r="51" spans="1:53" ht="45.75" customHeight="1">
      <c r="A51" s="95">
        <f>'Oferta wykonawcy OK'!A50</f>
        <v>36</v>
      </c>
      <c r="B51" s="95" t="str">
        <f>'Oferta wykonawcy OK'!B50</f>
        <v xml:space="preserve">Węzeł cieplny </v>
      </c>
      <c r="C51" s="95" t="str">
        <f>'Oferta wykonawcy OK'!C50</f>
        <v>węzeł cieplny c.o. c. tech.</v>
      </c>
      <c r="D51" s="97"/>
      <c r="E51" s="97"/>
      <c r="F51" s="97">
        <f>'Oferta wykonawcy OK'!F50</f>
        <v>1</v>
      </c>
      <c r="G51" s="97">
        <f>'Oferta wykonawcy OK'!G50</f>
        <v>2020</v>
      </c>
      <c r="H51" s="97" t="str">
        <f>'Oferta wykonawcy OK'!H50</f>
        <v>ul.Zwycięstwa Darłowo</v>
      </c>
      <c r="I51" s="97">
        <f>'Oferta wykonawcy OK'!I50</f>
        <v>598</v>
      </c>
      <c r="J51" s="97" t="str">
        <f>'Oferta wykonawcy OK'!J50</f>
        <v>Grupa Lotnicza</v>
      </c>
      <c r="K51" s="97" t="str">
        <f>'Oferta wykonawcy OK'!K50</f>
        <v>1                  (w sezonie grzewczym)</v>
      </c>
      <c r="L51" s="97">
        <f>'Oferta wykonawcy OK'!L50</f>
        <v>24</v>
      </c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39"/>
      <c r="AS51" s="39"/>
      <c r="AT51" s="39"/>
      <c r="AU51" s="39"/>
      <c r="AV51" s="39"/>
      <c r="AW51" s="36"/>
      <c r="AX51" s="42">
        <f t="shared" si="12"/>
        <v>0</v>
      </c>
      <c r="AY51" s="42">
        <f t="shared" si="13"/>
        <v>0</v>
      </c>
      <c r="AZ51" s="42">
        <f t="shared" si="14"/>
        <v>0</v>
      </c>
      <c r="BA51" s="42">
        <f t="shared" si="15"/>
        <v>0</v>
      </c>
    </row>
    <row r="52" spans="1:53" ht="45.75" customHeight="1">
      <c r="A52" s="95">
        <f>'Oferta wykonawcy OK'!A51</f>
        <v>37</v>
      </c>
      <c r="B52" s="95" t="str">
        <f>'Oferta wykonawcy OK'!B51</f>
        <v xml:space="preserve">Węzeł cieplny </v>
      </c>
      <c r="C52" s="95" t="str">
        <f>'Oferta wykonawcy OK'!C51</f>
        <v>węzeł cieplny c.o. c. tech.</v>
      </c>
      <c r="D52" s="97"/>
      <c r="E52" s="97"/>
      <c r="F52" s="97">
        <f>'Oferta wykonawcy OK'!F51</f>
        <v>1</v>
      </c>
      <c r="G52" s="97">
        <f>'Oferta wykonawcy OK'!G51</f>
        <v>2020</v>
      </c>
      <c r="H52" s="97" t="str">
        <f>'Oferta wykonawcy OK'!H51</f>
        <v>ul.Zwycięstwa Darłowo</v>
      </c>
      <c r="I52" s="97">
        <f>'Oferta wykonawcy OK'!I51</f>
        <v>599</v>
      </c>
      <c r="J52" s="97" t="str">
        <f>'Oferta wykonawcy OK'!J51</f>
        <v>Grupa Lotnicza</v>
      </c>
      <c r="K52" s="97" t="str">
        <f>'Oferta wykonawcy OK'!K51</f>
        <v>1                  (w sezonie grzewczym)</v>
      </c>
      <c r="L52" s="97">
        <f>'Oferta wykonawcy OK'!L51</f>
        <v>24</v>
      </c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39"/>
      <c r="AU52" s="39"/>
      <c r="AV52" s="39"/>
      <c r="AW52" s="36"/>
      <c r="AX52" s="42">
        <f t="shared" si="12"/>
        <v>0</v>
      </c>
      <c r="AY52" s="42">
        <f t="shared" si="13"/>
        <v>0</v>
      </c>
      <c r="AZ52" s="42">
        <f t="shared" si="14"/>
        <v>0</v>
      </c>
      <c r="BA52" s="42">
        <f t="shared" si="15"/>
        <v>0</v>
      </c>
    </row>
    <row r="53" spans="1:53" ht="47.25" customHeight="1">
      <c r="B53" s="126"/>
      <c r="C53" s="126"/>
      <c r="L53" s="130" t="s">
        <v>245</v>
      </c>
      <c r="M53" s="39">
        <f t="shared" ref="M53:AV53" si="16">SUMIF(M18:M28,"X",$AZ$16:$AZ$26)</f>
        <v>0</v>
      </c>
      <c r="N53" s="39">
        <f t="shared" si="16"/>
        <v>0</v>
      </c>
      <c r="O53" s="39">
        <f t="shared" si="16"/>
        <v>0</v>
      </c>
      <c r="P53" s="39">
        <f t="shared" si="16"/>
        <v>0</v>
      </c>
      <c r="Q53" s="39">
        <f t="shared" si="16"/>
        <v>0</v>
      </c>
      <c r="R53" s="39">
        <f t="shared" si="16"/>
        <v>0</v>
      </c>
      <c r="S53" s="39">
        <f t="shared" si="16"/>
        <v>0</v>
      </c>
      <c r="T53" s="39">
        <f t="shared" si="16"/>
        <v>0</v>
      </c>
      <c r="U53" s="39">
        <f t="shared" si="16"/>
        <v>0</v>
      </c>
      <c r="V53" s="39">
        <f t="shared" si="16"/>
        <v>0</v>
      </c>
      <c r="W53" s="39">
        <f t="shared" si="16"/>
        <v>0</v>
      </c>
      <c r="X53" s="39">
        <f t="shared" si="16"/>
        <v>0</v>
      </c>
      <c r="Y53" s="39">
        <f t="shared" si="16"/>
        <v>0</v>
      </c>
      <c r="Z53" s="39">
        <f t="shared" si="16"/>
        <v>0</v>
      </c>
      <c r="AA53" s="39">
        <f t="shared" si="16"/>
        <v>0</v>
      </c>
      <c r="AB53" s="39">
        <f t="shared" si="16"/>
        <v>0</v>
      </c>
      <c r="AC53" s="39">
        <f t="shared" si="16"/>
        <v>0</v>
      </c>
      <c r="AD53" s="39">
        <f t="shared" si="16"/>
        <v>0</v>
      </c>
      <c r="AE53" s="39">
        <f t="shared" si="16"/>
        <v>0</v>
      </c>
      <c r="AF53" s="39">
        <f t="shared" si="16"/>
        <v>0</v>
      </c>
      <c r="AG53" s="39">
        <f t="shared" si="16"/>
        <v>0</v>
      </c>
      <c r="AH53" s="39">
        <f t="shared" si="16"/>
        <v>0</v>
      </c>
      <c r="AI53" s="39">
        <f t="shared" si="16"/>
        <v>0</v>
      </c>
      <c r="AJ53" s="39">
        <f t="shared" si="16"/>
        <v>0</v>
      </c>
      <c r="AK53" s="39">
        <f t="shared" si="16"/>
        <v>0</v>
      </c>
      <c r="AL53" s="39">
        <f t="shared" si="16"/>
        <v>0</v>
      </c>
      <c r="AM53" s="39">
        <f t="shared" si="16"/>
        <v>0</v>
      </c>
      <c r="AN53" s="39">
        <f t="shared" si="16"/>
        <v>0</v>
      </c>
      <c r="AO53" s="39">
        <f t="shared" si="16"/>
        <v>0</v>
      </c>
      <c r="AP53" s="39">
        <f t="shared" si="16"/>
        <v>0</v>
      </c>
      <c r="AQ53" s="39">
        <f t="shared" si="16"/>
        <v>0</v>
      </c>
      <c r="AR53" s="39">
        <f t="shared" si="16"/>
        <v>0</v>
      </c>
      <c r="AS53" s="39">
        <f t="shared" si="16"/>
        <v>0</v>
      </c>
      <c r="AT53" s="39">
        <f t="shared" si="16"/>
        <v>0</v>
      </c>
      <c r="AU53" s="39">
        <f t="shared" si="16"/>
        <v>0</v>
      </c>
      <c r="AV53" s="39">
        <f t="shared" si="16"/>
        <v>0</v>
      </c>
      <c r="AZ53" s="40" t="s">
        <v>12</v>
      </c>
      <c r="BA53" s="41">
        <f>SUM(BA16:BA26)</f>
        <v>0</v>
      </c>
    </row>
    <row r="54" spans="1:53">
      <c r="B54" s="155" t="s">
        <v>176</v>
      </c>
      <c r="C54" s="155"/>
    </row>
    <row r="55" spans="1:53">
      <c r="B55" s="122"/>
      <c r="C55" s="122"/>
    </row>
    <row r="56" spans="1:53">
      <c r="B56" s="122"/>
      <c r="C56" s="122"/>
    </row>
    <row r="58" spans="1:53">
      <c r="B58" t="s">
        <v>71</v>
      </c>
    </row>
  </sheetData>
  <mergeCells count="31">
    <mergeCell ref="B6:V6"/>
    <mergeCell ref="M15:AV15"/>
    <mergeCell ref="A5:BA5"/>
    <mergeCell ref="A11:A14"/>
    <mergeCell ref="B11:B14"/>
    <mergeCell ref="C11:G11"/>
    <mergeCell ref="H11:J11"/>
    <mergeCell ref="K11:K14"/>
    <mergeCell ref="L11:L14"/>
    <mergeCell ref="AW11:BA11"/>
    <mergeCell ref="C12:C14"/>
    <mergeCell ref="AZ13:AZ14"/>
    <mergeCell ref="BA13:BA14"/>
    <mergeCell ref="J12:J14"/>
    <mergeCell ref="M12:X12"/>
    <mergeCell ref="AW12:AZ12"/>
    <mergeCell ref="AW13:AW14"/>
    <mergeCell ref="AX13:AX14"/>
    <mergeCell ref="AY13:AY14"/>
    <mergeCell ref="AK12:AV12"/>
    <mergeCell ref="B54:C54"/>
    <mergeCell ref="H12:H14"/>
    <mergeCell ref="I12:I14"/>
    <mergeCell ref="M11:AV11"/>
    <mergeCell ref="B8:Y8"/>
    <mergeCell ref="Y12:AJ12"/>
    <mergeCell ref="D12:D14"/>
    <mergeCell ref="E12:E14"/>
    <mergeCell ref="F12:F14"/>
    <mergeCell ref="G12:G14"/>
    <mergeCell ref="B9:L9"/>
  </mergeCells>
  <pageMargins left="0.70866141732283472" right="0.70866141732283472" top="0.74803149606299213" bottom="0.74803149606299213" header="0.31496062992125984" footer="0.31496062992125984"/>
  <pageSetup paperSize="9" scale="41" fitToHeight="0" orientation="landscape" r:id="rId1"/>
  <headerFooter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80"/>
  <sheetViews>
    <sheetView topLeftCell="A52" zoomScale="55" zoomScaleNormal="55" zoomScaleSheetLayoutView="100" workbookViewId="0">
      <selection sqref="A1:T80"/>
    </sheetView>
  </sheetViews>
  <sheetFormatPr defaultRowHeight="14.25"/>
  <cols>
    <col min="1" max="1" width="4.125" customWidth="1"/>
    <col min="2" max="2" width="17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14.625" customWidth="1"/>
    <col min="11" max="11" width="9.75" customWidth="1"/>
    <col min="12" max="12" width="19.375" customWidth="1"/>
    <col min="13" max="13" width="17.75" customWidth="1"/>
    <col min="14" max="14" width="30.875" customWidth="1"/>
    <col min="15" max="16" width="13.375" customWidth="1"/>
    <col min="17" max="17" width="8" customWidth="1"/>
    <col min="18" max="18" width="7.875" customWidth="1"/>
    <col min="19" max="20" width="9.5" customWidth="1"/>
  </cols>
  <sheetData>
    <row r="1" spans="1:20" ht="18">
      <c r="B1" s="21" t="s">
        <v>69</v>
      </c>
      <c r="C1" s="21"/>
      <c r="E1" s="21"/>
      <c r="O1" s="26"/>
      <c r="P1" s="26"/>
      <c r="S1" s="26"/>
      <c r="T1" s="115" t="s">
        <v>246</v>
      </c>
    </row>
    <row r="2" spans="1:20">
      <c r="B2" s="20"/>
    </row>
    <row r="3" spans="1:20">
      <c r="B3" s="20" t="s">
        <v>60</v>
      </c>
      <c r="C3" s="20"/>
      <c r="E3" s="20"/>
    </row>
    <row r="4" spans="1:20">
      <c r="E4" s="20"/>
    </row>
    <row r="5" spans="1:20" ht="30" customHeight="1">
      <c r="A5" s="146" t="s">
        <v>91</v>
      </c>
      <c r="B5" s="146"/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46"/>
      <c r="S5" s="146"/>
      <c r="T5" s="146"/>
    </row>
    <row r="6" spans="1:20" s="29" customFormat="1" ht="18.75" customHeight="1">
      <c r="A6" s="28" t="s">
        <v>16</v>
      </c>
      <c r="B6" s="144" t="s">
        <v>145</v>
      </c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144"/>
      <c r="N6" s="144"/>
      <c r="Q6" s="28"/>
      <c r="R6" s="28"/>
      <c r="S6" s="28"/>
      <c r="T6" s="28"/>
    </row>
    <row r="7" spans="1:20" s="29" customFormat="1" ht="18.75" customHeight="1">
      <c r="A7" s="28" t="s">
        <v>17</v>
      </c>
      <c r="B7" s="30" t="s">
        <v>72</v>
      </c>
      <c r="C7" s="28"/>
      <c r="D7" s="28"/>
      <c r="E7" s="28"/>
      <c r="F7" s="28"/>
      <c r="G7" s="28"/>
      <c r="H7" s="28"/>
      <c r="I7" s="28"/>
      <c r="J7" s="28"/>
      <c r="K7" s="28"/>
      <c r="L7" s="28"/>
      <c r="Q7" s="28"/>
      <c r="R7" s="28"/>
      <c r="S7" s="28"/>
      <c r="T7" s="28"/>
    </row>
    <row r="8" spans="1:20" s="29" customFormat="1" ht="18.75" customHeight="1">
      <c r="A8" s="28" t="s">
        <v>18</v>
      </c>
      <c r="B8" s="30" t="s">
        <v>174</v>
      </c>
      <c r="C8" s="28"/>
      <c r="D8" s="51"/>
      <c r="E8" s="28"/>
      <c r="F8" s="28"/>
      <c r="G8" s="28"/>
      <c r="H8" s="28"/>
      <c r="I8" s="28"/>
      <c r="J8" s="28"/>
      <c r="K8" s="28"/>
      <c r="L8" s="28"/>
      <c r="Q8" s="28"/>
      <c r="R8" s="28"/>
      <c r="S8" s="28"/>
      <c r="T8" s="28"/>
    </row>
    <row r="9" spans="1:20" s="29" customFormat="1" ht="18.75" customHeight="1">
      <c r="A9" s="28" t="s">
        <v>15</v>
      </c>
      <c r="B9" s="32" t="s">
        <v>19</v>
      </c>
      <c r="C9" s="28"/>
      <c r="D9" s="51"/>
      <c r="E9" s="28"/>
      <c r="F9" s="28"/>
      <c r="G9" s="51"/>
      <c r="H9" s="28"/>
      <c r="I9" s="28"/>
      <c r="J9" s="28"/>
      <c r="K9" s="28"/>
      <c r="L9" s="28"/>
      <c r="Q9" s="28"/>
      <c r="R9" s="28"/>
      <c r="S9" s="28"/>
      <c r="T9" s="28"/>
    </row>
    <row r="10" spans="1:20" s="29" customFormat="1" ht="18.75" customHeight="1">
      <c r="A10" s="28" t="s">
        <v>20</v>
      </c>
      <c r="B10" s="32" t="s">
        <v>84</v>
      </c>
      <c r="C10" s="28"/>
      <c r="D10" s="28"/>
      <c r="E10" s="28"/>
      <c r="F10" s="28"/>
      <c r="G10" s="51"/>
      <c r="H10" s="28"/>
      <c r="I10" s="28"/>
      <c r="J10" s="28"/>
      <c r="K10" s="28"/>
      <c r="L10" s="28"/>
      <c r="Q10" s="28"/>
      <c r="R10" s="28"/>
      <c r="S10" s="28"/>
      <c r="T10" s="28"/>
    </row>
    <row r="11" spans="1:20" s="29" customFormat="1" ht="18.75" customHeight="1">
      <c r="A11" s="28" t="s">
        <v>21</v>
      </c>
      <c r="B11" s="32" t="s">
        <v>83</v>
      </c>
      <c r="C11" s="28"/>
      <c r="D11" s="28"/>
      <c r="E11" s="28"/>
      <c r="F11" s="28"/>
      <c r="G11" s="169"/>
      <c r="H11" s="169"/>
      <c r="I11" s="28"/>
      <c r="J11" s="28"/>
      <c r="K11" s="28"/>
      <c r="L11" s="28"/>
      <c r="Q11" s="28"/>
      <c r="R11" s="28"/>
      <c r="S11" s="28"/>
      <c r="T11" s="28"/>
    </row>
    <row r="12" spans="1:20" s="29" customFormat="1" ht="18.75" customHeight="1">
      <c r="A12" s="28" t="s">
        <v>23</v>
      </c>
      <c r="B12" s="32" t="s">
        <v>82</v>
      </c>
      <c r="C12" s="28"/>
      <c r="D12" s="28"/>
      <c r="E12" s="28"/>
      <c r="F12" s="28"/>
      <c r="G12" s="51"/>
      <c r="H12" s="28"/>
      <c r="I12" s="28"/>
      <c r="J12" s="28"/>
      <c r="K12" s="28"/>
      <c r="L12" s="28"/>
      <c r="Q12" s="28"/>
      <c r="R12" s="28"/>
      <c r="S12" s="28"/>
      <c r="T12" s="28"/>
    </row>
    <row r="13" spans="1:20" s="29" customFormat="1" ht="18.75" customHeight="1">
      <c r="A13" s="28" t="s">
        <v>24</v>
      </c>
      <c r="B13" s="32" t="s">
        <v>79</v>
      </c>
      <c r="C13" s="28"/>
      <c r="D13" s="28"/>
      <c r="E13" s="28"/>
      <c r="F13" s="28"/>
      <c r="G13" s="170"/>
      <c r="H13" s="170"/>
      <c r="I13" s="28"/>
      <c r="J13" s="28"/>
      <c r="K13" s="28"/>
      <c r="L13" s="28"/>
      <c r="Q13" s="28"/>
      <c r="R13" s="28"/>
      <c r="S13" s="28"/>
      <c r="T13" s="28"/>
    </row>
    <row r="14" spans="1:20" s="29" customFormat="1" ht="18.75" customHeight="1">
      <c r="A14" s="28" t="s">
        <v>27</v>
      </c>
      <c r="B14" s="32" t="s">
        <v>104</v>
      </c>
      <c r="C14" s="28"/>
      <c r="D14" s="28"/>
      <c r="E14" s="28"/>
      <c r="F14" s="28"/>
      <c r="G14" s="171"/>
      <c r="H14" s="171"/>
      <c r="I14" s="28"/>
      <c r="J14" s="28"/>
      <c r="K14" s="28"/>
      <c r="L14" s="28"/>
      <c r="Q14" s="28"/>
      <c r="R14" s="28"/>
      <c r="S14" s="28"/>
      <c r="T14" s="28"/>
    </row>
    <row r="15" spans="1:20" s="29" customFormat="1" ht="18.75" customHeight="1">
      <c r="A15" s="28" t="s">
        <v>75</v>
      </c>
      <c r="B15" s="32" t="s">
        <v>105</v>
      </c>
      <c r="C15" s="28"/>
      <c r="D15" s="28"/>
      <c r="E15" s="28"/>
      <c r="F15" s="28"/>
      <c r="G15" s="171"/>
      <c r="H15" s="171"/>
      <c r="I15" s="28"/>
      <c r="J15" s="28"/>
      <c r="K15" s="28"/>
      <c r="L15" s="28"/>
      <c r="Q15" s="28"/>
      <c r="R15" s="28"/>
      <c r="S15" s="28"/>
      <c r="T15" s="28"/>
    </row>
    <row r="16" spans="1:20" s="29" customFormat="1" ht="18.75" customHeight="1">
      <c r="A16" s="28" t="s">
        <v>76</v>
      </c>
      <c r="B16" s="32" t="s">
        <v>106</v>
      </c>
      <c r="C16" s="28"/>
      <c r="D16" s="28"/>
      <c r="E16" s="28"/>
      <c r="F16" s="28"/>
      <c r="G16" s="28"/>
      <c r="H16" s="28"/>
      <c r="I16" s="171"/>
      <c r="J16" s="171"/>
      <c r="K16" s="53"/>
      <c r="L16" s="28"/>
      <c r="Q16" s="28"/>
      <c r="R16" s="28"/>
      <c r="S16" s="28"/>
      <c r="T16" s="28"/>
    </row>
    <row r="17" spans="1:20" s="29" customFormat="1" ht="18.75" customHeight="1">
      <c r="A17" s="28" t="s">
        <v>77</v>
      </c>
      <c r="B17" s="32" t="s">
        <v>107</v>
      </c>
      <c r="C17" s="28"/>
      <c r="D17" s="28"/>
      <c r="E17" s="28"/>
      <c r="F17" s="28"/>
      <c r="G17" s="28"/>
      <c r="H17" s="28"/>
      <c r="I17" s="171"/>
      <c r="J17" s="171"/>
      <c r="K17" s="53"/>
      <c r="L17" s="28"/>
      <c r="Q17" s="28"/>
      <c r="R17" s="28"/>
      <c r="S17" s="28"/>
      <c r="T17" s="28"/>
    </row>
    <row r="18" spans="1:20" s="29" customFormat="1" ht="18.75" customHeight="1">
      <c r="A18" s="28" t="s">
        <v>78</v>
      </c>
      <c r="B18" s="30" t="s">
        <v>50</v>
      </c>
      <c r="C18" s="28"/>
      <c r="D18" s="28"/>
      <c r="E18" s="28"/>
      <c r="F18" s="28"/>
      <c r="G18" s="28"/>
      <c r="H18" s="28"/>
      <c r="I18" s="28"/>
      <c r="J18" s="28"/>
      <c r="K18" s="28"/>
      <c r="L18" s="28"/>
      <c r="Q18" s="28"/>
      <c r="R18" s="28"/>
      <c r="S18" s="28"/>
      <c r="T18" s="28"/>
    </row>
    <row r="20" spans="1:20" ht="19.5" customHeight="1">
      <c r="A20" s="147" t="s">
        <v>0</v>
      </c>
      <c r="B20" s="147" t="s">
        <v>65</v>
      </c>
      <c r="C20" s="148" t="s">
        <v>67</v>
      </c>
      <c r="D20" s="149"/>
      <c r="E20" s="149"/>
      <c r="F20" s="149"/>
      <c r="G20" s="150"/>
      <c r="H20" s="147" t="s">
        <v>1</v>
      </c>
      <c r="I20" s="147"/>
      <c r="J20" s="147"/>
      <c r="K20" s="151" t="s">
        <v>26</v>
      </c>
      <c r="L20" s="151" t="s">
        <v>88</v>
      </c>
      <c r="M20" s="166" t="s">
        <v>87</v>
      </c>
      <c r="N20" s="167"/>
      <c r="O20" s="167"/>
      <c r="P20" s="168"/>
      <c r="Q20" s="148" t="s">
        <v>85</v>
      </c>
      <c r="R20" s="149"/>
      <c r="S20" s="149"/>
      <c r="T20" s="150"/>
    </row>
    <row r="21" spans="1:20" ht="15.75" customHeight="1">
      <c r="A21" s="147"/>
      <c r="B21" s="147"/>
      <c r="C21" s="151" t="s">
        <v>66</v>
      </c>
      <c r="D21" s="151" t="s">
        <v>4</v>
      </c>
      <c r="E21" s="151" t="s">
        <v>5</v>
      </c>
      <c r="F21" s="151" t="s">
        <v>63</v>
      </c>
      <c r="G21" s="151" t="s">
        <v>52</v>
      </c>
      <c r="H21" s="151" t="s">
        <v>2</v>
      </c>
      <c r="I21" s="151" t="s">
        <v>3</v>
      </c>
      <c r="J21" s="151" t="s">
        <v>61</v>
      </c>
      <c r="K21" s="156"/>
      <c r="L21" s="156"/>
      <c r="M21" s="151" t="s">
        <v>86</v>
      </c>
      <c r="N21" s="151" t="s">
        <v>128</v>
      </c>
      <c r="O21" s="151" t="s">
        <v>102</v>
      </c>
      <c r="P21" s="151" t="s">
        <v>108</v>
      </c>
      <c r="Q21" s="147" t="s">
        <v>6</v>
      </c>
      <c r="R21" s="147" t="s">
        <v>7</v>
      </c>
      <c r="S21" s="147" t="s">
        <v>9</v>
      </c>
      <c r="T21" s="147" t="s">
        <v>8</v>
      </c>
    </row>
    <row r="22" spans="1:20" ht="49.5" customHeight="1">
      <c r="A22" s="147"/>
      <c r="B22" s="147"/>
      <c r="C22" s="152"/>
      <c r="D22" s="152"/>
      <c r="E22" s="152"/>
      <c r="F22" s="152"/>
      <c r="G22" s="152"/>
      <c r="H22" s="152"/>
      <c r="I22" s="152"/>
      <c r="J22" s="152"/>
      <c r="K22" s="152"/>
      <c r="L22" s="152"/>
      <c r="M22" s="152"/>
      <c r="N22" s="152"/>
      <c r="O22" s="152"/>
      <c r="P22" s="152"/>
      <c r="Q22" s="147"/>
      <c r="R22" s="147"/>
      <c r="S22" s="147"/>
      <c r="T22" s="147"/>
    </row>
    <row r="23" spans="1:20">
      <c r="A23" s="5">
        <v>1</v>
      </c>
      <c r="B23" s="5">
        <v>2</v>
      </c>
      <c r="C23" s="5">
        <v>3</v>
      </c>
      <c r="D23" s="5">
        <v>4</v>
      </c>
      <c r="E23" s="5">
        <v>5</v>
      </c>
      <c r="F23" s="5">
        <v>6</v>
      </c>
      <c r="G23" s="5">
        <v>7</v>
      </c>
      <c r="H23" s="5">
        <v>8</v>
      </c>
      <c r="I23" s="5">
        <v>9</v>
      </c>
      <c r="J23" s="5">
        <v>10</v>
      </c>
      <c r="K23" s="5">
        <v>11</v>
      </c>
      <c r="L23" s="5">
        <v>12</v>
      </c>
      <c r="M23" s="5">
        <v>13</v>
      </c>
      <c r="N23" s="5">
        <v>14</v>
      </c>
      <c r="O23" s="5">
        <v>15</v>
      </c>
      <c r="P23" s="5">
        <v>16</v>
      </c>
      <c r="Q23" s="5">
        <v>17</v>
      </c>
      <c r="R23" s="5">
        <v>18</v>
      </c>
      <c r="S23" s="5">
        <v>19</v>
      </c>
      <c r="T23" s="5">
        <v>20</v>
      </c>
    </row>
    <row r="24" spans="1:20" ht="69" customHeight="1">
      <c r="A24" s="94">
        <v>1</v>
      </c>
      <c r="B24" s="95" t="str">
        <f>'Oferta wykonawcy OK'!B15</f>
        <v xml:space="preserve">Kotłownia gazowa nr 14 </v>
      </c>
      <c r="C24" s="95" t="str">
        <f>'Oferta wykonawcy OK'!C15</f>
        <v>KociołUnical P820 moc kotła 814kW x szt. 3 wodne</v>
      </c>
      <c r="D24" s="97" t="str">
        <f>'Oferta wykonawcy OK'!D15</f>
        <v xml:space="preserve">P820 </v>
      </c>
      <c r="E24" s="97" t="str">
        <f>'Oferta wykonawcy OK'!E15</f>
        <v>Włochy</v>
      </c>
      <c r="F24" s="97">
        <f>'Oferta wykonawcy OK'!F15</f>
        <v>3</v>
      </c>
      <c r="G24" s="97">
        <f>'Oferta wykonawcy OK'!G15</f>
        <v>2001</v>
      </c>
      <c r="H24" s="97" t="str">
        <f>'Oferta wykonawcy OK'!H15</f>
        <v>ul.Zwycięstwa Darłowo</v>
      </c>
      <c r="I24" s="97">
        <f>'Oferta wykonawcy OK'!I15</f>
        <v>177</v>
      </c>
      <c r="J24" s="97" t="str">
        <f>'Oferta wykonawcy OK'!J15</f>
        <v>Grupa Lotnicza</v>
      </c>
      <c r="K24" s="109"/>
      <c r="L24" s="109"/>
      <c r="M24" s="64"/>
      <c r="N24" s="64"/>
      <c r="O24" s="91"/>
      <c r="P24" s="110"/>
      <c r="Q24" s="23"/>
      <c r="R24" s="33">
        <f t="shared" ref="R24" si="0">F24*Q24</f>
        <v>0</v>
      </c>
      <c r="S24" s="33">
        <f>R24*1.23</f>
        <v>0</v>
      </c>
      <c r="T24" s="33">
        <f>R24+S24</f>
        <v>0</v>
      </c>
    </row>
    <row r="25" spans="1:20" ht="60" customHeight="1">
      <c r="A25" s="94">
        <v>2</v>
      </c>
      <c r="B25" s="95" t="str">
        <f>'Oferta wykonawcy OK'!B16</f>
        <v>Węzeł cieplny dwufunkcyjny</v>
      </c>
      <c r="C25" s="95" t="str">
        <f>'Oferta wykonawcy OK'!C16</f>
        <v xml:space="preserve"> c.o. i c.w.u.</v>
      </c>
      <c r="D25" s="97"/>
      <c r="E25" s="97"/>
      <c r="F25" s="97">
        <f>'Oferta wykonawcy OK'!F16</f>
        <v>1</v>
      </c>
      <c r="G25" s="97">
        <f>'Oferta wykonawcy OK'!G16</f>
        <v>2001</v>
      </c>
      <c r="H25" s="97" t="str">
        <f>'Oferta wykonawcy OK'!H16</f>
        <v>ul.Zwycięstwa Darłowo</v>
      </c>
      <c r="I25" s="97">
        <f>'Oferta wykonawcy OK'!I16</f>
        <v>177</v>
      </c>
      <c r="J25" s="97" t="str">
        <f>'Oferta wykonawcy OK'!J16</f>
        <v>Grupa Lotnicza</v>
      </c>
      <c r="K25" s="109"/>
      <c r="L25" s="109"/>
      <c r="M25" s="64"/>
      <c r="N25" s="64"/>
      <c r="O25" s="91"/>
      <c r="P25" s="110"/>
      <c r="Q25" s="23"/>
      <c r="R25" s="33">
        <f t="shared" ref="R25:R34" si="1">F25*Q25</f>
        <v>0</v>
      </c>
      <c r="S25" s="33">
        <f t="shared" ref="S25:S34" si="2">R25*1.23</f>
        <v>0</v>
      </c>
      <c r="T25" s="33">
        <f t="shared" ref="T25:T34" si="3">R25+S25</f>
        <v>0</v>
      </c>
    </row>
    <row r="26" spans="1:20" ht="60.75" customHeight="1">
      <c r="A26" s="94">
        <v>3</v>
      </c>
      <c r="B26" s="95" t="str">
        <f>'Oferta wykonawcy OK'!B17</f>
        <v>Węzeł cieplny jednofunkcyjny</v>
      </c>
      <c r="C26" s="95" t="str">
        <f>'Oferta wykonawcy OK'!C17</f>
        <v>węzeł cieplny c.o.</v>
      </c>
      <c r="D26" s="97"/>
      <c r="E26" s="97"/>
      <c r="F26" s="97">
        <f>'Oferta wykonawcy OK'!F17</f>
        <v>1</v>
      </c>
      <c r="G26" s="97">
        <f>'Oferta wykonawcy OK'!G17</f>
        <v>2001</v>
      </c>
      <c r="H26" s="97" t="str">
        <f>'Oferta wykonawcy OK'!H17</f>
        <v>ul.Zwycięstwa Darłowo</v>
      </c>
      <c r="I26" s="97">
        <f>'Oferta wykonawcy OK'!I17</f>
        <v>3</v>
      </c>
      <c r="J26" s="97" t="str">
        <f>'Oferta wykonawcy OK'!J17</f>
        <v>CRI Gdynia</v>
      </c>
      <c r="K26" s="109"/>
      <c r="L26" s="109"/>
      <c r="M26" s="64"/>
      <c r="N26" s="64"/>
      <c r="O26" s="91"/>
      <c r="P26" s="110"/>
      <c r="Q26" s="23"/>
      <c r="R26" s="33">
        <f t="shared" si="1"/>
        <v>0</v>
      </c>
      <c r="S26" s="33">
        <f t="shared" si="2"/>
        <v>0</v>
      </c>
      <c r="T26" s="33">
        <f t="shared" si="3"/>
        <v>0</v>
      </c>
    </row>
    <row r="27" spans="1:20" ht="63.75" customHeight="1">
      <c r="A27" s="94">
        <v>4</v>
      </c>
      <c r="B27" s="95" t="str">
        <f>'Oferta wykonawcy OK'!B18</f>
        <v>Węzeł cieplny dwufunkcyjny</v>
      </c>
      <c r="C27" s="95" t="str">
        <f>'Oferta wykonawcy OK'!C18</f>
        <v>węzeł cieplny c.o.i c.w.u.</v>
      </c>
      <c r="D27" s="97"/>
      <c r="E27" s="97"/>
      <c r="F27" s="97">
        <f>'Oferta wykonawcy OK'!F18</f>
        <v>1</v>
      </c>
      <c r="G27" s="97">
        <f>'Oferta wykonawcy OK'!G18</f>
        <v>2017</v>
      </c>
      <c r="H27" s="97" t="str">
        <f>'Oferta wykonawcy OK'!H18</f>
        <v>ul.Zwycięstwa Darłowo</v>
      </c>
      <c r="I27" s="97">
        <f>'Oferta wykonawcy OK'!I18</f>
        <v>12</v>
      </c>
      <c r="J27" s="97" t="str">
        <f>'Oferta wykonawcy OK'!J18</f>
        <v>GZ Darłowo</v>
      </c>
      <c r="K27" s="109"/>
      <c r="L27" s="109"/>
      <c r="M27" s="64"/>
      <c r="N27" s="64"/>
      <c r="O27" s="91"/>
      <c r="P27" s="110"/>
      <c r="Q27" s="23"/>
      <c r="R27" s="33">
        <f t="shared" si="1"/>
        <v>0</v>
      </c>
      <c r="S27" s="33">
        <f t="shared" si="2"/>
        <v>0</v>
      </c>
      <c r="T27" s="33">
        <f t="shared" si="3"/>
        <v>0</v>
      </c>
    </row>
    <row r="28" spans="1:20" ht="62.25" customHeight="1">
      <c r="A28" s="94">
        <v>5</v>
      </c>
      <c r="B28" s="95" t="str">
        <f>'Oferta wykonawcy OK'!B19</f>
        <v>Węzeł cieplny dwufunkcyjny</v>
      </c>
      <c r="C28" s="95" t="str">
        <f>'Oferta wykonawcy OK'!C19</f>
        <v>węzeł cieplny c.o.i c.w.u.</v>
      </c>
      <c r="D28" s="97"/>
      <c r="E28" s="97"/>
      <c r="F28" s="97">
        <f>'Oferta wykonawcy OK'!F19</f>
        <v>1</v>
      </c>
      <c r="G28" s="97">
        <f>'Oferta wykonawcy OK'!G19</f>
        <v>2001</v>
      </c>
      <c r="H28" s="97" t="str">
        <f>'Oferta wykonawcy OK'!H19</f>
        <v>ul.Zwycięstwa Darłowo</v>
      </c>
      <c r="I28" s="97">
        <f>'Oferta wykonawcy OK'!I19</f>
        <v>151</v>
      </c>
      <c r="J28" s="97" t="str">
        <f>'Oferta wykonawcy OK'!J19</f>
        <v>Grupa Lotnicza</v>
      </c>
      <c r="K28" s="109"/>
      <c r="L28" s="109"/>
      <c r="M28" s="64"/>
      <c r="N28" s="64"/>
      <c r="O28" s="91"/>
      <c r="P28" s="110"/>
      <c r="Q28" s="23"/>
      <c r="R28" s="33">
        <f t="shared" si="1"/>
        <v>0</v>
      </c>
      <c r="S28" s="33">
        <f t="shared" si="2"/>
        <v>0</v>
      </c>
      <c r="T28" s="33">
        <f t="shared" si="3"/>
        <v>0</v>
      </c>
    </row>
    <row r="29" spans="1:20" ht="66.75" customHeight="1">
      <c r="A29" s="94">
        <v>6</v>
      </c>
      <c r="B29" s="95" t="str">
        <f>'Oferta wykonawcy OK'!B20</f>
        <v>Węzeł cieplny dwufunkcyjny</v>
      </c>
      <c r="C29" s="95" t="str">
        <f>'Oferta wykonawcy OK'!C20</f>
        <v>węzeł cieplny c.o.i c.w.u.</v>
      </c>
      <c r="D29" s="97"/>
      <c r="E29" s="97"/>
      <c r="F29" s="97">
        <f>'Oferta wykonawcy OK'!F20</f>
        <v>1</v>
      </c>
      <c r="G29" s="97">
        <f>'Oferta wykonawcy OK'!G20</f>
        <v>2008</v>
      </c>
      <c r="H29" s="97" t="str">
        <f>'Oferta wykonawcy OK'!H20</f>
        <v>ul.Zwycięstwa Darłowo</v>
      </c>
      <c r="I29" s="97">
        <f>'Oferta wykonawcy OK'!I20</f>
        <v>180</v>
      </c>
      <c r="J29" s="97" t="str">
        <f>'Oferta wykonawcy OK'!J20</f>
        <v>Grupa Lotnicza</v>
      </c>
      <c r="K29" s="109"/>
      <c r="L29" s="109"/>
      <c r="M29" s="64"/>
      <c r="N29" s="64"/>
      <c r="O29" s="91"/>
      <c r="P29" s="110"/>
      <c r="Q29" s="23"/>
      <c r="R29" s="33">
        <f t="shared" si="1"/>
        <v>0</v>
      </c>
      <c r="S29" s="33">
        <f t="shared" si="2"/>
        <v>0</v>
      </c>
      <c r="T29" s="33">
        <f t="shared" si="3"/>
        <v>0</v>
      </c>
    </row>
    <row r="30" spans="1:20" ht="69.75" customHeight="1">
      <c r="A30" s="94">
        <v>7</v>
      </c>
      <c r="B30" s="95" t="str">
        <f>'Oferta wykonawcy OK'!B21</f>
        <v>Węzeł cieplny dwufunkcyjny</v>
      </c>
      <c r="C30" s="95" t="str">
        <f>'Oferta wykonawcy OK'!C21</f>
        <v>węzeł cieplny c.o.i c.w.u.</v>
      </c>
      <c r="D30" s="97"/>
      <c r="E30" s="97"/>
      <c r="F30" s="97">
        <f>'Oferta wykonawcy OK'!F21</f>
        <v>1</v>
      </c>
      <c r="G30" s="97">
        <f>'Oferta wykonawcy OK'!G21</f>
        <v>2008</v>
      </c>
      <c r="H30" s="97" t="str">
        <f>'Oferta wykonawcy OK'!H21</f>
        <v>ul.Zwycięstwa Darłowo</v>
      </c>
      <c r="I30" s="97">
        <f>'Oferta wykonawcy OK'!I21</f>
        <v>218</v>
      </c>
      <c r="J30" s="97" t="str">
        <f>'Oferta wykonawcy OK'!J21</f>
        <v>GZ Darłowo</v>
      </c>
      <c r="K30" s="109"/>
      <c r="L30" s="109"/>
      <c r="M30" s="64"/>
      <c r="N30" s="64"/>
      <c r="O30" s="91"/>
      <c r="P30" s="110"/>
      <c r="Q30" s="23"/>
      <c r="R30" s="33">
        <f t="shared" si="1"/>
        <v>0</v>
      </c>
      <c r="S30" s="33">
        <f t="shared" si="2"/>
        <v>0</v>
      </c>
      <c r="T30" s="33">
        <f t="shared" si="3"/>
        <v>0</v>
      </c>
    </row>
    <row r="31" spans="1:20" ht="65.25" customHeight="1">
      <c r="A31" s="94">
        <v>8</v>
      </c>
      <c r="B31" s="95" t="str">
        <f>'Oferta wykonawcy OK'!B22</f>
        <v>Kotłownia nr 1 gazowa</v>
      </c>
      <c r="C31" s="95" t="str">
        <f>'Oferta wykonawcy OK'!C22</f>
        <v>Kocioł Vitoplex 100 wodny moc kotła 550 kW x szt.2        Kocioł Vitoplex 100Ls parowy moc kotła 285kW szt.1</v>
      </c>
      <c r="D31" s="97" t="str">
        <f>'Oferta wykonawcy OK'!D22</f>
        <v>Vitoplex 100  Vitoplex 100 Ls</v>
      </c>
      <c r="E31" s="97" t="str">
        <f>'Oferta wykonawcy OK'!E22</f>
        <v>Vieesmann</v>
      </c>
      <c r="F31" s="97">
        <f>'Oferta wykonawcy OK'!F22</f>
        <v>3</v>
      </c>
      <c r="G31" s="97">
        <f>'Oferta wykonawcy OK'!G22</f>
        <v>2006</v>
      </c>
      <c r="H31" s="97" t="str">
        <f>'Oferta wykonawcy OK'!H22</f>
        <v>ul.Zwycięstwa Darłowo</v>
      </c>
      <c r="I31" s="97">
        <f>'Oferta wykonawcy OK'!I22</f>
        <v>22</v>
      </c>
      <c r="J31" s="97" t="str">
        <f>'Oferta wykonawcy OK'!J22</f>
        <v>Grupa Lotnicza</v>
      </c>
      <c r="K31" s="109"/>
      <c r="L31" s="109"/>
      <c r="M31" s="64"/>
      <c r="N31" s="64"/>
      <c r="O31" s="91"/>
      <c r="P31" s="110"/>
      <c r="Q31" s="23"/>
      <c r="R31" s="33">
        <f t="shared" si="1"/>
        <v>0</v>
      </c>
      <c r="S31" s="33">
        <f t="shared" si="2"/>
        <v>0</v>
      </c>
      <c r="T31" s="33">
        <f t="shared" si="3"/>
        <v>0</v>
      </c>
    </row>
    <row r="32" spans="1:20" ht="65.25" customHeight="1">
      <c r="A32" s="94">
        <v>9</v>
      </c>
      <c r="B32" s="95" t="str">
        <f>'Oferta wykonawcy OK'!B23</f>
        <v>Węzeł cieplny dwufunkcyjny</v>
      </c>
      <c r="C32" s="95" t="str">
        <f>'Oferta wykonawcy OK'!C23</f>
        <v>węzeł cieplny c.o.i c.w.u.</v>
      </c>
      <c r="D32" s="97"/>
      <c r="E32" s="97"/>
      <c r="F32" s="97">
        <f>'Oferta wykonawcy OK'!F23</f>
        <v>1</v>
      </c>
      <c r="G32" s="97">
        <f>'Oferta wykonawcy OK'!G23</f>
        <v>2006</v>
      </c>
      <c r="H32" s="97" t="str">
        <f>'Oferta wykonawcy OK'!H23</f>
        <v>ul.Zwycięstwa Darłowo</v>
      </c>
      <c r="I32" s="97">
        <f>'Oferta wykonawcy OK'!I23</f>
        <v>22</v>
      </c>
      <c r="J32" s="97" t="str">
        <f>'Oferta wykonawcy OK'!J23</f>
        <v>Grupa Lotnicza</v>
      </c>
      <c r="K32" s="109"/>
      <c r="L32" s="109"/>
      <c r="M32" s="64"/>
      <c r="N32" s="64"/>
      <c r="O32" s="91"/>
      <c r="P32" s="110"/>
      <c r="Q32" s="23"/>
      <c r="R32" s="33">
        <f t="shared" si="1"/>
        <v>0</v>
      </c>
      <c r="S32" s="33">
        <f t="shared" si="2"/>
        <v>0</v>
      </c>
      <c r="T32" s="33">
        <f t="shared" si="3"/>
        <v>0</v>
      </c>
    </row>
    <row r="33" spans="1:20" ht="61.5" customHeight="1">
      <c r="A33" s="94">
        <v>10</v>
      </c>
      <c r="B33" s="95" t="str">
        <f>'Oferta wykonawcy OK'!B24</f>
        <v>Węzeł cieplny dwufunkcyjny</v>
      </c>
      <c r="C33" s="95" t="str">
        <f>'Oferta wykonawcy OK'!C24</f>
        <v>węzeł cieplny c.o.i c.w.u.</v>
      </c>
      <c r="D33" s="97"/>
      <c r="E33" s="97"/>
      <c r="F33" s="97">
        <f>'Oferta wykonawcy OK'!F24</f>
        <v>1</v>
      </c>
      <c r="G33" s="97">
        <f>'Oferta wykonawcy OK'!G24</f>
        <v>2006</v>
      </c>
      <c r="H33" s="97" t="str">
        <f>'Oferta wykonawcy OK'!H24</f>
        <v>ul.Zwycięstwa Darłowo</v>
      </c>
      <c r="I33" s="97">
        <f>'Oferta wykonawcy OK'!I24</f>
        <v>19</v>
      </c>
      <c r="J33" s="97" t="str">
        <f>'Oferta wykonawcy OK'!J24</f>
        <v>GZ Darłowo</v>
      </c>
      <c r="K33" s="109"/>
      <c r="L33" s="109"/>
      <c r="M33" s="64"/>
      <c r="N33" s="64"/>
      <c r="O33" s="91"/>
      <c r="P33" s="110"/>
      <c r="Q33" s="23"/>
      <c r="R33" s="33">
        <f t="shared" si="1"/>
        <v>0</v>
      </c>
      <c r="S33" s="33">
        <f t="shared" si="2"/>
        <v>0</v>
      </c>
      <c r="T33" s="33">
        <f t="shared" si="3"/>
        <v>0</v>
      </c>
    </row>
    <row r="34" spans="1:20" ht="52.5" customHeight="1">
      <c r="A34" s="94">
        <v>11</v>
      </c>
      <c r="B34" s="95" t="str">
        <f>'Oferta wykonawcy OK'!B25</f>
        <v>Węzeł cieplny jednofunkcyjny</v>
      </c>
      <c r="C34" s="95" t="str">
        <f>'Oferta wykonawcy OK'!C25</f>
        <v>węzeł cieplny c.o.</v>
      </c>
      <c r="D34" s="97"/>
      <c r="E34" s="97"/>
      <c r="F34" s="97">
        <f>'Oferta wykonawcy OK'!F25</f>
        <v>1</v>
      </c>
      <c r="G34" s="97">
        <f>'Oferta wykonawcy OK'!G25</f>
        <v>2003</v>
      </c>
      <c r="H34" s="97" t="str">
        <f>'Oferta wykonawcy OK'!H25</f>
        <v>ul.Zwycięstwa Darłowo</v>
      </c>
      <c r="I34" s="97">
        <f>'Oferta wykonawcy OK'!I25</f>
        <v>23</v>
      </c>
      <c r="J34" s="97" t="str">
        <f>'Oferta wykonawcy OK'!J25</f>
        <v>GZ Darłowo</v>
      </c>
      <c r="K34" s="109"/>
      <c r="L34" s="109"/>
      <c r="M34" s="64"/>
      <c r="N34" s="64"/>
      <c r="O34" s="91"/>
      <c r="P34" s="110"/>
      <c r="Q34" s="23"/>
      <c r="R34" s="33">
        <f t="shared" si="1"/>
        <v>0</v>
      </c>
      <c r="S34" s="33">
        <f t="shared" si="2"/>
        <v>0</v>
      </c>
      <c r="T34" s="33">
        <f t="shared" si="3"/>
        <v>0</v>
      </c>
    </row>
    <row r="35" spans="1:20" ht="59.25" customHeight="1">
      <c r="A35" s="94">
        <v>12</v>
      </c>
      <c r="B35" s="95" t="str">
        <f>'Oferta wykonawcy OK'!B26</f>
        <v>Węzeł cieplny dwufunkcyjny</v>
      </c>
      <c r="C35" s="95" t="str">
        <f>'Oferta wykonawcy OK'!C26</f>
        <v>węzeł cieplny c.o.i c.w.u.</v>
      </c>
      <c r="D35" s="97"/>
      <c r="E35" s="97"/>
      <c r="F35" s="97">
        <f>'Oferta wykonawcy OK'!F26</f>
        <v>1</v>
      </c>
      <c r="G35" s="97">
        <f>'Oferta wykonawcy OK'!G26</f>
        <v>2006</v>
      </c>
      <c r="H35" s="97" t="str">
        <f>'Oferta wykonawcy OK'!H26</f>
        <v>ul.Zwycięstwa Darłowo</v>
      </c>
      <c r="I35" s="97">
        <f>'Oferta wykonawcy OK'!I26</f>
        <v>24</v>
      </c>
      <c r="J35" s="97" t="str">
        <f>'Oferta wykonawcy OK'!J26</f>
        <v>Grupa Lotnicza</v>
      </c>
      <c r="K35" s="109"/>
      <c r="L35" s="109"/>
      <c r="M35" s="64"/>
      <c r="N35" s="64"/>
      <c r="O35" s="91"/>
      <c r="P35" s="110"/>
      <c r="Q35" s="23"/>
      <c r="R35" s="33">
        <f t="shared" ref="R35:R60" si="4">F35*Q35</f>
        <v>0</v>
      </c>
      <c r="S35" s="33">
        <f t="shared" ref="S35:S50" si="5">R35*1.23</f>
        <v>0</v>
      </c>
      <c r="T35" s="33">
        <f t="shared" ref="T35:T50" si="6">R35+S35</f>
        <v>0</v>
      </c>
    </row>
    <row r="36" spans="1:20" ht="56.25" customHeight="1">
      <c r="A36" s="94">
        <v>13</v>
      </c>
      <c r="B36" s="95" t="str">
        <f>'Oferta wykonawcy OK'!B27</f>
        <v>Węzeł cieplny dwufunkcyjny</v>
      </c>
      <c r="C36" s="95" t="str">
        <f>'Oferta wykonawcy OK'!C27</f>
        <v>węzeł cieplny c.o.i c.w.u.</v>
      </c>
      <c r="D36" s="97"/>
      <c r="E36" s="97"/>
      <c r="F36" s="97">
        <f>'Oferta wykonawcy OK'!F27</f>
        <v>1</v>
      </c>
      <c r="G36" s="97">
        <f>'Oferta wykonawcy OK'!G27</f>
        <v>2006</v>
      </c>
      <c r="H36" s="97" t="str">
        <f>'Oferta wykonawcy OK'!H27</f>
        <v>ul.Zwycięstwa Darłowo</v>
      </c>
      <c r="I36" s="97">
        <f>'Oferta wykonawcy OK'!I27</f>
        <v>26</v>
      </c>
      <c r="J36" s="97" t="str">
        <f>'Oferta wykonawcy OK'!J27</f>
        <v>Grupa Lotnicza</v>
      </c>
      <c r="K36" s="109"/>
      <c r="L36" s="109"/>
      <c r="M36" s="64"/>
      <c r="N36" s="64"/>
      <c r="O36" s="91"/>
      <c r="P36" s="110"/>
      <c r="Q36" s="23"/>
      <c r="R36" s="33">
        <f t="shared" si="4"/>
        <v>0</v>
      </c>
      <c r="S36" s="33">
        <f t="shared" si="5"/>
        <v>0</v>
      </c>
      <c r="T36" s="33">
        <f t="shared" si="6"/>
        <v>0</v>
      </c>
    </row>
    <row r="37" spans="1:20" ht="54" customHeight="1">
      <c r="A37" s="94">
        <v>14</v>
      </c>
      <c r="B37" s="95" t="str">
        <f>'Oferta wykonawcy OK'!B28</f>
        <v>Węzeł cieplny jednofunkcyjny</v>
      </c>
      <c r="C37" s="95" t="str">
        <f>'Oferta wykonawcy OK'!C28</f>
        <v>węzeł cieplny c.o.</v>
      </c>
      <c r="D37" s="97"/>
      <c r="E37" s="97"/>
      <c r="F37" s="97">
        <f>'Oferta wykonawcy OK'!F28</f>
        <v>1</v>
      </c>
      <c r="G37" s="97">
        <f>'Oferta wykonawcy OK'!G28</f>
        <v>2006</v>
      </c>
      <c r="H37" s="97" t="str">
        <f>'Oferta wykonawcy OK'!H28</f>
        <v>ul.Zwycięstwa Darłowo</v>
      </c>
      <c r="I37" s="97">
        <f>'Oferta wykonawcy OK'!I28</f>
        <v>30</v>
      </c>
      <c r="J37" s="97" t="str">
        <f>'Oferta wykonawcy OK'!J28</f>
        <v>Grupa Lotnicza</v>
      </c>
      <c r="K37" s="109"/>
      <c r="L37" s="109"/>
      <c r="M37" s="64"/>
      <c r="N37" s="64"/>
      <c r="O37" s="91"/>
      <c r="P37" s="110"/>
      <c r="Q37" s="23"/>
      <c r="R37" s="33">
        <f t="shared" si="4"/>
        <v>0</v>
      </c>
      <c r="S37" s="33">
        <f t="shared" si="5"/>
        <v>0</v>
      </c>
      <c r="T37" s="33">
        <f t="shared" si="6"/>
        <v>0</v>
      </c>
    </row>
    <row r="38" spans="1:20" ht="57.75" customHeight="1">
      <c r="A38" s="94">
        <v>15</v>
      </c>
      <c r="B38" s="95" t="str">
        <f>'Oferta wykonawcy OK'!B29</f>
        <v>Węzeł cieplny jednofunkcyjny</v>
      </c>
      <c r="C38" s="95" t="str">
        <f>'Oferta wykonawcy OK'!C29</f>
        <v>węzeł cieplny c.o.</v>
      </c>
      <c r="D38" s="97"/>
      <c r="E38" s="97"/>
      <c r="F38" s="97">
        <f>'Oferta wykonawcy OK'!F29</f>
        <v>1</v>
      </c>
      <c r="G38" s="97">
        <f>'Oferta wykonawcy OK'!G29</f>
        <v>2006</v>
      </c>
      <c r="H38" s="97" t="str">
        <f>'Oferta wykonawcy OK'!H29</f>
        <v>ul.Zwycięstwa Darłowo</v>
      </c>
      <c r="I38" s="97">
        <f>'Oferta wykonawcy OK'!I29</f>
        <v>32</v>
      </c>
      <c r="J38" s="97" t="str">
        <f>'Oferta wykonawcy OK'!J29</f>
        <v>Grupa Lotnicza</v>
      </c>
      <c r="K38" s="109"/>
      <c r="L38" s="109"/>
      <c r="M38" s="64"/>
      <c r="N38" s="64"/>
      <c r="O38" s="91"/>
      <c r="P38" s="110"/>
      <c r="Q38" s="23"/>
      <c r="R38" s="33">
        <f t="shared" si="4"/>
        <v>0</v>
      </c>
      <c r="S38" s="33">
        <f t="shared" si="5"/>
        <v>0</v>
      </c>
      <c r="T38" s="33">
        <f t="shared" si="6"/>
        <v>0</v>
      </c>
    </row>
    <row r="39" spans="1:20" ht="59.25" customHeight="1">
      <c r="A39" s="94">
        <v>16</v>
      </c>
      <c r="B39" s="95" t="str">
        <f>'Oferta wykonawcy OK'!B30</f>
        <v>Węzeł cieplny dwufunkcyjny</v>
      </c>
      <c r="C39" s="95" t="str">
        <f>'Oferta wykonawcy OK'!C30</f>
        <v>węzeł cieplny c.o.i c.w.u.</v>
      </c>
      <c r="D39" s="97"/>
      <c r="E39" s="97"/>
      <c r="F39" s="97">
        <f>'Oferta wykonawcy OK'!F30</f>
        <v>1</v>
      </c>
      <c r="G39" s="97">
        <f>'Oferta wykonawcy OK'!G30</f>
        <v>2006</v>
      </c>
      <c r="H39" s="97" t="str">
        <f>'Oferta wykonawcy OK'!H30</f>
        <v>ul.Zwycięstwa Darłowo</v>
      </c>
      <c r="I39" s="97">
        <f>'Oferta wykonawcy OK'!I30</f>
        <v>149</v>
      </c>
      <c r="J39" s="97" t="str">
        <f>'Oferta wykonawcy OK'!J30</f>
        <v>Grupa Lotnicza</v>
      </c>
      <c r="K39" s="109"/>
      <c r="L39" s="109"/>
      <c r="M39" s="64"/>
      <c r="N39" s="64"/>
      <c r="O39" s="91"/>
      <c r="P39" s="110"/>
      <c r="Q39" s="23"/>
      <c r="R39" s="33">
        <f t="shared" si="4"/>
        <v>0</v>
      </c>
      <c r="S39" s="33">
        <f t="shared" si="5"/>
        <v>0</v>
      </c>
      <c r="T39" s="33">
        <f t="shared" si="6"/>
        <v>0</v>
      </c>
    </row>
    <row r="40" spans="1:20" ht="57" customHeight="1">
      <c r="A40" s="94">
        <v>17</v>
      </c>
      <c r="B40" s="95" t="str">
        <f>'Oferta wykonawcy OK'!B31</f>
        <v>Kotłownia nr 6 gazowa</v>
      </c>
      <c r="C40" s="95" t="str">
        <f>'Oferta wykonawcy OK'!C31</f>
        <v>Kocioł Vitogas 050 wodny moc kotła 96kW x szt.2 wodne</v>
      </c>
      <c r="D40" s="97" t="str">
        <f>'Oferta wykonawcy OK'!D31</f>
        <v>Vitogas 050</v>
      </c>
      <c r="E40" s="97" t="str">
        <f>'Oferta wykonawcy OK'!E31</f>
        <v>Vieesmann</v>
      </c>
      <c r="F40" s="97">
        <f>'Oferta wykonawcy OK'!F31</f>
        <v>2</v>
      </c>
      <c r="G40" s="97">
        <f>'Oferta wykonawcy OK'!G31</f>
        <v>2006</v>
      </c>
      <c r="H40" s="97" t="str">
        <f>'Oferta wykonawcy OK'!H31</f>
        <v>ul.Zwycięstwa Darłowo</v>
      </c>
      <c r="I40" s="97">
        <f>'Oferta wykonawcy OK'!I31</f>
        <v>107</v>
      </c>
      <c r="J40" s="97" t="str">
        <f>'Oferta wykonawcy OK'!J31</f>
        <v>Grupa Lotnicza</v>
      </c>
      <c r="K40" s="109"/>
      <c r="L40" s="109"/>
      <c r="M40" s="64"/>
      <c r="N40" s="64"/>
      <c r="O40" s="91"/>
      <c r="P40" s="110"/>
      <c r="Q40" s="23"/>
      <c r="R40" s="33">
        <f t="shared" si="4"/>
        <v>0</v>
      </c>
      <c r="S40" s="33">
        <f t="shared" si="5"/>
        <v>0</v>
      </c>
      <c r="T40" s="33">
        <f t="shared" si="6"/>
        <v>0</v>
      </c>
    </row>
    <row r="41" spans="1:20" ht="59.25" customHeight="1">
      <c r="A41" s="94">
        <v>18</v>
      </c>
      <c r="B41" s="95" t="str">
        <f>'Oferta wykonawcy OK'!B32</f>
        <v>Węzeł cieplny jednofunkcyjny</v>
      </c>
      <c r="C41" s="95" t="str">
        <f>'Oferta wykonawcy OK'!C32</f>
        <v>węzeł cieplny c.o</v>
      </c>
      <c r="D41" s="97"/>
      <c r="E41" s="97"/>
      <c r="F41" s="97">
        <f>'Oferta wykonawcy OK'!F32</f>
        <v>1</v>
      </c>
      <c r="G41" s="97">
        <f>'Oferta wykonawcy OK'!G32</f>
        <v>2006</v>
      </c>
      <c r="H41" s="97" t="str">
        <f>'Oferta wykonawcy OK'!H32</f>
        <v>ul.Zwycięstwa Darłowo</v>
      </c>
      <c r="I41" s="97">
        <f>'Oferta wykonawcy OK'!I32</f>
        <v>107</v>
      </c>
      <c r="J41" s="97" t="str">
        <f>'Oferta wykonawcy OK'!J32</f>
        <v>Grupa Lotnicza</v>
      </c>
      <c r="K41" s="109"/>
      <c r="L41" s="109"/>
      <c r="M41" s="64"/>
      <c r="N41" s="64"/>
      <c r="O41" s="91"/>
      <c r="P41" s="110"/>
      <c r="Q41" s="23"/>
      <c r="R41" s="33">
        <f t="shared" si="4"/>
        <v>0</v>
      </c>
      <c r="S41" s="33">
        <f t="shared" si="5"/>
        <v>0</v>
      </c>
      <c r="T41" s="33">
        <f t="shared" si="6"/>
        <v>0</v>
      </c>
    </row>
    <row r="42" spans="1:20" ht="58.5" customHeight="1">
      <c r="A42" s="94">
        <v>19</v>
      </c>
      <c r="B42" s="95" t="str">
        <f>'Oferta wykonawcy OK'!B33</f>
        <v>Kotłownia nr 4 olejowa</v>
      </c>
      <c r="C42" s="95" t="str">
        <f>'Oferta wykonawcy OK'!C33</f>
        <v>Kocioł Vitoplex 300 wodny moc kotła 300kW x szt.2 wodne</v>
      </c>
      <c r="D42" s="97" t="str">
        <f>'Oferta wykonawcy OK'!D33</f>
        <v>Vitoplex 300</v>
      </c>
      <c r="E42" s="97" t="str">
        <f>'Oferta wykonawcy OK'!E33</f>
        <v>Vieesmann</v>
      </c>
      <c r="F42" s="97">
        <f>'Oferta wykonawcy OK'!F33</f>
        <v>2</v>
      </c>
      <c r="G42" s="97">
        <f>'Oferta wykonawcy OK'!G33</f>
        <v>2014</v>
      </c>
      <c r="H42" s="97" t="str">
        <f>'Oferta wykonawcy OK'!H33</f>
        <v>ul.Zwycięstwa Darłowo</v>
      </c>
      <c r="I42" s="97">
        <f>'Oferta wykonawcy OK'!I33</f>
        <v>45</v>
      </c>
      <c r="J42" s="97" t="str">
        <f>'Oferta wykonawcy OK'!J33</f>
        <v>Grupa Lotnicza</v>
      </c>
      <c r="K42" s="109"/>
      <c r="L42" s="109"/>
      <c r="M42" s="64"/>
      <c r="N42" s="64"/>
      <c r="O42" s="91"/>
      <c r="P42" s="110"/>
      <c r="Q42" s="23"/>
      <c r="R42" s="33">
        <f t="shared" si="4"/>
        <v>0</v>
      </c>
      <c r="S42" s="33">
        <f t="shared" si="5"/>
        <v>0</v>
      </c>
      <c r="T42" s="33">
        <f t="shared" si="6"/>
        <v>0</v>
      </c>
    </row>
    <row r="43" spans="1:20" ht="66" customHeight="1">
      <c r="A43" s="94">
        <v>20</v>
      </c>
      <c r="B43" s="95" t="str">
        <f>'Oferta wykonawcy OK'!B34</f>
        <v>Węzeł cieplny dwufunkcyjny</v>
      </c>
      <c r="C43" s="95" t="str">
        <f>'Oferta wykonawcy OK'!C34</f>
        <v>węzeł cieplny c.o.i c.w.u.</v>
      </c>
      <c r="D43" s="97"/>
      <c r="E43" s="97"/>
      <c r="F43" s="97">
        <f>'Oferta wykonawcy OK'!F34</f>
        <v>1</v>
      </c>
      <c r="G43" s="97">
        <f>'Oferta wykonawcy OK'!G34</f>
        <v>2014</v>
      </c>
      <c r="H43" s="97" t="str">
        <f>'Oferta wykonawcy OK'!H34</f>
        <v>ul.Zwycięstwa Darłowo</v>
      </c>
      <c r="I43" s="97">
        <f>'Oferta wykonawcy OK'!I34</f>
        <v>45</v>
      </c>
      <c r="J43" s="97" t="str">
        <f>'Oferta wykonawcy OK'!J34</f>
        <v>Grupa Lotnicza</v>
      </c>
      <c r="K43" s="109"/>
      <c r="L43" s="109"/>
      <c r="M43" s="64"/>
      <c r="N43" s="64"/>
      <c r="O43" s="91"/>
      <c r="P43" s="110"/>
      <c r="Q43" s="23"/>
      <c r="R43" s="33">
        <f t="shared" si="4"/>
        <v>0</v>
      </c>
      <c r="S43" s="33">
        <f t="shared" si="5"/>
        <v>0</v>
      </c>
      <c r="T43" s="33">
        <f t="shared" si="6"/>
        <v>0</v>
      </c>
    </row>
    <row r="44" spans="1:20" ht="58.5" customHeight="1">
      <c r="A44" s="94">
        <v>21</v>
      </c>
      <c r="B44" s="95" t="str">
        <f>'Oferta wykonawcy OK'!B35</f>
        <v>Kotłownia nr 16 olejowa</v>
      </c>
      <c r="C44" s="95" t="str">
        <f>'Oferta wykonawcy OK'!C35</f>
        <v>Kocioł DeDietrich wodny, moc kotła 100kW x szt.2 wodne</v>
      </c>
      <c r="D44" s="97" t="str">
        <f>'Oferta wykonawcy OK'!D35</f>
        <v>GT228</v>
      </c>
      <c r="E44" s="97" t="str">
        <f>'Oferta wykonawcy OK'!E35</f>
        <v>DeDietrich Francja</v>
      </c>
      <c r="F44" s="97">
        <f>'Oferta wykonawcy OK'!F35</f>
        <v>2</v>
      </c>
      <c r="G44" s="97">
        <f>'Oferta wykonawcy OK'!G35</f>
        <v>2008</v>
      </c>
      <c r="H44" s="97" t="str">
        <f>'Oferta wykonawcy OK'!H35</f>
        <v>ul.Zwycięstwa Darłowo</v>
      </c>
      <c r="I44" s="97">
        <f>'Oferta wykonawcy OK'!I35</f>
        <v>185</v>
      </c>
      <c r="J44" s="97" t="str">
        <f>'Oferta wykonawcy OK'!J35</f>
        <v>Grupa Lotnicza</v>
      </c>
      <c r="K44" s="109"/>
      <c r="L44" s="109"/>
      <c r="M44" s="64"/>
      <c r="N44" s="64"/>
      <c r="O44" s="91"/>
      <c r="P44" s="110"/>
      <c r="Q44" s="23"/>
      <c r="R44" s="33">
        <f t="shared" si="4"/>
        <v>0</v>
      </c>
      <c r="S44" s="33">
        <f t="shared" si="5"/>
        <v>0</v>
      </c>
      <c r="T44" s="33">
        <f t="shared" si="6"/>
        <v>0</v>
      </c>
    </row>
    <row r="45" spans="1:20" ht="55.5" customHeight="1">
      <c r="A45" s="94">
        <v>22</v>
      </c>
      <c r="B45" s="95" t="str">
        <f>'Oferta wykonawcy OK'!B36</f>
        <v>Węzeł cieplny dwufunkcyjny</v>
      </c>
      <c r="C45" s="95" t="str">
        <f>'Oferta wykonawcy OK'!C36</f>
        <v>węzeł cieplny c.o.i c.w.u.</v>
      </c>
      <c r="D45" s="97"/>
      <c r="E45" s="97"/>
      <c r="F45" s="97">
        <f>'Oferta wykonawcy OK'!F36</f>
        <v>1</v>
      </c>
      <c r="G45" s="97">
        <f>'Oferta wykonawcy OK'!G36</f>
        <v>2008</v>
      </c>
      <c r="H45" s="97" t="str">
        <f>'Oferta wykonawcy OK'!H36</f>
        <v>ul.Zwycięstwa Darłowo</v>
      </c>
      <c r="I45" s="97">
        <f>'Oferta wykonawcy OK'!I36</f>
        <v>185</v>
      </c>
      <c r="J45" s="97" t="str">
        <f>'Oferta wykonawcy OK'!J36</f>
        <v>Grupa Lotnicza</v>
      </c>
      <c r="K45" s="109"/>
      <c r="L45" s="109"/>
      <c r="M45" s="64"/>
      <c r="N45" s="64"/>
      <c r="O45" s="91"/>
      <c r="P45" s="110"/>
      <c r="Q45" s="23"/>
      <c r="R45" s="33">
        <f t="shared" si="4"/>
        <v>0</v>
      </c>
      <c r="S45" s="33">
        <f t="shared" si="5"/>
        <v>0</v>
      </c>
      <c r="T45" s="33">
        <f t="shared" si="6"/>
        <v>0</v>
      </c>
    </row>
    <row r="46" spans="1:20" ht="66" customHeight="1">
      <c r="A46" s="94">
        <v>23</v>
      </c>
      <c r="B46" s="95" t="str">
        <f>'Oferta wykonawcy OK'!B37</f>
        <v>Kotłownia nr 23 w budynku nr 576 olej opałowy</v>
      </c>
      <c r="C46" s="95" t="str">
        <f>'Oferta wykonawcy OK'!C37</f>
        <v>Kocioł DeDietrich wodny, moc kotła 175kW x szt.1 wodny</v>
      </c>
      <c r="D46" s="97" t="str">
        <f>'Oferta wykonawcy OK'!D37</f>
        <v>GT 337</v>
      </c>
      <c r="E46" s="97" t="str">
        <f>'Oferta wykonawcy OK'!E37</f>
        <v>DeDietrich Francja</v>
      </c>
      <c r="F46" s="97">
        <f>'Oferta wykonawcy OK'!F37</f>
        <v>1</v>
      </c>
      <c r="G46" s="97">
        <f>'Oferta wykonawcy OK'!G37</f>
        <v>2015</v>
      </c>
      <c r="H46" s="97" t="str">
        <f>'Oferta wykonawcy OK'!H37</f>
        <v>ul.Zwycięstwa Darłowo</v>
      </c>
      <c r="I46" s="97">
        <f>'Oferta wykonawcy OK'!I37</f>
        <v>576</v>
      </c>
      <c r="J46" s="97" t="str">
        <f>'Oferta wykonawcy OK'!J37</f>
        <v>Grupa Lotnicza</v>
      </c>
      <c r="K46" s="109"/>
      <c r="L46" s="109"/>
      <c r="M46" s="64"/>
      <c r="N46" s="64"/>
      <c r="O46" s="91"/>
      <c r="P46" s="110"/>
      <c r="Q46" s="23"/>
      <c r="R46" s="33">
        <f t="shared" si="4"/>
        <v>0</v>
      </c>
      <c r="S46" s="33">
        <f t="shared" si="5"/>
        <v>0</v>
      </c>
      <c r="T46" s="33">
        <f t="shared" si="6"/>
        <v>0</v>
      </c>
    </row>
    <row r="47" spans="1:20" ht="28.5">
      <c r="A47" s="94">
        <v>24</v>
      </c>
      <c r="B47" s="95" t="str">
        <f>'Oferta wykonawcy OK'!B38</f>
        <v>Węzeł cieplny dwufunkcyjny</v>
      </c>
      <c r="C47" s="95" t="str">
        <f>'Oferta wykonawcy OK'!C38</f>
        <v>węzeł cieplny c.o.i c.w.u.</v>
      </c>
      <c r="D47" s="97"/>
      <c r="E47" s="97"/>
      <c r="F47" s="97">
        <f>'Oferta wykonawcy OK'!F38</f>
        <v>1</v>
      </c>
      <c r="G47" s="97">
        <f>'Oferta wykonawcy OK'!G38</f>
        <v>2015</v>
      </c>
      <c r="H47" s="97" t="str">
        <f>'Oferta wykonawcy OK'!H38</f>
        <v>ul.Zwycięstwa Darłowo</v>
      </c>
      <c r="I47" s="97">
        <f>'Oferta wykonawcy OK'!I38</f>
        <v>576</v>
      </c>
      <c r="J47" s="97" t="str">
        <f>'Oferta wykonawcy OK'!J38</f>
        <v>Grupa Lotnicza</v>
      </c>
      <c r="K47" s="109"/>
      <c r="L47" s="109"/>
      <c r="M47" s="64"/>
      <c r="N47" s="64"/>
      <c r="O47" s="91"/>
      <c r="P47" s="110"/>
      <c r="Q47" s="23"/>
      <c r="R47" s="33">
        <f t="shared" si="4"/>
        <v>0</v>
      </c>
      <c r="S47" s="33">
        <f t="shared" si="5"/>
        <v>0</v>
      </c>
      <c r="T47" s="33">
        <f t="shared" si="6"/>
        <v>0</v>
      </c>
    </row>
    <row r="48" spans="1:20" ht="28.5">
      <c r="A48" s="94">
        <v>25</v>
      </c>
      <c r="B48" s="95" t="str">
        <f>'Oferta wykonawcy OK'!B39</f>
        <v>Kotłownia nr 7 olejowa</v>
      </c>
      <c r="C48" s="95" t="str">
        <f>'Oferta wykonawcy OK'!C39</f>
        <v>Kocioł DeDietrich wodny, moc kotła 80kW x szt.1 wodny</v>
      </c>
      <c r="D48" s="97" t="str">
        <f>'Oferta wykonawcy OK'!D39</f>
        <v>GT228</v>
      </c>
      <c r="E48" s="97" t="str">
        <f>'Oferta wykonawcy OK'!E39</f>
        <v>DeDietrich Francja</v>
      </c>
      <c r="F48" s="97">
        <f>'Oferta wykonawcy OK'!F39</f>
        <v>1</v>
      </c>
      <c r="G48" s="97">
        <f>'Oferta wykonawcy OK'!G39</f>
        <v>2008</v>
      </c>
      <c r="H48" s="97" t="str">
        <f>'Oferta wykonawcy OK'!H39</f>
        <v>ul.Zwycięstwa Darłowo</v>
      </c>
      <c r="I48" s="97">
        <f>'Oferta wykonawcy OK'!I39</f>
        <v>58</v>
      </c>
      <c r="J48" s="97" t="str">
        <f>'Oferta wykonawcy OK'!J39</f>
        <v>Skład Darłowo</v>
      </c>
      <c r="K48" s="109"/>
      <c r="L48" s="109"/>
      <c r="M48" s="64"/>
      <c r="N48" s="64"/>
      <c r="O48" s="91"/>
      <c r="P48" s="110"/>
      <c r="Q48" s="23"/>
      <c r="R48" s="33">
        <f t="shared" si="4"/>
        <v>0</v>
      </c>
      <c r="S48" s="33">
        <f t="shared" si="5"/>
        <v>0</v>
      </c>
      <c r="T48" s="33">
        <f t="shared" si="6"/>
        <v>0</v>
      </c>
    </row>
    <row r="49" spans="1:20" ht="72" customHeight="1">
      <c r="A49" s="94">
        <v>26</v>
      </c>
      <c r="B49" s="95" t="str">
        <f>'Oferta wykonawcy OK'!B40</f>
        <v>Kotłownia nr 19 elektryczna</v>
      </c>
      <c r="C49" s="95" t="str">
        <f>'Oferta wykonawcy OK'!C40</f>
        <v>Kocioł Kospel wodny, moc kotła 24kW x szt.2 wodne</v>
      </c>
      <c r="D49" s="97" t="str">
        <f>'Oferta wykonawcy OK'!D40</f>
        <v>Epko 24</v>
      </c>
      <c r="E49" s="97" t="str">
        <f>'Oferta wykonawcy OK'!E40</f>
        <v>Kospel Koszalin</v>
      </c>
      <c r="F49" s="97">
        <f>'Oferta wykonawcy OK'!F40</f>
        <v>2</v>
      </c>
      <c r="G49" s="97">
        <f>'Oferta wykonawcy OK'!G40</f>
        <v>2008</v>
      </c>
      <c r="H49" s="97" t="str">
        <f>'Oferta wykonawcy OK'!H40</f>
        <v>ul.Zwycięstwa Darłowo</v>
      </c>
      <c r="I49" s="97">
        <f>'Oferta wykonawcy OK'!I40</f>
        <v>215</v>
      </c>
      <c r="J49" s="97" t="str">
        <f>'Oferta wykonawcy OK'!J40</f>
        <v>Grupa Lotnicza</v>
      </c>
      <c r="K49" s="109"/>
      <c r="L49" s="109"/>
      <c r="M49" s="64"/>
      <c r="N49" s="64"/>
      <c r="O49" s="91"/>
      <c r="P49" s="110"/>
      <c r="Q49" s="23"/>
      <c r="R49" s="33">
        <f t="shared" si="4"/>
        <v>0</v>
      </c>
      <c r="S49" s="33">
        <f t="shared" si="5"/>
        <v>0</v>
      </c>
      <c r="T49" s="33">
        <f t="shared" si="6"/>
        <v>0</v>
      </c>
    </row>
    <row r="50" spans="1:20" ht="72" customHeight="1">
      <c r="A50" s="94">
        <v>27</v>
      </c>
      <c r="B50" s="95" t="str">
        <f>'Oferta wykonawcy OK'!B41</f>
        <v>Kotłownia nr 22 elektryczna</v>
      </c>
      <c r="C50" s="95" t="str">
        <f>'Oferta wykonawcy OK'!C41</f>
        <v>Kocioł Kospel wodny, moc kotła 24kW x szt.1 wodny</v>
      </c>
      <c r="D50" s="97" t="str">
        <f>'Oferta wykonawcy OK'!D41</f>
        <v>Epko 24</v>
      </c>
      <c r="E50" s="97" t="str">
        <f>'Oferta wykonawcy OK'!E41</f>
        <v>Kospel Koszalin</v>
      </c>
      <c r="F50" s="97">
        <f>'Oferta wykonawcy OK'!F41</f>
        <v>1</v>
      </c>
      <c r="G50" s="97">
        <f>'Oferta wykonawcy OK'!G41</f>
        <v>2011</v>
      </c>
      <c r="H50" s="97" t="str">
        <f>'Oferta wykonawcy OK'!H41</f>
        <v>ul.Zwycięstwa Darłowo</v>
      </c>
      <c r="I50" s="97">
        <f>'Oferta wykonawcy OK'!I41</f>
        <v>576</v>
      </c>
      <c r="J50" s="97" t="str">
        <f>'Oferta wykonawcy OK'!J41</f>
        <v>Skład Darłowo</v>
      </c>
      <c r="K50" s="109"/>
      <c r="L50" s="109"/>
      <c r="M50" s="64"/>
      <c r="N50" s="64"/>
      <c r="O50" s="91"/>
      <c r="P50" s="110"/>
      <c r="Q50" s="23"/>
      <c r="R50" s="33">
        <f t="shared" si="4"/>
        <v>0</v>
      </c>
      <c r="S50" s="33">
        <f t="shared" si="5"/>
        <v>0</v>
      </c>
      <c r="T50" s="33">
        <f t="shared" si="6"/>
        <v>0</v>
      </c>
    </row>
    <row r="51" spans="1:20" ht="72" customHeight="1">
      <c r="A51" s="94">
        <v>28</v>
      </c>
      <c r="B51" s="95" t="str">
        <f>'Oferta wykonawcy OK'!B42</f>
        <v>Kotłownia nr 25 olejowa</v>
      </c>
      <c r="C51" s="95" t="str">
        <f>'Oferta wykonawcy OK'!C42</f>
        <v>Kocioł DeDietrich moc 269kW szt. 1 moc kotła 685kW x szt.2 wodne</v>
      </c>
      <c r="D51" s="97" t="str">
        <f>'Oferta wykonawcy OK'!D42</f>
        <v>GT 530-14   GT 430-8</v>
      </c>
      <c r="E51" s="97" t="str">
        <f>'Oferta wykonawcy OK'!E42</f>
        <v>DeDietrich Francja</v>
      </c>
      <c r="F51" s="97">
        <f>'Oferta wykonawcy OK'!F42</f>
        <v>3</v>
      </c>
      <c r="G51" s="97">
        <f>'Oferta wykonawcy OK'!G42</f>
        <v>2020</v>
      </c>
      <c r="H51" s="97" t="str">
        <f>'Oferta wykonawcy OK'!H42</f>
        <v>ul.Zwycięstwa Darłowo</v>
      </c>
      <c r="I51" s="97">
        <f>'Oferta wykonawcy OK'!I42</f>
        <v>595</v>
      </c>
      <c r="J51" s="97" t="str">
        <f>'Oferta wykonawcy OK'!J42</f>
        <v>Grupa Lotnicza</v>
      </c>
      <c r="K51" s="109"/>
      <c r="L51" s="109"/>
      <c r="M51" s="64"/>
      <c r="N51" s="64"/>
      <c r="O51" s="91"/>
      <c r="P51" s="110"/>
      <c r="Q51" s="23"/>
      <c r="R51" s="33">
        <f t="shared" si="4"/>
        <v>0</v>
      </c>
      <c r="S51" s="33">
        <f>R51*1.23</f>
        <v>0</v>
      </c>
      <c r="T51" s="33">
        <f>R51+S51</f>
        <v>0</v>
      </c>
    </row>
    <row r="52" spans="1:20" ht="72" customHeight="1">
      <c r="A52" s="94">
        <v>29</v>
      </c>
      <c r="B52" s="95" t="str">
        <f>'Oferta wykonawcy OK'!B43</f>
        <v>Węzeł cieplny dwufunkcyjny</v>
      </c>
      <c r="C52" s="95" t="str">
        <f>'Oferta wykonawcy OK'!C43</f>
        <v>węzeł cieplny c.o. c.w.u. c. tech.</v>
      </c>
      <c r="D52" s="97"/>
      <c r="E52" s="97"/>
      <c r="F52" s="97">
        <f>'Oferta wykonawcy OK'!F43</f>
        <v>1</v>
      </c>
      <c r="G52" s="97">
        <f>'Oferta wykonawcy OK'!G43</f>
        <v>2020</v>
      </c>
      <c r="H52" s="97" t="str">
        <f>'Oferta wykonawcy OK'!H43</f>
        <v>ul.Zwycięstwa Darłowo</v>
      </c>
      <c r="I52" s="97">
        <f>'Oferta wykonawcy OK'!I43</f>
        <v>595</v>
      </c>
      <c r="J52" s="97" t="str">
        <f>'Oferta wykonawcy OK'!J43</f>
        <v>Grupa Lotnicza</v>
      </c>
      <c r="K52" s="109"/>
      <c r="L52" s="109"/>
      <c r="M52" s="64"/>
      <c r="N52" s="64"/>
      <c r="O52" s="91"/>
      <c r="P52" s="110"/>
      <c r="Q52" s="23"/>
      <c r="R52" s="33">
        <f t="shared" si="4"/>
        <v>0</v>
      </c>
      <c r="S52" s="33">
        <f t="shared" ref="S52:S60" si="7">R52*1.23</f>
        <v>0</v>
      </c>
      <c r="T52" s="33">
        <f t="shared" ref="T52:T60" si="8">R52+S52</f>
        <v>0</v>
      </c>
    </row>
    <row r="53" spans="1:20" ht="72" customHeight="1">
      <c r="A53" s="94">
        <v>30</v>
      </c>
      <c r="B53" s="95" t="str">
        <f>'Oferta wykonawcy OK'!B44</f>
        <v>Kotłownia nr 24 olejowa</v>
      </c>
      <c r="C53" s="95" t="str">
        <f>'Oferta wykonawcy OK'!C44</f>
        <v>Kocioł DeDietrich wodny, moc kotła 160kW x szt.1 wodny</v>
      </c>
      <c r="D53" s="97" t="str">
        <f>'Oferta wykonawcy OK'!D44</f>
        <v>GT 337</v>
      </c>
      <c r="E53" s="97" t="str">
        <f>'Oferta wykonawcy OK'!E44</f>
        <v>DeDietrich Francja</v>
      </c>
      <c r="F53" s="97">
        <f>'Oferta wykonawcy OK'!F44</f>
        <v>1</v>
      </c>
      <c r="G53" s="97">
        <f>'Oferta wykonawcy OK'!G44</f>
        <v>2020</v>
      </c>
      <c r="H53" s="97" t="str">
        <f>'Oferta wykonawcy OK'!H44</f>
        <v>ul.Zwycięstwa Darłowo</v>
      </c>
      <c r="I53" s="97">
        <f>'Oferta wykonawcy OK'!I44</f>
        <v>600</v>
      </c>
      <c r="J53" s="97" t="str">
        <f>'Oferta wykonawcy OK'!J44</f>
        <v>Grupa Lotnicza</v>
      </c>
      <c r="K53" s="109"/>
      <c r="L53" s="109"/>
      <c r="M53" s="64"/>
      <c r="N53" s="64"/>
      <c r="O53" s="91"/>
      <c r="P53" s="110"/>
      <c r="Q53" s="23"/>
      <c r="R53" s="33">
        <f t="shared" si="4"/>
        <v>0</v>
      </c>
      <c r="S53" s="33">
        <f t="shared" si="7"/>
        <v>0</v>
      </c>
      <c r="T53" s="33">
        <f t="shared" si="8"/>
        <v>0</v>
      </c>
    </row>
    <row r="54" spans="1:20" ht="72" customHeight="1">
      <c r="A54" s="94">
        <v>31</v>
      </c>
      <c r="B54" s="95" t="str">
        <f>'Oferta wykonawcy OK'!B45</f>
        <v>Węzeł cieplny dwufunkcyjny</v>
      </c>
      <c r="C54" s="95" t="str">
        <f>'Oferta wykonawcy OK'!C45</f>
        <v>węzeł cieplny c.o. c.w.u. c. tech.</v>
      </c>
      <c r="D54" s="97"/>
      <c r="E54" s="97"/>
      <c r="F54" s="97">
        <f>'Oferta wykonawcy OK'!F45</f>
        <v>1</v>
      </c>
      <c r="G54" s="97">
        <f>'Oferta wykonawcy OK'!G45</f>
        <v>2020</v>
      </c>
      <c r="H54" s="97" t="str">
        <f>'Oferta wykonawcy OK'!H45</f>
        <v>ul.Zwycięstwa Darłowo</v>
      </c>
      <c r="I54" s="97">
        <f>'Oferta wykonawcy OK'!I45</f>
        <v>600</v>
      </c>
      <c r="J54" s="97" t="str">
        <f>'Oferta wykonawcy OK'!J45</f>
        <v>Grupa Lotnicza</v>
      </c>
      <c r="K54" s="109"/>
      <c r="L54" s="109"/>
      <c r="M54" s="64"/>
      <c r="N54" s="64"/>
      <c r="O54" s="91"/>
      <c r="P54" s="110"/>
      <c r="Q54" s="23"/>
      <c r="R54" s="33">
        <f t="shared" si="4"/>
        <v>0</v>
      </c>
      <c r="S54" s="33">
        <f t="shared" si="7"/>
        <v>0</v>
      </c>
      <c r="T54" s="33">
        <f t="shared" si="8"/>
        <v>0</v>
      </c>
    </row>
    <row r="55" spans="1:20" ht="72" customHeight="1">
      <c r="A55" s="94">
        <v>32</v>
      </c>
      <c r="B55" s="95" t="str">
        <f>'Oferta wykonawcy OK'!B46</f>
        <v>Kotłownia nr 5 olejowa</v>
      </c>
      <c r="C55" s="95" t="str">
        <f>'Oferta wykonawcy OK'!C46</f>
        <v>Kocioł DeDietrich wodny, moc kotła 90kW x szt.2 wodne</v>
      </c>
      <c r="D55" s="97" t="str">
        <f>'Oferta wykonawcy OK'!D46</f>
        <v>GT 334</v>
      </c>
      <c r="E55" s="97" t="str">
        <f>'Oferta wykonawcy OK'!E46</f>
        <v>DeDietrich Francja</v>
      </c>
      <c r="F55" s="97">
        <f>'Oferta wykonawcy OK'!F46</f>
        <v>2</v>
      </c>
      <c r="G55" s="97">
        <f>'Oferta wykonawcy OK'!G46</f>
        <v>2020</v>
      </c>
      <c r="H55" s="97" t="str">
        <f>'Oferta wykonawcy OK'!H46</f>
        <v>ul.Zwycięstwa Darłowo</v>
      </c>
      <c r="I55" s="97">
        <f>'Oferta wykonawcy OK'!I46</f>
        <v>41</v>
      </c>
      <c r="J55" s="97" t="str">
        <f>'Oferta wykonawcy OK'!J46</f>
        <v>Grupa Lotnicza</v>
      </c>
      <c r="K55" s="109"/>
      <c r="L55" s="109"/>
      <c r="M55" s="64"/>
      <c r="N55" s="64"/>
      <c r="O55" s="91"/>
      <c r="P55" s="110"/>
      <c r="Q55" s="23"/>
      <c r="R55" s="33">
        <f t="shared" si="4"/>
        <v>0</v>
      </c>
      <c r="S55" s="33">
        <f t="shared" si="7"/>
        <v>0</v>
      </c>
      <c r="T55" s="33">
        <f t="shared" si="8"/>
        <v>0</v>
      </c>
    </row>
    <row r="56" spans="1:20" ht="72" customHeight="1">
      <c r="A56" s="94">
        <v>33</v>
      </c>
      <c r="B56" s="95" t="str">
        <f>'Oferta wykonawcy OK'!B47</f>
        <v>Węzeł cieplny dwufunkcyjny</v>
      </c>
      <c r="C56" s="95" t="str">
        <f>'Oferta wykonawcy OK'!C47</f>
        <v>węzeł cieplny c.o. c.w.u. c. tech.</v>
      </c>
      <c r="D56" s="97"/>
      <c r="E56" s="97"/>
      <c r="F56" s="97">
        <f>'Oferta wykonawcy OK'!F47</f>
        <v>1</v>
      </c>
      <c r="G56" s="97">
        <f>'Oferta wykonawcy OK'!G47</f>
        <v>2020</v>
      </c>
      <c r="H56" s="97" t="str">
        <f>'Oferta wykonawcy OK'!H47</f>
        <v>ul.Zwycięstwa Darłowo</v>
      </c>
      <c r="I56" s="97">
        <f>'Oferta wykonawcy OK'!I47</f>
        <v>41</v>
      </c>
      <c r="J56" s="97" t="str">
        <f>'Oferta wykonawcy OK'!J47</f>
        <v>Grupa Lotnicza</v>
      </c>
      <c r="K56" s="109"/>
      <c r="L56" s="109"/>
      <c r="M56" s="64"/>
      <c r="N56" s="64"/>
      <c r="O56" s="91"/>
      <c r="P56" s="110"/>
      <c r="Q56" s="23"/>
      <c r="R56" s="33">
        <f t="shared" si="4"/>
        <v>0</v>
      </c>
      <c r="S56" s="33">
        <f t="shared" si="7"/>
        <v>0</v>
      </c>
      <c r="T56" s="33">
        <f t="shared" si="8"/>
        <v>0</v>
      </c>
    </row>
    <row r="57" spans="1:20" ht="72" customHeight="1">
      <c r="A57" s="94">
        <v>34</v>
      </c>
      <c r="B57" s="95" t="str">
        <f>'Oferta wykonawcy OK'!B48</f>
        <v xml:space="preserve">Węzeł cieplny </v>
      </c>
      <c r="C57" s="95" t="str">
        <f>'Oferta wykonawcy OK'!C48</f>
        <v>węzeł cieplny c.o. c. tech.</v>
      </c>
      <c r="D57" s="97"/>
      <c r="E57" s="97"/>
      <c r="F57" s="97">
        <f>'Oferta wykonawcy OK'!F48</f>
        <v>1</v>
      </c>
      <c r="G57" s="97">
        <f>'Oferta wykonawcy OK'!G48</f>
        <v>2020</v>
      </c>
      <c r="H57" s="97" t="str">
        <f>'Oferta wykonawcy OK'!H48</f>
        <v>ul.Zwycięstwa Darłowo</v>
      </c>
      <c r="I57" s="97">
        <f>'Oferta wykonawcy OK'!I48</f>
        <v>596</v>
      </c>
      <c r="J57" s="97" t="str">
        <f>'Oferta wykonawcy OK'!J48</f>
        <v>Grupa Lotnicza</v>
      </c>
      <c r="K57" s="109"/>
      <c r="L57" s="109"/>
      <c r="M57" s="64"/>
      <c r="N57" s="64"/>
      <c r="O57" s="91"/>
      <c r="P57" s="110"/>
      <c r="Q57" s="23"/>
      <c r="R57" s="33">
        <f t="shared" si="4"/>
        <v>0</v>
      </c>
      <c r="S57" s="33">
        <f t="shared" si="7"/>
        <v>0</v>
      </c>
      <c r="T57" s="33">
        <f t="shared" si="8"/>
        <v>0</v>
      </c>
    </row>
    <row r="58" spans="1:20" ht="72" customHeight="1">
      <c r="A58" s="94">
        <v>35</v>
      </c>
      <c r="B58" s="95" t="str">
        <f>'Oferta wykonawcy OK'!B49</f>
        <v xml:space="preserve">Węzeł cieplny </v>
      </c>
      <c r="C58" s="95" t="str">
        <f>'Oferta wykonawcy OK'!C49</f>
        <v>węzeł cieplny c.o. c. tech.</v>
      </c>
      <c r="D58" s="97"/>
      <c r="E58" s="97"/>
      <c r="F58" s="97">
        <f>'Oferta wykonawcy OK'!F49</f>
        <v>1</v>
      </c>
      <c r="G58" s="97">
        <f>'Oferta wykonawcy OK'!G49</f>
        <v>2020</v>
      </c>
      <c r="H58" s="97" t="str">
        <f>'Oferta wykonawcy OK'!H49</f>
        <v>ul.Zwycięstwa Darłowo</v>
      </c>
      <c r="I58" s="97">
        <f>'Oferta wykonawcy OK'!I49</f>
        <v>597</v>
      </c>
      <c r="J58" s="97" t="str">
        <f>'Oferta wykonawcy OK'!J49</f>
        <v>Grupa Lotnicza</v>
      </c>
      <c r="K58" s="109"/>
      <c r="L58" s="109"/>
      <c r="M58" s="64"/>
      <c r="N58" s="64"/>
      <c r="O58" s="91"/>
      <c r="P58" s="110"/>
      <c r="Q58" s="23"/>
      <c r="R58" s="33">
        <f t="shared" si="4"/>
        <v>0</v>
      </c>
      <c r="S58" s="33">
        <f t="shared" si="7"/>
        <v>0</v>
      </c>
      <c r="T58" s="33">
        <f t="shared" si="8"/>
        <v>0</v>
      </c>
    </row>
    <row r="59" spans="1:20" ht="72" customHeight="1">
      <c r="A59" s="94">
        <v>36</v>
      </c>
      <c r="B59" s="95" t="str">
        <f>'Oferta wykonawcy OK'!B50</f>
        <v xml:space="preserve">Węzeł cieplny </v>
      </c>
      <c r="C59" s="95" t="str">
        <f>'Oferta wykonawcy OK'!C50</f>
        <v>węzeł cieplny c.o. c. tech.</v>
      </c>
      <c r="D59" s="97"/>
      <c r="E59" s="97"/>
      <c r="F59" s="97">
        <f>'Oferta wykonawcy OK'!F50</f>
        <v>1</v>
      </c>
      <c r="G59" s="97">
        <f>'Oferta wykonawcy OK'!G50</f>
        <v>2020</v>
      </c>
      <c r="H59" s="97" t="str">
        <f>'Oferta wykonawcy OK'!H50</f>
        <v>ul.Zwycięstwa Darłowo</v>
      </c>
      <c r="I59" s="97">
        <f>'Oferta wykonawcy OK'!I50</f>
        <v>598</v>
      </c>
      <c r="J59" s="97" t="str">
        <f>'Oferta wykonawcy OK'!J50</f>
        <v>Grupa Lotnicza</v>
      </c>
      <c r="K59" s="109"/>
      <c r="L59" s="109"/>
      <c r="M59" s="64"/>
      <c r="N59" s="64"/>
      <c r="O59" s="91"/>
      <c r="P59" s="110"/>
      <c r="Q59" s="23"/>
      <c r="R59" s="33">
        <f t="shared" si="4"/>
        <v>0</v>
      </c>
      <c r="S59" s="33">
        <f t="shared" si="7"/>
        <v>0</v>
      </c>
      <c r="T59" s="33">
        <f t="shared" si="8"/>
        <v>0</v>
      </c>
    </row>
    <row r="60" spans="1:20" ht="72" customHeight="1">
      <c r="A60" s="94">
        <v>37</v>
      </c>
      <c r="B60" s="95" t="str">
        <f>'Oferta wykonawcy OK'!B51</f>
        <v xml:space="preserve">Węzeł cieplny </v>
      </c>
      <c r="C60" s="95" t="str">
        <f>'Oferta wykonawcy OK'!C51</f>
        <v>węzeł cieplny c.o. c. tech.</v>
      </c>
      <c r="D60" s="97"/>
      <c r="E60" s="97"/>
      <c r="F60" s="97">
        <f>'Oferta wykonawcy OK'!F51</f>
        <v>1</v>
      </c>
      <c r="G60" s="97">
        <f>'Oferta wykonawcy OK'!G51</f>
        <v>2020</v>
      </c>
      <c r="H60" s="97" t="str">
        <f>'Oferta wykonawcy OK'!H51</f>
        <v>ul.Zwycięstwa Darłowo</v>
      </c>
      <c r="I60" s="97">
        <f>'Oferta wykonawcy OK'!I51</f>
        <v>599</v>
      </c>
      <c r="J60" s="97" t="str">
        <f>'Oferta wykonawcy OK'!J51</f>
        <v>Grupa Lotnicza</v>
      </c>
      <c r="K60" s="109"/>
      <c r="L60" s="109"/>
      <c r="M60" s="64"/>
      <c r="N60" s="64"/>
      <c r="O60" s="91"/>
      <c r="P60" s="110"/>
      <c r="Q60" s="23"/>
      <c r="R60" s="33">
        <f t="shared" si="4"/>
        <v>0</v>
      </c>
      <c r="S60" s="33">
        <f t="shared" si="7"/>
        <v>0</v>
      </c>
      <c r="T60" s="33">
        <f t="shared" si="8"/>
        <v>0</v>
      </c>
    </row>
    <row r="61" spans="1:20" ht="15.75" customHeight="1">
      <c r="J61" s="25"/>
      <c r="Q61" s="25" t="s">
        <v>12</v>
      </c>
      <c r="R61" s="50">
        <f>SUM(R24:R34)</f>
        <v>0</v>
      </c>
      <c r="S61" s="50">
        <f>SUM(S24:S34)</f>
        <v>0</v>
      </c>
      <c r="T61" s="50">
        <f>SUM(T24:T34)</f>
        <v>0</v>
      </c>
    </row>
    <row r="62" spans="1:20" ht="15">
      <c r="B62" s="22"/>
      <c r="C62" s="118"/>
      <c r="H62" s="22"/>
    </row>
    <row r="63" spans="1:20" ht="15">
      <c r="B63" s="38" t="s">
        <v>70</v>
      </c>
    </row>
    <row r="64" spans="1:20" ht="15">
      <c r="B64" s="38"/>
    </row>
    <row r="65" spans="2:8" ht="15">
      <c r="B65" s="38"/>
    </row>
    <row r="67" spans="2:8">
      <c r="B67" t="s">
        <v>71</v>
      </c>
    </row>
    <row r="69" spans="2:8" ht="15">
      <c r="B69" s="22"/>
    </row>
    <row r="70" spans="2:8" ht="15">
      <c r="B70" s="22" t="s">
        <v>94</v>
      </c>
      <c r="H70" s="22" t="s">
        <v>89</v>
      </c>
    </row>
    <row r="72" spans="2:8">
      <c r="B72" t="s">
        <v>55</v>
      </c>
      <c r="H72" t="s">
        <v>90</v>
      </c>
    </row>
    <row r="74" spans="2:8">
      <c r="B74" t="s">
        <v>56</v>
      </c>
    </row>
    <row r="76" spans="2:8">
      <c r="B76" t="s">
        <v>57</v>
      </c>
    </row>
    <row r="78" spans="2:8">
      <c r="B78" t="s">
        <v>248</v>
      </c>
    </row>
    <row r="79" spans="2:8">
      <c r="B79" t="s">
        <v>249</v>
      </c>
    </row>
    <row r="80" spans="2:8">
      <c r="B80" t="s">
        <v>250</v>
      </c>
    </row>
  </sheetData>
  <mergeCells count="32">
    <mergeCell ref="A20:A22"/>
    <mergeCell ref="B20:B22"/>
    <mergeCell ref="C20:G20"/>
    <mergeCell ref="H20:J20"/>
    <mergeCell ref="C21:C22"/>
    <mergeCell ref="D21:D22"/>
    <mergeCell ref="E21:E22"/>
    <mergeCell ref="F21:F22"/>
    <mergeCell ref="I16:J16"/>
    <mergeCell ref="G21:G22"/>
    <mergeCell ref="H21:H22"/>
    <mergeCell ref="I21:I22"/>
    <mergeCell ref="I17:J17"/>
    <mergeCell ref="A5:T5"/>
    <mergeCell ref="G11:H11"/>
    <mergeCell ref="G13:H13"/>
    <mergeCell ref="G14:H14"/>
    <mergeCell ref="G15:H15"/>
    <mergeCell ref="B6:N6"/>
    <mergeCell ref="Q21:Q22"/>
    <mergeCell ref="R21:R22"/>
    <mergeCell ref="K20:K22"/>
    <mergeCell ref="J21:J22"/>
    <mergeCell ref="L20:L22"/>
    <mergeCell ref="M20:P20"/>
    <mergeCell ref="Q20:T20"/>
    <mergeCell ref="S21:S22"/>
    <mergeCell ref="T21:T22"/>
    <mergeCell ref="M21:M22"/>
    <mergeCell ref="N21:N22"/>
    <mergeCell ref="O21:O22"/>
    <mergeCell ref="P21:P22"/>
  </mergeCells>
  <pageMargins left="0.70866141732283472" right="0.70866141732283472" top="0.74803149606299213" bottom="0.74803149606299213" header="0.31496062992125984" footer="0.31496062992125984"/>
  <pageSetup paperSize="9" scale="46" fitToHeight="0" orientation="landscape" r:id="rId1"/>
  <headerFooter>
    <oddFooter>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7"/>
  <sheetViews>
    <sheetView zoomScale="55" zoomScaleNormal="55" workbookViewId="0">
      <selection activeCell="A77" sqref="A1:R77"/>
    </sheetView>
  </sheetViews>
  <sheetFormatPr defaultRowHeight="14.25"/>
  <cols>
    <col min="1" max="1" width="4.125" customWidth="1"/>
    <col min="2" max="2" width="17.12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9.125" customWidth="1"/>
    <col min="10" max="10" width="14.625" customWidth="1"/>
    <col min="11" max="11" width="18.625" customWidth="1"/>
    <col min="12" max="12" width="11.75" customWidth="1"/>
    <col min="13" max="13" width="18.5" customWidth="1"/>
    <col min="14" max="14" width="28.625" customWidth="1"/>
    <col min="15" max="15" width="13.875" customWidth="1"/>
    <col min="16" max="18" width="9.5" customWidth="1"/>
  </cols>
  <sheetData>
    <row r="1" spans="1:18" ht="18">
      <c r="B1" s="21" t="s">
        <v>69</v>
      </c>
      <c r="C1" s="21"/>
      <c r="E1" s="21"/>
      <c r="O1" s="26"/>
      <c r="Q1" s="26"/>
      <c r="R1" s="115" t="s">
        <v>246</v>
      </c>
    </row>
    <row r="2" spans="1:18">
      <c r="B2" s="20"/>
    </row>
    <row r="3" spans="1:18">
      <c r="B3" s="20" t="s">
        <v>60</v>
      </c>
      <c r="C3" s="20"/>
      <c r="E3" s="20"/>
    </row>
    <row r="4" spans="1:18">
      <c r="E4" s="20"/>
    </row>
    <row r="5" spans="1:18" ht="30" customHeight="1">
      <c r="A5" s="146" t="s">
        <v>98</v>
      </c>
      <c r="B5" s="146"/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46"/>
    </row>
    <row r="6" spans="1:18" s="29" customFormat="1" ht="18.75" customHeight="1">
      <c r="A6" s="28" t="s">
        <v>16</v>
      </c>
      <c r="B6" s="144" t="s">
        <v>145</v>
      </c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144"/>
      <c r="N6" s="144"/>
      <c r="P6" s="28"/>
      <c r="Q6" s="28"/>
      <c r="R6" s="28"/>
    </row>
    <row r="7" spans="1:18" s="29" customFormat="1" ht="18.75" customHeight="1">
      <c r="A7" s="28" t="s">
        <v>17</v>
      </c>
      <c r="B7" s="30" t="s">
        <v>72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P7" s="28"/>
      <c r="Q7" s="28"/>
      <c r="R7" s="28"/>
    </row>
    <row r="8" spans="1:18" s="29" customFormat="1" ht="18.75" customHeight="1">
      <c r="A8" s="28" t="s">
        <v>18</v>
      </c>
      <c r="B8" s="85" t="s">
        <v>174</v>
      </c>
      <c r="C8" s="28"/>
      <c r="D8" s="86"/>
      <c r="E8" s="28"/>
      <c r="F8" s="28"/>
      <c r="G8" s="28"/>
      <c r="H8" s="28"/>
      <c r="I8" s="28"/>
      <c r="J8" s="28"/>
      <c r="K8" s="28"/>
      <c r="L8" s="28"/>
      <c r="P8" s="28"/>
      <c r="Q8" s="28"/>
      <c r="R8" s="28"/>
    </row>
    <row r="9" spans="1:18" s="29" customFormat="1" ht="18.75" customHeight="1">
      <c r="A9" s="28" t="s">
        <v>15</v>
      </c>
      <c r="B9" s="32" t="s">
        <v>19</v>
      </c>
      <c r="C9" s="28"/>
      <c r="D9" s="51"/>
      <c r="E9" s="28"/>
      <c r="F9" s="28"/>
      <c r="G9" s="28"/>
      <c r="H9" s="28"/>
      <c r="I9" s="28"/>
      <c r="J9" s="28"/>
      <c r="K9" s="28"/>
      <c r="L9" s="28"/>
      <c r="M9" s="28"/>
      <c r="P9" s="28"/>
      <c r="Q9" s="28"/>
      <c r="R9" s="28"/>
    </row>
    <row r="10" spans="1:18" s="29" customFormat="1" ht="18.75" customHeight="1">
      <c r="A10" s="28" t="s">
        <v>20</v>
      </c>
      <c r="B10" s="32" t="s">
        <v>96</v>
      </c>
      <c r="C10" s="28"/>
      <c r="D10" s="28"/>
      <c r="E10" s="28"/>
      <c r="F10" s="28"/>
      <c r="G10" s="28"/>
      <c r="H10" s="28"/>
      <c r="I10" s="52"/>
      <c r="J10" s="28"/>
      <c r="K10" s="28"/>
      <c r="L10" s="28"/>
      <c r="M10" s="28"/>
      <c r="P10" s="28"/>
      <c r="Q10" s="28"/>
      <c r="R10" s="28"/>
    </row>
    <row r="11" spans="1:18" s="29" customFormat="1" ht="18.75" customHeight="1">
      <c r="A11" s="28" t="s">
        <v>21</v>
      </c>
      <c r="B11" s="32" t="s">
        <v>141</v>
      </c>
      <c r="C11" s="28"/>
      <c r="D11" s="28"/>
      <c r="E11" s="28"/>
      <c r="F11" s="28"/>
      <c r="G11" s="28"/>
      <c r="H11" s="51"/>
      <c r="I11" s="30"/>
      <c r="J11" s="30"/>
      <c r="K11" s="30"/>
      <c r="L11" s="30"/>
      <c r="M11" s="30"/>
      <c r="N11" s="54"/>
      <c r="P11" s="28"/>
      <c r="Q11" s="28"/>
      <c r="R11" s="28"/>
    </row>
    <row r="12" spans="1:18" s="29" customFormat="1" ht="18.75" customHeight="1">
      <c r="A12" s="28" t="s">
        <v>23</v>
      </c>
      <c r="B12" s="32" t="s">
        <v>110</v>
      </c>
      <c r="C12" s="28"/>
      <c r="D12" s="28"/>
      <c r="E12" s="28"/>
      <c r="F12" s="28"/>
      <c r="G12" s="28"/>
      <c r="H12" s="55"/>
      <c r="I12" s="30"/>
      <c r="J12" s="30"/>
      <c r="K12" s="30"/>
      <c r="L12" s="30"/>
      <c r="M12" s="30"/>
      <c r="N12" s="54"/>
      <c r="P12" s="28"/>
      <c r="Q12" s="28"/>
      <c r="R12" s="28"/>
    </row>
    <row r="13" spans="1:18" s="29" customFormat="1" ht="18.75" customHeight="1">
      <c r="A13" s="28" t="s">
        <v>24</v>
      </c>
      <c r="B13" s="32" t="s">
        <v>111</v>
      </c>
      <c r="C13" s="28"/>
      <c r="D13" s="28"/>
      <c r="E13" s="28"/>
      <c r="F13" s="28"/>
      <c r="G13" s="28"/>
      <c r="H13" s="55"/>
      <c r="I13" s="30"/>
      <c r="J13" s="30"/>
      <c r="K13" s="30"/>
      <c r="L13" s="30"/>
      <c r="M13" s="30"/>
      <c r="N13" s="54"/>
      <c r="P13" s="28"/>
      <c r="Q13" s="28"/>
      <c r="R13" s="28"/>
    </row>
    <row r="14" spans="1:18" s="29" customFormat="1" ht="18.75" customHeight="1">
      <c r="A14" s="28" t="s">
        <v>27</v>
      </c>
      <c r="B14" s="32" t="s">
        <v>112</v>
      </c>
      <c r="C14" s="28"/>
      <c r="D14" s="28"/>
      <c r="E14" s="28"/>
      <c r="F14" s="28"/>
      <c r="G14" s="28"/>
      <c r="H14" s="56"/>
      <c r="I14" s="30"/>
      <c r="J14" s="30"/>
      <c r="K14" s="30"/>
      <c r="L14" s="30"/>
      <c r="M14" s="30"/>
      <c r="N14" s="54"/>
      <c r="P14" s="28"/>
      <c r="Q14" s="28"/>
      <c r="R14" s="28"/>
    </row>
    <row r="15" spans="1:18" s="29" customFormat="1" ht="18.75" customHeight="1">
      <c r="A15" s="28" t="s">
        <v>75</v>
      </c>
      <c r="B15" s="30" t="s">
        <v>97</v>
      </c>
      <c r="C15" s="28"/>
      <c r="D15" s="28"/>
      <c r="E15" s="28"/>
      <c r="F15" s="28"/>
      <c r="G15" s="28"/>
      <c r="H15" s="30"/>
      <c r="I15" s="30"/>
      <c r="J15" s="30"/>
      <c r="K15" s="30"/>
      <c r="L15" s="30"/>
      <c r="M15" s="30"/>
      <c r="N15" s="54"/>
      <c r="P15" s="28"/>
      <c r="Q15" s="28"/>
      <c r="R15" s="28"/>
    </row>
    <row r="17" spans="1:18" ht="19.5" customHeight="1">
      <c r="A17" s="147" t="s">
        <v>0</v>
      </c>
      <c r="B17" s="147" t="s">
        <v>65</v>
      </c>
      <c r="C17" s="148" t="s">
        <v>67</v>
      </c>
      <c r="D17" s="149"/>
      <c r="E17" s="149"/>
      <c r="F17" s="149"/>
      <c r="G17" s="150"/>
      <c r="H17" s="147" t="s">
        <v>1</v>
      </c>
      <c r="I17" s="147"/>
      <c r="J17" s="147"/>
      <c r="K17" s="151" t="s">
        <v>139</v>
      </c>
      <c r="L17" s="166" t="s">
        <v>140</v>
      </c>
      <c r="M17" s="167"/>
      <c r="N17" s="167"/>
      <c r="O17" s="147" t="s">
        <v>108</v>
      </c>
      <c r="P17" s="149" t="s">
        <v>100</v>
      </c>
      <c r="Q17" s="149"/>
      <c r="R17" s="150"/>
    </row>
    <row r="18" spans="1:18" ht="15.75" customHeight="1">
      <c r="A18" s="147"/>
      <c r="B18" s="147"/>
      <c r="C18" s="151" t="s">
        <v>66</v>
      </c>
      <c r="D18" s="151" t="s">
        <v>4</v>
      </c>
      <c r="E18" s="151" t="s">
        <v>5</v>
      </c>
      <c r="F18" s="151" t="s">
        <v>63</v>
      </c>
      <c r="G18" s="151" t="s">
        <v>52</v>
      </c>
      <c r="H18" s="151" t="s">
        <v>2</v>
      </c>
      <c r="I18" s="151" t="s">
        <v>3</v>
      </c>
      <c r="J18" s="151" t="s">
        <v>61</v>
      </c>
      <c r="K18" s="156"/>
      <c r="L18" s="151" t="s">
        <v>109</v>
      </c>
      <c r="M18" s="151" t="s">
        <v>31</v>
      </c>
      <c r="N18" s="157" t="s">
        <v>99</v>
      </c>
      <c r="O18" s="147"/>
      <c r="P18" s="147" t="s">
        <v>7</v>
      </c>
      <c r="Q18" s="147" t="s">
        <v>9</v>
      </c>
      <c r="R18" s="147" t="s">
        <v>8</v>
      </c>
    </row>
    <row r="19" spans="1:18" ht="49.5" customHeight="1">
      <c r="A19" s="147"/>
      <c r="B19" s="147"/>
      <c r="C19" s="152"/>
      <c r="D19" s="152"/>
      <c r="E19" s="152"/>
      <c r="F19" s="152"/>
      <c r="G19" s="152"/>
      <c r="H19" s="152"/>
      <c r="I19" s="152"/>
      <c r="J19" s="152"/>
      <c r="K19" s="152"/>
      <c r="L19" s="152"/>
      <c r="M19" s="152"/>
      <c r="N19" s="158"/>
      <c r="O19" s="147"/>
      <c r="P19" s="147"/>
      <c r="Q19" s="147"/>
      <c r="R19" s="147"/>
    </row>
    <row r="20" spans="1:18" ht="14.25" customHeight="1">
      <c r="A20" s="5">
        <v>1</v>
      </c>
      <c r="B20" s="5">
        <v>2</v>
      </c>
      <c r="C20" s="5">
        <v>3</v>
      </c>
      <c r="D20" s="5">
        <v>4</v>
      </c>
      <c r="E20" s="5">
        <v>5</v>
      </c>
      <c r="F20" s="5">
        <v>6</v>
      </c>
      <c r="G20" s="5">
        <v>7</v>
      </c>
      <c r="H20" s="5">
        <v>8</v>
      </c>
      <c r="I20" s="5">
        <v>9</v>
      </c>
      <c r="J20" s="5">
        <v>10</v>
      </c>
      <c r="K20" s="5">
        <v>11</v>
      </c>
      <c r="L20" s="5">
        <v>12</v>
      </c>
      <c r="M20" s="5">
        <v>13</v>
      </c>
      <c r="N20" s="5">
        <v>14</v>
      </c>
      <c r="O20" s="5">
        <v>15</v>
      </c>
      <c r="P20" s="5">
        <v>16</v>
      </c>
      <c r="Q20" s="5">
        <v>17</v>
      </c>
      <c r="R20" s="5">
        <v>18</v>
      </c>
    </row>
    <row r="21" spans="1:18" ht="64.5" customHeight="1">
      <c r="A21" s="94">
        <v>1</v>
      </c>
      <c r="B21" s="95" t="str">
        <f>'Oferta wykonawcy OK'!B15</f>
        <v xml:space="preserve">Kotłownia gazowa nr 14 </v>
      </c>
      <c r="C21" s="95" t="str">
        <f>'Oferta wykonawcy OK'!C15</f>
        <v>KociołUnical P820 moc kotła 814kW x szt. 3 wodne</v>
      </c>
      <c r="D21" s="95" t="str">
        <f>'Oferta wykonawcy OK'!D15</f>
        <v xml:space="preserve">P820 </v>
      </c>
      <c r="E21" s="97" t="str">
        <f>'Oferta wykonawcy OK'!E15</f>
        <v>Włochy</v>
      </c>
      <c r="F21" s="97">
        <f>'Oferta wykonawcy OK'!F15</f>
        <v>3</v>
      </c>
      <c r="G21" s="97">
        <f>'Oferta wykonawcy OK'!G15</f>
        <v>2001</v>
      </c>
      <c r="H21" s="97" t="str">
        <f>'Oferta wykonawcy OK'!H15</f>
        <v>ul.Zwycięstwa Darłowo</v>
      </c>
      <c r="I21" s="97">
        <f>'Oferta wykonawcy OK'!I15</f>
        <v>177</v>
      </c>
      <c r="J21" s="97" t="str">
        <f>'Oferta wykonawcy OK'!J15</f>
        <v>Grupa Lotnicza</v>
      </c>
      <c r="K21" s="111"/>
      <c r="L21" s="92"/>
      <c r="M21" s="92"/>
      <c r="N21" s="47"/>
      <c r="O21" s="110"/>
      <c r="P21" s="24"/>
      <c r="Q21" s="33">
        <f>P21*0.23</f>
        <v>0</v>
      </c>
      <c r="R21" s="33">
        <f>P21+Q21</f>
        <v>0</v>
      </c>
    </row>
    <row r="22" spans="1:18" ht="61.5" customHeight="1">
      <c r="A22" s="94">
        <v>2</v>
      </c>
      <c r="B22" s="95" t="str">
        <f>'Oferta wykonawcy OK'!B16</f>
        <v>Węzeł cieplny dwufunkcyjny</v>
      </c>
      <c r="C22" s="95" t="str">
        <f>'Oferta wykonawcy OK'!C16</f>
        <v xml:space="preserve"> c.o. i c.w.u.</v>
      </c>
      <c r="D22" s="95"/>
      <c r="E22" s="97"/>
      <c r="F22" s="97">
        <f>'Oferta wykonawcy OK'!F16</f>
        <v>1</v>
      </c>
      <c r="G22" s="97">
        <f>'Oferta wykonawcy OK'!G16</f>
        <v>2001</v>
      </c>
      <c r="H22" s="97" t="str">
        <f>'Oferta wykonawcy OK'!H16</f>
        <v>ul.Zwycięstwa Darłowo</v>
      </c>
      <c r="I22" s="97">
        <f>'Oferta wykonawcy OK'!I16</f>
        <v>177</v>
      </c>
      <c r="J22" s="97" t="str">
        <f>'Oferta wykonawcy OK'!J16</f>
        <v>Grupa Lotnicza</v>
      </c>
      <c r="K22" s="111"/>
      <c r="L22" s="92"/>
      <c r="M22" s="92"/>
      <c r="N22" s="47"/>
      <c r="O22" s="110"/>
      <c r="P22" s="24"/>
      <c r="Q22" s="33">
        <f t="shared" ref="Q22:Q31" si="0">P22*0.23</f>
        <v>0</v>
      </c>
      <c r="R22" s="33">
        <f t="shared" ref="R22:R31" si="1">P22+Q22</f>
        <v>0</v>
      </c>
    </row>
    <row r="23" spans="1:18" ht="53.25" customHeight="1">
      <c r="A23" s="94">
        <v>3</v>
      </c>
      <c r="B23" s="95" t="str">
        <f>'Oferta wykonawcy OK'!B17</f>
        <v>Węzeł cieplny jednofunkcyjny</v>
      </c>
      <c r="C23" s="95" t="str">
        <f>'Oferta wykonawcy OK'!C17</f>
        <v>węzeł cieplny c.o.</v>
      </c>
      <c r="D23" s="95"/>
      <c r="E23" s="97"/>
      <c r="F23" s="97">
        <f>'Oferta wykonawcy OK'!F17</f>
        <v>1</v>
      </c>
      <c r="G23" s="97">
        <f>'Oferta wykonawcy OK'!G17</f>
        <v>2001</v>
      </c>
      <c r="H23" s="97" t="str">
        <f>'Oferta wykonawcy OK'!H17</f>
        <v>ul.Zwycięstwa Darłowo</v>
      </c>
      <c r="I23" s="97">
        <f>'Oferta wykonawcy OK'!I17</f>
        <v>3</v>
      </c>
      <c r="J23" s="97" t="str">
        <f>'Oferta wykonawcy OK'!J17</f>
        <v>CRI Gdynia</v>
      </c>
      <c r="K23" s="111"/>
      <c r="L23" s="92"/>
      <c r="M23" s="92"/>
      <c r="N23" s="47"/>
      <c r="O23" s="110"/>
      <c r="P23" s="24"/>
      <c r="Q23" s="33">
        <f t="shared" si="0"/>
        <v>0</v>
      </c>
      <c r="R23" s="33">
        <f t="shared" si="1"/>
        <v>0</v>
      </c>
    </row>
    <row r="24" spans="1:18" ht="45.75" customHeight="1">
      <c r="A24" s="94">
        <v>4</v>
      </c>
      <c r="B24" s="95" t="str">
        <f>'Oferta wykonawcy OK'!B18</f>
        <v>Węzeł cieplny dwufunkcyjny</v>
      </c>
      <c r="C24" s="95" t="str">
        <f>'Oferta wykonawcy OK'!C18</f>
        <v>węzeł cieplny c.o.i c.w.u.</v>
      </c>
      <c r="D24" s="95"/>
      <c r="E24" s="97"/>
      <c r="F24" s="97">
        <f>'Oferta wykonawcy OK'!F18</f>
        <v>1</v>
      </c>
      <c r="G24" s="97">
        <f>'Oferta wykonawcy OK'!G18</f>
        <v>2017</v>
      </c>
      <c r="H24" s="97" t="str">
        <f>'Oferta wykonawcy OK'!H18</f>
        <v>ul.Zwycięstwa Darłowo</v>
      </c>
      <c r="I24" s="97">
        <f>'Oferta wykonawcy OK'!I18</f>
        <v>12</v>
      </c>
      <c r="J24" s="97" t="str">
        <f>'Oferta wykonawcy OK'!J18</f>
        <v>GZ Darłowo</v>
      </c>
      <c r="K24" s="111"/>
      <c r="L24" s="92"/>
      <c r="M24" s="92"/>
      <c r="N24" s="47"/>
      <c r="O24" s="110"/>
      <c r="P24" s="24"/>
      <c r="Q24" s="33">
        <f t="shared" si="0"/>
        <v>0</v>
      </c>
      <c r="R24" s="33">
        <f t="shared" si="1"/>
        <v>0</v>
      </c>
    </row>
    <row r="25" spans="1:18" ht="51" customHeight="1">
      <c r="A25" s="94">
        <v>5</v>
      </c>
      <c r="B25" s="95" t="str">
        <f>'Oferta wykonawcy OK'!B19</f>
        <v>Węzeł cieplny dwufunkcyjny</v>
      </c>
      <c r="C25" s="95" t="str">
        <f>'Oferta wykonawcy OK'!C19</f>
        <v>węzeł cieplny c.o.i c.w.u.</v>
      </c>
      <c r="D25" s="95"/>
      <c r="E25" s="97"/>
      <c r="F25" s="97">
        <f>'Oferta wykonawcy OK'!F19</f>
        <v>1</v>
      </c>
      <c r="G25" s="97">
        <f>'Oferta wykonawcy OK'!G19</f>
        <v>2001</v>
      </c>
      <c r="H25" s="97" t="str">
        <f>'Oferta wykonawcy OK'!H19</f>
        <v>ul.Zwycięstwa Darłowo</v>
      </c>
      <c r="I25" s="97">
        <f>'Oferta wykonawcy OK'!I19</f>
        <v>151</v>
      </c>
      <c r="J25" s="97" t="str">
        <f>'Oferta wykonawcy OK'!J19</f>
        <v>Grupa Lotnicza</v>
      </c>
      <c r="K25" s="111"/>
      <c r="L25" s="92"/>
      <c r="M25" s="92"/>
      <c r="N25" s="47"/>
      <c r="O25" s="110"/>
      <c r="P25" s="24"/>
      <c r="Q25" s="33">
        <f t="shared" si="0"/>
        <v>0</v>
      </c>
      <c r="R25" s="33">
        <f t="shared" si="1"/>
        <v>0</v>
      </c>
    </row>
    <row r="26" spans="1:18" ht="60" customHeight="1">
      <c r="A26" s="94">
        <v>6</v>
      </c>
      <c r="B26" s="95" t="str">
        <f>'Oferta wykonawcy OK'!B20</f>
        <v>Węzeł cieplny dwufunkcyjny</v>
      </c>
      <c r="C26" s="95" t="str">
        <f>'Oferta wykonawcy OK'!C20</f>
        <v>węzeł cieplny c.o.i c.w.u.</v>
      </c>
      <c r="D26" s="95"/>
      <c r="E26" s="97"/>
      <c r="F26" s="97">
        <f>'Oferta wykonawcy OK'!F20</f>
        <v>1</v>
      </c>
      <c r="G26" s="97">
        <f>'Oferta wykonawcy OK'!G20</f>
        <v>2008</v>
      </c>
      <c r="H26" s="97" t="str">
        <f>'Oferta wykonawcy OK'!H20</f>
        <v>ul.Zwycięstwa Darłowo</v>
      </c>
      <c r="I26" s="97">
        <f>'Oferta wykonawcy OK'!I20</f>
        <v>180</v>
      </c>
      <c r="J26" s="97" t="str">
        <f>'Oferta wykonawcy OK'!J20</f>
        <v>Grupa Lotnicza</v>
      </c>
      <c r="K26" s="111"/>
      <c r="L26" s="92"/>
      <c r="M26" s="92"/>
      <c r="N26" s="47"/>
      <c r="O26" s="110"/>
      <c r="P26" s="24"/>
      <c r="Q26" s="33">
        <f t="shared" si="0"/>
        <v>0</v>
      </c>
      <c r="R26" s="33">
        <f t="shared" si="1"/>
        <v>0</v>
      </c>
    </row>
    <row r="27" spans="1:18" ht="60" customHeight="1">
      <c r="A27" s="94">
        <v>7</v>
      </c>
      <c r="B27" s="95" t="str">
        <f>'Oferta wykonawcy OK'!B21</f>
        <v>Węzeł cieplny dwufunkcyjny</v>
      </c>
      <c r="C27" s="95" t="str">
        <f>'Oferta wykonawcy OK'!C21</f>
        <v>węzeł cieplny c.o.i c.w.u.</v>
      </c>
      <c r="D27" s="95"/>
      <c r="E27" s="97"/>
      <c r="F27" s="97">
        <f>'Oferta wykonawcy OK'!F21</f>
        <v>1</v>
      </c>
      <c r="G27" s="97">
        <f>'Oferta wykonawcy OK'!G21</f>
        <v>2008</v>
      </c>
      <c r="H27" s="97" t="str">
        <f>'Oferta wykonawcy OK'!H21</f>
        <v>ul.Zwycięstwa Darłowo</v>
      </c>
      <c r="I27" s="97">
        <f>'Oferta wykonawcy OK'!I21</f>
        <v>218</v>
      </c>
      <c r="J27" s="97" t="str">
        <f>'Oferta wykonawcy OK'!J21</f>
        <v>GZ Darłowo</v>
      </c>
      <c r="K27" s="111"/>
      <c r="L27" s="92"/>
      <c r="M27" s="92"/>
      <c r="N27" s="47"/>
      <c r="O27" s="110"/>
      <c r="P27" s="24"/>
      <c r="Q27" s="33">
        <f t="shared" si="0"/>
        <v>0</v>
      </c>
      <c r="R27" s="33">
        <f t="shared" si="1"/>
        <v>0</v>
      </c>
    </row>
    <row r="28" spans="1:18" ht="64.5" customHeight="1">
      <c r="A28" s="94">
        <v>8</v>
      </c>
      <c r="B28" s="95" t="str">
        <f>'Oferta wykonawcy OK'!B22</f>
        <v>Kotłownia nr 1 gazowa</v>
      </c>
      <c r="C28" s="95" t="str">
        <f>'Oferta wykonawcy OK'!C22</f>
        <v>Kocioł Vitoplex 100 wodny moc kotła 550 kW x szt.2        Kocioł Vitoplex 100Ls parowy moc kotła 285kW szt.1</v>
      </c>
      <c r="D28" s="95" t="str">
        <f>'Oferta wykonawcy OK'!D22</f>
        <v>Vitoplex 100  Vitoplex 100 Ls</v>
      </c>
      <c r="E28" s="97" t="str">
        <f>'Oferta wykonawcy OK'!E22</f>
        <v>Vieesmann</v>
      </c>
      <c r="F28" s="97">
        <f>'Oferta wykonawcy OK'!F22</f>
        <v>3</v>
      </c>
      <c r="G28" s="97">
        <f>'Oferta wykonawcy OK'!G22</f>
        <v>2006</v>
      </c>
      <c r="H28" s="97" t="str">
        <f>'Oferta wykonawcy OK'!H22</f>
        <v>ul.Zwycięstwa Darłowo</v>
      </c>
      <c r="I28" s="97">
        <f>'Oferta wykonawcy OK'!I22</f>
        <v>22</v>
      </c>
      <c r="J28" s="97" t="str">
        <f>'Oferta wykonawcy OK'!J22</f>
        <v>Grupa Lotnicza</v>
      </c>
      <c r="K28" s="111"/>
      <c r="L28" s="92"/>
      <c r="M28" s="92"/>
      <c r="N28" s="47"/>
      <c r="O28" s="110"/>
      <c r="P28" s="24"/>
      <c r="Q28" s="33">
        <f t="shared" si="0"/>
        <v>0</v>
      </c>
      <c r="R28" s="33">
        <f t="shared" si="1"/>
        <v>0</v>
      </c>
    </row>
    <row r="29" spans="1:18" ht="56.25" customHeight="1">
      <c r="A29" s="94">
        <v>9</v>
      </c>
      <c r="B29" s="95" t="str">
        <f>'Oferta wykonawcy OK'!B23</f>
        <v>Węzeł cieplny dwufunkcyjny</v>
      </c>
      <c r="C29" s="95" t="str">
        <f>'Oferta wykonawcy OK'!C23</f>
        <v>węzeł cieplny c.o.i c.w.u.</v>
      </c>
      <c r="D29" s="95"/>
      <c r="E29" s="97"/>
      <c r="F29" s="97">
        <f>'Oferta wykonawcy OK'!F23</f>
        <v>1</v>
      </c>
      <c r="G29" s="97">
        <f>'Oferta wykonawcy OK'!G23</f>
        <v>2006</v>
      </c>
      <c r="H29" s="97" t="str">
        <f>'Oferta wykonawcy OK'!H23</f>
        <v>ul.Zwycięstwa Darłowo</v>
      </c>
      <c r="I29" s="97">
        <f>'Oferta wykonawcy OK'!I23</f>
        <v>22</v>
      </c>
      <c r="J29" s="97" t="str">
        <f>'Oferta wykonawcy OK'!J23</f>
        <v>Grupa Lotnicza</v>
      </c>
      <c r="K29" s="111"/>
      <c r="L29" s="92"/>
      <c r="M29" s="92"/>
      <c r="N29" s="47"/>
      <c r="O29" s="110"/>
      <c r="P29" s="24"/>
      <c r="Q29" s="33">
        <f t="shared" si="0"/>
        <v>0</v>
      </c>
      <c r="R29" s="33">
        <f t="shared" si="1"/>
        <v>0</v>
      </c>
    </row>
    <row r="30" spans="1:18" ht="54" customHeight="1">
      <c r="A30" s="94">
        <v>10</v>
      </c>
      <c r="B30" s="95" t="str">
        <f>'Oferta wykonawcy OK'!B24</f>
        <v>Węzeł cieplny dwufunkcyjny</v>
      </c>
      <c r="C30" s="95" t="str">
        <f>'Oferta wykonawcy OK'!C24</f>
        <v>węzeł cieplny c.o.i c.w.u.</v>
      </c>
      <c r="D30" s="95"/>
      <c r="E30" s="97"/>
      <c r="F30" s="97">
        <f>'Oferta wykonawcy OK'!F24</f>
        <v>1</v>
      </c>
      <c r="G30" s="97">
        <f>'Oferta wykonawcy OK'!G24</f>
        <v>2006</v>
      </c>
      <c r="H30" s="97" t="str">
        <f>'Oferta wykonawcy OK'!H24</f>
        <v>ul.Zwycięstwa Darłowo</v>
      </c>
      <c r="I30" s="97">
        <f>'Oferta wykonawcy OK'!I24</f>
        <v>19</v>
      </c>
      <c r="J30" s="97" t="str">
        <f>'Oferta wykonawcy OK'!J24</f>
        <v>GZ Darłowo</v>
      </c>
      <c r="K30" s="111"/>
      <c r="L30" s="92"/>
      <c r="M30" s="92"/>
      <c r="N30" s="47"/>
      <c r="O30" s="110"/>
      <c r="P30" s="24"/>
      <c r="Q30" s="33">
        <f t="shared" si="0"/>
        <v>0</v>
      </c>
      <c r="R30" s="33">
        <f t="shared" si="1"/>
        <v>0</v>
      </c>
    </row>
    <row r="31" spans="1:18" ht="55.5" customHeight="1">
      <c r="A31" s="94">
        <v>11</v>
      </c>
      <c r="B31" s="95" t="str">
        <f>'Oferta wykonawcy OK'!B25</f>
        <v>Węzeł cieplny jednofunkcyjny</v>
      </c>
      <c r="C31" s="95" t="str">
        <f>'Oferta wykonawcy OK'!C25</f>
        <v>węzeł cieplny c.o.</v>
      </c>
      <c r="D31" s="95"/>
      <c r="E31" s="97"/>
      <c r="F31" s="97">
        <f>'Oferta wykonawcy OK'!F25</f>
        <v>1</v>
      </c>
      <c r="G31" s="97">
        <f>'Oferta wykonawcy OK'!G25</f>
        <v>2003</v>
      </c>
      <c r="H31" s="97" t="str">
        <f>'Oferta wykonawcy OK'!H25</f>
        <v>ul.Zwycięstwa Darłowo</v>
      </c>
      <c r="I31" s="97">
        <f>'Oferta wykonawcy OK'!I25</f>
        <v>23</v>
      </c>
      <c r="J31" s="97" t="str">
        <f>'Oferta wykonawcy OK'!J25</f>
        <v>GZ Darłowo</v>
      </c>
      <c r="K31" s="111"/>
      <c r="L31" s="92"/>
      <c r="M31" s="92"/>
      <c r="N31" s="47"/>
      <c r="O31" s="110"/>
      <c r="P31" s="24"/>
      <c r="Q31" s="33">
        <f t="shared" si="0"/>
        <v>0</v>
      </c>
      <c r="R31" s="33">
        <f t="shared" si="1"/>
        <v>0</v>
      </c>
    </row>
    <row r="32" spans="1:18" ht="42.75" customHeight="1">
      <c r="A32" s="94">
        <v>12</v>
      </c>
      <c r="B32" s="95" t="str">
        <f>'Oferta wykonawcy OK'!B26</f>
        <v>Węzeł cieplny dwufunkcyjny</v>
      </c>
      <c r="C32" s="95" t="str">
        <f>'Oferta wykonawcy OK'!C26</f>
        <v>węzeł cieplny c.o.i c.w.u.</v>
      </c>
      <c r="D32" s="95"/>
      <c r="E32" s="97"/>
      <c r="F32" s="97">
        <f>'Oferta wykonawcy OK'!F26</f>
        <v>1</v>
      </c>
      <c r="G32" s="97">
        <f>'Oferta wykonawcy OK'!G26</f>
        <v>2006</v>
      </c>
      <c r="H32" s="97" t="str">
        <f>'Oferta wykonawcy OK'!H26</f>
        <v>ul.Zwycięstwa Darłowo</v>
      </c>
      <c r="I32" s="97">
        <f>'Oferta wykonawcy OK'!I26</f>
        <v>24</v>
      </c>
      <c r="J32" s="97" t="str">
        <f>'Oferta wykonawcy OK'!J26</f>
        <v>Grupa Lotnicza</v>
      </c>
      <c r="K32" s="111"/>
      <c r="L32" s="92"/>
      <c r="M32" s="92"/>
      <c r="N32" s="47"/>
      <c r="O32" s="110"/>
      <c r="P32" s="24"/>
      <c r="Q32" s="33">
        <f t="shared" ref="Q32:Q47" si="2">P32*0.23</f>
        <v>0</v>
      </c>
      <c r="R32" s="33">
        <f t="shared" ref="R32:R47" si="3">P32+Q32</f>
        <v>0</v>
      </c>
    </row>
    <row r="33" spans="1:18" ht="46.5" customHeight="1">
      <c r="A33" s="94">
        <v>13</v>
      </c>
      <c r="B33" s="95" t="str">
        <f>'Oferta wykonawcy OK'!B27</f>
        <v>Węzeł cieplny dwufunkcyjny</v>
      </c>
      <c r="C33" s="95" t="str">
        <f>'Oferta wykonawcy OK'!C27</f>
        <v>węzeł cieplny c.o.i c.w.u.</v>
      </c>
      <c r="D33" s="95"/>
      <c r="E33" s="97"/>
      <c r="F33" s="97">
        <f>'Oferta wykonawcy OK'!F27</f>
        <v>1</v>
      </c>
      <c r="G33" s="97">
        <f>'Oferta wykonawcy OK'!G27</f>
        <v>2006</v>
      </c>
      <c r="H33" s="97" t="str">
        <f>'Oferta wykonawcy OK'!H27</f>
        <v>ul.Zwycięstwa Darłowo</v>
      </c>
      <c r="I33" s="97">
        <f>'Oferta wykonawcy OK'!I27</f>
        <v>26</v>
      </c>
      <c r="J33" s="97" t="str">
        <f>'Oferta wykonawcy OK'!J27</f>
        <v>Grupa Lotnicza</v>
      </c>
      <c r="K33" s="111"/>
      <c r="L33" s="92"/>
      <c r="M33" s="92"/>
      <c r="N33" s="47"/>
      <c r="O33" s="110"/>
      <c r="P33" s="24"/>
      <c r="Q33" s="33">
        <f t="shared" si="2"/>
        <v>0</v>
      </c>
      <c r="R33" s="33">
        <f t="shared" si="3"/>
        <v>0</v>
      </c>
    </row>
    <row r="34" spans="1:18" ht="49.5" customHeight="1">
      <c r="A34" s="94">
        <v>14</v>
      </c>
      <c r="B34" s="95" t="str">
        <f>'Oferta wykonawcy OK'!B28</f>
        <v>Węzeł cieplny jednofunkcyjny</v>
      </c>
      <c r="C34" s="95" t="str">
        <f>'Oferta wykonawcy OK'!C28</f>
        <v>węzeł cieplny c.o.</v>
      </c>
      <c r="D34" s="95"/>
      <c r="E34" s="97"/>
      <c r="F34" s="97">
        <f>'Oferta wykonawcy OK'!F28</f>
        <v>1</v>
      </c>
      <c r="G34" s="97">
        <f>'Oferta wykonawcy OK'!G28</f>
        <v>2006</v>
      </c>
      <c r="H34" s="97" t="str">
        <f>'Oferta wykonawcy OK'!H28</f>
        <v>ul.Zwycięstwa Darłowo</v>
      </c>
      <c r="I34" s="97">
        <f>'Oferta wykonawcy OK'!I28</f>
        <v>30</v>
      </c>
      <c r="J34" s="97" t="str">
        <f>'Oferta wykonawcy OK'!J28</f>
        <v>Grupa Lotnicza</v>
      </c>
      <c r="K34" s="111"/>
      <c r="L34" s="92"/>
      <c r="M34" s="92"/>
      <c r="N34" s="47"/>
      <c r="O34" s="110"/>
      <c r="P34" s="24"/>
      <c r="Q34" s="33">
        <f t="shared" si="2"/>
        <v>0</v>
      </c>
      <c r="R34" s="33">
        <f t="shared" si="3"/>
        <v>0</v>
      </c>
    </row>
    <row r="35" spans="1:18" ht="41.25" customHeight="1">
      <c r="A35" s="94">
        <v>15</v>
      </c>
      <c r="B35" s="95" t="str">
        <f>'Oferta wykonawcy OK'!B29</f>
        <v>Węzeł cieplny jednofunkcyjny</v>
      </c>
      <c r="C35" s="95" t="str">
        <f>'Oferta wykonawcy OK'!C29</f>
        <v>węzeł cieplny c.o.</v>
      </c>
      <c r="D35" s="95"/>
      <c r="E35" s="97"/>
      <c r="F35" s="97">
        <f>'Oferta wykonawcy OK'!F29</f>
        <v>1</v>
      </c>
      <c r="G35" s="97">
        <f>'Oferta wykonawcy OK'!G29</f>
        <v>2006</v>
      </c>
      <c r="H35" s="97" t="str">
        <f>'Oferta wykonawcy OK'!H29</f>
        <v>ul.Zwycięstwa Darłowo</v>
      </c>
      <c r="I35" s="97">
        <f>'Oferta wykonawcy OK'!I29</f>
        <v>32</v>
      </c>
      <c r="J35" s="97" t="str">
        <f>'Oferta wykonawcy OK'!J29</f>
        <v>Grupa Lotnicza</v>
      </c>
      <c r="K35" s="111"/>
      <c r="L35" s="92"/>
      <c r="M35" s="92"/>
      <c r="N35" s="47"/>
      <c r="O35" s="110"/>
      <c r="P35" s="24"/>
      <c r="Q35" s="33">
        <f t="shared" si="2"/>
        <v>0</v>
      </c>
      <c r="R35" s="33">
        <f t="shared" si="3"/>
        <v>0</v>
      </c>
    </row>
    <row r="36" spans="1:18" ht="50.25" customHeight="1">
      <c r="A36" s="94">
        <v>16</v>
      </c>
      <c r="B36" s="95" t="str">
        <f>'Oferta wykonawcy OK'!B30</f>
        <v>Węzeł cieplny dwufunkcyjny</v>
      </c>
      <c r="C36" s="95" t="str">
        <f>'Oferta wykonawcy OK'!C30</f>
        <v>węzeł cieplny c.o.i c.w.u.</v>
      </c>
      <c r="D36" s="95"/>
      <c r="E36" s="97"/>
      <c r="F36" s="97">
        <f>'Oferta wykonawcy OK'!F30</f>
        <v>1</v>
      </c>
      <c r="G36" s="97">
        <f>'Oferta wykonawcy OK'!G30</f>
        <v>2006</v>
      </c>
      <c r="H36" s="97" t="str">
        <f>'Oferta wykonawcy OK'!H30</f>
        <v>ul.Zwycięstwa Darłowo</v>
      </c>
      <c r="I36" s="97">
        <f>'Oferta wykonawcy OK'!I30</f>
        <v>149</v>
      </c>
      <c r="J36" s="97" t="str">
        <f>'Oferta wykonawcy OK'!J30</f>
        <v>Grupa Lotnicza</v>
      </c>
      <c r="K36" s="111"/>
      <c r="L36" s="92"/>
      <c r="M36" s="92"/>
      <c r="N36" s="47"/>
      <c r="O36" s="110"/>
      <c r="P36" s="24"/>
      <c r="Q36" s="33">
        <f t="shared" si="2"/>
        <v>0</v>
      </c>
      <c r="R36" s="33">
        <f t="shared" si="3"/>
        <v>0</v>
      </c>
    </row>
    <row r="37" spans="1:18" ht="45.75" customHeight="1">
      <c r="A37" s="94">
        <v>17</v>
      </c>
      <c r="B37" s="95" t="str">
        <f>'Oferta wykonawcy OK'!B31</f>
        <v>Kotłownia nr 6 gazowa</v>
      </c>
      <c r="C37" s="95" t="str">
        <f>'Oferta wykonawcy OK'!C31</f>
        <v>Kocioł Vitogas 050 wodny moc kotła 96kW x szt.2 wodne</v>
      </c>
      <c r="D37" s="95" t="str">
        <f>'Oferta wykonawcy OK'!D31</f>
        <v>Vitogas 050</v>
      </c>
      <c r="E37" s="97" t="str">
        <f>'Oferta wykonawcy OK'!E31</f>
        <v>Vieesmann</v>
      </c>
      <c r="F37" s="97">
        <f>'Oferta wykonawcy OK'!F31</f>
        <v>2</v>
      </c>
      <c r="G37" s="97">
        <f>'Oferta wykonawcy OK'!G31</f>
        <v>2006</v>
      </c>
      <c r="H37" s="97" t="str">
        <f>'Oferta wykonawcy OK'!H31</f>
        <v>ul.Zwycięstwa Darłowo</v>
      </c>
      <c r="I37" s="97">
        <f>'Oferta wykonawcy OK'!I31</f>
        <v>107</v>
      </c>
      <c r="J37" s="97" t="str">
        <f>'Oferta wykonawcy OK'!J31</f>
        <v>Grupa Lotnicza</v>
      </c>
      <c r="K37" s="111"/>
      <c r="L37" s="92"/>
      <c r="M37" s="92"/>
      <c r="N37" s="47"/>
      <c r="O37" s="110"/>
      <c r="P37" s="24"/>
      <c r="Q37" s="33">
        <f t="shared" si="2"/>
        <v>0</v>
      </c>
      <c r="R37" s="33">
        <f t="shared" si="3"/>
        <v>0</v>
      </c>
    </row>
    <row r="38" spans="1:18" ht="53.25" customHeight="1">
      <c r="A38" s="94">
        <v>18</v>
      </c>
      <c r="B38" s="95" t="str">
        <f>'Oferta wykonawcy OK'!B32</f>
        <v>Węzeł cieplny jednofunkcyjny</v>
      </c>
      <c r="C38" s="95" t="str">
        <f>'Oferta wykonawcy OK'!C32</f>
        <v>węzeł cieplny c.o</v>
      </c>
      <c r="D38" s="95"/>
      <c r="E38" s="97"/>
      <c r="F38" s="97">
        <f>'Oferta wykonawcy OK'!F32</f>
        <v>1</v>
      </c>
      <c r="G38" s="97">
        <f>'Oferta wykonawcy OK'!G32</f>
        <v>2006</v>
      </c>
      <c r="H38" s="97" t="str">
        <f>'Oferta wykonawcy OK'!H32</f>
        <v>ul.Zwycięstwa Darłowo</v>
      </c>
      <c r="I38" s="97">
        <f>'Oferta wykonawcy OK'!I32</f>
        <v>107</v>
      </c>
      <c r="J38" s="97" t="str">
        <f>'Oferta wykonawcy OK'!J32</f>
        <v>Grupa Lotnicza</v>
      </c>
      <c r="K38" s="111"/>
      <c r="L38" s="92"/>
      <c r="M38" s="92"/>
      <c r="N38" s="47"/>
      <c r="O38" s="110"/>
      <c r="P38" s="24"/>
      <c r="Q38" s="33">
        <f t="shared" si="2"/>
        <v>0</v>
      </c>
      <c r="R38" s="33">
        <f t="shared" si="3"/>
        <v>0</v>
      </c>
    </row>
    <row r="39" spans="1:18" ht="53.25" customHeight="1">
      <c r="A39" s="94">
        <v>19</v>
      </c>
      <c r="B39" s="95" t="str">
        <f>'Oferta wykonawcy OK'!B33</f>
        <v>Kotłownia nr 4 olejowa</v>
      </c>
      <c r="C39" s="95" t="str">
        <f>'Oferta wykonawcy OK'!C33</f>
        <v>Kocioł Vitoplex 300 wodny moc kotła 300kW x szt.2 wodne</v>
      </c>
      <c r="D39" s="95" t="str">
        <f>'Oferta wykonawcy OK'!D33</f>
        <v>Vitoplex 300</v>
      </c>
      <c r="E39" s="97" t="str">
        <f>'Oferta wykonawcy OK'!E33</f>
        <v>Vieesmann</v>
      </c>
      <c r="F39" s="97">
        <f>'Oferta wykonawcy OK'!F33</f>
        <v>2</v>
      </c>
      <c r="G39" s="97">
        <f>'Oferta wykonawcy OK'!G33</f>
        <v>2014</v>
      </c>
      <c r="H39" s="97" t="str">
        <f>'Oferta wykonawcy OK'!H33</f>
        <v>ul.Zwycięstwa Darłowo</v>
      </c>
      <c r="I39" s="97">
        <f>'Oferta wykonawcy OK'!I33</f>
        <v>45</v>
      </c>
      <c r="J39" s="97" t="str">
        <f>'Oferta wykonawcy OK'!J33</f>
        <v>Grupa Lotnicza</v>
      </c>
      <c r="K39" s="111"/>
      <c r="L39" s="92"/>
      <c r="M39" s="92"/>
      <c r="N39" s="47"/>
      <c r="O39" s="110"/>
      <c r="P39" s="24"/>
      <c r="Q39" s="33">
        <f t="shared" si="2"/>
        <v>0</v>
      </c>
      <c r="R39" s="33">
        <f t="shared" si="3"/>
        <v>0</v>
      </c>
    </row>
    <row r="40" spans="1:18" ht="42.75" customHeight="1">
      <c r="A40" s="94">
        <v>20</v>
      </c>
      <c r="B40" s="95" t="str">
        <f>'Oferta wykonawcy OK'!B34</f>
        <v>Węzeł cieplny dwufunkcyjny</v>
      </c>
      <c r="C40" s="95" t="str">
        <f>'Oferta wykonawcy OK'!C34</f>
        <v>węzeł cieplny c.o.i c.w.u.</v>
      </c>
      <c r="D40" s="95"/>
      <c r="E40" s="97"/>
      <c r="F40" s="97">
        <f>'Oferta wykonawcy OK'!F34</f>
        <v>1</v>
      </c>
      <c r="G40" s="97">
        <f>'Oferta wykonawcy OK'!G34</f>
        <v>2014</v>
      </c>
      <c r="H40" s="97" t="str">
        <f>'Oferta wykonawcy OK'!H34</f>
        <v>ul.Zwycięstwa Darłowo</v>
      </c>
      <c r="I40" s="97">
        <f>'Oferta wykonawcy OK'!I34</f>
        <v>45</v>
      </c>
      <c r="J40" s="97" t="str">
        <f>'Oferta wykonawcy OK'!J34</f>
        <v>Grupa Lotnicza</v>
      </c>
      <c r="K40" s="111"/>
      <c r="L40" s="92"/>
      <c r="M40" s="92"/>
      <c r="N40" s="47"/>
      <c r="O40" s="110"/>
      <c r="P40" s="24"/>
      <c r="Q40" s="33">
        <f t="shared" si="2"/>
        <v>0</v>
      </c>
      <c r="R40" s="33">
        <f t="shared" si="3"/>
        <v>0</v>
      </c>
    </row>
    <row r="41" spans="1:18" ht="54" customHeight="1">
      <c r="A41" s="94">
        <v>21</v>
      </c>
      <c r="B41" s="95" t="str">
        <f>'Oferta wykonawcy OK'!B35</f>
        <v>Kotłownia nr 16 olejowa</v>
      </c>
      <c r="C41" s="95" t="str">
        <f>'Oferta wykonawcy OK'!C35</f>
        <v>Kocioł DeDietrich wodny, moc kotła 100kW x szt.2 wodne</v>
      </c>
      <c r="D41" s="95" t="str">
        <f>'Oferta wykonawcy OK'!D35</f>
        <v>GT228</v>
      </c>
      <c r="E41" s="97" t="str">
        <f>'Oferta wykonawcy OK'!E35</f>
        <v>DeDietrich Francja</v>
      </c>
      <c r="F41" s="97">
        <f>'Oferta wykonawcy OK'!F35</f>
        <v>2</v>
      </c>
      <c r="G41" s="97">
        <f>'Oferta wykonawcy OK'!G35</f>
        <v>2008</v>
      </c>
      <c r="H41" s="97" t="str">
        <f>'Oferta wykonawcy OK'!H35</f>
        <v>ul.Zwycięstwa Darłowo</v>
      </c>
      <c r="I41" s="97">
        <f>'Oferta wykonawcy OK'!I35</f>
        <v>185</v>
      </c>
      <c r="J41" s="97" t="str">
        <f>'Oferta wykonawcy OK'!J35</f>
        <v>Grupa Lotnicza</v>
      </c>
      <c r="K41" s="111"/>
      <c r="L41" s="92"/>
      <c r="M41" s="92"/>
      <c r="N41" s="47"/>
      <c r="O41" s="110"/>
      <c r="P41" s="24"/>
      <c r="Q41" s="33">
        <f t="shared" si="2"/>
        <v>0</v>
      </c>
      <c r="R41" s="33">
        <f t="shared" si="3"/>
        <v>0</v>
      </c>
    </row>
    <row r="42" spans="1:18" ht="54.75" customHeight="1">
      <c r="A42" s="94">
        <v>22</v>
      </c>
      <c r="B42" s="95" t="str">
        <f>'Oferta wykonawcy OK'!B36</f>
        <v>Węzeł cieplny dwufunkcyjny</v>
      </c>
      <c r="C42" s="95" t="str">
        <f>'Oferta wykonawcy OK'!C36</f>
        <v>węzeł cieplny c.o.i c.w.u.</v>
      </c>
      <c r="D42" s="95"/>
      <c r="E42" s="97"/>
      <c r="F42" s="97">
        <f>'Oferta wykonawcy OK'!F36</f>
        <v>1</v>
      </c>
      <c r="G42" s="97">
        <f>'Oferta wykonawcy OK'!G36</f>
        <v>2008</v>
      </c>
      <c r="H42" s="97" t="str">
        <f>'Oferta wykonawcy OK'!H36</f>
        <v>ul.Zwycięstwa Darłowo</v>
      </c>
      <c r="I42" s="97">
        <f>'Oferta wykonawcy OK'!I36</f>
        <v>185</v>
      </c>
      <c r="J42" s="97" t="str">
        <f>'Oferta wykonawcy OK'!J36</f>
        <v>Grupa Lotnicza</v>
      </c>
      <c r="K42" s="111"/>
      <c r="L42" s="92"/>
      <c r="M42" s="92"/>
      <c r="N42" s="47"/>
      <c r="O42" s="110"/>
      <c r="P42" s="24"/>
      <c r="Q42" s="33">
        <f t="shared" si="2"/>
        <v>0</v>
      </c>
      <c r="R42" s="33">
        <f t="shared" si="3"/>
        <v>0</v>
      </c>
    </row>
    <row r="43" spans="1:18" ht="61.5" customHeight="1">
      <c r="A43" s="94">
        <v>23</v>
      </c>
      <c r="B43" s="95" t="str">
        <f>'Oferta wykonawcy OK'!B37</f>
        <v>Kotłownia nr 23 w budynku nr 576 olej opałowy</v>
      </c>
      <c r="C43" s="95" t="str">
        <f>'Oferta wykonawcy OK'!C37</f>
        <v>Kocioł DeDietrich wodny, moc kotła 175kW x szt.1 wodny</v>
      </c>
      <c r="D43" s="95" t="str">
        <f>'Oferta wykonawcy OK'!D37</f>
        <v>GT 337</v>
      </c>
      <c r="E43" s="97" t="str">
        <f>'Oferta wykonawcy OK'!E37</f>
        <v>DeDietrich Francja</v>
      </c>
      <c r="F43" s="97">
        <f>'Oferta wykonawcy OK'!F37</f>
        <v>1</v>
      </c>
      <c r="G43" s="97">
        <f>'Oferta wykonawcy OK'!G37</f>
        <v>2015</v>
      </c>
      <c r="H43" s="97" t="str">
        <f>'Oferta wykonawcy OK'!H37</f>
        <v>ul.Zwycięstwa Darłowo</v>
      </c>
      <c r="I43" s="97">
        <f>'Oferta wykonawcy OK'!I37</f>
        <v>576</v>
      </c>
      <c r="J43" s="97" t="str">
        <f>'Oferta wykonawcy OK'!J37</f>
        <v>Grupa Lotnicza</v>
      </c>
      <c r="K43" s="111"/>
      <c r="L43" s="92"/>
      <c r="M43" s="92"/>
      <c r="N43" s="47"/>
      <c r="O43" s="110"/>
      <c r="P43" s="24"/>
      <c r="Q43" s="33">
        <f t="shared" si="2"/>
        <v>0</v>
      </c>
      <c r="R43" s="33">
        <f t="shared" si="3"/>
        <v>0</v>
      </c>
    </row>
    <row r="44" spans="1:18" ht="28.5">
      <c r="A44" s="94">
        <v>24</v>
      </c>
      <c r="B44" s="95" t="str">
        <f>'Oferta wykonawcy OK'!B38</f>
        <v>Węzeł cieplny dwufunkcyjny</v>
      </c>
      <c r="C44" s="95" t="str">
        <f>'Oferta wykonawcy OK'!C38</f>
        <v>węzeł cieplny c.o.i c.w.u.</v>
      </c>
      <c r="D44" s="95"/>
      <c r="E44" s="97"/>
      <c r="F44" s="97">
        <f>'Oferta wykonawcy OK'!F38</f>
        <v>1</v>
      </c>
      <c r="G44" s="97">
        <f>'Oferta wykonawcy OK'!G38</f>
        <v>2015</v>
      </c>
      <c r="H44" s="97" t="str">
        <f>'Oferta wykonawcy OK'!H38</f>
        <v>ul.Zwycięstwa Darłowo</v>
      </c>
      <c r="I44" s="97">
        <f>'Oferta wykonawcy OK'!I38</f>
        <v>576</v>
      </c>
      <c r="J44" s="97" t="str">
        <f>'Oferta wykonawcy OK'!J38</f>
        <v>Grupa Lotnicza</v>
      </c>
      <c r="K44" s="111"/>
      <c r="L44" s="92"/>
      <c r="M44" s="92"/>
      <c r="N44" s="47"/>
      <c r="O44" s="110"/>
      <c r="P44" s="24"/>
      <c r="Q44" s="33">
        <f t="shared" si="2"/>
        <v>0</v>
      </c>
      <c r="R44" s="33">
        <f t="shared" si="3"/>
        <v>0</v>
      </c>
    </row>
    <row r="45" spans="1:18" ht="28.5">
      <c r="A45" s="94">
        <v>25</v>
      </c>
      <c r="B45" s="95" t="str">
        <f>'Oferta wykonawcy OK'!B39</f>
        <v>Kotłownia nr 7 olejowa</v>
      </c>
      <c r="C45" s="95" t="str">
        <f>'Oferta wykonawcy OK'!C39</f>
        <v>Kocioł DeDietrich wodny, moc kotła 80kW x szt.1 wodny</v>
      </c>
      <c r="D45" s="95" t="str">
        <f>'Oferta wykonawcy OK'!D39</f>
        <v>GT228</v>
      </c>
      <c r="E45" s="97" t="str">
        <f>'Oferta wykonawcy OK'!E39</f>
        <v>DeDietrich Francja</v>
      </c>
      <c r="F45" s="97">
        <f>'Oferta wykonawcy OK'!F39</f>
        <v>1</v>
      </c>
      <c r="G45" s="97">
        <f>'Oferta wykonawcy OK'!G39</f>
        <v>2008</v>
      </c>
      <c r="H45" s="97" t="str">
        <f>'Oferta wykonawcy OK'!H39</f>
        <v>ul.Zwycięstwa Darłowo</v>
      </c>
      <c r="I45" s="97">
        <f>'Oferta wykonawcy OK'!I39</f>
        <v>58</v>
      </c>
      <c r="J45" s="97" t="str">
        <f>'Oferta wykonawcy OK'!J39</f>
        <v>Skład Darłowo</v>
      </c>
      <c r="K45" s="111"/>
      <c r="L45" s="92"/>
      <c r="M45" s="92"/>
      <c r="N45" s="47"/>
      <c r="O45" s="110"/>
      <c r="P45" s="24"/>
      <c r="Q45" s="33">
        <f t="shared" si="2"/>
        <v>0</v>
      </c>
      <c r="R45" s="33">
        <f t="shared" si="3"/>
        <v>0</v>
      </c>
    </row>
    <row r="46" spans="1:18" ht="28.5">
      <c r="A46" s="94">
        <v>26</v>
      </c>
      <c r="B46" s="95" t="str">
        <f>'Oferta wykonawcy OK'!B40</f>
        <v>Kotłownia nr 19 elektryczna</v>
      </c>
      <c r="C46" s="95" t="str">
        <f>'Oferta wykonawcy OK'!C40</f>
        <v>Kocioł Kospel wodny, moc kotła 24kW x szt.2 wodne</v>
      </c>
      <c r="D46" s="95" t="str">
        <f>'Oferta wykonawcy OK'!D40</f>
        <v>Epko 24</v>
      </c>
      <c r="E46" s="97" t="str">
        <f>'Oferta wykonawcy OK'!E40</f>
        <v>Kospel Koszalin</v>
      </c>
      <c r="F46" s="97">
        <f>'Oferta wykonawcy OK'!F40</f>
        <v>2</v>
      </c>
      <c r="G46" s="97">
        <f>'Oferta wykonawcy OK'!G40</f>
        <v>2008</v>
      </c>
      <c r="H46" s="97" t="str">
        <f>'Oferta wykonawcy OK'!H40</f>
        <v>ul.Zwycięstwa Darłowo</v>
      </c>
      <c r="I46" s="97">
        <f>'Oferta wykonawcy OK'!I40</f>
        <v>215</v>
      </c>
      <c r="J46" s="97" t="str">
        <f>'Oferta wykonawcy OK'!J40</f>
        <v>Grupa Lotnicza</v>
      </c>
      <c r="K46" s="111"/>
      <c r="L46" s="92"/>
      <c r="M46" s="92"/>
      <c r="N46" s="47"/>
      <c r="O46" s="110"/>
      <c r="P46" s="24"/>
      <c r="Q46" s="33">
        <f t="shared" si="2"/>
        <v>0</v>
      </c>
      <c r="R46" s="33">
        <f t="shared" si="3"/>
        <v>0</v>
      </c>
    </row>
    <row r="47" spans="1:18" ht="28.5">
      <c r="A47" s="94">
        <v>27</v>
      </c>
      <c r="B47" s="95" t="str">
        <f>'Oferta wykonawcy OK'!B41</f>
        <v>Kotłownia nr 22 elektryczna</v>
      </c>
      <c r="C47" s="95" t="str">
        <f>'Oferta wykonawcy OK'!C41</f>
        <v>Kocioł Kospel wodny, moc kotła 24kW x szt.1 wodny</v>
      </c>
      <c r="D47" s="95" t="str">
        <f>'Oferta wykonawcy OK'!D41</f>
        <v>Epko 24</v>
      </c>
      <c r="E47" s="97" t="str">
        <f>'Oferta wykonawcy OK'!E41</f>
        <v>Kospel Koszalin</v>
      </c>
      <c r="F47" s="97">
        <f>'Oferta wykonawcy OK'!F41</f>
        <v>1</v>
      </c>
      <c r="G47" s="97">
        <f>'Oferta wykonawcy OK'!G41</f>
        <v>2011</v>
      </c>
      <c r="H47" s="97" t="str">
        <f>'Oferta wykonawcy OK'!H41</f>
        <v>ul.Zwycięstwa Darłowo</v>
      </c>
      <c r="I47" s="97">
        <f>'Oferta wykonawcy OK'!I41</f>
        <v>576</v>
      </c>
      <c r="J47" s="97" t="str">
        <f>'Oferta wykonawcy OK'!J41</f>
        <v>Skład Darłowo</v>
      </c>
      <c r="K47" s="111"/>
      <c r="L47" s="92"/>
      <c r="M47" s="92"/>
      <c r="N47" s="47"/>
      <c r="O47" s="110"/>
      <c r="P47" s="24"/>
      <c r="Q47" s="33">
        <f t="shared" si="2"/>
        <v>0</v>
      </c>
      <c r="R47" s="33">
        <f t="shared" si="3"/>
        <v>0</v>
      </c>
    </row>
    <row r="48" spans="1:18" ht="42.75">
      <c r="A48" s="94">
        <v>28</v>
      </c>
      <c r="B48" s="95" t="str">
        <f>'Oferta wykonawcy OK'!B42</f>
        <v>Kotłownia nr 25 olejowa</v>
      </c>
      <c r="C48" s="95" t="str">
        <f>'Oferta wykonawcy OK'!C42</f>
        <v>Kocioł DeDietrich moc 269kW szt. 1 moc kotła 685kW x szt.2 wodne</v>
      </c>
      <c r="D48" s="95" t="str">
        <f>'Oferta wykonawcy OK'!D42</f>
        <v>GT 530-14   GT 430-8</v>
      </c>
      <c r="E48" s="97" t="str">
        <f>'Oferta wykonawcy OK'!E42</f>
        <v>DeDietrich Francja</v>
      </c>
      <c r="F48" s="97">
        <f>'Oferta wykonawcy OK'!F42</f>
        <v>3</v>
      </c>
      <c r="G48" s="97">
        <f>'Oferta wykonawcy OK'!G42</f>
        <v>2020</v>
      </c>
      <c r="H48" s="97" t="str">
        <f>'Oferta wykonawcy OK'!H42</f>
        <v>ul.Zwycięstwa Darłowo</v>
      </c>
      <c r="I48" s="97">
        <f>'Oferta wykonawcy OK'!I42</f>
        <v>595</v>
      </c>
      <c r="J48" s="97" t="str">
        <f>'Oferta wykonawcy OK'!J42</f>
        <v>Grupa Lotnicza</v>
      </c>
      <c r="K48" s="112"/>
      <c r="L48" s="92"/>
      <c r="M48" s="92"/>
      <c r="N48" s="47"/>
      <c r="O48" s="91"/>
      <c r="P48" s="24"/>
      <c r="Q48" s="33">
        <f t="shared" ref="Q48:Q57" si="4">P48*0.23</f>
        <v>0</v>
      </c>
      <c r="R48" s="33">
        <f t="shared" ref="R48:R57" si="5">P48+Q48</f>
        <v>0</v>
      </c>
    </row>
    <row r="49" spans="1:18" ht="28.5">
      <c r="A49" s="94">
        <v>29</v>
      </c>
      <c r="B49" s="95" t="str">
        <f>'Oferta wykonawcy OK'!B43</f>
        <v>Węzeł cieplny dwufunkcyjny</v>
      </c>
      <c r="C49" s="95" t="str">
        <f>'Oferta wykonawcy OK'!C43</f>
        <v>węzeł cieplny c.o. c.w.u. c. tech.</v>
      </c>
      <c r="D49" s="95"/>
      <c r="E49" s="97"/>
      <c r="F49" s="97">
        <f>'Oferta wykonawcy OK'!F43</f>
        <v>1</v>
      </c>
      <c r="G49" s="97">
        <f>'Oferta wykonawcy OK'!G43</f>
        <v>2020</v>
      </c>
      <c r="H49" s="97" t="str">
        <f>'Oferta wykonawcy OK'!H43</f>
        <v>ul.Zwycięstwa Darłowo</v>
      </c>
      <c r="I49" s="97">
        <f>'Oferta wykonawcy OK'!I43</f>
        <v>595</v>
      </c>
      <c r="J49" s="97" t="str">
        <f>'Oferta wykonawcy OK'!J43</f>
        <v>Grupa Lotnicza</v>
      </c>
      <c r="K49" s="112"/>
      <c r="L49" s="92"/>
      <c r="M49" s="92"/>
      <c r="N49" s="47"/>
      <c r="O49" s="91"/>
      <c r="P49" s="24"/>
      <c r="Q49" s="33">
        <f t="shared" si="4"/>
        <v>0</v>
      </c>
      <c r="R49" s="33">
        <f t="shared" si="5"/>
        <v>0</v>
      </c>
    </row>
    <row r="50" spans="1:18" ht="28.5">
      <c r="A50" s="94">
        <v>30</v>
      </c>
      <c r="B50" s="95" t="str">
        <f>'Oferta wykonawcy OK'!B44</f>
        <v>Kotłownia nr 24 olejowa</v>
      </c>
      <c r="C50" s="95" t="str">
        <f>'Oferta wykonawcy OK'!C44</f>
        <v>Kocioł DeDietrich wodny, moc kotła 160kW x szt.1 wodny</v>
      </c>
      <c r="D50" s="95" t="str">
        <f>'Oferta wykonawcy OK'!D44</f>
        <v>GT 337</v>
      </c>
      <c r="E50" s="97" t="str">
        <f>'Oferta wykonawcy OK'!E44</f>
        <v>DeDietrich Francja</v>
      </c>
      <c r="F50" s="97">
        <f>'Oferta wykonawcy OK'!F44</f>
        <v>1</v>
      </c>
      <c r="G50" s="97">
        <f>'Oferta wykonawcy OK'!G44</f>
        <v>2020</v>
      </c>
      <c r="H50" s="97" t="str">
        <f>'Oferta wykonawcy OK'!H44</f>
        <v>ul.Zwycięstwa Darłowo</v>
      </c>
      <c r="I50" s="97">
        <f>'Oferta wykonawcy OK'!I44</f>
        <v>600</v>
      </c>
      <c r="J50" s="97" t="str">
        <f>'Oferta wykonawcy OK'!J44</f>
        <v>Grupa Lotnicza</v>
      </c>
      <c r="K50" s="112"/>
      <c r="L50" s="92"/>
      <c r="M50" s="92"/>
      <c r="N50" s="47"/>
      <c r="O50" s="91"/>
      <c r="P50" s="24"/>
      <c r="Q50" s="33">
        <f t="shared" si="4"/>
        <v>0</v>
      </c>
      <c r="R50" s="33">
        <f t="shared" si="5"/>
        <v>0</v>
      </c>
    </row>
    <row r="51" spans="1:18" ht="28.5">
      <c r="A51" s="94">
        <v>31</v>
      </c>
      <c r="B51" s="95" t="str">
        <f>'Oferta wykonawcy OK'!B45</f>
        <v>Węzeł cieplny dwufunkcyjny</v>
      </c>
      <c r="C51" s="95" t="str">
        <f>'Oferta wykonawcy OK'!C45</f>
        <v>węzeł cieplny c.o. c.w.u. c. tech.</v>
      </c>
      <c r="D51" s="95"/>
      <c r="E51" s="97"/>
      <c r="F51" s="97">
        <f>'Oferta wykonawcy OK'!F45</f>
        <v>1</v>
      </c>
      <c r="G51" s="97">
        <f>'Oferta wykonawcy OK'!G45</f>
        <v>2020</v>
      </c>
      <c r="H51" s="97" t="str">
        <f>'Oferta wykonawcy OK'!H45</f>
        <v>ul.Zwycięstwa Darłowo</v>
      </c>
      <c r="I51" s="97">
        <f>'Oferta wykonawcy OK'!I45</f>
        <v>600</v>
      </c>
      <c r="J51" s="97" t="str">
        <f>'Oferta wykonawcy OK'!J45</f>
        <v>Grupa Lotnicza</v>
      </c>
      <c r="K51" s="112"/>
      <c r="L51" s="92"/>
      <c r="M51" s="92"/>
      <c r="N51" s="47"/>
      <c r="O51" s="91"/>
      <c r="P51" s="24"/>
      <c r="Q51" s="33">
        <f t="shared" si="4"/>
        <v>0</v>
      </c>
      <c r="R51" s="33">
        <f t="shared" si="5"/>
        <v>0</v>
      </c>
    </row>
    <row r="52" spans="1:18" ht="28.5">
      <c r="A52" s="94">
        <v>32</v>
      </c>
      <c r="B52" s="95" t="str">
        <f>'Oferta wykonawcy OK'!B46</f>
        <v>Kotłownia nr 5 olejowa</v>
      </c>
      <c r="C52" s="95" t="str">
        <f>'Oferta wykonawcy OK'!C46</f>
        <v>Kocioł DeDietrich wodny, moc kotła 90kW x szt.2 wodne</v>
      </c>
      <c r="D52" s="95" t="str">
        <f>'Oferta wykonawcy OK'!D46</f>
        <v>GT 334</v>
      </c>
      <c r="E52" s="97" t="str">
        <f>'Oferta wykonawcy OK'!E46</f>
        <v>DeDietrich Francja</v>
      </c>
      <c r="F52" s="97">
        <f>'Oferta wykonawcy OK'!F46</f>
        <v>2</v>
      </c>
      <c r="G52" s="97">
        <f>'Oferta wykonawcy OK'!G46</f>
        <v>2020</v>
      </c>
      <c r="H52" s="97" t="str">
        <f>'Oferta wykonawcy OK'!H46</f>
        <v>ul.Zwycięstwa Darłowo</v>
      </c>
      <c r="I52" s="97">
        <f>'Oferta wykonawcy OK'!I46</f>
        <v>41</v>
      </c>
      <c r="J52" s="97" t="str">
        <f>'Oferta wykonawcy OK'!J46</f>
        <v>Grupa Lotnicza</v>
      </c>
      <c r="K52" s="112"/>
      <c r="L52" s="92"/>
      <c r="M52" s="92"/>
      <c r="N52" s="47"/>
      <c r="O52" s="91"/>
      <c r="P52" s="24"/>
      <c r="Q52" s="33">
        <f t="shared" si="4"/>
        <v>0</v>
      </c>
      <c r="R52" s="33">
        <f t="shared" si="5"/>
        <v>0</v>
      </c>
    </row>
    <row r="53" spans="1:18" ht="28.5">
      <c r="A53" s="94">
        <v>33</v>
      </c>
      <c r="B53" s="95" t="str">
        <f>'Oferta wykonawcy OK'!B47</f>
        <v>Węzeł cieplny dwufunkcyjny</v>
      </c>
      <c r="C53" s="95" t="str">
        <f>'Oferta wykonawcy OK'!C47</f>
        <v>węzeł cieplny c.o. c.w.u. c. tech.</v>
      </c>
      <c r="D53" s="95"/>
      <c r="E53" s="97"/>
      <c r="F53" s="97">
        <f>'Oferta wykonawcy OK'!F47</f>
        <v>1</v>
      </c>
      <c r="G53" s="97">
        <f>'Oferta wykonawcy OK'!G47</f>
        <v>2020</v>
      </c>
      <c r="H53" s="97" t="str">
        <f>'Oferta wykonawcy OK'!H47</f>
        <v>ul.Zwycięstwa Darłowo</v>
      </c>
      <c r="I53" s="97">
        <f>'Oferta wykonawcy OK'!I47</f>
        <v>41</v>
      </c>
      <c r="J53" s="97" t="str">
        <f>'Oferta wykonawcy OK'!J47</f>
        <v>Grupa Lotnicza</v>
      </c>
      <c r="K53" s="112"/>
      <c r="L53" s="92"/>
      <c r="M53" s="92"/>
      <c r="N53" s="47"/>
      <c r="O53" s="91"/>
      <c r="P53" s="24"/>
      <c r="Q53" s="33">
        <f t="shared" si="4"/>
        <v>0</v>
      </c>
      <c r="R53" s="33">
        <f t="shared" si="5"/>
        <v>0</v>
      </c>
    </row>
    <row r="54" spans="1:18" ht="28.5">
      <c r="A54" s="94">
        <v>34</v>
      </c>
      <c r="B54" s="95" t="str">
        <f>'Oferta wykonawcy OK'!B48</f>
        <v xml:space="preserve">Węzeł cieplny </v>
      </c>
      <c r="C54" s="95" t="str">
        <f>'Oferta wykonawcy OK'!C48</f>
        <v>węzeł cieplny c.o. c. tech.</v>
      </c>
      <c r="D54" s="95"/>
      <c r="E54" s="97"/>
      <c r="F54" s="97">
        <f>'Oferta wykonawcy OK'!F48</f>
        <v>1</v>
      </c>
      <c r="G54" s="97">
        <f>'Oferta wykonawcy OK'!G48</f>
        <v>2020</v>
      </c>
      <c r="H54" s="97" t="str">
        <f>'Oferta wykonawcy OK'!H48</f>
        <v>ul.Zwycięstwa Darłowo</v>
      </c>
      <c r="I54" s="97">
        <f>'Oferta wykonawcy OK'!I48</f>
        <v>596</v>
      </c>
      <c r="J54" s="97" t="str">
        <f>'Oferta wykonawcy OK'!J48</f>
        <v>Grupa Lotnicza</v>
      </c>
      <c r="K54" s="112"/>
      <c r="L54" s="92"/>
      <c r="M54" s="92"/>
      <c r="N54" s="47"/>
      <c r="O54" s="91"/>
      <c r="P54" s="24"/>
      <c r="Q54" s="33">
        <f t="shared" si="4"/>
        <v>0</v>
      </c>
      <c r="R54" s="33">
        <f t="shared" si="5"/>
        <v>0</v>
      </c>
    </row>
    <row r="55" spans="1:18" ht="28.5">
      <c r="A55" s="94">
        <v>35</v>
      </c>
      <c r="B55" s="95" t="str">
        <f>'Oferta wykonawcy OK'!B49</f>
        <v xml:space="preserve">Węzeł cieplny </v>
      </c>
      <c r="C55" s="95" t="str">
        <f>'Oferta wykonawcy OK'!C49</f>
        <v>węzeł cieplny c.o. c. tech.</v>
      </c>
      <c r="D55" s="95"/>
      <c r="E55" s="97"/>
      <c r="F55" s="97">
        <f>'Oferta wykonawcy OK'!F49</f>
        <v>1</v>
      </c>
      <c r="G55" s="97">
        <f>'Oferta wykonawcy OK'!G49</f>
        <v>2020</v>
      </c>
      <c r="H55" s="97" t="str">
        <f>'Oferta wykonawcy OK'!H49</f>
        <v>ul.Zwycięstwa Darłowo</v>
      </c>
      <c r="I55" s="97">
        <f>'Oferta wykonawcy OK'!I49</f>
        <v>597</v>
      </c>
      <c r="J55" s="97" t="str">
        <f>'Oferta wykonawcy OK'!J49</f>
        <v>Grupa Lotnicza</v>
      </c>
      <c r="K55" s="112"/>
      <c r="L55" s="92"/>
      <c r="M55" s="92"/>
      <c r="N55" s="47"/>
      <c r="O55" s="91"/>
      <c r="P55" s="24"/>
      <c r="Q55" s="33">
        <f t="shared" si="4"/>
        <v>0</v>
      </c>
      <c r="R55" s="33">
        <f t="shared" si="5"/>
        <v>0</v>
      </c>
    </row>
    <row r="56" spans="1:18" ht="28.5">
      <c r="A56" s="94">
        <v>36</v>
      </c>
      <c r="B56" s="95" t="str">
        <f>'Oferta wykonawcy OK'!B50</f>
        <v xml:space="preserve">Węzeł cieplny </v>
      </c>
      <c r="C56" s="95" t="str">
        <f>'Oferta wykonawcy OK'!C50</f>
        <v>węzeł cieplny c.o. c. tech.</v>
      </c>
      <c r="D56" s="95"/>
      <c r="E56" s="97"/>
      <c r="F56" s="97">
        <f>'Oferta wykonawcy OK'!F50</f>
        <v>1</v>
      </c>
      <c r="G56" s="97">
        <f>'Oferta wykonawcy OK'!G50</f>
        <v>2020</v>
      </c>
      <c r="H56" s="97" t="str">
        <f>'Oferta wykonawcy OK'!H50</f>
        <v>ul.Zwycięstwa Darłowo</v>
      </c>
      <c r="I56" s="97">
        <f>'Oferta wykonawcy OK'!I50</f>
        <v>598</v>
      </c>
      <c r="J56" s="97" t="str">
        <f>'Oferta wykonawcy OK'!J50</f>
        <v>Grupa Lotnicza</v>
      </c>
      <c r="K56" s="112"/>
      <c r="L56" s="92"/>
      <c r="M56" s="92"/>
      <c r="N56" s="47"/>
      <c r="O56" s="91"/>
      <c r="P56" s="24"/>
      <c r="Q56" s="33">
        <f t="shared" si="4"/>
        <v>0</v>
      </c>
      <c r="R56" s="33">
        <f t="shared" si="5"/>
        <v>0</v>
      </c>
    </row>
    <row r="57" spans="1:18" ht="28.5">
      <c r="A57" s="94">
        <v>37</v>
      </c>
      <c r="B57" s="95" t="str">
        <f>'Oferta wykonawcy OK'!B51</f>
        <v xml:space="preserve">Węzeł cieplny </v>
      </c>
      <c r="C57" s="95" t="str">
        <f>'Oferta wykonawcy OK'!C51</f>
        <v>węzeł cieplny c.o. c. tech.</v>
      </c>
      <c r="D57" s="95"/>
      <c r="E57" s="97"/>
      <c r="F57" s="97">
        <f>'Oferta wykonawcy OK'!F51</f>
        <v>1</v>
      </c>
      <c r="G57" s="97">
        <f>'Oferta wykonawcy OK'!G51</f>
        <v>2020</v>
      </c>
      <c r="H57" s="97" t="str">
        <f>'Oferta wykonawcy OK'!H51</f>
        <v>ul.Zwycięstwa Darłowo</v>
      </c>
      <c r="I57" s="97">
        <f>'Oferta wykonawcy OK'!I51</f>
        <v>599</v>
      </c>
      <c r="J57" s="97" t="str">
        <f>'Oferta wykonawcy OK'!J51</f>
        <v>Grupa Lotnicza</v>
      </c>
      <c r="K57" s="112"/>
      <c r="L57" s="92"/>
      <c r="M57" s="92"/>
      <c r="N57" s="47"/>
      <c r="O57" s="91"/>
      <c r="P57" s="24"/>
      <c r="Q57" s="33">
        <f t="shared" si="4"/>
        <v>0</v>
      </c>
      <c r="R57" s="33">
        <f t="shared" si="5"/>
        <v>0</v>
      </c>
    </row>
    <row r="58" spans="1:18" ht="15.75">
      <c r="B58" s="22"/>
      <c r="C58" s="118"/>
      <c r="H58" s="22"/>
      <c r="O58" s="25" t="s">
        <v>12</v>
      </c>
      <c r="P58" s="50">
        <f>SUM(P21:P31)</f>
        <v>0</v>
      </c>
      <c r="Q58" s="50">
        <f>SUM(Q21:Q31)</f>
        <v>0</v>
      </c>
      <c r="R58" s="50">
        <f>SUM(R21:R31)</f>
        <v>0</v>
      </c>
    </row>
    <row r="59" spans="1:18" ht="15">
      <c r="B59" s="38" t="s">
        <v>70</v>
      </c>
    </row>
    <row r="60" spans="1:18" ht="15">
      <c r="B60" s="38"/>
    </row>
    <row r="61" spans="1:18" ht="15">
      <c r="B61" s="38"/>
    </row>
    <row r="63" spans="1:18">
      <c r="B63" t="s">
        <v>71</v>
      </c>
    </row>
    <row r="65" spans="2:8" ht="15">
      <c r="B65" s="22"/>
    </row>
    <row r="66" spans="2:8" ht="15">
      <c r="B66" s="22" t="s">
        <v>94</v>
      </c>
      <c r="H66" s="22" t="s">
        <v>251</v>
      </c>
    </row>
    <row r="68" spans="2:8">
      <c r="B68" t="s">
        <v>55</v>
      </c>
      <c r="H68" t="s">
        <v>90</v>
      </c>
    </row>
    <row r="70" spans="2:8">
      <c r="B70" t="s">
        <v>56</v>
      </c>
    </row>
    <row r="72" spans="2:8">
      <c r="B72" t="s">
        <v>57</v>
      </c>
    </row>
    <row r="76" spans="2:8">
      <c r="B76" t="s">
        <v>252</v>
      </c>
    </row>
    <row r="77" spans="2:8">
      <c r="B77" t="s">
        <v>253</v>
      </c>
    </row>
  </sheetData>
  <mergeCells count="24">
    <mergeCell ref="A5:R5"/>
    <mergeCell ref="A17:A19"/>
    <mergeCell ref="B17:B19"/>
    <mergeCell ref="C17:G17"/>
    <mergeCell ref="H17:J17"/>
    <mergeCell ref="K17:K19"/>
    <mergeCell ref="L17:N17"/>
    <mergeCell ref="O17:O19"/>
    <mergeCell ref="P17:R17"/>
    <mergeCell ref="C18:C19"/>
    <mergeCell ref="R18:R19"/>
    <mergeCell ref="J18:J19"/>
    <mergeCell ref="L18:L19"/>
    <mergeCell ref="M18:M19"/>
    <mergeCell ref="B6:N6"/>
    <mergeCell ref="Q18:Q19"/>
    <mergeCell ref="I18:I19"/>
    <mergeCell ref="N18:N19"/>
    <mergeCell ref="P18:P19"/>
    <mergeCell ref="D18:D19"/>
    <mergeCell ref="E18:E19"/>
    <mergeCell ref="F18:F19"/>
    <mergeCell ref="G18:G19"/>
    <mergeCell ref="H18:H19"/>
  </mergeCells>
  <pageMargins left="0.70866141732283472" right="0.70866141732283472" top="0.74803149606299213" bottom="0.74803149606299213" header="0.31496062992125984" footer="0.31496062992125984"/>
  <pageSetup paperSize="9" scale="49" fitToHeight="0" orientation="landscape" r:id="rId1"/>
  <headerFooter>
    <oddFooter>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4"/>
  <sheetViews>
    <sheetView zoomScale="70" zoomScaleNormal="70" workbookViewId="0">
      <selection activeCell="Q1" sqref="Q1"/>
    </sheetView>
  </sheetViews>
  <sheetFormatPr defaultRowHeight="14.25"/>
  <cols>
    <col min="1" max="1" width="4.125" customWidth="1"/>
    <col min="2" max="2" width="14.8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14.375" customWidth="1"/>
    <col min="11" max="11" width="9.25" customWidth="1"/>
    <col min="12" max="12" width="13.375" customWidth="1"/>
    <col min="13" max="13" width="40.5" customWidth="1"/>
    <col min="14" max="15" width="30.875" customWidth="1"/>
    <col min="16" max="16" width="18.75" customWidth="1"/>
    <col min="17" max="17" width="12.5" customWidth="1"/>
  </cols>
  <sheetData>
    <row r="1" spans="1:17" ht="18">
      <c r="B1" s="21" t="s">
        <v>69</v>
      </c>
      <c r="C1" s="21"/>
      <c r="E1" s="21"/>
      <c r="Q1" s="115" t="s">
        <v>247</v>
      </c>
    </row>
    <row r="2" spans="1:17">
      <c r="B2" s="20"/>
    </row>
    <row r="3" spans="1:17">
      <c r="B3" s="20" t="s">
        <v>60</v>
      </c>
      <c r="C3" s="20"/>
      <c r="E3" s="20"/>
    </row>
    <row r="4" spans="1:17">
      <c r="E4" s="20"/>
    </row>
    <row r="5" spans="1:17" ht="30" customHeight="1">
      <c r="A5" s="146" t="s">
        <v>127</v>
      </c>
      <c r="B5" s="146"/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</row>
    <row r="6" spans="1:17" ht="30" customHeight="1">
      <c r="A6" s="146" t="s">
        <v>126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</row>
    <row r="7" spans="1:17" s="29" customFormat="1" ht="18.75" customHeight="1">
      <c r="A7" s="28" t="s">
        <v>16</v>
      </c>
      <c r="B7" s="144" t="s">
        <v>173</v>
      </c>
      <c r="C7" s="144"/>
      <c r="D7" s="144"/>
      <c r="E7" s="144"/>
      <c r="F7" s="144"/>
      <c r="G7" s="144"/>
      <c r="H7" s="144"/>
      <c r="I7" s="144"/>
      <c r="J7" s="144"/>
      <c r="K7" s="28"/>
      <c r="L7" s="28"/>
    </row>
    <row r="8" spans="1:17" s="29" customFormat="1" ht="18.75" customHeight="1">
      <c r="A8" s="28" t="s">
        <v>17</v>
      </c>
      <c r="B8" s="30" t="s">
        <v>72</v>
      </c>
      <c r="C8" s="28"/>
      <c r="D8" s="28"/>
      <c r="E8" s="28"/>
      <c r="F8" s="28"/>
      <c r="G8" s="28"/>
      <c r="H8" s="28"/>
      <c r="I8" s="28"/>
      <c r="J8" s="28"/>
      <c r="K8" s="28"/>
      <c r="L8" s="28"/>
    </row>
    <row r="9" spans="1:17" s="29" customFormat="1" ht="18.75" customHeight="1">
      <c r="A9" s="28" t="s">
        <v>18</v>
      </c>
      <c r="B9" s="85" t="s">
        <v>174</v>
      </c>
      <c r="C9" s="28"/>
      <c r="D9" s="86"/>
      <c r="E9" s="28"/>
      <c r="F9" s="28"/>
      <c r="G9" s="28"/>
      <c r="H9" s="28"/>
      <c r="I9" s="28"/>
      <c r="J9" s="28"/>
      <c r="K9" s="28"/>
      <c r="L9" s="28"/>
    </row>
    <row r="10" spans="1:17" s="29" customFormat="1" ht="18.75" customHeight="1">
      <c r="A10" s="28" t="s">
        <v>15</v>
      </c>
      <c r="B10" s="32" t="s">
        <v>84</v>
      </c>
      <c r="C10" s="28"/>
      <c r="D10" s="28"/>
      <c r="E10" s="52"/>
      <c r="F10" s="28"/>
      <c r="G10" s="28"/>
      <c r="H10" s="28"/>
      <c r="I10" s="28"/>
      <c r="J10" s="28"/>
      <c r="K10" s="28"/>
      <c r="L10" s="28"/>
    </row>
    <row r="11" spans="1:17" s="29" customFormat="1" ht="18.75" customHeight="1">
      <c r="A11" s="28" t="s">
        <v>20</v>
      </c>
      <c r="B11" s="32" t="s">
        <v>83</v>
      </c>
      <c r="C11" s="28"/>
      <c r="D11" s="28"/>
      <c r="E11" s="28"/>
      <c r="F11" s="28"/>
      <c r="G11" s="51"/>
      <c r="H11" s="28"/>
      <c r="I11" s="28"/>
      <c r="J11" s="28"/>
      <c r="K11" s="28"/>
      <c r="L11" s="28"/>
    </row>
    <row r="12" spans="1:17" s="29" customFormat="1" ht="18.75" customHeight="1">
      <c r="A12" s="28" t="s">
        <v>21</v>
      </c>
      <c r="B12" s="32" t="s">
        <v>82</v>
      </c>
      <c r="C12" s="28"/>
      <c r="D12" s="28"/>
      <c r="E12" s="28"/>
      <c r="F12" s="28"/>
      <c r="G12" s="51"/>
      <c r="H12" s="28"/>
      <c r="I12" s="28"/>
      <c r="J12" s="28"/>
      <c r="K12" s="28"/>
      <c r="L12" s="28"/>
    </row>
    <row r="13" spans="1:17" s="29" customFormat="1" ht="18.75" customHeight="1">
      <c r="A13" s="28" t="s">
        <v>23</v>
      </c>
      <c r="B13" s="30" t="s">
        <v>50</v>
      </c>
      <c r="C13" s="28"/>
      <c r="D13" s="28"/>
      <c r="E13" s="28"/>
      <c r="F13" s="28"/>
      <c r="G13" s="28"/>
      <c r="H13" s="28"/>
      <c r="I13" s="28"/>
      <c r="J13" s="28"/>
      <c r="K13" s="28"/>
      <c r="L13" s="28"/>
    </row>
    <row r="15" spans="1:17" ht="19.5" customHeight="1">
      <c r="A15" s="147" t="s">
        <v>0</v>
      </c>
      <c r="B15" s="147" t="s">
        <v>65</v>
      </c>
      <c r="C15" s="148" t="s">
        <v>67</v>
      </c>
      <c r="D15" s="149"/>
      <c r="E15" s="149"/>
      <c r="F15" s="149"/>
      <c r="G15" s="150"/>
      <c r="H15" s="147" t="s">
        <v>1</v>
      </c>
      <c r="I15" s="147"/>
      <c r="J15" s="147"/>
      <c r="K15" s="151" t="s">
        <v>53</v>
      </c>
      <c r="L15" s="151" t="s">
        <v>64</v>
      </c>
      <c r="M15" s="166" t="s">
        <v>118</v>
      </c>
      <c r="N15" s="167"/>
      <c r="O15" s="167"/>
      <c r="P15" s="167"/>
      <c r="Q15" s="168"/>
    </row>
    <row r="16" spans="1:17" ht="15.75" customHeight="1">
      <c r="A16" s="147"/>
      <c r="B16" s="147"/>
      <c r="C16" s="151" t="s">
        <v>66</v>
      </c>
      <c r="D16" s="151" t="s">
        <v>4</v>
      </c>
      <c r="E16" s="151" t="s">
        <v>5</v>
      </c>
      <c r="F16" s="151" t="s">
        <v>63</v>
      </c>
      <c r="G16" s="151" t="s">
        <v>52</v>
      </c>
      <c r="H16" s="151" t="s">
        <v>2</v>
      </c>
      <c r="I16" s="151" t="s">
        <v>3</v>
      </c>
      <c r="J16" s="151" t="s">
        <v>61</v>
      </c>
      <c r="K16" s="156"/>
      <c r="L16" s="156"/>
      <c r="M16" s="151" t="s">
        <v>113</v>
      </c>
      <c r="N16" s="151" t="s">
        <v>115</v>
      </c>
      <c r="O16" s="151" t="s">
        <v>119</v>
      </c>
      <c r="P16" s="151" t="s">
        <v>117</v>
      </c>
      <c r="Q16" s="151" t="s">
        <v>102</v>
      </c>
    </row>
    <row r="17" spans="1:17" ht="49.5" customHeight="1">
      <c r="A17" s="147"/>
      <c r="B17" s="147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  <c r="Q17" s="152"/>
    </row>
    <row r="18" spans="1:17" ht="14.25" customHeight="1">
      <c r="A18" s="5">
        <v>1</v>
      </c>
      <c r="B18" s="5">
        <v>2</v>
      </c>
      <c r="C18" s="5">
        <v>3</v>
      </c>
      <c r="D18" s="5">
        <v>4</v>
      </c>
      <c r="E18" s="5">
        <v>5</v>
      </c>
      <c r="F18" s="5">
        <v>6</v>
      </c>
      <c r="G18" s="5">
        <v>7</v>
      </c>
      <c r="H18" s="5">
        <v>8</v>
      </c>
      <c r="I18" s="5">
        <v>9</v>
      </c>
      <c r="J18" s="5">
        <v>10</v>
      </c>
      <c r="K18" s="5">
        <v>11</v>
      </c>
      <c r="L18" s="5">
        <v>12</v>
      </c>
      <c r="M18" s="5">
        <v>13</v>
      </c>
      <c r="N18" s="5">
        <v>14</v>
      </c>
      <c r="O18" s="5">
        <v>15</v>
      </c>
      <c r="P18" s="5">
        <v>16</v>
      </c>
      <c r="Q18" s="5">
        <v>17</v>
      </c>
    </row>
    <row r="19" spans="1:17" ht="68.25" customHeight="1">
      <c r="A19" s="95">
        <f>'Oferta wykonawcy OK'!A15</f>
        <v>1</v>
      </c>
      <c r="B19" s="95" t="str">
        <f>'Oferta wykonawcy OK'!B15</f>
        <v xml:space="preserve">Kotłownia gazowa nr 14 </v>
      </c>
      <c r="C19" s="95" t="str">
        <f>'Oferta wykonawcy OK'!C15</f>
        <v>KociołUnical P820 moc kotła 814kW x szt. 3 wodne</v>
      </c>
      <c r="D19" s="95" t="str">
        <f>'Oferta wykonawcy OK'!D15</f>
        <v xml:space="preserve">P820 </v>
      </c>
      <c r="E19" s="95" t="str">
        <f>'Oferta wykonawcy OK'!E15</f>
        <v>Włochy</v>
      </c>
      <c r="F19" s="95">
        <f>'Oferta wykonawcy OK'!F15</f>
        <v>3</v>
      </c>
      <c r="G19" s="95">
        <f>'Oferta wykonawcy OK'!G15</f>
        <v>2001</v>
      </c>
      <c r="H19" s="95" t="str">
        <f>'Oferta wykonawcy OK'!H15</f>
        <v>ul.Zwycięstwa Darłowo</v>
      </c>
      <c r="I19" s="95">
        <f>'Oferta wykonawcy OK'!I15</f>
        <v>177</v>
      </c>
      <c r="J19" s="95" t="str">
        <f>'Oferta wykonawcy OK'!J15</f>
        <v>Grupa Lotnicza</v>
      </c>
      <c r="K19" s="113"/>
      <c r="L19" s="114" t="str">
        <f>'Oferta wykonawcy OK'!M15</f>
        <v>Zał. nr 2.5 do ST</v>
      </c>
      <c r="M19" s="46"/>
      <c r="N19" s="57"/>
      <c r="O19" s="57"/>
      <c r="P19" s="49"/>
      <c r="Q19" s="48"/>
    </row>
    <row r="20" spans="1:17" ht="57.75" customHeight="1">
      <c r="A20" s="95">
        <f>'Oferta wykonawcy OK'!A16</f>
        <v>2</v>
      </c>
      <c r="B20" s="95" t="str">
        <f>'Oferta wykonawcy OK'!B16</f>
        <v>Węzeł cieplny dwufunkcyjny</v>
      </c>
      <c r="C20" s="95" t="str">
        <f>'Oferta wykonawcy OK'!C16</f>
        <v xml:space="preserve"> c.o. i c.w.u.</v>
      </c>
      <c r="D20" s="95">
        <f>'Oferta wykonawcy OK'!D16</f>
        <v>0</v>
      </c>
      <c r="E20" s="95">
        <f>'Oferta wykonawcy OK'!E16</f>
        <v>0</v>
      </c>
      <c r="F20" s="95">
        <f>'Oferta wykonawcy OK'!F16</f>
        <v>1</v>
      </c>
      <c r="G20" s="95">
        <f>'Oferta wykonawcy OK'!G16</f>
        <v>2001</v>
      </c>
      <c r="H20" s="95" t="str">
        <f>'Oferta wykonawcy OK'!H16</f>
        <v>ul.Zwycięstwa Darłowo</v>
      </c>
      <c r="I20" s="95">
        <f>'Oferta wykonawcy OK'!I16</f>
        <v>177</v>
      </c>
      <c r="J20" s="95" t="str">
        <f>'Oferta wykonawcy OK'!J16</f>
        <v>Grupa Lotnicza</v>
      </c>
      <c r="K20" s="113"/>
      <c r="L20" s="114" t="str">
        <f>'Oferta wykonawcy OK'!M16</f>
        <v>Zał. Nr 2.8 do ST Zał.nr 2.9 do ST</v>
      </c>
      <c r="M20" s="46"/>
      <c r="N20" s="46"/>
      <c r="O20" s="46"/>
      <c r="P20" s="49"/>
      <c r="Q20" s="48"/>
    </row>
    <row r="21" spans="1:17" ht="63" customHeight="1">
      <c r="A21" s="95">
        <f>'Oferta wykonawcy OK'!A17</f>
        <v>3</v>
      </c>
      <c r="B21" s="95" t="str">
        <f>'Oferta wykonawcy OK'!B17</f>
        <v>Węzeł cieplny jednofunkcyjny</v>
      </c>
      <c r="C21" s="95" t="str">
        <f>'Oferta wykonawcy OK'!C17</f>
        <v>węzeł cieplny c.o.</v>
      </c>
      <c r="D21" s="95">
        <f>'Oferta wykonawcy OK'!D17</f>
        <v>0</v>
      </c>
      <c r="E21" s="95">
        <f>'Oferta wykonawcy OK'!E17</f>
        <v>0</v>
      </c>
      <c r="F21" s="95">
        <f>'Oferta wykonawcy OK'!F17</f>
        <v>1</v>
      </c>
      <c r="G21" s="95">
        <f>'Oferta wykonawcy OK'!G17</f>
        <v>2001</v>
      </c>
      <c r="H21" s="95" t="str">
        <f>'Oferta wykonawcy OK'!H17</f>
        <v>ul.Zwycięstwa Darłowo</v>
      </c>
      <c r="I21" s="95">
        <f>'Oferta wykonawcy OK'!I17</f>
        <v>3</v>
      </c>
      <c r="J21" s="95" t="str">
        <f>'Oferta wykonawcy OK'!J17</f>
        <v>CRI Gdynia</v>
      </c>
      <c r="K21" s="113"/>
      <c r="L21" s="114" t="str">
        <f>'Oferta wykonawcy OK'!M17</f>
        <v>Zał. Nr 2.8 do ST Zał.nr 2.9 do ST</v>
      </c>
      <c r="M21" s="46"/>
      <c r="N21" s="46"/>
      <c r="O21" s="46"/>
      <c r="P21" s="49"/>
      <c r="Q21" s="48"/>
    </row>
    <row r="22" spans="1:17" ht="57.75" customHeight="1">
      <c r="A22" s="95">
        <f>'Oferta wykonawcy OK'!A18</f>
        <v>4</v>
      </c>
      <c r="B22" s="95" t="str">
        <f>'Oferta wykonawcy OK'!B18</f>
        <v>Węzeł cieplny dwufunkcyjny</v>
      </c>
      <c r="C22" s="95" t="str">
        <f>'Oferta wykonawcy OK'!C18</f>
        <v>węzeł cieplny c.o.i c.w.u.</v>
      </c>
      <c r="D22" s="95">
        <f>'Oferta wykonawcy OK'!D18</f>
        <v>0</v>
      </c>
      <c r="E22" s="95">
        <f>'Oferta wykonawcy OK'!E18</f>
        <v>0</v>
      </c>
      <c r="F22" s="95">
        <f>'Oferta wykonawcy OK'!F18</f>
        <v>1</v>
      </c>
      <c r="G22" s="95">
        <f>'Oferta wykonawcy OK'!G18</f>
        <v>2017</v>
      </c>
      <c r="H22" s="95" t="str">
        <f>'Oferta wykonawcy OK'!H18</f>
        <v>ul.Zwycięstwa Darłowo</v>
      </c>
      <c r="I22" s="95">
        <f>'Oferta wykonawcy OK'!I18</f>
        <v>12</v>
      </c>
      <c r="J22" s="95" t="str">
        <f>'Oferta wykonawcy OK'!J18</f>
        <v>GZ Darłowo</v>
      </c>
      <c r="K22" s="113"/>
      <c r="L22" s="114" t="str">
        <f>'Oferta wykonawcy OK'!M18</f>
        <v>Zał. Nr 2.8 do ST Zał.nr 2.9 do ST</v>
      </c>
      <c r="M22" s="46"/>
      <c r="N22" s="46"/>
      <c r="O22" s="46"/>
      <c r="P22" s="61"/>
      <c r="Q22" s="60"/>
    </row>
    <row r="23" spans="1:17" ht="69.75" customHeight="1">
      <c r="A23" s="95">
        <f>'Oferta wykonawcy OK'!A19</f>
        <v>5</v>
      </c>
      <c r="B23" s="95" t="str">
        <f>'Oferta wykonawcy OK'!B19</f>
        <v>Węzeł cieplny dwufunkcyjny</v>
      </c>
      <c r="C23" s="95" t="str">
        <f>'Oferta wykonawcy OK'!C19</f>
        <v>węzeł cieplny c.o.i c.w.u.</v>
      </c>
      <c r="D23" s="95">
        <f>'Oferta wykonawcy OK'!D19</f>
        <v>0</v>
      </c>
      <c r="E23" s="95">
        <f>'Oferta wykonawcy OK'!E19</f>
        <v>0</v>
      </c>
      <c r="F23" s="95">
        <f>'Oferta wykonawcy OK'!F19</f>
        <v>1</v>
      </c>
      <c r="G23" s="95">
        <f>'Oferta wykonawcy OK'!G19</f>
        <v>2001</v>
      </c>
      <c r="H23" s="95" t="str">
        <f>'Oferta wykonawcy OK'!H19</f>
        <v>ul.Zwycięstwa Darłowo</v>
      </c>
      <c r="I23" s="95">
        <f>'Oferta wykonawcy OK'!I19</f>
        <v>151</v>
      </c>
      <c r="J23" s="95" t="str">
        <f>'Oferta wykonawcy OK'!J19</f>
        <v>Grupa Lotnicza</v>
      </c>
      <c r="K23" s="113"/>
      <c r="L23" s="114" t="str">
        <f>'Oferta wykonawcy OK'!M19</f>
        <v>Zał. Nr 2.8 do ST Zał.nr 2.9 do ST</v>
      </c>
      <c r="M23" s="46"/>
      <c r="N23" s="46"/>
      <c r="O23" s="46"/>
      <c r="P23" s="61"/>
      <c r="Q23" s="60"/>
    </row>
    <row r="24" spans="1:17" ht="63" customHeight="1">
      <c r="A24" s="95">
        <f>'Oferta wykonawcy OK'!A20</f>
        <v>6</v>
      </c>
      <c r="B24" s="95" t="str">
        <f>'Oferta wykonawcy OK'!B20</f>
        <v>Węzeł cieplny dwufunkcyjny</v>
      </c>
      <c r="C24" s="95" t="str">
        <f>'Oferta wykonawcy OK'!C20</f>
        <v>węzeł cieplny c.o.i c.w.u.</v>
      </c>
      <c r="D24" s="95">
        <f>'Oferta wykonawcy OK'!D20</f>
        <v>0</v>
      </c>
      <c r="E24" s="95">
        <f>'Oferta wykonawcy OK'!E20</f>
        <v>0</v>
      </c>
      <c r="F24" s="95">
        <f>'Oferta wykonawcy OK'!F20</f>
        <v>1</v>
      </c>
      <c r="G24" s="95">
        <f>'Oferta wykonawcy OK'!G20</f>
        <v>2008</v>
      </c>
      <c r="H24" s="95" t="str">
        <f>'Oferta wykonawcy OK'!H20</f>
        <v>ul.Zwycięstwa Darłowo</v>
      </c>
      <c r="I24" s="95">
        <f>'Oferta wykonawcy OK'!I20</f>
        <v>180</v>
      </c>
      <c r="J24" s="95" t="str">
        <f>'Oferta wykonawcy OK'!J20</f>
        <v>Grupa Lotnicza</v>
      </c>
      <c r="K24" s="113"/>
      <c r="L24" s="114" t="str">
        <f>'Oferta wykonawcy OK'!M20</f>
        <v>Zał. Nr 2.8 do ST Zał.nr 2.9 do ST</v>
      </c>
      <c r="M24" s="46"/>
      <c r="N24" s="46"/>
      <c r="O24" s="46"/>
      <c r="P24" s="61"/>
      <c r="Q24" s="60"/>
    </row>
    <row r="25" spans="1:17" ht="65.25" customHeight="1">
      <c r="A25" s="95">
        <f>'Oferta wykonawcy OK'!A21</f>
        <v>7</v>
      </c>
      <c r="B25" s="95" t="str">
        <f>'Oferta wykonawcy OK'!B21</f>
        <v>Węzeł cieplny dwufunkcyjny</v>
      </c>
      <c r="C25" s="95" t="str">
        <f>'Oferta wykonawcy OK'!C21</f>
        <v>węzeł cieplny c.o.i c.w.u.</v>
      </c>
      <c r="D25" s="95">
        <f>'Oferta wykonawcy OK'!D21</f>
        <v>0</v>
      </c>
      <c r="E25" s="95">
        <f>'Oferta wykonawcy OK'!E21</f>
        <v>0</v>
      </c>
      <c r="F25" s="95">
        <f>'Oferta wykonawcy OK'!F21</f>
        <v>1</v>
      </c>
      <c r="G25" s="95">
        <f>'Oferta wykonawcy OK'!G21</f>
        <v>2008</v>
      </c>
      <c r="H25" s="95" t="str">
        <f>'Oferta wykonawcy OK'!H21</f>
        <v>ul.Zwycięstwa Darłowo</v>
      </c>
      <c r="I25" s="95">
        <f>'Oferta wykonawcy OK'!I21</f>
        <v>218</v>
      </c>
      <c r="J25" s="95" t="str">
        <f>'Oferta wykonawcy OK'!J21</f>
        <v>GZ Darłowo</v>
      </c>
      <c r="K25" s="113"/>
      <c r="L25" s="114" t="str">
        <f>'Oferta wykonawcy OK'!M21</f>
        <v>Zał. Nr 2.8 do ST Zał.nr 2.9 do ST</v>
      </c>
      <c r="M25" s="46"/>
      <c r="N25" s="46"/>
      <c r="O25" s="46"/>
      <c r="P25" s="61"/>
      <c r="Q25" s="60"/>
    </row>
    <row r="26" spans="1:17" ht="74.25" customHeight="1">
      <c r="A26" s="95">
        <f>'Oferta wykonawcy OK'!A22</f>
        <v>8</v>
      </c>
      <c r="B26" s="95" t="str">
        <f>'Oferta wykonawcy OK'!B22</f>
        <v>Kotłownia nr 1 gazowa</v>
      </c>
      <c r="C26" s="95" t="str">
        <f>'Oferta wykonawcy OK'!C22</f>
        <v>Kocioł Vitoplex 100 wodny moc kotła 550 kW x szt.2        Kocioł Vitoplex 100Ls parowy moc kotła 285kW szt.1</v>
      </c>
      <c r="D26" s="95" t="str">
        <f>'Oferta wykonawcy OK'!D22</f>
        <v>Vitoplex 100  Vitoplex 100 Ls</v>
      </c>
      <c r="E26" s="95" t="str">
        <f>'Oferta wykonawcy OK'!E22</f>
        <v>Vieesmann</v>
      </c>
      <c r="F26" s="95">
        <f>'Oferta wykonawcy OK'!F22</f>
        <v>3</v>
      </c>
      <c r="G26" s="95">
        <f>'Oferta wykonawcy OK'!G22</f>
        <v>2006</v>
      </c>
      <c r="H26" s="95" t="str">
        <f>'Oferta wykonawcy OK'!H22</f>
        <v>ul.Zwycięstwa Darłowo</v>
      </c>
      <c r="I26" s="95">
        <f>'Oferta wykonawcy OK'!I22</f>
        <v>22</v>
      </c>
      <c r="J26" s="95" t="str">
        <f>'Oferta wykonawcy OK'!J22</f>
        <v>Grupa Lotnicza</v>
      </c>
      <c r="K26" s="113"/>
      <c r="L26" s="114" t="str">
        <f>'Oferta wykonawcy OK'!M22</f>
        <v>Zał. Nr 2.5 do ST</v>
      </c>
      <c r="M26" s="46"/>
      <c r="N26" s="46"/>
      <c r="O26" s="46"/>
      <c r="P26" s="61"/>
      <c r="Q26" s="60"/>
    </row>
    <row r="27" spans="1:17" ht="63" customHeight="1">
      <c r="A27" s="95">
        <f>'Oferta wykonawcy OK'!A23</f>
        <v>9</v>
      </c>
      <c r="B27" s="95" t="str">
        <f>'Oferta wykonawcy OK'!B23</f>
        <v>Węzeł cieplny dwufunkcyjny</v>
      </c>
      <c r="C27" s="95" t="str">
        <f>'Oferta wykonawcy OK'!C23</f>
        <v>węzeł cieplny c.o.i c.w.u.</v>
      </c>
      <c r="D27" s="95">
        <f>'Oferta wykonawcy OK'!D23</f>
        <v>0</v>
      </c>
      <c r="E27" s="95">
        <f>'Oferta wykonawcy OK'!E23</f>
        <v>0</v>
      </c>
      <c r="F27" s="95">
        <f>'Oferta wykonawcy OK'!F23</f>
        <v>1</v>
      </c>
      <c r="G27" s="95">
        <f>'Oferta wykonawcy OK'!G23</f>
        <v>2006</v>
      </c>
      <c r="H27" s="95" t="str">
        <f>'Oferta wykonawcy OK'!H23</f>
        <v>ul.Zwycięstwa Darłowo</v>
      </c>
      <c r="I27" s="95">
        <f>'Oferta wykonawcy OK'!I23</f>
        <v>22</v>
      </c>
      <c r="J27" s="95" t="str">
        <f>'Oferta wykonawcy OK'!J23</f>
        <v>Grupa Lotnicza</v>
      </c>
      <c r="K27" s="113"/>
      <c r="L27" s="114" t="str">
        <f>'Oferta wykonawcy OK'!M23</f>
        <v>Zał. Nr 2.8 do ST Zał.nr 2.9 do ST</v>
      </c>
      <c r="M27" s="46"/>
      <c r="N27" s="46"/>
      <c r="O27" s="46"/>
      <c r="P27" s="61"/>
      <c r="Q27" s="60"/>
    </row>
    <row r="28" spans="1:17" ht="74.25" customHeight="1">
      <c r="A28" s="95">
        <f>'Oferta wykonawcy OK'!A24</f>
        <v>10</v>
      </c>
      <c r="B28" s="95" t="str">
        <f>'Oferta wykonawcy OK'!B24</f>
        <v>Węzeł cieplny dwufunkcyjny</v>
      </c>
      <c r="C28" s="95" t="str">
        <f>'Oferta wykonawcy OK'!C24</f>
        <v>węzeł cieplny c.o.i c.w.u.</v>
      </c>
      <c r="D28" s="95">
        <f>'Oferta wykonawcy OK'!D24</f>
        <v>0</v>
      </c>
      <c r="E28" s="95">
        <f>'Oferta wykonawcy OK'!E24</f>
        <v>0</v>
      </c>
      <c r="F28" s="95">
        <f>'Oferta wykonawcy OK'!F24</f>
        <v>1</v>
      </c>
      <c r="G28" s="95">
        <f>'Oferta wykonawcy OK'!G24</f>
        <v>2006</v>
      </c>
      <c r="H28" s="95" t="str">
        <f>'Oferta wykonawcy OK'!H24</f>
        <v>ul.Zwycięstwa Darłowo</v>
      </c>
      <c r="I28" s="95">
        <f>'Oferta wykonawcy OK'!I24</f>
        <v>19</v>
      </c>
      <c r="J28" s="95" t="str">
        <f>'Oferta wykonawcy OK'!J24</f>
        <v>GZ Darłowo</v>
      </c>
      <c r="K28" s="113"/>
      <c r="L28" s="114" t="str">
        <f>'Oferta wykonawcy OK'!M24</f>
        <v>Zał. Nr 2.8 do ST Zał.nr 2.9 do ST</v>
      </c>
      <c r="M28" s="46"/>
      <c r="N28" s="46"/>
      <c r="O28" s="46"/>
      <c r="P28" s="91"/>
      <c r="Q28" s="60"/>
    </row>
    <row r="29" spans="1:17" ht="71.25" customHeight="1">
      <c r="A29" s="95">
        <f>'Oferta wykonawcy OK'!A25</f>
        <v>11</v>
      </c>
      <c r="B29" s="95" t="str">
        <f>'Oferta wykonawcy OK'!B25</f>
        <v>Węzeł cieplny jednofunkcyjny</v>
      </c>
      <c r="C29" s="95" t="str">
        <f>'Oferta wykonawcy OK'!C25</f>
        <v>węzeł cieplny c.o.</v>
      </c>
      <c r="D29" s="95">
        <f>'Oferta wykonawcy OK'!D25</f>
        <v>0</v>
      </c>
      <c r="E29" s="95">
        <f>'Oferta wykonawcy OK'!E25</f>
        <v>0</v>
      </c>
      <c r="F29" s="95">
        <f>'Oferta wykonawcy OK'!F25</f>
        <v>1</v>
      </c>
      <c r="G29" s="95">
        <f>'Oferta wykonawcy OK'!G25</f>
        <v>2003</v>
      </c>
      <c r="H29" s="95" t="str">
        <f>'Oferta wykonawcy OK'!H25</f>
        <v>ul.Zwycięstwa Darłowo</v>
      </c>
      <c r="I29" s="95">
        <f>'Oferta wykonawcy OK'!I25</f>
        <v>23</v>
      </c>
      <c r="J29" s="95" t="str">
        <f>'Oferta wykonawcy OK'!J25</f>
        <v>GZ Darłowo</v>
      </c>
      <c r="K29" s="113"/>
      <c r="L29" s="114" t="str">
        <f>'Oferta wykonawcy OK'!M25</f>
        <v>Zał. Nr 2.8 do ST Zał.nr 2.9 do ST</v>
      </c>
      <c r="M29" s="47"/>
      <c r="N29" s="47"/>
      <c r="O29" s="47"/>
      <c r="P29" s="65"/>
      <c r="Q29" s="65"/>
    </row>
    <row r="30" spans="1:17" ht="54.75" customHeight="1">
      <c r="A30" s="95">
        <f>'Oferta wykonawcy OK'!A26</f>
        <v>12</v>
      </c>
      <c r="B30" s="95" t="str">
        <f>'Oferta wykonawcy OK'!B26</f>
        <v>Węzeł cieplny dwufunkcyjny</v>
      </c>
      <c r="C30" s="95" t="str">
        <f>'Oferta wykonawcy OK'!C26</f>
        <v>węzeł cieplny c.o.i c.w.u.</v>
      </c>
      <c r="D30" s="95">
        <f>'Oferta wykonawcy OK'!D26</f>
        <v>0</v>
      </c>
      <c r="E30" s="95">
        <f>'Oferta wykonawcy OK'!E26</f>
        <v>0</v>
      </c>
      <c r="F30" s="95">
        <f>'Oferta wykonawcy OK'!F26</f>
        <v>1</v>
      </c>
      <c r="G30" s="95">
        <f>'Oferta wykonawcy OK'!G26</f>
        <v>2006</v>
      </c>
      <c r="H30" s="95" t="str">
        <f>'Oferta wykonawcy OK'!H26</f>
        <v>ul.Zwycięstwa Darłowo</v>
      </c>
      <c r="I30" s="95">
        <f>'Oferta wykonawcy OK'!I26</f>
        <v>24</v>
      </c>
      <c r="J30" s="95" t="str">
        <f>'Oferta wykonawcy OK'!J26</f>
        <v>Grupa Lotnicza</v>
      </c>
      <c r="K30" s="113"/>
      <c r="L30" s="114" t="str">
        <f>'Oferta wykonawcy OK'!M26</f>
        <v>Zał. Nr 2.8 do ST Zał.nr 2.9 do ST</v>
      </c>
      <c r="M30" s="47"/>
      <c r="N30" s="47"/>
      <c r="O30" s="47"/>
      <c r="P30" s="91"/>
      <c r="Q30" s="91"/>
    </row>
    <row r="31" spans="1:17" ht="58.5" customHeight="1">
      <c r="A31" s="95">
        <f>'Oferta wykonawcy OK'!A27</f>
        <v>13</v>
      </c>
      <c r="B31" s="95" t="str">
        <f>'Oferta wykonawcy OK'!B27</f>
        <v>Węzeł cieplny dwufunkcyjny</v>
      </c>
      <c r="C31" s="95" t="str">
        <f>'Oferta wykonawcy OK'!C27</f>
        <v>węzeł cieplny c.o.i c.w.u.</v>
      </c>
      <c r="D31" s="95">
        <f>'Oferta wykonawcy OK'!D27</f>
        <v>0</v>
      </c>
      <c r="E31" s="95">
        <f>'Oferta wykonawcy OK'!E27</f>
        <v>0</v>
      </c>
      <c r="F31" s="95">
        <f>'Oferta wykonawcy OK'!F27</f>
        <v>1</v>
      </c>
      <c r="G31" s="95">
        <f>'Oferta wykonawcy OK'!G27</f>
        <v>2006</v>
      </c>
      <c r="H31" s="95" t="str">
        <f>'Oferta wykonawcy OK'!H27</f>
        <v>ul.Zwycięstwa Darłowo</v>
      </c>
      <c r="I31" s="95">
        <f>'Oferta wykonawcy OK'!I27</f>
        <v>26</v>
      </c>
      <c r="J31" s="95" t="str">
        <f>'Oferta wykonawcy OK'!J27</f>
        <v>Grupa Lotnicza</v>
      </c>
      <c r="K31" s="113"/>
      <c r="L31" s="114" t="str">
        <f>'Oferta wykonawcy OK'!M27</f>
        <v>Zał. Nr 2.8 do ST Zał.nr 2.9 do ST</v>
      </c>
      <c r="M31" s="47"/>
      <c r="N31" s="47"/>
      <c r="O31" s="47"/>
      <c r="P31" s="91"/>
      <c r="Q31" s="91"/>
    </row>
    <row r="32" spans="1:17" ht="63" customHeight="1">
      <c r="A32" s="95">
        <f>'Oferta wykonawcy OK'!A28</f>
        <v>14</v>
      </c>
      <c r="B32" s="95" t="str">
        <f>'Oferta wykonawcy OK'!B28</f>
        <v>Węzeł cieplny jednofunkcyjny</v>
      </c>
      <c r="C32" s="95" t="str">
        <f>'Oferta wykonawcy OK'!C28</f>
        <v>węzeł cieplny c.o.</v>
      </c>
      <c r="D32" s="95">
        <f>'Oferta wykonawcy OK'!D28</f>
        <v>0</v>
      </c>
      <c r="E32" s="95">
        <f>'Oferta wykonawcy OK'!E28</f>
        <v>0</v>
      </c>
      <c r="F32" s="95">
        <f>'Oferta wykonawcy OK'!F28</f>
        <v>1</v>
      </c>
      <c r="G32" s="95">
        <f>'Oferta wykonawcy OK'!G28</f>
        <v>2006</v>
      </c>
      <c r="H32" s="95" t="str">
        <f>'Oferta wykonawcy OK'!H28</f>
        <v>ul.Zwycięstwa Darłowo</v>
      </c>
      <c r="I32" s="95">
        <f>'Oferta wykonawcy OK'!I28</f>
        <v>30</v>
      </c>
      <c r="J32" s="95" t="str">
        <f>'Oferta wykonawcy OK'!J28</f>
        <v>Grupa Lotnicza</v>
      </c>
      <c r="K32" s="113"/>
      <c r="L32" s="114" t="str">
        <f>'Oferta wykonawcy OK'!M28</f>
        <v>Zał. Nr 2.8 do ST Zał.nr 2.9 do ST</v>
      </c>
      <c r="M32" s="47"/>
      <c r="N32" s="47"/>
      <c r="O32" s="47"/>
      <c r="P32" s="91"/>
      <c r="Q32" s="91"/>
    </row>
    <row r="33" spans="1:17" ht="60.75" customHeight="1">
      <c r="A33" s="95">
        <f>'Oferta wykonawcy OK'!A29</f>
        <v>15</v>
      </c>
      <c r="B33" s="95" t="str">
        <f>'Oferta wykonawcy OK'!B29</f>
        <v>Węzeł cieplny jednofunkcyjny</v>
      </c>
      <c r="C33" s="95" t="str">
        <f>'Oferta wykonawcy OK'!C29</f>
        <v>węzeł cieplny c.o.</v>
      </c>
      <c r="D33" s="95">
        <f>'Oferta wykonawcy OK'!D29</f>
        <v>0</v>
      </c>
      <c r="E33" s="95">
        <f>'Oferta wykonawcy OK'!E29</f>
        <v>0</v>
      </c>
      <c r="F33" s="95">
        <f>'Oferta wykonawcy OK'!F29</f>
        <v>1</v>
      </c>
      <c r="G33" s="95">
        <f>'Oferta wykonawcy OK'!G29</f>
        <v>2006</v>
      </c>
      <c r="H33" s="95" t="str">
        <f>'Oferta wykonawcy OK'!H29</f>
        <v>ul.Zwycięstwa Darłowo</v>
      </c>
      <c r="I33" s="95">
        <f>'Oferta wykonawcy OK'!I29</f>
        <v>32</v>
      </c>
      <c r="J33" s="95" t="str">
        <f>'Oferta wykonawcy OK'!J29</f>
        <v>Grupa Lotnicza</v>
      </c>
      <c r="K33" s="113"/>
      <c r="L33" s="114" t="str">
        <f>'Oferta wykonawcy OK'!M29</f>
        <v>Zał. Nr 2.8 do ST Zał.nr 2.9 do ST</v>
      </c>
      <c r="M33" s="47"/>
      <c r="N33" s="47"/>
      <c r="O33" s="47"/>
      <c r="P33" s="91"/>
      <c r="Q33" s="91"/>
    </row>
    <row r="34" spans="1:17" ht="60" customHeight="1">
      <c r="A34" s="95">
        <f>'Oferta wykonawcy OK'!A30</f>
        <v>16</v>
      </c>
      <c r="B34" s="95" t="str">
        <f>'Oferta wykonawcy OK'!B30</f>
        <v>Węzeł cieplny dwufunkcyjny</v>
      </c>
      <c r="C34" s="95" t="str">
        <f>'Oferta wykonawcy OK'!C30</f>
        <v>węzeł cieplny c.o.i c.w.u.</v>
      </c>
      <c r="D34" s="95">
        <f>'Oferta wykonawcy OK'!D30</f>
        <v>0</v>
      </c>
      <c r="E34" s="95">
        <f>'Oferta wykonawcy OK'!E30</f>
        <v>0</v>
      </c>
      <c r="F34" s="95">
        <f>'Oferta wykonawcy OK'!F30</f>
        <v>1</v>
      </c>
      <c r="G34" s="95">
        <f>'Oferta wykonawcy OK'!G30</f>
        <v>2006</v>
      </c>
      <c r="H34" s="95" t="str">
        <f>'Oferta wykonawcy OK'!H30</f>
        <v>ul.Zwycięstwa Darłowo</v>
      </c>
      <c r="I34" s="95">
        <f>'Oferta wykonawcy OK'!I30</f>
        <v>149</v>
      </c>
      <c r="J34" s="95" t="str">
        <f>'Oferta wykonawcy OK'!J30</f>
        <v>Grupa Lotnicza</v>
      </c>
      <c r="K34" s="113"/>
      <c r="L34" s="114" t="str">
        <f>'Oferta wykonawcy OK'!M30</f>
        <v>Zał. Nr 2.8 do ST Zał.nr 2.9 do ST</v>
      </c>
      <c r="M34" s="47"/>
      <c r="N34" s="47"/>
      <c r="O34" s="47"/>
      <c r="P34" s="91"/>
      <c r="Q34" s="91"/>
    </row>
    <row r="35" spans="1:17" ht="63" customHeight="1">
      <c r="A35" s="95">
        <f>'Oferta wykonawcy OK'!A31</f>
        <v>17</v>
      </c>
      <c r="B35" s="95" t="str">
        <f>'Oferta wykonawcy OK'!B31</f>
        <v>Kotłownia nr 6 gazowa</v>
      </c>
      <c r="C35" s="95" t="str">
        <f>'Oferta wykonawcy OK'!C31</f>
        <v>Kocioł Vitogas 050 wodny moc kotła 96kW x szt.2 wodne</v>
      </c>
      <c r="D35" s="95" t="str">
        <f>'Oferta wykonawcy OK'!D31</f>
        <v>Vitogas 050</v>
      </c>
      <c r="E35" s="95" t="str">
        <f>'Oferta wykonawcy OK'!E31</f>
        <v>Vieesmann</v>
      </c>
      <c r="F35" s="95">
        <f>'Oferta wykonawcy OK'!F31</f>
        <v>2</v>
      </c>
      <c r="G35" s="95">
        <f>'Oferta wykonawcy OK'!G31</f>
        <v>2006</v>
      </c>
      <c r="H35" s="95" t="str">
        <f>'Oferta wykonawcy OK'!H31</f>
        <v>ul.Zwycięstwa Darłowo</v>
      </c>
      <c r="I35" s="95">
        <f>'Oferta wykonawcy OK'!I31</f>
        <v>107</v>
      </c>
      <c r="J35" s="95" t="str">
        <f>'Oferta wykonawcy OK'!J31</f>
        <v>Grupa Lotnicza</v>
      </c>
      <c r="K35" s="113"/>
      <c r="L35" s="114" t="str">
        <f>'Oferta wykonawcy OK'!M31</f>
        <v>Zał. Nr 2.5 do ST</v>
      </c>
      <c r="M35" s="47"/>
      <c r="N35" s="47"/>
      <c r="O35" s="47"/>
      <c r="P35" s="91"/>
      <c r="Q35" s="91"/>
    </row>
    <row r="36" spans="1:17" ht="60.75" customHeight="1">
      <c r="A36" s="95">
        <f>'Oferta wykonawcy OK'!A32</f>
        <v>18</v>
      </c>
      <c r="B36" s="95" t="str">
        <f>'Oferta wykonawcy OK'!B32</f>
        <v>Węzeł cieplny jednofunkcyjny</v>
      </c>
      <c r="C36" s="95" t="str">
        <f>'Oferta wykonawcy OK'!C32</f>
        <v>węzeł cieplny c.o</v>
      </c>
      <c r="D36" s="95">
        <f>'Oferta wykonawcy OK'!D32</f>
        <v>0</v>
      </c>
      <c r="E36" s="95">
        <f>'Oferta wykonawcy OK'!E32</f>
        <v>0</v>
      </c>
      <c r="F36" s="95">
        <f>'Oferta wykonawcy OK'!F32</f>
        <v>1</v>
      </c>
      <c r="G36" s="95">
        <f>'Oferta wykonawcy OK'!G32</f>
        <v>2006</v>
      </c>
      <c r="H36" s="95" t="str">
        <f>'Oferta wykonawcy OK'!H32</f>
        <v>ul.Zwycięstwa Darłowo</v>
      </c>
      <c r="I36" s="95">
        <f>'Oferta wykonawcy OK'!I32</f>
        <v>107</v>
      </c>
      <c r="J36" s="95" t="str">
        <f>'Oferta wykonawcy OK'!J32</f>
        <v>Grupa Lotnicza</v>
      </c>
      <c r="K36" s="113"/>
      <c r="L36" s="114" t="str">
        <f>'Oferta wykonawcy OK'!M32</f>
        <v>Zał. Nr 2.8 do ST Zał.nr 2.9 do ST</v>
      </c>
      <c r="M36" s="47"/>
      <c r="N36" s="47"/>
      <c r="O36" s="47"/>
      <c r="P36" s="91"/>
      <c r="Q36" s="91"/>
    </row>
    <row r="37" spans="1:17" ht="69" customHeight="1">
      <c r="A37" s="95">
        <f>'Oferta wykonawcy OK'!A33</f>
        <v>19</v>
      </c>
      <c r="B37" s="95" t="str">
        <f>'Oferta wykonawcy OK'!B33</f>
        <v>Kotłownia nr 4 olejowa</v>
      </c>
      <c r="C37" s="95" t="str">
        <f>'Oferta wykonawcy OK'!C33</f>
        <v>Kocioł Vitoplex 300 wodny moc kotła 300kW x szt.2 wodne</v>
      </c>
      <c r="D37" s="95" t="str">
        <f>'Oferta wykonawcy OK'!D33</f>
        <v>Vitoplex 300</v>
      </c>
      <c r="E37" s="95" t="str">
        <f>'Oferta wykonawcy OK'!E33</f>
        <v>Vieesmann</v>
      </c>
      <c r="F37" s="95">
        <f>'Oferta wykonawcy OK'!F33</f>
        <v>2</v>
      </c>
      <c r="G37" s="95">
        <f>'Oferta wykonawcy OK'!G33</f>
        <v>2014</v>
      </c>
      <c r="H37" s="95" t="str">
        <f>'Oferta wykonawcy OK'!H33</f>
        <v>ul.Zwycięstwa Darłowo</v>
      </c>
      <c r="I37" s="95">
        <f>'Oferta wykonawcy OK'!I33</f>
        <v>45</v>
      </c>
      <c r="J37" s="95" t="str">
        <f>'Oferta wykonawcy OK'!J33</f>
        <v>Grupa Lotnicza</v>
      </c>
      <c r="K37" s="113"/>
      <c r="L37" s="114" t="str">
        <f>'Oferta wykonawcy OK'!M33</f>
        <v>Zał. Nr 2.6 do ST</v>
      </c>
      <c r="M37" s="47"/>
      <c r="N37" s="47"/>
      <c r="O37" s="47"/>
      <c r="P37" s="91"/>
      <c r="Q37" s="91"/>
    </row>
    <row r="38" spans="1:17" ht="66.75" customHeight="1">
      <c r="A38" s="95">
        <f>'Oferta wykonawcy OK'!A34</f>
        <v>20</v>
      </c>
      <c r="B38" s="95" t="str">
        <f>'Oferta wykonawcy OK'!B34</f>
        <v>Węzeł cieplny dwufunkcyjny</v>
      </c>
      <c r="C38" s="95" t="str">
        <f>'Oferta wykonawcy OK'!C34</f>
        <v>węzeł cieplny c.o.i c.w.u.</v>
      </c>
      <c r="D38" s="95">
        <f>'Oferta wykonawcy OK'!D34</f>
        <v>0</v>
      </c>
      <c r="E38" s="95">
        <f>'Oferta wykonawcy OK'!E34</f>
        <v>0</v>
      </c>
      <c r="F38" s="95">
        <f>'Oferta wykonawcy OK'!F34</f>
        <v>1</v>
      </c>
      <c r="G38" s="95">
        <f>'Oferta wykonawcy OK'!G34</f>
        <v>2014</v>
      </c>
      <c r="H38" s="95" t="str">
        <f>'Oferta wykonawcy OK'!H34</f>
        <v>ul.Zwycięstwa Darłowo</v>
      </c>
      <c r="I38" s="95">
        <f>'Oferta wykonawcy OK'!I34</f>
        <v>45</v>
      </c>
      <c r="J38" s="95" t="str">
        <f>'Oferta wykonawcy OK'!J34</f>
        <v>Grupa Lotnicza</v>
      </c>
      <c r="K38" s="113"/>
      <c r="L38" s="114" t="str">
        <f>'Oferta wykonawcy OK'!M34</f>
        <v>Zał. Nr 2.8 do ST Zał.nr 2.9 do ST</v>
      </c>
      <c r="M38" s="47"/>
      <c r="N38" s="47"/>
      <c r="O38" s="47"/>
      <c r="P38" s="91"/>
      <c r="Q38" s="91"/>
    </row>
    <row r="39" spans="1:17" ht="61.5" customHeight="1">
      <c r="A39" s="95">
        <f>'Oferta wykonawcy OK'!A35</f>
        <v>21</v>
      </c>
      <c r="B39" s="95" t="str">
        <f>'Oferta wykonawcy OK'!B35</f>
        <v>Kotłownia nr 16 olejowa</v>
      </c>
      <c r="C39" s="95" t="str">
        <f>'Oferta wykonawcy OK'!C35</f>
        <v>Kocioł DeDietrich wodny, moc kotła 100kW x szt.2 wodne</v>
      </c>
      <c r="D39" s="95" t="str">
        <f>'Oferta wykonawcy OK'!D35</f>
        <v>GT228</v>
      </c>
      <c r="E39" s="95" t="str">
        <f>'Oferta wykonawcy OK'!E35</f>
        <v>DeDietrich Francja</v>
      </c>
      <c r="F39" s="95">
        <f>'Oferta wykonawcy OK'!F35</f>
        <v>2</v>
      </c>
      <c r="G39" s="95">
        <f>'Oferta wykonawcy OK'!G35</f>
        <v>2008</v>
      </c>
      <c r="H39" s="95" t="str">
        <f>'Oferta wykonawcy OK'!H35</f>
        <v>ul.Zwycięstwa Darłowo</v>
      </c>
      <c r="I39" s="95">
        <f>'Oferta wykonawcy OK'!I35</f>
        <v>185</v>
      </c>
      <c r="J39" s="95" t="str">
        <f>'Oferta wykonawcy OK'!J35</f>
        <v>Grupa Lotnicza</v>
      </c>
      <c r="K39" s="113"/>
      <c r="L39" s="114" t="str">
        <f>'Oferta wykonawcy OK'!M35</f>
        <v>Zał. Nr 2.6 do ST</v>
      </c>
      <c r="M39" s="47"/>
      <c r="N39" s="47"/>
      <c r="O39" s="47"/>
      <c r="P39" s="91"/>
      <c r="Q39" s="91"/>
    </row>
    <row r="40" spans="1:17" ht="62.25" customHeight="1">
      <c r="A40" s="95">
        <f>'Oferta wykonawcy OK'!A36</f>
        <v>22</v>
      </c>
      <c r="B40" s="95" t="str">
        <f>'Oferta wykonawcy OK'!B36</f>
        <v>Węzeł cieplny dwufunkcyjny</v>
      </c>
      <c r="C40" s="95" t="str">
        <f>'Oferta wykonawcy OK'!C36</f>
        <v>węzeł cieplny c.o.i c.w.u.</v>
      </c>
      <c r="D40" s="95">
        <f>'Oferta wykonawcy OK'!D36</f>
        <v>0</v>
      </c>
      <c r="E40" s="95">
        <f>'Oferta wykonawcy OK'!E36</f>
        <v>0</v>
      </c>
      <c r="F40" s="95">
        <f>'Oferta wykonawcy OK'!F36</f>
        <v>1</v>
      </c>
      <c r="G40" s="95">
        <f>'Oferta wykonawcy OK'!G36</f>
        <v>2008</v>
      </c>
      <c r="H40" s="95" t="str">
        <f>'Oferta wykonawcy OK'!H36</f>
        <v>ul.Zwycięstwa Darłowo</v>
      </c>
      <c r="I40" s="95">
        <f>'Oferta wykonawcy OK'!I36</f>
        <v>185</v>
      </c>
      <c r="J40" s="95" t="str">
        <f>'Oferta wykonawcy OK'!J36</f>
        <v>Grupa Lotnicza</v>
      </c>
      <c r="K40" s="113"/>
      <c r="L40" s="114" t="str">
        <f>'Oferta wykonawcy OK'!M36</f>
        <v>Zał. Nr 2.8 do ST Zał.nr 2.9 do ST</v>
      </c>
      <c r="M40" s="47"/>
      <c r="N40" s="47"/>
      <c r="O40" s="47"/>
      <c r="P40" s="91"/>
      <c r="Q40" s="91"/>
    </row>
    <row r="41" spans="1:17" ht="64.5" customHeight="1">
      <c r="A41" s="95">
        <f>'Oferta wykonawcy OK'!A37</f>
        <v>23</v>
      </c>
      <c r="B41" s="95" t="str">
        <f>'Oferta wykonawcy OK'!B37</f>
        <v>Kotłownia nr 23 w budynku nr 576 olej opałowy</v>
      </c>
      <c r="C41" s="95" t="str">
        <f>'Oferta wykonawcy OK'!C37</f>
        <v>Kocioł DeDietrich wodny, moc kotła 175kW x szt.1 wodny</v>
      </c>
      <c r="D41" s="95" t="str">
        <f>'Oferta wykonawcy OK'!D37</f>
        <v>GT 337</v>
      </c>
      <c r="E41" s="95" t="str">
        <f>'Oferta wykonawcy OK'!E37</f>
        <v>DeDietrich Francja</v>
      </c>
      <c r="F41" s="95">
        <f>'Oferta wykonawcy OK'!F37</f>
        <v>1</v>
      </c>
      <c r="G41" s="95">
        <f>'Oferta wykonawcy OK'!G37</f>
        <v>2015</v>
      </c>
      <c r="H41" s="95" t="str">
        <f>'Oferta wykonawcy OK'!H37</f>
        <v>ul.Zwycięstwa Darłowo</v>
      </c>
      <c r="I41" s="95">
        <f>'Oferta wykonawcy OK'!I37</f>
        <v>576</v>
      </c>
      <c r="J41" s="95" t="str">
        <f>'Oferta wykonawcy OK'!J37</f>
        <v>Grupa Lotnicza</v>
      </c>
      <c r="K41" s="113"/>
      <c r="L41" s="114" t="str">
        <f>'Oferta wykonawcy OK'!M37</f>
        <v>Zał. Nr 2.6 do ST</v>
      </c>
      <c r="M41" s="47"/>
      <c r="N41" s="47"/>
      <c r="O41" s="47"/>
      <c r="P41" s="91"/>
      <c r="Q41" s="91"/>
    </row>
    <row r="42" spans="1:17" ht="63" customHeight="1">
      <c r="A42" s="95">
        <f>'Oferta wykonawcy OK'!A38</f>
        <v>24</v>
      </c>
      <c r="B42" s="95" t="str">
        <f>'Oferta wykonawcy OK'!B38</f>
        <v>Węzeł cieplny dwufunkcyjny</v>
      </c>
      <c r="C42" s="95" t="str">
        <f>'Oferta wykonawcy OK'!C38</f>
        <v>węzeł cieplny c.o.i c.w.u.</v>
      </c>
      <c r="D42" s="95">
        <f>'Oferta wykonawcy OK'!D38</f>
        <v>0</v>
      </c>
      <c r="E42" s="95">
        <f>'Oferta wykonawcy OK'!E38</f>
        <v>0</v>
      </c>
      <c r="F42" s="95">
        <f>'Oferta wykonawcy OK'!F38</f>
        <v>1</v>
      </c>
      <c r="G42" s="95">
        <f>'Oferta wykonawcy OK'!G38</f>
        <v>2015</v>
      </c>
      <c r="H42" s="95" t="str">
        <f>'Oferta wykonawcy OK'!H38</f>
        <v>ul.Zwycięstwa Darłowo</v>
      </c>
      <c r="I42" s="95">
        <f>'Oferta wykonawcy OK'!I38</f>
        <v>576</v>
      </c>
      <c r="J42" s="95" t="str">
        <f>'Oferta wykonawcy OK'!J38</f>
        <v>Grupa Lotnicza</v>
      </c>
      <c r="K42" s="113"/>
      <c r="L42" s="114" t="str">
        <f>'Oferta wykonawcy OK'!M38</f>
        <v>Zał. Nr 2.8 do ST Zał.nr 2.9 do ST</v>
      </c>
      <c r="M42" s="47"/>
      <c r="N42" s="47"/>
      <c r="O42" s="47"/>
      <c r="P42" s="91"/>
      <c r="Q42" s="91"/>
    </row>
    <row r="43" spans="1:17" ht="64.5" customHeight="1">
      <c r="A43" s="95">
        <f>'Oferta wykonawcy OK'!A39</f>
        <v>25</v>
      </c>
      <c r="B43" s="95" t="str">
        <f>'Oferta wykonawcy OK'!B39</f>
        <v>Kotłownia nr 7 olejowa</v>
      </c>
      <c r="C43" s="95" t="str">
        <f>'Oferta wykonawcy OK'!C39</f>
        <v>Kocioł DeDietrich wodny, moc kotła 80kW x szt.1 wodny</v>
      </c>
      <c r="D43" s="95" t="str">
        <f>'Oferta wykonawcy OK'!D39</f>
        <v>GT228</v>
      </c>
      <c r="E43" s="95" t="str">
        <f>'Oferta wykonawcy OK'!E39</f>
        <v>DeDietrich Francja</v>
      </c>
      <c r="F43" s="95">
        <f>'Oferta wykonawcy OK'!F39</f>
        <v>1</v>
      </c>
      <c r="G43" s="95">
        <f>'Oferta wykonawcy OK'!G39</f>
        <v>2008</v>
      </c>
      <c r="H43" s="95" t="str">
        <f>'Oferta wykonawcy OK'!H39</f>
        <v>ul.Zwycięstwa Darłowo</v>
      </c>
      <c r="I43" s="95">
        <f>'Oferta wykonawcy OK'!I39</f>
        <v>58</v>
      </c>
      <c r="J43" s="95" t="str">
        <f>'Oferta wykonawcy OK'!J39</f>
        <v>Skład Darłowo</v>
      </c>
      <c r="K43" s="113"/>
      <c r="L43" s="114" t="str">
        <f>'Oferta wykonawcy OK'!M39</f>
        <v>Zał. Nr 2.6 do ST</v>
      </c>
      <c r="M43" s="47"/>
      <c r="N43" s="47"/>
      <c r="O43" s="47"/>
      <c r="P43" s="91"/>
      <c r="Q43" s="91"/>
    </row>
    <row r="44" spans="1:17" ht="63.75" customHeight="1">
      <c r="A44" s="95">
        <f>'Oferta wykonawcy OK'!A40</f>
        <v>26</v>
      </c>
      <c r="B44" s="95" t="str">
        <f>'Oferta wykonawcy OK'!B40</f>
        <v>Kotłownia nr 19 elektryczna</v>
      </c>
      <c r="C44" s="95" t="str">
        <f>'Oferta wykonawcy OK'!C40</f>
        <v>Kocioł Kospel wodny, moc kotła 24kW x szt.2 wodne</v>
      </c>
      <c r="D44" s="95" t="str">
        <f>'Oferta wykonawcy OK'!D40</f>
        <v>Epko 24</v>
      </c>
      <c r="E44" s="95" t="str">
        <f>'Oferta wykonawcy OK'!E40</f>
        <v>Kospel Koszalin</v>
      </c>
      <c r="F44" s="95">
        <f>'Oferta wykonawcy OK'!F40</f>
        <v>2</v>
      </c>
      <c r="G44" s="95">
        <f>'Oferta wykonawcy OK'!G40</f>
        <v>2008</v>
      </c>
      <c r="H44" s="95" t="str">
        <f>'Oferta wykonawcy OK'!H40</f>
        <v>ul.Zwycięstwa Darłowo</v>
      </c>
      <c r="I44" s="95">
        <f>'Oferta wykonawcy OK'!I40</f>
        <v>215</v>
      </c>
      <c r="J44" s="95" t="str">
        <f>'Oferta wykonawcy OK'!J40</f>
        <v>Grupa Lotnicza</v>
      </c>
      <c r="K44" s="113"/>
      <c r="L44" s="114" t="str">
        <f>'Oferta wykonawcy OK'!M40</f>
        <v>Zał. Nr 2.7 do ST</v>
      </c>
      <c r="M44" s="47"/>
      <c r="N44" s="47"/>
      <c r="O44" s="47"/>
      <c r="P44" s="91"/>
      <c r="Q44" s="91"/>
    </row>
    <row r="45" spans="1:17" ht="57.75" customHeight="1">
      <c r="A45" s="95">
        <f>'Oferta wykonawcy OK'!A41</f>
        <v>27</v>
      </c>
      <c r="B45" s="95" t="str">
        <f>'Oferta wykonawcy OK'!B41</f>
        <v>Kotłownia nr 22 elektryczna</v>
      </c>
      <c r="C45" s="95" t="str">
        <f>'Oferta wykonawcy OK'!C41</f>
        <v>Kocioł Kospel wodny, moc kotła 24kW x szt.1 wodny</v>
      </c>
      <c r="D45" s="95" t="str">
        <f>'Oferta wykonawcy OK'!D41</f>
        <v>Epko 24</v>
      </c>
      <c r="E45" s="95" t="str">
        <f>'Oferta wykonawcy OK'!E41</f>
        <v>Kospel Koszalin</v>
      </c>
      <c r="F45" s="95">
        <f>'Oferta wykonawcy OK'!F41</f>
        <v>1</v>
      </c>
      <c r="G45" s="95">
        <f>'Oferta wykonawcy OK'!G41</f>
        <v>2011</v>
      </c>
      <c r="H45" s="95" t="str">
        <f>'Oferta wykonawcy OK'!H41</f>
        <v>ul.Zwycięstwa Darłowo</v>
      </c>
      <c r="I45" s="95">
        <f>'Oferta wykonawcy OK'!I41</f>
        <v>576</v>
      </c>
      <c r="J45" s="95" t="str">
        <f>'Oferta wykonawcy OK'!J41</f>
        <v>Skład Darłowo</v>
      </c>
      <c r="K45" s="113"/>
      <c r="L45" s="114" t="str">
        <f>'Oferta wykonawcy OK'!M41</f>
        <v>Zał. Nr 2.7 do ST</v>
      </c>
      <c r="M45" s="47"/>
      <c r="N45" s="47"/>
      <c r="O45" s="47"/>
      <c r="P45" s="91"/>
      <c r="Q45" s="91"/>
    </row>
    <row r="46" spans="1:17" ht="57.75" customHeight="1">
      <c r="A46" s="95">
        <f>'Oferta wykonawcy OK'!A42</f>
        <v>28</v>
      </c>
      <c r="B46" s="95" t="str">
        <f>'Oferta wykonawcy OK'!B42</f>
        <v>Kotłownia nr 25 olejowa</v>
      </c>
      <c r="C46" s="95" t="str">
        <f>'Oferta wykonawcy OK'!C42</f>
        <v>Kocioł DeDietrich moc 269kW szt. 1 moc kotła 685kW x szt.2 wodne</v>
      </c>
      <c r="D46" s="95" t="str">
        <f>'Oferta wykonawcy OK'!D42</f>
        <v>GT 530-14   GT 430-8</v>
      </c>
      <c r="E46" s="95" t="str">
        <f>'Oferta wykonawcy OK'!E42</f>
        <v>DeDietrich Francja</v>
      </c>
      <c r="F46" s="95">
        <f>'Oferta wykonawcy OK'!F42</f>
        <v>3</v>
      </c>
      <c r="G46" s="95">
        <f>'Oferta wykonawcy OK'!G42</f>
        <v>2020</v>
      </c>
      <c r="H46" s="95" t="str">
        <f>'Oferta wykonawcy OK'!H42</f>
        <v>ul.Zwycięstwa Darłowo</v>
      </c>
      <c r="I46" s="95">
        <f>'Oferta wykonawcy OK'!I42</f>
        <v>595</v>
      </c>
      <c r="J46" s="95" t="str">
        <f>'Oferta wykonawcy OK'!J42</f>
        <v>Grupa Lotnicza</v>
      </c>
      <c r="K46" s="113"/>
      <c r="L46" s="114" t="str">
        <f>'Oferta wykonawcy OK'!M42</f>
        <v>Zał. Nr 2.6 do ST</v>
      </c>
      <c r="M46" s="47"/>
      <c r="N46" s="47"/>
      <c r="O46" s="47"/>
      <c r="P46" s="91"/>
      <c r="Q46" s="91"/>
    </row>
    <row r="47" spans="1:17" ht="57.75" customHeight="1">
      <c r="A47" s="95">
        <f>'Oferta wykonawcy OK'!A43</f>
        <v>29</v>
      </c>
      <c r="B47" s="95" t="str">
        <f>'Oferta wykonawcy OK'!B43</f>
        <v>Węzeł cieplny dwufunkcyjny</v>
      </c>
      <c r="C47" s="95" t="str">
        <f>'Oferta wykonawcy OK'!C43</f>
        <v>węzeł cieplny c.o. c.w.u. c. tech.</v>
      </c>
      <c r="D47" s="95">
        <f>'Oferta wykonawcy OK'!D43</f>
        <v>0</v>
      </c>
      <c r="E47" s="95">
        <f>'Oferta wykonawcy OK'!E43</f>
        <v>0</v>
      </c>
      <c r="F47" s="95">
        <f>'Oferta wykonawcy OK'!F43</f>
        <v>1</v>
      </c>
      <c r="G47" s="95">
        <f>'Oferta wykonawcy OK'!G43</f>
        <v>2020</v>
      </c>
      <c r="H47" s="95" t="str">
        <f>'Oferta wykonawcy OK'!H43</f>
        <v>ul.Zwycięstwa Darłowo</v>
      </c>
      <c r="I47" s="95">
        <f>'Oferta wykonawcy OK'!I43</f>
        <v>595</v>
      </c>
      <c r="J47" s="95" t="str">
        <f>'Oferta wykonawcy OK'!J43</f>
        <v>Grupa Lotnicza</v>
      </c>
      <c r="K47" s="113"/>
      <c r="L47" s="114" t="str">
        <f>'Oferta wykonawcy OK'!M43</f>
        <v>Zał. Nr 2.8 do ST Zał.nr 2.9 do ST</v>
      </c>
      <c r="M47" s="47"/>
      <c r="N47" s="47"/>
      <c r="O47" s="47"/>
      <c r="P47" s="91"/>
      <c r="Q47" s="91"/>
    </row>
    <row r="48" spans="1:17" ht="57.75" customHeight="1">
      <c r="A48" s="95">
        <f>'Oferta wykonawcy OK'!A44</f>
        <v>30</v>
      </c>
      <c r="B48" s="95" t="str">
        <f>'Oferta wykonawcy OK'!B44</f>
        <v>Kotłownia nr 24 olejowa</v>
      </c>
      <c r="C48" s="95" t="str">
        <f>'Oferta wykonawcy OK'!C44</f>
        <v>Kocioł DeDietrich wodny, moc kotła 160kW x szt.1 wodny</v>
      </c>
      <c r="D48" s="95" t="str">
        <f>'Oferta wykonawcy OK'!D44</f>
        <v>GT 337</v>
      </c>
      <c r="E48" s="95" t="str">
        <f>'Oferta wykonawcy OK'!E44</f>
        <v>DeDietrich Francja</v>
      </c>
      <c r="F48" s="95">
        <f>'Oferta wykonawcy OK'!F44</f>
        <v>1</v>
      </c>
      <c r="G48" s="95">
        <f>'Oferta wykonawcy OK'!G44</f>
        <v>2020</v>
      </c>
      <c r="H48" s="95" t="str">
        <f>'Oferta wykonawcy OK'!H44</f>
        <v>ul.Zwycięstwa Darłowo</v>
      </c>
      <c r="I48" s="95">
        <f>'Oferta wykonawcy OK'!I44</f>
        <v>600</v>
      </c>
      <c r="J48" s="95" t="str">
        <f>'Oferta wykonawcy OK'!J44</f>
        <v>Grupa Lotnicza</v>
      </c>
      <c r="K48" s="113"/>
      <c r="L48" s="114" t="str">
        <f>'Oferta wykonawcy OK'!M44</f>
        <v>Zał. Nr 2.6 do ST</v>
      </c>
      <c r="M48" s="47"/>
      <c r="N48" s="47"/>
      <c r="O48" s="47"/>
      <c r="P48" s="91"/>
      <c r="Q48" s="91"/>
    </row>
    <row r="49" spans="1:17" ht="57.75" customHeight="1">
      <c r="A49" s="95">
        <f>'Oferta wykonawcy OK'!A45</f>
        <v>31</v>
      </c>
      <c r="B49" s="95" t="str">
        <f>'Oferta wykonawcy OK'!B45</f>
        <v>Węzeł cieplny dwufunkcyjny</v>
      </c>
      <c r="C49" s="95" t="str">
        <f>'Oferta wykonawcy OK'!C45</f>
        <v>węzeł cieplny c.o. c.w.u. c. tech.</v>
      </c>
      <c r="D49" s="95">
        <f>'Oferta wykonawcy OK'!D45</f>
        <v>0</v>
      </c>
      <c r="E49" s="95">
        <f>'Oferta wykonawcy OK'!E45</f>
        <v>0</v>
      </c>
      <c r="F49" s="95">
        <f>'Oferta wykonawcy OK'!F45</f>
        <v>1</v>
      </c>
      <c r="G49" s="95">
        <f>'Oferta wykonawcy OK'!G45</f>
        <v>2020</v>
      </c>
      <c r="H49" s="95" t="str">
        <f>'Oferta wykonawcy OK'!H45</f>
        <v>ul.Zwycięstwa Darłowo</v>
      </c>
      <c r="I49" s="95">
        <f>'Oferta wykonawcy OK'!I45</f>
        <v>600</v>
      </c>
      <c r="J49" s="95" t="str">
        <f>'Oferta wykonawcy OK'!J45</f>
        <v>Grupa Lotnicza</v>
      </c>
      <c r="K49" s="113"/>
      <c r="L49" s="114" t="str">
        <f>'Oferta wykonawcy OK'!M45</f>
        <v>Zał. Nr 2.8 do ST Zał.nr 2.9 do ST</v>
      </c>
      <c r="M49" s="47"/>
      <c r="N49" s="47"/>
      <c r="O49" s="47"/>
      <c r="P49" s="91"/>
      <c r="Q49" s="91"/>
    </row>
    <row r="50" spans="1:17" ht="57.75" customHeight="1">
      <c r="A50" s="95">
        <f>'Oferta wykonawcy OK'!A46</f>
        <v>32</v>
      </c>
      <c r="B50" s="95" t="str">
        <f>'Oferta wykonawcy OK'!B46</f>
        <v>Kotłownia nr 5 olejowa</v>
      </c>
      <c r="C50" s="95" t="str">
        <f>'Oferta wykonawcy OK'!C46</f>
        <v>Kocioł DeDietrich wodny, moc kotła 90kW x szt.2 wodne</v>
      </c>
      <c r="D50" s="95" t="str">
        <f>'Oferta wykonawcy OK'!D46</f>
        <v>GT 334</v>
      </c>
      <c r="E50" s="95" t="str">
        <f>'Oferta wykonawcy OK'!E46</f>
        <v>DeDietrich Francja</v>
      </c>
      <c r="F50" s="95">
        <f>'Oferta wykonawcy OK'!F46</f>
        <v>2</v>
      </c>
      <c r="G50" s="95">
        <f>'Oferta wykonawcy OK'!G46</f>
        <v>2020</v>
      </c>
      <c r="H50" s="95" t="str">
        <f>'Oferta wykonawcy OK'!H46</f>
        <v>ul.Zwycięstwa Darłowo</v>
      </c>
      <c r="I50" s="95">
        <f>'Oferta wykonawcy OK'!I46</f>
        <v>41</v>
      </c>
      <c r="J50" s="95" t="str">
        <f>'Oferta wykonawcy OK'!J46</f>
        <v>Grupa Lotnicza</v>
      </c>
      <c r="K50" s="113"/>
      <c r="L50" s="114" t="str">
        <f>'Oferta wykonawcy OK'!M46</f>
        <v>Zał. Nr 2.6 do ST</v>
      </c>
      <c r="M50" s="47"/>
      <c r="N50" s="47"/>
      <c r="O50" s="47"/>
      <c r="P50" s="91"/>
      <c r="Q50" s="91"/>
    </row>
    <row r="51" spans="1:17" ht="57.75" customHeight="1">
      <c r="A51" s="95">
        <f>'Oferta wykonawcy OK'!A47</f>
        <v>33</v>
      </c>
      <c r="B51" s="95" t="str">
        <f>'Oferta wykonawcy OK'!B47</f>
        <v>Węzeł cieplny dwufunkcyjny</v>
      </c>
      <c r="C51" s="95" t="str">
        <f>'Oferta wykonawcy OK'!C47</f>
        <v>węzeł cieplny c.o. c.w.u. c. tech.</v>
      </c>
      <c r="D51" s="95">
        <f>'Oferta wykonawcy OK'!D47</f>
        <v>0</v>
      </c>
      <c r="E51" s="95">
        <f>'Oferta wykonawcy OK'!E47</f>
        <v>0</v>
      </c>
      <c r="F51" s="95">
        <f>'Oferta wykonawcy OK'!F47</f>
        <v>1</v>
      </c>
      <c r="G51" s="95">
        <f>'Oferta wykonawcy OK'!G47</f>
        <v>2020</v>
      </c>
      <c r="H51" s="95" t="str">
        <f>'Oferta wykonawcy OK'!H47</f>
        <v>ul.Zwycięstwa Darłowo</v>
      </c>
      <c r="I51" s="95">
        <f>'Oferta wykonawcy OK'!I47</f>
        <v>41</v>
      </c>
      <c r="J51" s="95" t="str">
        <f>'Oferta wykonawcy OK'!J47</f>
        <v>Grupa Lotnicza</v>
      </c>
      <c r="K51" s="113"/>
      <c r="L51" s="114" t="str">
        <f>'Oferta wykonawcy OK'!M47</f>
        <v>Zał. Nr 2.8 do ST Zał.nr 2.9 do ST</v>
      </c>
      <c r="M51" s="47"/>
      <c r="N51" s="47"/>
      <c r="O51" s="47"/>
      <c r="P51" s="91"/>
      <c r="Q51" s="91"/>
    </row>
    <row r="52" spans="1:17" ht="57.75" customHeight="1">
      <c r="A52" s="95">
        <f>'Oferta wykonawcy OK'!A48</f>
        <v>34</v>
      </c>
      <c r="B52" s="95" t="str">
        <f>'Oferta wykonawcy OK'!B48</f>
        <v xml:space="preserve">Węzeł cieplny </v>
      </c>
      <c r="C52" s="95" t="str">
        <f>'Oferta wykonawcy OK'!C48</f>
        <v>węzeł cieplny c.o. c. tech.</v>
      </c>
      <c r="D52" s="95">
        <f>'Oferta wykonawcy OK'!D48</f>
        <v>0</v>
      </c>
      <c r="E52" s="95">
        <f>'Oferta wykonawcy OK'!E48</f>
        <v>0</v>
      </c>
      <c r="F52" s="95">
        <f>'Oferta wykonawcy OK'!F48</f>
        <v>1</v>
      </c>
      <c r="G52" s="95">
        <f>'Oferta wykonawcy OK'!G48</f>
        <v>2020</v>
      </c>
      <c r="H52" s="95" t="str">
        <f>'Oferta wykonawcy OK'!H48</f>
        <v>ul.Zwycięstwa Darłowo</v>
      </c>
      <c r="I52" s="95">
        <f>'Oferta wykonawcy OK'!I48</f>
        <v>596</v>
      </c>
      <c r="J52" s="95" t="str">
        <f>'Oferta wykonawcy OK'!J48</f>
        <v>Grupa Lotnicza</v>
      </c>
      <c r="K52" s="113"/>
      <c r="L52" s="114" t="str">
        <f>'Oferta wykonawcy OK'!M48</f>
        <v>Zał. Nr 2.8 do ST Zał.nr 2.9 do ST</v>
      </c>
      <c r="M52" s="47"/>
      <c r="N52" s="47"/>
      <c r="O52" s="47"/>
      <c r="P52" s="91"/>
      <c r="Q52" s="91"/>
    </row>
    <row r="53" spans="1:17" ht="57.75" customHeight="1">
      <c r="A53" s="95">
        <f>'Oferta wykonawcy OK'!A49</f>
        <v>35</v>
      </c>
      <c r="B53" s="95" t="str">
        <f>'Oferta wykonawcy OK'!B49</f>
        <v xml:space="preserve">Węzeł cieplny </v>
      </c>
      <c r="C53" s="95" t="str">
        <f>'Oferta wykonawcy OK'!C49</f>
        <v>węzeł cieplny c.o. c. tech.</v>
      </c>
      <c r="D53" s="95">
        <f>'Oferta wykonawcy OK'!D49</f>
        <v>0</v>
      </c>
      <c r="E53" s="95">
        <f>'Oferta wykonawcy OK'!E49</f>
        <v>0</v>
      </c>
      <c r="F53" s="95">
        <f>'Oferta wykonawcy OK'!F49</f>
        <v>1</v>
      </c>
      <c r="G53" s="95">
        <f>'Oferta wykonawcy OK'!G49</f>
        <v>2020</v>
      </c>
      <c r="H53" s="95" t="str">
        <f>'Oferta wykonawcy OK'!H49</f>
        <v>ul.Zwycięstwa Darłowo</v>
      </c>
      <c r="I53" s="95">
        <f>'Oferta wykonawcy OK'!I49</f>
        <v>597</v>
      </c>
      <c r="J53" s="95" t="str">
        <f>'Oferta wykonawcy OK'!J49</f>
        <v>Grupa Lotnicza</v>
      </c>
      <c r="K53" s="113"/>
      <c r="L53" s="114" t="str">
        <f>'Oferta wykonawcy OK'!M49</f>
        <v>Zał. Nr 2.8 do ST Zał.nr 2.9 do ST</v>
      </c>
      <c r="M53" s="47"/>
      <c r="N53" s="47"/>
      <c r="O53" s="47"/>
      <c r="P53" s="91"/>
      <c r="Q53" s="91"/>
    </row>
    <row r="54" spans="1:17" ht="57.75" customHeight="1">
      <c r="A54" s="95">
        <f>'Oferta wykonawcy OK'!A50</f>
        <v>36</v>
      </c>
      <c r="B54" s="95" t="str">
        <f>'Oferta wykonawcy OK'!B50</f>
        <v xml:space="preserve">Węzeł cieplny </v>
      </c>
      <c r="C54" s="95" t="str">
        <f>'Oferta wykonawcy OK'!C50</f>
        <v>węzeł cieplny c.o. c. tech.</v>
      </c>
      <c r="D54" s="95">
        <f>'Oferta wykonawcy OK'!D50</f>
        <v>0</v>
      </c>
      <c r="E54" s="95">
        <f>'Oferta wykonawcy OK'!E50</f>
        <v>0</v>
      </c>
      <c r="F54" s="95">
        <f>'Oferta wykonawcy OK'!F50</f>
        <v>1</v>
      </c>
      <c r="G54" s="95">
        <f>'Oferta wykonawcy OK'!G50</f>
        <v>2020</v>
      </c>
      <c r="H54" s="95" t="str">
        <f>'Oferta wykonawcy OK'!H50</f>
        <v>ul.Zwycięstwa Darłowo</v>
      </c>
      <c r="I54" s="95">
        <f>'Oferta wykonawcy OK'!I50</f>
        <v>598</v>
      </c>
      <c r="J54" s="95" t="str">
        <f>'Oferta wykonawcy OK'!J50</f>
        <v>Grupa Lotnicza</v>
      </c>
      <c r="K54" s="113"/>
      <c r="L54" s="114" t="str">
        <f>'Oferta wykonawcy OK'!M50</f>
        <v>Zał. Nr 2.8 do ST Zał.nr 2.9 do ST</v>
      </c>
      <c r="M54" s="47"/>
      <c r="N54" s="47"/>
      <c r="O54" s="47"/>
      <c r="P54" s="91"/>
      <c r="Q54" s="91"/>
    </row>
    <row r="55" spans="1:17" ht="57.75" customHeight="1">
      <c r="A55" s="95">
        <f>'Oferta wykonawcy OK'!A51</f>
        <v>37</v>
      </c>
      <c r="B55" s="95" t="str">
        <f>'Oferta wykonawcy OK'!B51</f>
        <v xml:space="preserve">Węzeł cieplny </v>
      </c>
      <c r="C55" s="95" t="str">
        <f>'Oferta wykonawcy OK'!C51</f>
        <v>węzeł cieplny c.o. c. tech.</v>
      </c>
      <c r="D55" s="95">
        <f>'Oferta wykonawcy OK'!D51</f>
        <v>0</v>
      </c>
      <c r="E55" s="95">
        <f>'Oferta wykonawcy OK'!E51</f>
        <v>0</v>
      </c>
      <c r="F55" s="95">
        <f>'Oferta wykonawcy OK'!F51</f>
        <v>1</v>
      </c>
      <c r="G55" s="95">
        <f>'Oferta wykonawcy OK'!G51</f>
        <v>2020</v>
      </c>
      <c r="H55" s="95" t="str">
        <f>'Oferta wykonawcy OK'!H51</f>
        <v>ul.Zwycięstwa Darłowo</v>
      </c>
      <c r="I55" s="95">
        <f>'Oferta wykonawcy OK'!I51</f>
        <v>599</v>
      </c>
      <c r="J55" s="95" t="str">
        <f>'Oferta wykonawcy OK'!J51</f>
        <v>Grupa Lotnicza</v>
      </c>
      <c r="K55" s="113"/>
      <c r="L55" s="114" t="str">
        <f>'Oferta wykonawcy OK'!M51</f>
        <v>Zał. Nr 2.8 do ST Zał.nr 2.9 do ST</v>
      </c>
      <c r="M55" s="47"/>
      <c r="N55" s="47"/>
      <c r="O55" s="47"/>
      <c r="P55" s="91"/>
      <c r="Q55" s="91"/>
    </row>
    <row r="56" spans="1:17" ht="14.25" customHeight="1"/>
    <row r="57" spans="1:17" ht="27" customHeight="1">
      <c r="A57" s="62" t="s">
        <v>24</v>
      </c>
      <c r="B57" s="63" t="s">
        <v>120</v>
      </c>
      <c r="C57" s="63"/>
      <c r="D57" s="63"/>
      <c r="E57" s="63"/>
      <c r="F57" s="63"/>
      <c r="G57" s="37"/>
      <c r="H57" s="62" t="s">
        <v>101</v>
      </c>
      <c r="I57" s="37"/>
      <c r="J57" s="37"/>
    </row>
    <row r="58" spans="1:17" ht="27" customHeight="1">
      <c r="A58" s="62" t="s">
        <v>27</v>
      </c>
      <c r="B58" s="63" t="s">
        <v>116</v>
      </c>
      <c r="C58" s="63"/>
      <c r="D58" s="63"/>
      <c r="E58" s="63"/>
      <c r="F58" s="63"/>
      <c r="G58" s="37"/>
      <c r="H58" s="62" t="s">
        <v>103</v>
      </c>
      <c r="I58" s="37"/>
      <c r="J58" s="37"/>
    </row>
    <row r="59" spans="1:17">
      <c r="A59" s="62"/>
      <c r="B59" s="63" t="s">
        <v>124</v>
      </c>
      <c r="C59" s="63"/>
      <c r="D59" s="63"/>
      <c r="E59" s="63"/>
      <c r="F59" s="63"/>
      <c r="G59" s="37"/>
      <c r="H59" s="62"/>
      <c r="I59" s="37"/>
      <c r="J59" s="37"/>
    </row>
    <row r="60" spans="1:17">
      <c r="A60" s="2" t="s">
        <v>75</v>
      </c>
      <c r="B60" s="1" t="s">
        <v>121</v>
      </c>
    </row>
    <row r="61" spans="1:17">
      <c r="A61" s="2" t="s">
        <v>76</v>
      </c>
      <c r="B61" s="1" t="s">
        <v>125</v>
      </c>
    </row>
    <row r="62" spans="1:17">
      <c r="A62" s="2"/>
      <c r="B62" s="1"/>
    </row>
    <row r="63" spans="1:17" ht="15">
      <c r="B63" s="38" t="s">
        <v>122</v>
      </c>
      <c r="H63" s="22" t="s">
        <v>114</v>
      </c>
      <c r="I63" s="22"/>
      <c r="M63" s="22" t="s">
        <v>123</v>
      </c>
      <c r="N63" s="22"/>
    </row>
    <row r="65" spans="2:13">
      <c r="B65" t="s">
        <v>55</v>
      </c>
      <c r="H65" t="s">
        <v>55</v>
      </c>
      <c r="M65" t="s">
        <v>58</v>
      </c>
    </row>
    <row r="66" spans="2:13">
      <c r="B66" t="s">
        <v>56</v>
      </c>
      <c r="H66" t="s">
        <v>56</v>
      </c>
    </row>
    <row r="67" spans="2:13">
      <c r="B67" t="s">
        <v>57</v>
      </c>
      <c r="H67" t="s">
        <v>57</v>
      </c>
    </row>
    <row r="69" spans="2:13" ht="15">
      <c r="B69" s="22"/>
    </row>
    <row r="70" spans="2:13" ht="15">
      <c r="B70" s="22" t="s">
        <v>89</v>
      </c>
      <c r="H70" s="22"/>
    </row>
    <row r="72" spans="2:13">
      <c r="B72" t="s">
        <v>58</v>
      </c>
    </row>
    <row r="81" spans="1:14">
      <c r="A81" s="62"/>
      <c r="B81" s="63"/>
      <c r="C81" s="63"/>
      <c r="D81" s="63"/>
      <c r="E81" s="63"/>
      <c r="F81" s="63"/>
      <c r="G81" s="37"/>
      <c r="H81" s="62"/>
      <c r="I81" s="37"/>
      <c r="J81" s="37"/>
    </row>
    <row r="82" spans="1:14">
      <c r="A82" s="62"/>
      <c r="B82" s="63"/>
      <c r="C82" s="63"/>
      <c r="D82" s="63"/>
      <c r="E82" s="63"/>
      <c r="F82" s="63"/>
      <c r="G82" s="37"/>
      <c r="H82" s="62"/>
      <c r="I82" s="37"/>
      <c r="J82" s="37"/>
    </row>
    <row r="83" spans="1:14">
      <c r="A83" s="62"/>
      <c r="B83" s="63"/>
      <c r="C83" s="63"/>
      <c r="D83" s="63"/>
      <c r="E83" s="63"/>
      <c r="F83" s="63"/>
      <c r="G83" s="37"/>
      <c r="H83" s="62"/>
      <c r="I83" s="37"/>
      <c r="J83" s="37"/>
    </row>
    <row r="84" spans="1:14">
      <c r="A84" s="2"/>
      <c r="B84" s="1"/>
    </row>
    <row r="85" spans="1:14">
      <c r="A85" s="2"/>
      <c r="B85" s="1"/>
    </row>
    <row r="86" spans="1:14">
      <c r="A86" s="2"/>
      <c r="B86" s="1"/>
    </row>
    <row r="87" spans="1:14" ht="15">
      <c r="B87" s="38"/>
      <c r="H87" s="22"/>
      <c r="I87" s="22"/>
      <c r="M87" s="22"/>
      <c r="N87" s="22"/>
    </row>
    <row r="93" spans="1:14" ht="15">
      <c r="B93" s="22"/>
    </row>
    <row r="94" spans="1:14" ht="15">
      <c r="B94" s="22"/>
      <c r="H94" s="22"/>
    </row>
  </sheetData>
  <mergeCells count="23">
    <mergeCell ref="B7:J7"/>
    <mergeCell ref="A5:Q5"/>
    <mergeCell ref="A6:Q6"/>
    <mergeCell ref="A15:A17"/>
    <mergeCell ref="B15:B17"/>
    <mergeCell ref="C15:G15"/>
    <mergeCell ref="H15:J15"/>
    <mergeCell ref="K15:K17"/>
    <mergeCell ref="L15:L17"/>
    <mergeCell ref="M15:Q15"/>
    <mergeCell ref="C16:C17"/>
    <mergeCell ref="Q16:Q17"/>
    <mergeCell ref="D16:D17"/>
    <mergeCell ref="E16:E17"/>
    <mergeCell ref="M16:M17"/>
    <mergeCell ref="N16:N17"/>
    <mergeCell ref="O16:O17"/>
    <mergeCell ref="P16:P17"/>
    <mergeCell ref="F16:F17"/>
    <mergeCell ref="G16:G17"/>
    <mergeCell ref="H16:H17"/>
    <mergeCell ref="I16:I17"/>
    <mergeCell ref="J16:J17"/>
  </mergeCells>
  <pageMargins left="0.70866141732283472" right="0.70866141732283472" top="0.74803149606299213" bottom="0.74803149606299213" header="0.31496062992125984" footer="0.31496062992125984"/>
  <pageSetup paperSize="9" scale="44" fitToHeight="0" orientation="landscape" r:id="rId1"/>
  <headerFooter>
    <oddFooter>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8"/>
  <sheetViews>
    <sheetView zoomScale="55" zoomScaleNormal="55" workbookViewId="0">
      <selection activeCell="A76" sqref="A1:Q76"/>
    </sheetView>
  </sheetViews>
  <sheetFormatPr defaultRowHeight="14.25"/>
  <cols>
    <col min="1" max="1" width="4.125" customWidth="1"/>
    <col min="2" max="2" width="14.8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14.375" customWidth="1"/>
    <col min="11" max="11" width="9.25" customWidth="1"/>
    <col min="12" max="12" width="13.375" customWidth="1"/>
    <col min="13" max="13" width="40.5" customWidth="1"/>
    <col min="14" max="15" width="30.875" customWidth="1"/>
    <col min="16" max="16" width="18.75" customWidth="1"/>
    <col min="17" max="17" width="12.5" customWidth="1"/>
  </cols>
  <sheetData>
    <row r="1" spans="1:17" ht="18">
      <c r="B1" s="21" t="s">
        <v>69</v>
      </c>
      <c r="C1" s="21"/>
      <c r="E1" s="21"/>
      <c r="Q1" s="115" t="s">
        <v>247</v>
      </c>
    </row>
    <row r="2" spans="1:17">
      <c r="B2" s="20"/>
    </row>
    <row r="3" spans="1:17">
      <c r="B3" s="20" t="s">
        <v>60</v>
      </c>
      <c r="C3" s="20"/>
      <c r="E3" s="20"/>
    </row>
    <row r="4" spans="1:17">
      <c r="E4" s="20"/>
    </row>
    <row r="5" spans="1:17" ht="30" customHeight="1">
      <c r="A5" s="146" t="s">
        <v>127</v>
      </c>
      <c r="B5" s="146"/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</row>
    <row r="6" spans="1:17" ht="30" customHeight="1">
      <c r="A6" s="146" t="s">
        <v>126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</row>
    <row r="7" spans="1:17" s="29" customFormat="1" ht="18.75" customHeight="1">
      <c r="A7" s="28" t="s">
        <v>16</v>
      </c>
      <c r="B7" s="144" t="s">
        <v>173</v>
      </c>
      <c r="C7" s="144"/>
      <c r="D7" s="144"/>
      <c r="E7" s="144"/>
      <c r="F7" s="144"/>
      <c r="G7" s="144"/>
      <c r="H7" s="144"/>
      <c r="I7" s="144"/>
      <c r="J7" s="144"/>
      <c r="K7" s="28"/>
      <c r="L7" s="28"/>
    </row>
    <row r="8" spans="1:17" s="29" customFormat="1" ht="18.75" customHeight="1">
      <c r="A8" s="28" t="s">
        <v>17</v>
      </c>
      <c r="B8" s="120" t="s">
        <v>72</v>
      </c>
      <c r="C8" s="28"/>
      <c r="D8" s="28"/>
      <c r="E8" s="28"/>
      <c r="F8" s="28"/>
      <c r="G8" s="28"/>
      <c r="H8" s="28"/>
      <c r="I8" s="28"/>
      <c r="J8" s="28"/>
      <c r="K8" s="28"/>
      <c r="L8" s="28"/>
    </row>
    <row r="9" spans="1:17" s="29" customFormat="1" ht="18.75" customHeight="1">
      <c r="A9" s="28" t="s">
        <v>18</v>
      </c>
      <c r="B9" s="120" t="s">
        <v>238</v>
      </c>
      <c r="C9" s="28"/>
      <c r="D9" s="121"/>
      <c r="E9" s="28"/>
      <c r="F9" s="28"/>
      <c r="G9" s="28"/>
      <c r="H9" s="28"/>
      <c r="I9" s="28"/>
      <c r="J9" s="28"/>
      <c r="K9" s="28"/>
      <c r="L9" s="28"/>
    </row>
    <row r="10" spans="1:17" s="29" customFormat="1" ht="18.75" customHeight="1">
      <c r="A10" s="28" t="s">
        <v>15</v>
      </c>
      <c r="B10" s="32" t="s">
        <v>84</v>
      </c>
      <c r="C10" s="28"/>
      <c r="D10" s="28"/>
      <c r="E10" s="52"/>
      <c r="F10" s="28"/>
      <c r="G10" s="28"/>
      <c r="H10" s="28"/>
      <c r="I10" s="28"/>
      <c r="J10" s="28"/>
      <c r="K10" s="28"/>
      <c r="L10" s="28"/>
    </row>
    <row r="11" spans="1:17" s="29" customFormat="1" ht="18.75" customHeight="1">
      <c r="A11" s="28" t="s">
        <v>20</v>
      </c>
      <c r="B11" s="32" t="s">
        <v>83</v>
      </c>
      <c r="C11" s="28"/>
      <c r="D11" s="28"/>
      <c r="E11" s="28"/>
      <c r="F11" s="28"/>
      <c r="G11" s="121"/>
      <c r="H11" s="28"/>
      <c r="I11" s="28"/>
      <c r="J11" s="28"/>
      <c r="K11" s="28"/>
      <c r="L11" s="28"/>
    </row>
    <row r="12" spans="1:17" s="29" customFormat="1" ht="18.75" customHeight="1">
      <c r="A12" s="28" t="s">
        <v>21</v>
      </c>
      <c r="B12" s="32" t="s">
        <v>82</v>
      </c>
      <c r="C12" s="28"/>
      <c r="D12" s="28"/>
      <c r="E12" s="28"/>
      <c r="F12" s="28"/>
      <c r="G12" s="121"/>
      <c r="H12" s="28"/>
      <c r="I12" s="28"/>
      <c r="J12" s="28"/>
      <c r="K12" s="28"/>
      <c r="L12" s="28"/>
    </row>
    <row r="13" spans="1:17" s="29" customFormat="1" ht="18.75" customHeight="1">
      <c r="A13" s="28" t="s">
        <v>23</v>
      </c>
      <c r="B13" s="120" t="s">
        <v>50</v>
      </c>
      <c r="C13" s="28"/>
      <c r="D13" s="28"/>
      <c r="E13" s="28"/>
      <c r="F13" s="28"/>
      <c r="G13" s="28"/>
      <c r="H13" s="28"/>
      <c r="I13" s="28"/>
      <c r="J13" s="28"/>
      <c r="K13" s="28"/>
      <c r="L13" s="28"/>
    </row>
    <row r="15" spans="1:17" ht="19.5" customHeight="1">
      <c r="A15" s="147" t="s">
        <v>0</v>
      </c>
      <c r="B15" s="147" t="s">
        <v>65</v>
      </c>
      <c r="C15" s="148" t="s">
        <v>67</v>
      </c>
      <c r="D15" s="149"/>
      <c r="E15" s="149"/>
      <c r="F15" s="149"/>
      <c r="G15" s="150"/>
      <c r="H15" s="147" t="s">
        <v>1</v>
      </c>
      <c r="I15" s="147"/>
      <c r="J15" s="147"/>
      <c r="K15" s="151" t="s">
        <v>53</v>
      </c>
      <c r="L15" s="151" t="s">
        <v>64</v>
      </c>
      <c r="M15" s="166" t="s">
        <v>118</v>
      </c>
      <c r="N15" s="167"/>
      <c r="O15" s="167"/>
      <c r="P15" s="167"/>
      <c r="Q15" s="168"/>
    </row>
    <row r="16" spans="1:17" ht="15.75" customHeight="1">
      <c r="A16" s="147"/>
      <c r="B16" s="147"/>
      <c r="C16" s="151" t="s">
        <v>66</v>
      </c>
      <c r="D16" s="151" t="s">
        <v>4</v>
      </c>
      <c r="E16" s="151" t="s">
        <v>5</v>
      </c>
      <c r="F16" s="151" t="s">
        <v>63</v>
      </c>
      <c r="G16" s="151" t="s">
        <v>52</v>
      </c>
      <c r="H16" s="151" t="s">
        <v>2</v>
      </c>
      <c r="I16" s="151" t="s">
        <v>3</v>
      </c>
      <c r="J16" s="151" t="s">
        <v>61</v>
      </c>
      <c r="K16" s="156"/>
      <c r="L16" s="156"/>
      <c r="M16" s="151" t="s">
        <v>113</v>
      </c>
      <c r="N16" s="151" t="s">
        <v>115</v>
      </c>
      <c r="O16" s="151" t="s">
        <v>119</v>
      </c>
      <c r="P16" s="151" t="s">
        <v>117</v>
      </c>
      <c r="Q16" s="151" t="s">
        <v>102</v>
      </c>
    </row>
    <row r="17" spans="1:17" ht="49.5" customHeight="1">
      <c r="A17" s="147"/>
      <c r="B17" s="147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  <c r="Q17" s="152"/>
    </row>
    <row r="18" spans="1:17" ht="14.25" customHeight="1">
      <c r="A18" s="5">
        <v>1</v>
      </c>
      <c r="B18" s="5">
        <v>2</v>
      </c>
      <c r="C18" s="5">
        <v>3</v>
      </c>
      <c r="D18" s="5">
        <v>4</v>
      </c>
      <c r="E18" s="5">
        <v>5</v>
      </c>
      <c r="F18" s="5">
        <v>6</v>
      </c>
      <c r="G18" s="5">
        <v>7</v>
      </c>
      <c r="H18" s="5">
        <v>8</v>
      </c>
      <c r="I18" s="5">
        <v>9</v>
      </c>
      <c r="J18" s="5">
        <v>10</v>
      </c>
      <c r="K18" s="5">
        <v>11</v>
      </c>
      <c r="L18" s="5">
        <v>12</v>
      </c>
      <c r="M18" s="5">
        <v>13</v>
      </c>
      <c r="N18" s="5">
        <v>14</v>
      </c>
      <c r="O18" s="5">
        <v>15</v>
      </c>
      <c r="P18" s="5">
        <v>16</v>
      </c>
      <c r="Q18" s="5">
        <v>17</v>
      </c>
    </row>
    <row r="19" spans="1:17" ht="68.25" customHeight="1">
      <c r="A19" s="95">
        <f>'[1]Oferta wykonawcy OK'!A15</f>
        <v>1</v>
      </c>
      <c r="B19" s="95" t="str">
        <f>'[1]Oferta wykonawcy OK'!B15</f>
        <v xml:space="preserve">Kotłownia gazowa nr 14 </v>
      </c>
      <c r="C19" s="95" t="str">
        <f>'[1]Oferta wykonawcy OK'!C15</f>
        <v>KociołUnical P820 moc kotła 814kW x szt. 3 wodne</v>
      </c>
      <c r="D19" s="95" t="str">
        <f>'[1]Oferta wykonawcy OK'!D15</f>
        <v xml:space="preserve">P820 </v>
      </c>
      <c r="E19" s="95" t="str">
        <f>'[1]Oferta wykonawcy OK'!E15</f>
        <v>Włochy</v>
      </c>
      <c r="F19" s="95">
        <f>'[1]Oferta wykonawcy OK'!F15</f>
        <v>3</v>
      </c>
      <c r="G19" s="95">
        <f>'[1]Oferta wykonawcy OK'!G15</f>
        <v>2001</v>
      </c>
      <c r="H19" s="95" t="str">
        <f>'[1]Oferta wykonawcy OK'!H15</f>
        <v>ul.Zwycięstwa Darłowo</v>
      </c>
      <c r="I19" s="95">
        <f>'[1]Oferta wykonawcy OK'!I15</f>
        <v>177</v>
      </c>
      <c r="J19" s="95" t="str">
        <f>'[1]Oferta wykonawcy OK'!J15</f>
        <v>Grupa Lotnicza</v>
      </c>
      <c r="K19" s="113"/>
      <c r="L19" s="114" t="str">
        <f>'[1]Oferta wykonawcy OK'!M15</f>
        <v>Zał. Nr 2.5 do ST</v>
      </c>
      <c r="M19" s="46"/>
      <c r="N19" s="57"/>
      <c r="O19" s="57"/>
      <c r="P19" s="91"/>
      <c r="Q19" s="60"/>
    </row>
    <row r="20" spans="1:17" ht="57.75" customHeight="1">
      <c r="A20" s="95">
        <f>'[1]Oferta wykonawcy OK'!A16</f>
        <v>2</v>
      </c>
      <c r="B20" s="95" t="str">
        <f>'[1]Oferta wykonawcy OK'!B16</f>
        <v>Węzeł cieplny dwufunkcyjny</v>
      </c>
      <c r="C20" s="95" t="str">
        <f>'[1]Oferta wykonawcy OK'!C16</f>
        <v xml:space="preserve"> c.o. i c.w.u.</v>
      </c>
      <c r="D20" s="95">
        <f>'[1]Oferta wykonawcy OK'!D16</f>
        <v>0</v>
      </c>
      <c r="E20" s="95">
        <f>'[1]Oferta wykonawcy OK'!E16</f>
        <v>0</v>
      </c>
      <c r="F20" s="95">
        <f>'[1]Oferta wykonawcy OK'!F16</f>
        <v>1</v>
      </c>
      <c r="G20" s="95">
        <f>'[1]Oferta wykonawcy OK'!G16</f>
        <v>2001</v>
      </c>
      <c r="H20" s="95" t="str">
        <f>'[1]Oferta wykonawcy OK'!H16</f>
        <v>ul.Zwycięstwa Darłowo</v>
      </c>
      <c r="I20" s="95">
        <f>'[1]Oferta wykonawcy OK'!I16</f>
        <v>177</v>
      </c>
      <c r="J20" s="95" t="str">
        <f>'[1]Oferta wykonawcy OK'!J16</f>
        <v>Grupa Lotnicza</v>
      </c>
      <c r="K20" s="113"/>
      <c r="L20" s="114" t="str">
        <f>'[1]Oferta wykonawcy OK'!M16</f>
        <v>Zał. Nr 2.8 do ST</v>
      </c>
      <c r="M20" s="46"/>
      <c r="N20" s="46"/>
      <c r="O20" s="46"/>
      <c r="P20" s="91"/>
      <c r="Q20" s="60"/>
    </row>
    <row r="21" spans="1:17" ht="63" customHeight="1">
      <c r="A21" s="95">
        <f>'[1]Oferta wykonawcy OK'!A17</f>
        <v>3</v>
      </c>
      <c r="B21" s="95" t="str">
        <f>'[1]Oferta wykonawcy OK'!B17</f>
        <v>Węzeł cieplny jednofunkcyjny</v>
      </c>
      <c r="C21" s="95" t="str">
        <f>'[1]Oferta wykonawcy OK'!C17</f>
        <v>węzeł cieplny c.o.</v>
      </c>
      <c r="D21" s="95">
        <f>'[1]Oferta wykonawcy OK'!D17</f>
        <v>0</v>
      </c>
      <c r="E21" s="95">
        <f>'[1]Oferta wykonawcy OK'!E17</f>
        <v>0</v>
      </c>
      <c r="F21" s="95">
        <f>'[1]Oferta wykonawcy OK'!F17</f>
        <v>1</v>
      </c>
      <c r="G21" s="95">
        <f>'[1]Oferta wykonawcy OK'!G17</f>
        <v>2001</v>
      </c>
      <c r="H21" s="95" t="str">
        <f>'[1]Oferta wykonawcy OK'!H17</f>
        <v>ul.Zwycięstwa Darłowo</v>
      </c>
      <c r="I21" s="95">
        <f>'[1]Oferta wykonawcy OK'!I17</f>
        <v>3</v>
      </c>
      <c r="J21" s="95" t="str">
        <f>'[1]Oferta wykonawcy OK'!J17</f>
        <v>CRI Gdynia</v>
      </c>
      <c r="K21" s="113"/>
      <c r="L21" s="114" t="str">
        <f>'[1]Oferta wykonawcy OK'!M17</f>
        <v>Zał. Nr 2.8 do ST</v>
      </c>
      <c r="M21" s="46"/>
      <c r="N21" s="46"/>
      <c r="O21" s="46"/>
      <c r="P21" s="91"/>
      <c r="Q21" s="60"/>
    </row>
    <row r="22" spans="1:17" ht="57.75" customHeight="1">
      <c r="A22" s="95">
        <f>'[1]Oferta wykonawcy OK'!A18</f>
        <v>4</v>
      </c>
      <c r="B22" s="95" t="str">
        <f>'[1]Oferta wykonawcy OK'!B18</f>
        <v>Węzeł cieplny dwufunkcyjny</v>
      </c>
      <c r="C22" s="95" t="str">
        <f>'[1]Oferta wykonawcy OK'!C18</f>
        <v>węzeł cieplny c.o.i c.w.u.</v>
      </c>
      <c r="D22" s="95">
        <f>'[1]Oferta wykonawcy OK'!D18</f>
        <v>0</v>
      </c>
      <c r="E22" s="95">
        <f>'[1]Oferta wykonawcy OK'!E18</f>
        <v>0</v>
      </c>
      <c r="F22" s="95">
        <f>'[1]Oferta wykonawcy OK'!F18</f>
        <v>1</v>
      </c>
      <c r="G22" s="95">
        <f>'[1]Oferta wykonawcy OK'!G18</f>
        <v>2017</v>
      </c>
      <c r="H22" s="95" t="str">
        <f>'[1]Oferta wykonawcy OK'!H18</f>
        <v>ul.Zwycięstwa Darłowo</v>
      </c>
      <c r="I22" s="95">
        <f>'[1]Oferta wykonawcy OK'!I18</f>
        <v>12</v>
      </c>
      <c r="J22" s="95" t="str">
        <f>'[1]Oferta wykonawcy OK'!J18</f>
        <v>GZ Darłowo</v>
      </c>
      <c r="K22" s="113"/>
      <c r="L22" s="114" t="str">
        <f>'[1]Oferta wykonawcy OK'!M18</f>
        <v>Zał. Nr 2.8 do ST</v>
      </c>
      <c r="M22" s="46"/>
      <c r="N22" s="46"/>
      <c r="O22" s="46"/>
      <c r="P22" s="91"/>
      <c r="Q22" s="60"/>
    </row>
    <row r="23" spans="1:17" ht="69.75" customHeight="1">
      <c r="A23" s="95">
        <f>'[1]Oferta wykonawcy OK'!A19</f>
        <v>5</v>
      </c>
      <c r="B23" s="95" t="str">
        <f>'[1]Oferta wykonawcy OK'!B19</f>
        <v>Węzeł cieplny dwufunkcyjny</v>
      </c>
      <c r="C23" s="95" t="str">
        <f>'[1]Oferta wykonawcy OK'!C19</f>
        <v>węzeł cieplny c.o.i c.w.u.</v>
      </c>
      <c r="D23" s="95">
        <f>'[1]Oferta wykonawcy OK'!D19</f>
        <v>0</v>
      </c>
      <c r="E23" s="95">
        <f>'[1]Oferta wykonawcy OK'!E19</f>
        <v>0</v>
      </c>
      <c r="F23" s="95">
        <f>'[1]Oferta wykonawcy OK'!F19</f>
        <v>1</v>
      </c>
      <c r="G23" s="95">
        <f>'[1]Oferta wykonawcy OK'!G19</f>
        <v>2001</v>
      </c>
      <c r="H23" s="95" t="str">
        <f>'[1]Oferta wykonawcy OK'!H19</f>
        <v>ul.Zwycięstwa Darłowo</v>
      </c>
      <c r="I23" s="95">
        <f>'[1]Oferta wykonawcy OK'!I19</f>
        <v>151</v>
      </c>
      <c r="J23" s="95" t="str">
        <f>'[1]Oferta wykonawcy OK'!J19</f>
        <v>Grupa Lotnicza</v>
      </c>
      <c r="K23" s="113"/>
      <c r="L23" s="114" t="str">
        <f>'[1]Oferta wykonawcy OK'!M19</f>
        <v>Zał. Nr 2.8 do ST</v>
      </c>
      <c r="M23" s="46"/>
      <c r="N23" s="46"/>
      <c r="O23" s="46"/>
      <c r="P23" s="91"/>
      <c r="Q23" s="60"/>
    </row>
    <row r="24" spans="1:17" ht="63" customHeight="1">
      <c r="A24" s="95">
        <f>'[1]Oferta wykonawcy OK'!A20</f>
        <v>6</v>
      </c>
      <c r="B24" s="95" t="str">
        <f>'[1]Oferta wykonawcy OK'!B20</f>
        <v>Węzeł cieplny dwufunkcyjny</v>
      </c>
      <c r="C24" s="95" t="str">
        <f>'[1]Oferta wykonawcy OK'!C20</f>
        <v>węzeł cieplny c.o.i c.w.u.</v>
      </c>
      <c r="D24" s="95">
        <f>'[1]Oferta wykonawcy OK'!D20</f>
        <v>0</v>
      </c>
      <c r="E24" s="95">
        <f>'[1]Oferta wykonawcy OK'!E20</f>
        <v>0</v>
      </c>
      <c r="F24" s="95">
        <f>'[1]Oferta wykonawcy OK'!F20</f>
        <v>1</v>
      </c>
      <c r="G24" s="95">
        <f>'[1]Oferta wykonawcy OK'!G20</f>
        <v>2008</v>
      </c>
      <c r="H24" s="95" t="str">
        <f>'[1]Oferta wykonawcy OK'!H20</f>
        <v>ul.Zwycięstwa Darłowo</v>
      </c>
      <c r="I24" s="95">
        <f>'[1]Oferta wykonawcy OK'!I20</f>
        <v>180</v>
      </c>
      <c r="J24" s="95" t="str">
        <f>'[1]Oferta wykonawcy OK'!J20</f>
        <v>Grupa Lotnicza</v>
      </c>
      <c r="K24" s="113"/>
      <c r="L24" s="114" t="str">
        <f>'[1]Oferta wykonawcy OK'!M20</f>
        <v>Zał. Nr 2.8 do ST</v>
      </c>
      <c r="M24" s="46"/>
      <c r="N24" s="46"/>
      <c r="O24" s="46"/>
      <c r="P24" s="91"/>
      <c r="Q24" s="60"/>
    </row>
    <row r="25" spans="1:17" ht="65.25" customHeight="1">
      <c r="A25" s="95">
        <f>'[1]Oferta wykonawcy OK'!A21</f>
        <v>7</v>
      </c>
      <c r="B25" s="95" t="str">
        <f>'[1]Oferta wykonawcy OK'!B21</f>
        <v>Węzeł cieplny dwufunkcyjny</v>
      </c>
      <c r="C25" s="95" t="str">
        <f>'[1]Oferta wykonawcy OK'!C21</f>
        <v>węzeł cieplny c.o.i c.w.u.</v>
      </c>
      <c r="D25" s="95">
        <f>'[1]Oferta wykonawcy OK'!D21</f>
        <v>0</v>
      </c>
      <c r="E25" s="95">
        <f>'[1]Oferta wykonawcy OK'!E21</f>
        <v>0</v>
      </c>
      <c r="F25" s="95">
        <f>'[1]Oferta wykonawcy OK'!F21</f>
        <v>1</v>
      </c>
      <c r="G25" s="95">
        <f>'[1]Oferta wykonawcy OK'!G21</f>
        <v>2008</v>
      </c>
      <c r="H25" s="95" t="str">
        <f>'[1]Oferta wykonawcy OK'!H21</f>
        <v>ul.Zwycięstwa Darłowo</v>
      </c>
      <c r="I25" s="95">
        <f>'[1]Oferta wykonawcy OK'!I21</f>
        <v>218</v>
      </c>
      <c r="J25" s="95" t="str">
        <f>'[1]Oferta wykonawcy OK'!J21</f>
        <v>GZ Darłowo</v>
      </c>
      <c r="K25" s="113"/>
      <c r="L25" s="114" t="str">
        <f>'[1]Oferta wykonawcy OK'!M21</f>
        <v>Zał. Nr 2.8 do ST</v>
      </c>
      <c r="M25" s="46"/>
      <c r="N25" s="46"/>
      <c r="O25" s="46"/>
      <c r="P25" s="91"/>
      <c r="Q25" s="60"/>
    </row>
    <row r="26" spans="1:17" ht="74.25" customHeight="1">
      <c r="A26" s="95">
        <f>'[1]Oferta wykonawcy OK'!A22</f>
        <v>8</v>
      </c>
      <c r="B26" s="95" t="str">
        <f>'[1]Oferta wykonawcy OK'!B22</f>
        <v>Kotłownia nr 1 gazowa</v>
      </c>
      <c r="C26" s="95" t="str">
        <f>'[1]Oferta wykonawcy OK'!C22</f>
        <v>Kocioł Vitoplex 100 wodny moc kotła 550 kW x szt.2        Kocioł Vitoplex 100Ls parowy moc kotła 285kW szt.1</v>
      </c>
      <c r="D26" s="95" t="str">
        <f>'[1]Oferta wykonawcy OK'!D22</f>
        <v>Vitoplex 100  Vitoplex 100 Ls</v>
      </c>
      <c r="E26" s="95" t="str">
        <f>'[1]Oferta wykonawcy OK'!E22</f>
        <v>Vieesmann</v>
      </c>
      <c r="F26" s="95">
        <f>'[1]Oferta wykonawcy OK'!F22</f>
        <v>3</v>
      </c>
      <c r="G26" s="95">
        <f>'[1]Oferta wykonawcy OK'!G22</f>
        <v>2006</v>
      </c>
      <c r="H26" s="95" t="str">
        <f>'[1]Oferta wykonawcy OK'!H22</f>
        <v>ul.Zwycięstwa Darłowo</v>
      </c>
      <c r="I26" s="95">
        <f>'[1]Oferta wykonawcy OK'!I22</f>
        <v>22</v>
      </c>
      <c r="J26" s="95" t="str">
        <f>'[1]Oferta wykonawcy OK'!J22</f>
        <v>Grupa Lotnicza</v>
      </c>
      <c r="K26" s="113"/>
      <c r="L26" s="114" t="str">
        <f>'[1]Oferta wykonawcy OK'!M22</f>
        <v>Zał. Nr 2.5 do ST</v>
      </c>
      <c r="M26" s="46"/>
      <c r="N26" s="46"/>
      <c r="O26" s="46"/>
      <c r="P26" s="91"/>
      <c r="Q26" s="60"/>
    </row>
    <row r="27" spans="1:17" ht="63" customHeight="1">
      <c r="A27" s="95">
        <f>'[1]Oferta wykonawcy OK'!A23</f>
        <v>9</v>
      </c>
      <c r="B27" s="95" t="str">
        <f>'[1]Oferta wykonawcy OK'!B23</f>
        <v>Węzeł cieplny dwufunkcyjny</v>
      </c>
      <c r="C27" s="95" t="str">
        <f>'[1]Oferta wykonawcy OK'!C23</f>
        <v>węzeł cieplny c.o.i c.w.u.</v>
      </c>
      <c r="D27" s="95">
        <f>'[1]Oferta wykonawcy OK'!D23</f>
        <v>0</v>
      </c>
      <c r="E27" s="95">
        <f>'[1]Oferta wykonawcy OK'!E23</f>
        <v>0</v>
      </c>
      <c r="F27" s="95">
        <f>'[1]Oferta wykonawcy OK'!F23</f>
        <v>1</v>
      </c>
      <c r="G27" s="95">
        <f>'[1]Oferta wykonawcy OK'!G23</f>
        <v>2006</v>
      </c>
      <c r="H27" s="95" t="str">
        <f>'[1]Oferta wykonawcy OK'!H23</f>
        <v>ul.Zwycięstwa Darłowo</v>
      </c>
      <c r="I27" s="95">
        <f>'[1]Oferta wykonawcy OK'!I23</f>
        <v>22</v>
      </c>
      <c r="J27" s="95" t="str">
        <f>'[1]Oferta wykonawcy OK'!J23</f>
        <v>Grupa Lotnicza</v>
      </c>
      <c r="K27" s="113"/>
      <c r="L27" s="114" t="str">
        <f>'[1]Oferta wykonawcy OK'!M23</f>
        <v>Zał. Nr 2.8 do ST</v>
      </c>
      <c r="M27" s="46"/>
      <c r="N27" s="46"/>
      <c r="O27" s="46"/>
      <c r="P27" s="91"/>
      <c r="Q27" s="60"/>
    </row>
    <row r="28" spans="1:17" ht="74.25" customHeight="1">
      <c r="A28" s="95">
        <f>'[1]Oferta wykonawcy OK'!A24</f>
        <v>10</v>
      </c>
      <c r="B28" s="95" t="str">
        <f>'[1]Oferta wykonawcy OK'!B24</f>
        <v>Węzeł cieplny dwufunkcyjny</v>
      </c>
      <c r="C28" s="95" t="str">
        <f>'[1]Oferta wykonawcy OK'!C24</f>
        <v>węzeł cieplny c.o.i c.w.u.</v>
      </c>
      <c r="D28" s="95">
        <f>'[1]Oferta wykonawcy OK'!D24</f>
        <v>0</v>
      </c>
      <c r="E28" s="95">
        <f>'[1]Oferta wykonawcy OK'!E24</f>
        <v>0</v>
      </c>
      <c r="F28" s="95">
        <f>'[1]Oferta wykonawcy OK'!F24</f>
        <v>1</v>
      </c>
      <c r="G28" s="95">
        <f>'[1]Oferta wykonawcy OK'!G24</f>
        <v>2006</v>
      </c>
      <c r="H28" s="95" t="str">
        <f>'[1]Oferta wykonawcy OK'!H24</f>
        <v>ul.Zwycięstwa Darłowo</v>
      </c>
      <c r="I28" s="95">
        <f>'[1]Oferta wykonawcy OK'!I24</f>
        <v>19</v>
      </c>
      <c r="J28" s="95" t="str">
        <f>'[1]Oferta wykonawcy OK'!J24</f>
        <v>GZ Darłowo</v>
      </c>
      <c r="K28" s="113"/>
      <c r="L28" s="114" t="str">
        <f>'[1]Oferta wykonawcy OK'!M24</f>
        <v>Zał. Nr 2.8 do ST</v>
      </c>
      <c r="M28" s="46"/>
      <c r="N28" s="46"/>
      <c r="O28" s="46"/>
      <c r="P28" s="91"/>
      <c r="Q28" s="60"/>
    </row>
    <row r="29" spans="1:17" ht="71.25" customHeight="1">
      <c r="A29" s="95">
        <f>'[1]Oferta wykonawcy OK'!A25</f>
        <v>11</v>
      </c>
      <c r="B29" s="95" t="str">
        <f>'[1]Oferta wykonawcy OK'!B25</f>
        <v>Węzeł cieplny jednofunkcyjny</v>
      </c>
      <c r="C29" s="95" t="str">
        <f>'[1]Oferta wykonawcy OK'!C25</f>
        <v>węzeł cieplny c.o.</v>
      </c>
      <c r="D29" s="95">
        <f>'[1]Oferta wykonawcy OK'!D25</f>
        <v>0</v>
      </c>
      <c r="E29" s="95">
        <f>'[1]Oferta wykonawcy OK'!E25</f>
        <v>0</v>
      </c>
      <c r="F29" s="95">
        <f>'[1]Oferta wykonawcy OK'!F25</f>
        <v>1</v>
      </c>
      <c r="G29" s="95">
        <f>'[1]Oferta wykonawcy OK'!G25</f>
        <v>2003</v>
      </c>
      <c r="H29" s="95" t="str">
        <f>'[1]Oferta wykonawcy OK'!H25</f>
        <v>ul.Zwycięstwa Darłowo</v>
      </c>
      <c r="I29" s="95">
        <f>'[1]Oferta wykonawcy OK'!I25</f>
        <v>23</v>
      </c>
      <c r="J29" s="95" t="str">
        <f>'[1]Oferta wykonawcy OK'!J25</f>
        <v>GZ Darłowo</v>
      </c>
      <c r="K29" s="113"/>
      <c r="L29" s="114" t="str">
        <f>'[1]Oferta wykonawcy OK'!M25</f>
        <v>Zał. Nr 2.8 do ST</v>
      </c>
      <c r="M29" s="47"/>
      <c r="N29" s="47"/>
      <c r="O29" s="47"/>
      <c r="P29" s="91"/>
      <c r="Q29" s="91"/>
    </row>
    <row r="30" spans="1:17" ht="54.75" customHeight="1">
      <c r="A30" s="95">
        <f>'[1]Oferta wykonawcy OK'!A26</f>
        <v>12</v>
      </c>
      <c r="B30" s="95" t="str">
        <f>'[1]Oferta wykonawcy OK'!B26</f>
        <v>Węzeł cieplny dwufunkcyjny</v>
      </c>
      <c r="C30" s="95" t="str">
        <f>'[1]Oferta wykonawcy OK'!C26</f>
        <v>węzeł cieplny c.o.i c.w.u.</v>
      </c>
      <c r="D30" s="95">
        <f>'[1]Oferta wykonawcy OK'!D26</f>
        <v>0</v>
      </c>
      <c r="E30" s="95">
        <f>'[1]Oferta wykonawcy OK'!E26</f>
        <v>0</v>
      </c>
      <c r="F30" s="95">
        <f>'[1]Oferta wykonawcy OK'!F26</f>
        <v>1</v>
      </c>
      <c r="G30" s="95">
        <f>'[1]Oferta wykonawcy OK'!G26</f>
        <v>2006</v>
      </c>
      <c r="H30" s="95" t="str">
        <f>'[1]Oferta wykonawcy OK'!H26</f>
        <v>ul.Zwycięstwa Darłowo</v>
      </c>
      <c r="I30" s="95">
        <f>'[1]Oferta wykonawcy OK'!I26</f>
        <v>24</v>
      </c>
      <c r="J30" s="95" t="str">
        <f>'[1]Oferta wykonawcy OK'!J26</f>
        <v>Grupa Lotnicza</v>
      </c>
      <c r="K30" s="113"/>
      <c r="L30" s="114" t="str">
        <f>'[1]Oferta wykonawcy OK'!M26</f>
        <v>Zał. Nr 2.8 do ST</v>
      </c>
      <c r="M30" s="47"/>
      <c r="N30" s="47"/>
      <c r="O30" s="47"/>
      <c r="P30" s="91"/>
      <c r="Q30" s="91"/>
    </row>
    <row r="31" spans="1:17" ht="58.5" customHeight="1">
      <c r="A31" s="95">
        <f>'[1]Oferta wykonawcy OK'!A27</f>
        <v>13</v>
      </c>
      <c r="B31" s="95" t="str">
        <f>'[1]Oferta wykonawcy OK'!B27</f>
        <v>Węzeł cieplny dwufunkcyjny</v>
      </c>
      <c r="C31" s="95" t="str">
        <f>'[1]Oferta wykonawcy OK'!C27</f>
        <v>węzeł cieplny c.o.i c.w.u.</v>
      </c>
      <c r="D31" s="95">
        <f>'[1]Oferta wykonawcy OK'!D27</f>
        <v>0</v>
      </c>
      <c r="E31" s="95">
        <f>'[1]Oferta wykonawcy OK'!E27</f>
        <v>0</v>
      </c>
      <c r="F31" s="95">
        <f>'[1]Oferta wykonawcy OK'!F27</f>
        <v>1</v>
      </c>
      <c r="G31" s="95">
        <f>'[1]Oferta wykonawcy OK'!G27</f>
        <v>2006</v>
      </c>
      <c r="H31" s="95" t="str">
        <f>'[1]Oferta wykonawcy OK'!H27</f>
        <v>ul.Zwycięstwa Darłowo</v>
      </c>
      <c r="I31" s="95">
        <f>'[1]Oferta wykonawcy OK'!I27</f>
        <v>26</v>
      </c>
      <c r="J31" s="95" t="str">
        <f>'[1]Oferta wykonawcy OK'!J27</f>
        <v>Grupa Lotnicza</v>
      </c>
      <c r="K31" s="113"/>
      <c r="L31" s="114" t="str">
        <f>'[1]Oferta wykonawcy OK'!M27</f>
        <v>Zał. Nr 2.8 do ST</v>
      </c>
      <c r="M31" s="47"/>
      <c r="N31" s="47"/>
      <c r="O31" s="47"/>
      <c r="P31" s="91"/>
      <c r="Q31" s="91"/>
    </row>
    <row r="32" spans="1:17" ht="63" customHeight="1">
      <c r="A32" s="95">
        <f>'[1]Oferta wykonawcy OK'!A28</f>
        <v>14</v>
      </c>
      <c r="B32" s="95" t="str">
        <f>'[1]Oferta wykonawcy OK'!B28</f>
        <v>Węzeł cieplny jednofunkcyjny</v>
      </c>
      <c r="C32" s="95" t="str">
        <f>'[1]Oferta wykonawcy OK'!C28</f>
        <v>węzeł cieplny c.o.</v>
      </c>
      <c r="D32" s="95">
        <f>'[1]Oferta wykonawcy OK'!D28</f>
        <v>0</v>
      </c>
      <c r="E32" s="95">
        <f>'[1]Oferta wykonawcy OK'!E28</f>
        <v>0</v>
      </c>
      <c r="F32" s="95">
        <f>'[1]Oferta wykonawcy OK'!F28</f>
        <v>1</v>
      </c>
      <c r="G32" s="95">
        <f>'[1]Oferta wykonawcy OK'!G28</f>
        <v>2006</v>
      </c>
      <c r="H32" s="95" t="str">
        <f>'[1]Oferta wykonawcy OK'!H28</f>
        <v>ul.Zwycięstwa Darłowo</v>
      </c>
      <c r="I32" s="95">
        <f>'[1]Oferta wykonawcy OK'!I28</f>
        <v>30</v>
      </c>
      <c r="J32" s="95" t="str">
        <f>'[1]Oferta wykonawcy OK'!J28</f>
        <v>Grupa Lotnicza</v>
      </c>
      <c r="K32" s="113"/>
      <c r="L32" s="114" t="str">
        <f>'[1]Oferta wykonawcy OK'!M28</f>
        <v>Zał. Nr 2.8 do ST</v>
      </c>
      <c r="M32" s="47"/>
      <c r="N32" s="47"/>
      <c r="O32" s="47"/>
      <c r="P32" s="91"/>
      <c r="Q32" s="91"/>
    </row>
    <row r="33" spans="1:17" ht="60.75" customHeight="1">
      <c r="A33" s="95">
        <f>'[1]Oferta wykonawcy OK'!A29</f>
        <v>15</v>
      </c>
      <c r="B33" s="95" t="str">
        <f>'[1]Oferta wykonawcy OK'!B29</f>
        <v>Węzeł cieplny jednofunkcyjny</v>
      </c>
      <c r="C33" s="95" t="str">
        <f>'[1]Oferta wykonawcy OK'!C29</f>
        <v>węzeł cieplny c.o.</v>
      </c>
      <c r="D33" s="95">
        <f>'[1]Oferta wykonawcy OK'!D29</f>
        <v>0</v>
      </c>
      <c r="E33" s="95">
        <f>'[1]Oferta wykonawcy OK'!E29</f>
        <v>0</v>
      </c>
      <c r="F33" s="95">
        <f>'[1]Oferta wykonawcy OK'!F29</f>
        <v>1</v>
      </c>
      <c r="G33" s="95">
        <f>'[1]Oferta wykonawcy OK'!G29</f>
        <v>2006</v>
      </c>
      <c r="H33" s="95" t="str">
        <f>'[1]Oferta wykonawcy OK'!H29</f>
        <v>ul.Zwycięstwa Darłowo</v>
      </c>
      <c r="I33" s="95">
        <f>'[1]Oferta wykonawcy OK'!I29</f>
        <v>32</v>
      </c>
      <c r="J33" s="95" t="str">
        <f>'[1]Oferta wykonawcy OK'!J29</f>
        <v>Grupa Lotnicza</v>
      </c>
      <c r="K33" s="113"/>
      <c r="L33" s="114" t="str">
        <f>'[1]Oferta wykonawcy OK'!M29</f>
        <v>Zał. Nr 2.8 do ST</v>
      </c>
      <c r="M33" s="47"/>
      <c r="N33" s="47"/>
      <c r="O33" s="47"/>
      <c r="P33" s="91"/>
      <c r="Q33" s="91"/>
    </row>
    <row r="34" spans="1:17" ht="60" customHeight="1">
      <c r="A34" s="95">
        <f>'[1]Oferta wykonawcy OK'!A30</f>
        <v>16</v>
      </c>
      <c r="B34" s="95" t="str">
        <f>'[1]Oferta wykonawcy OK'!B30</f>
        <v>Węzeł cieplny dwufunkcyjny</v>
      </c>
      <c r="C34" s="95" t="str">
        <f>'[1]Oferta wykonawcy OK'!C30</f>
        <v>węzeł cieplny c.o.i c.w.u.</v>
      </c>
      <c r="D34" s="95">
        <f>'[1]Oferta wykonawcy OK'!D30</f>
        <v>0</v>
      </c>
      <c r="E34" s="95">
        <f>'[1]Oferta wykonawcy OK'!E30</f>
        <v>0</v>
      </c>
      <c r="F34" s="95">
        <f>'[1]Oferta wykonawcy OK'!F30</f>
        <v>1</v>
      </c>
      <c r="G34" s="95">
        <f>'[1]Oferta wykonawcy OK'!G30</f>
        <v>2006</v>
      </c>
      <c r="H34" s="95" t="str">
        <f>'[1]Oferta wykonawcy OK'!H30</f>
        <v>ul.Zwycięstwa Darłowo</v>
      </c>
      <c r="I34" s="95">
        <f>'[1]Oferta wykonawcy OK'!I30</f>
        <v>149</v>
      </c>
      <c r="J34" s="95" t="str">
        <f>'[1]Oferta wykonawcy OK'!J30</f>
        <v>Grupa Lotnicza</v>
      </c>
      <c r="K34" s="113"/>
      <c r="L34" s="114" t="str">
        <f>'[1]Oferta wykonawcy OK'!M30</f>
        <v>Zał. Nr 2.8 do ST</v>
      </c>
      <c r="M34" s="47"/>
      <c r="N34" s="47"/>
      <c r="O34" s="47"/>
      <c r="P34" s="91"/>
      <c r="Q34" s="91"/>
    </row>
    <row r="35" spans="1:17" ht="63" customHeight="1">
      <c r="A35" s="95">
        <f>'[1]Oferta wykonawcy OK'!A31</f>
        <v>17</v>
      </c>
      <c r="B35" s="95" t="str">
        <f>'[1]Oferta wykonawcy OK'!B31</f>
        <v>Kotłownia nr 6 gazowa</v>
      </c>
      <c r="C35" s="95" t="str">
        <f>'[1]Oferta wykonawcy OK'!C31</f>
        <v>Kocioł Vitogas 050 wodny moc kotła 96kW x szt.2 wodne</v>
      </c>
      <c r="D35" s="95" t="str">
        <f>'[1]Oferta wykonawcy OK'!D31</f>
        <v>Vitogas 050</v>
      </c>
      <c r="E35" s="95" t="str">
        <f>'[1]Oferta wykonawcy OK'!E31</f>
        <v>Vieesmann</v>
      </c>
      <c r="F35" s="95">
        <f>'[1]Oferta wykonawcy OK'!F31</f>
        <v>2</v>
      </c>
      <c r="G35" s="95">
        <f>'[1]Oferta wykonawcy OK'!G31</f>
        <v>2006</v>
      </c>
      <c r="H35" s="95" t="str">
        <f>'[1]Oferta wykonawcy OK'!H31</f>
        <v>ul.Zwycięstwa Darłowo</v>
      </c>
      <c r="I35" s="95">
        <f>'[1]Oferta wykonawcy OK'!I31</f>
        <v>107</v>
      </c>
      <c r="J35" s="95" t="str">
        <f>'[1]Oferta wykonawcy OK'!J31</f>
        <v>Grupa Lotnicza</v>
      </c>
      <c r="K35" s="113"/>
      <c r="L35" s="114" t="str">
        <f>'[1]Oferta wykonawcy OK'!M31</f>
        <v>Zał. Nr 2.5 do ST</v>
      </c>
      <c r="M35" s="47"/>
      <c r="N35" s="47"/>
      <c r="O35" s="47"/>
      <c r="P35" s="91"/>
      <c r="Q35" s="91"/>
    </row>
    <row r="36" spans="1:17" ht="60.75" customHeight="1">
      <c r="A36" s="95">
        <f>'[1]Oferta wykonawcy OK'!A32</f>
        <v>18</v>
      </c>
      <c r="B36" s="95" t="str">
        <f>'[1]Oferta wykonawcy OK'!B32</f>
        <v>Węzeł cieplny jednofunkcyjny</v>
      </c>
      <c r="C36" s="95" t="str">
        <f>'[1]Oferta wykonawcy OK'!C32</f>
        <v>węzeł cieplny c.o</v>
      </c>
      <c r="D36" s="95">
        <f>'[1]Oferta wykonawcy OK'!D32</f>
        <v>0</v>
      </c>
      <c r="E36" s="95">
        <f>'[1]Oferta wykonawcy OK'!E32</f>
        <v>0</v>
      </c>
      <c r="F36" s="95">
        <f>'[1]Oferta wykonawcy OK'!F32</f>
        <v>1</v>
      </c>
      <c r="G36" s="95">
        <f>'[1]Oferta wykonawcy OK'!G32</f>
        <v>2006</v>
      </c>
      <c r="H36" s="95" t="str">
        <f>'[1]Oferta wykonawcy OK'!H32</f>
        <v>ul.Zwycięstwa Darłowo</v>
      </c>
      <c r="I36" s="95">
        <f>'[1]Oferta wykonawcy OK'!I32</f>
        <v>107</v>
      </c>
      <c r="J36" s="95" t="str">
        <f>'[1]Oferta wykonawcy OK'!J32</f>
        <v>Grupa Lotnicza</v>
      </c>
      <c r="K36" s="113"/>
      <c r="L36" s="114" t="str">
        <f>'[1]Oferta wykonawcy OK'!M32</f>
        <v>Zał. Nr 2.8 do ST</v>
      </c>
      <c r="M36" s="47"/>
      <c r="N36" s="47"/>
      <c r="O36" s="47"/>
      <c r="P36" s="91"/>
      <c r="Q36" s="91"/>
    </row>
    <row r="37" spans="1:17" ht="69" customHeight="1">
      <c r="A37" s="95">
        <f>'[1]Oferta wykonawcy OK'!A33</f>
        <v>19</v>
      </c>
      <c r="B37" s="95" t="str">
        <f>'[1]Oferta wykonawcy OK'!B33</f>
        <v>Kotłownia nr 4 olejowa</v>
      </c>
      <c r="C37" s="95" t="str">
        <f>'[1]Oferta wykonawcy OK'!C33</f>
        <v>Kocioł Vitoplex 300 wodny moc kotła 300kW x szt.2 wodne</v>
      </c>
      <c r="D37" s="95" t="str">
        <f>'[1]Oferta wykonawcy OK'!D33</f>
        <v>Vitoplex 300</v>
      </c>
      <c r="E37" s="95" t="str">
        <f>'[1]Oferta wykonawcy OK'!E33</f>
        <v>Vieesmann</v>
      </c>
      <c r="F37" s="95">
        <f>'[1]Oferta wykonawcy OK'!F33</f>
        <v>2</v>
      </c>
      <c r="G37" s="95">
        <f>'[1]Oferta wykonawcy OK'!G33</f>
        <v>2014</v>
      </c>
      <c r="H37" s="95" t="str">
        <f>'[1]Oferta wykonawcy OK'!H33</f>
        <v>ul.Zwycięstwa Darłowo</v>
      </c>
      <c r="I37" s="95">
        <f>'[1]Oferta wykonawcy OK'!I33</f>
        <v>45</v>
      </c>
      <c r="J37" s="95" t="str">
        <f>'[1]Oferta wykonawcy OK'!J33</f>
        <v>Grupa Lotnicza</v>
      </c>
      <c r="K37" s="113"/>
      <c r="L37" s="114" t="str">
        <f>'[1]Oferta wykonawcy OK'!M33</f>
        <v>Zał. Nr 2.6 do ST</v>
      </c>
      <c r="M37" s="47"/>
      <c r="N37" s="47"/>
      <c r="O37" s="47"/>
      <c r="P37" s="91"/>
      <c r="Q37" s="91"/>
    </row>
    <row r="38" spans="1:17" ht="66.75" customHeight="1">
      <c r="A38" s="95">
        <f>'[1]Oferta wykonawcy OK'!A34</f>
        <v>20</v>
      </c>
      <c r="B38" s="95" t="str">
        <f>'[1]Oferta wykonawcy OK'!B34</f>
        <v>Węzeł cieplny dwufunkcyjny</v>
      </c>
      <c r="C38" s="95" t="str">
        <f>'[1]Oferta wykonawcy OK'!C34</f>
        <v>węzeł cieplny c.o.i c.w.u.</v>
      </c>
      <c r="D38" s="95">
        <f>'[1]Oferta wykonawcy OK'!D34</f>
        <v>0</v>
      </c>
      <c r="E38" s="95">
        <f>'[1]Oferta wykonawcy OK'!E34</f>
        <v>0</v>
      </c>
      <c r="F38" s="95">
        <f>'[1]Oferta wykonawcy OK'!F34</f>
        <v>1</v>
      </c>
      <c r="G38" s="95">
        <f>'[1]Oferta wykonawcy OK'!G34</f>
        <v>2014</v>
      </c>
      <c r="H38" s="95" t="str">
        <f>'[1]Oferta wykonawcy OK'!H34</f>
        <v>ul.Zwycięstwa Darłowo</v>
      </c>
      <c r="I38" s="95">
        <f>'[1]Oferta wykonawcy OK'!I34</f>
        <v>45</v>
      </c>
      <c r="J38" s="95" t="str">
        <f>'[1]Oferta wykonawcy OK'!J34</f>
        <v>Grupa Lotnicza</v>
      </c>
      <c r="K38" s="113"/>
      <c r="L38" s="114" t="str">
        <f>'[1]Oferta wykonawcy OK'!M34</f>
        <v>Zał. Nr 2.8 do ST</v>
      </c>
      <c r="M38" s="47"/>
      <c r="N38" s="47"/>
      <c r="O38" s="47"/>
      <c r="P38" s="91"/>
      <c r="Q38" s="91"/>
    </row>
    <row r="39" spans="1:17" ht="61.5" customHeight="1">
      <c r="A39" s="95">
        <f>'[1]Oferta wykonawcy OK'!A35</f>
        <v>21</v>
      </c>
      <c r="B39" s="95" t="str">
        <f>'[1]Oferta wykonawcy OK'!B35</f>
        <v>Kotłownia nr 16 olejowa</v>
      </c>
      <c r="C39" s="95" t="str">
        <f>'[1]Oferta wykonawcy OK'!C35</f>
        <v>Kocioł DeDietrich wodny, moc kotła 100kW x szt.2 wodne</v>
      </c>
      <c r="D39" s="95" t="str">
        <f>'[1]Oferta wykonawcy OK'!D35</f>
        <v>GT228</v>
      </c>
      <c r="E39" s="95" t="str">
        <f>'[1]Oferta wykonawcy OK'!E35</f>
        <v>DeDietrich Francja</v>
      </c>
      <c r="F39" s="95">
        <f>'[1]Oferta wykonawcy OK'!F35</f>
        <v>2</v>
      </c>
      <c r="G39" s="95">
        <f>'[1]Oferta wykonawcy OK'!G35</f>
        <v>2008</v>
      </c>
      <c r="H39" s="95" t="str">
        <f>'[1]Oferta wykonawcy OK'!H35</f>
        <v>ul.Zwycięstwa Darłowo</v>
      </c>
      <c r="I39" s="95">
        <f>'[1]Oferta wykonawcy OK'!I35</f>
        <v>185</v>
      </c>
      <c r="J39" s="95" t="str">
        <f>'[1]Oferta wykonawcy OK'!J35</f>
        <v>Grupa Lotnicza</v>
      </c>
      <c r="K39" s="113"/>
      <c r="L39" s="114" t="str">
        <f>'[1]Oferta wykonawcy OK'!M35</f>
        <v>Zał. Nr 2.6 do ST</v>
      </c>
      <c r="M39" s="47"/>
      <c r="N39" s="47"/>
      <c r="O39" s="47"/>
      <c r="P39" s="91"/>
      <c r="Q39" s="91"/>
    </row>
    <row r="40" spans="1:17" ht="62.25" customHeight="1">
      <c r="A40" s="95">
        <f>'[1]Oferta wykonawcy OK'!A36</f>
        <v>22</v>
      </c>
      <c r="B40" s="95" t="str">
        <f>'[1]Oferta wykonawcy OK'!B36</f>
        <v>Węzeł cieplny dwufunkcyjny</v>
      </c>
      <c r="C40" s="95" t="str">
        <f>'[1]Oferta wykonawcy OK'!C36</f>
        <v>węzeł cieplny c.o.i c.w.u.</v>
      </c>
      <c r="D40" s="95">
        <f>'[1]Oferta wykonawcy OK'!D36</f>
        <v>0</v>
      </c>
      <c r="E40" s="95">
        <f>'[1]Oferta wykonawcy OK'!E36</f>
        <v>0</v>
      </c>
      <c r="F40" s="95">
        <f>'[1]Oferta wykonawcy OK'!F36</f>
        <v>1</v>
      </c>
      <c r="G40" s="95">
        <f>'[1]Oferta wykonawcy OK'!G36</f>
        <v>2008</v>
      </c>
      <c r="H40" s="95" t="str">
        <f>'[1]Oferta wykonawcy OK'!H36</f>
        <v>ul.Zwycięstwa Darłowo</v>
      </c>
      <c r="I40" s="95">
        <f>'[1]Oferta wykonawcy OK'!I36</f>
        <v>185</v>
      </c>
      <c r="J40" s="95" t="str">
        <f>'[1]Oferta wykonawcy OK'!J36</f>
        <v>Grupa Lotnicza</v>
      </c>
      <c r="K40" s="113"/>
      <c r="L40" s="114" t="str">
        <f>'[1]Oferta wykonawcy OK'!M36</f>
        <v>Zał. Nr 2.8 do ST</v>
      </c>
      <c r="M40" s="47"/>
      <c r="N40" s="47"/>
      <c r="O40" s="47"/>
      <c r="P40" s="91"/>
      <c r="Q40" s="91"/>
    </row>
    <row r="41" spans="1:17" ht="64.5" customHeight="1">
      <c r="A41" s="95">
        <f>'[1]Oferta wykonawcy OK'!A37</f>
        <v>23</v>
      </c>
      <c r="B41" s="95" t="str">
        <f>'[1]Oferta wykonawcy OK'!B37</f>
        <v>Kotłownia nr 23 w budynku nr 576 olej opałowy</v>
      </c>
      <c r="C41" s="95" t="str">
        <f>'[1]Oferta wykonawcy OK'!C37</f>
        <v>Kocioł DeDietrich wodny, moc kotła 175kW x szt.1 wodny</v>
      </c>
      <c r="D41" s="95" t="str">
        <f>'[1]Oferta wykonawcy OK'!D37</f>
        <v>GT 337</v>
      </c>
      <c r="E41" s="95" t="str">
        <f>'[1]Oferta wykonawcy OK'!E37</f>
        <v>DeDietrich Francja</v>
      </c>
      <c r="F41" s="95">
        <f>'[1]Oferta wykonawcy OK'!F37</f>
        <v>1</v>
      </c>
      <c r="G41" s="95">
        <f>'[1]Oferta wykonawcy OK'!G37</f>
        <v>2015</v>
      </c>
      <c r="H41" s="95" t="str">
        <f>'[1]Oferta wykonawcy OK'!H37</f>
        <v>ul.Zwycięstwa Darłowo</v>
      </c>
      <c r="I41" s="95">
        <f>'[1]Oferta wykonawcy OK'!I37</f>
        <v>576</v>
      </c>
      <c r="J41" s="95" t="str">
        <f>'[1]Oferta wykonawcy OK'!J37</f>
        <v>Grupa Lotnicza</v>
      </c>
      <c r="K41" s="113"/>
      <c r="L41" s="114" t="str">
        <f>'[1]Oferta wykonawcy OK'!M37</f>
        <v>Zał. Nr 2.6 do ST</v>
      </c>
      <c r="M41" s="47"/>
      <c r="N41" s="47"/>
      <c r="O41" s="47"/>
      <c r="P41" s="91"/>
      <c r="Q41" s="91"/>
    </row>
    <row r="42" spans="1:17" ht="63" customHeight="1">
      <c r="A42" s="95">
        <f>'[1]Oferta wykonawcy OK'!A38</f>
        <v>24</v>
      </c>
      <c r="B42" s="95" t="str">
        <f>'[1]Oferta wykonawcy OK'!B38</f>
        <v>Węzeł cieplny dwufunkcyjny</v>
      </c>
      <c r="C42" s="95" t="str">
        <f>'[1]Oferta wykonawcy OK'!C38</f>
        <v>węzeł cieplny c.o.i c.w.u.</v>
      </c>
      <c r="D42" s="95">
        <f>'[1]Oferta wykonawcy OK'!D38</f>
        <v>0</v>
      </c>
      <c r="E42" s="95">
        <f>'[1]Oferta wykonawcy OK'!E38</f>
        <v>0</v>
      </c>
      <c r="F42" s="95">
        <f>'[1]Oferta wykonawcy OK'!F38</f>
        <v>1</v>
      </c>
      <c r="G42" s="95">
        <f>'[1]Oferta wykonawcy OK'!G38</f>
        <v>2015</v>
      </c>
      <c r="H42" s="95" t="str">
        <f>'[1]Oferta wykonawcy OK'!H38</f>
        <v>ul.Zwycięstwa Darłowo</v>
      </c>
      <c r="I42" s="95">
        <f>'[1]Oferta wykonawcy OK'!I38</f>
        <v>576</v>
      </c>
      <c r="J42" s="95" t="str">
        <f>'[1]Oferta wykonawcy OK'!J38</f>
        <v>Grupa Lotnicza</v>
      </c>
      <c r="K42" s="113"/>
      <c r="L42" s="114" t="str">
        <f>'[1]Oferta wykonawcy OK'!M38</f>
        <v>Zał. Nr 2.8 do ST</v>
      </c>
      <c r="M42" s="47"/>
      <c r="N42" s="47"/>
      <c r="O42" s="47"/>
      <c r="P42" s="91"/>
      <c r="Q42" s="91"/>
    </row>
    <row r="43" spans="1:17" ht="64.5" customHeight="1">
      <c r="A43" s="95">
        <f>'[1]Oferta wykonawcy OK'!A39</f>
        <v>25</v>
      </c>
      <c r="B43" s="95" t="str">
        <f>'[1]Oferta wykonawcy OK'!B39</f>
        <v>Kotłownia nr 7 olejowa</v>
      </c>
      <c r="C43" s="95" t="str">
        <f>'[1]Oferta wykonawcy OK'!C39</f>
        <v>Kocioł DeDietrich wodny, moc kotła 80kW x szt.1 wodny</v>
      </c>
      <c r="D43" s="95" t="str">
        <f>'[1]Oferta wykonawcy OK'!D39</f>
        <v>GT228</v>
      </c>
      <c r="E43" s="95" t="str">
        <f>'[1]Oferta wykonawcy OK'!E39</f>
        <v>DeDietrich Francja</v>
      </c>
      <c r="F43" s="95">
        <f>'[1]Oferta wykonawcy OK'!F39</f>
        <v>1</v>
      </c>
      <c r="G43" s="95">
        <f>'[1]Oferta wykonawcy OK'!G39</f>
        <v>2008</v>
      </c>
      <c r="H43" s="95" t="str">
        <f>'[1]Oferta wykonawcy OK'!H39</f>
        <v>ul.Zwycięstwa Darłowo</v>
      </c>
      <c r="I43" s="95">
        <f>'[1]Oferta wykonawcy OK'!I39</f>
        <v>58</v>
      </c>
      <c r="J43" s="95" t="str">
        <f>'[1]Oferta wykonawcy OK'!J39</f>
        <v>Skład Darłowo</v>
      </c>
      <c r="K43" s="113"/>
      <c r="L43" s="114" t="str">
        <f>'[1]Oferta wykonawcy OK'!M39</f>
        <v>Zał. Nr 2.6 do ST</v>
      </c>
      <c r="M43" s="47"/>
      <c r="N43" s="47"/>
      <c r="O43" s="47"/>
      <c r="P43" s="91"/>
      <c r="Q43" s="91"/>
    </row>
    <row r="44" spans="1:17" ht="63.75" customHeight="1">
      <c r="A44" s="95">
        <f>'[1]Oferta wykonawcy OK'!A40</f>
        <v>26</v>
      </c>
      <c r="B44" s="95" t="str">
        <f>'[1]Oferta wykonawcy OK'!B40</f>
        <v>Kotłownia nr 19 elektryczna</v>
      </c>
      <c r="C44" s="95" t="str">
        <f>'[1]Oferta wykonawcy OK'!C40</f>
        <v>Kocioł Kospel wodny, moc kotła 24kW x szt.2 wodne</v>
      </c>
      <c r="D44" s="95" t="str">
        <f>'[1]Oferta wykonawcy OK'!D40</f>
        <v>Epko 24</v>
      </c>
      <c r="E44" s="95" t="str">
        <f>'[1]Oferta wykonawcy OK'!E40</f>
        <v>Kospel Koszalin</v>
      </c>
      <c r="F44" s="95">
        <f>'[1]Oferta wykonawcy OK'!F40</f>
        <v>2</v>
      </c>
      <c r="G44" s="95">
        <f>'[1]Oferta wykonawcy OK'!G40</f>
        <v>2008</v>
      </c>
      <c r="H44" s="95" t="str">
        <f>'[1]Oferta wykonawcy OK'!H40</f>
        <v>ul.Zwycięstwa Darłowo</v>
      </c>
      <c r="I44" s="95">
        <f>'[1]Oferta wykonawcy OK'!I40</f>
        <v>215</v>
      </c>
      <c r="J44" s="95" t="str">
        <f>'[1]Oferta wykonawcy OK'!J40</f>
        <v>Grupa Lotnicza</v>
      </c>
      <c r="K44" s="113"/>
      <c r="L44" s="114" t="str">
        <f>'[1]Oferta wykonawcy OK'!M40</f>
        <v>Zał. Nr 2.7 do ST</v>
      </c>
      <c r="M44" s="47"/>
      <c r="N44" s="47"/>
      <c r="O44" s="47"/>
      <c r="P44" s="91"/>
      <c r="Q44" s="91"/>
    </row>
    <row r="45" spans="1:17" ht="57.75" customHeight="1">
      <c r="A45" s="95">
        <f>'[1]Oferta wykonawcy OK'!A41</f>
        <v>27</v>
      </c>
      <c r="B45" s="95" t="str">
        <f>'[1]Oferta wykonawcy OK'!B41</f>
        <v>Kotłownia nr 22 elektryczna</v>
      </c>
      <c r="C45" s="95" t="str">
        <f>'[1]Oferta wykonawcy OK'!C41</f>
        <v>Kocioł Kospel wodny, moc kotła 24kW x szt.1 wodny</v>
      </c>
      <c r="D45" s="95" t="str">
        <f>'[1]Oferta wykonawcy OK'!D41</f>
        <v>Epko 24</v>
      </c>
      <c r="E45" s="95" t="str">
        <f>'[1]Oferta wykonawcy OK'!E41</f>
        <v>Kospel Koszalin</v>
      </c>
      <c r="F45" s="95">
        <f>'[1]Oferta wykonawcy OK'!F41</f>
        <v>1</v>
      </c>
      <c r="G45" s="95">
        <f>'[1]Oferta wykonawcy OK'!G41</f>
        <v>2011</v>
      </c>
      <c r="H45" s="95" t="str">
        <f>'[1]Oferta wykonawcy OK'!H41</f>
        <v>ul.Zwycięstwa Darłowo</v>
      </c>
      <c r="I45" s="95">
        <f>'[1]Oferta wykonawcy OK'!I41</f>
        <v>576</v>
      </c>
      <c r="J45" s="95" t="str">
        <f>'[1]Oferta wykonawcy OK'!J41</f>
        <v>Skład Darłowo</v>
      </c>
      <c r="K45" s="113"/>
      <c r="L45" s="114" t="str">
        <f>'[1]Oferta wykonawcy OK'!M41</f>
        <v>Zał. Nr 2.7 do ST</v>
      </c>
      <c r="M45" s="47"/>
      <c r="N45" s="47"/>
      <c r="O45" s="47"/>
      <c r="P45" s="91"/>
      <c r="Q45" s="91"/>
    </row>
    <row r="46" spans="1:17" ht="57.75" customHeight="1">
      <c r="A46" s="95">
        <f>'[1]Oferta wykonawcy OK'!A42</f>
        <v>28</v>
      </c>
      <c r="B46" s="95" t="str">
        <f>'[1]Oferta wykonawcy OK'!B42</f>
        <v>Kotłownia nr 25 olejowa</v>
      </c>
      <c r="C46" s="95" t="str">
        <f>'[1]Oferta wykonawcy OK'!C42</f>
        <v>Kocioł DeDietrich moc 269kW szt. 1 moc kotła 685kW x szt.2 wodne</v>
      </c>
      <c r="D46" s="95" t="str">
        <f>'[1]Oferta wykonawcy OK'!D42</f>
        <v>GT 530-14   GT 430-8</v>
      </c>
      <c r="E46" s="95" t="str">
        <f>'[1]Oferta wykonawcy OK'!E42</f>
        <v>DeDietrich Francja</v>
      </c>
      <c r="F46" s="95">
        <f>'[1]Oferta wykonawcy OK'!F42</f>
        <v>3</v>
      </c>
      <c r="G46" s="95">
        <f>'[1]Oferta wykonawcy OK'!G42</f>
        <v>2020</v>
      </c>
      <c r="H46" s="95" t="str">
        <f>'[1]Oferta wykonawcy OK'!H42</f>
        <v>ul.Zwycięstwa Darłowo</v>
      </c>
      <c r="I46" s="95">
        <f>'[1]Oferta wykonawcy OK'!I42</f>
        <v>595</v>
      </c>
      <c r="J46" s="95" t="str">
        <f>'[1]Oferta wykonawcy OK'!J42</f>
        <v>Grupa Lotnicza</v>
      </c>
      <c r="K46" s="113"/>
      <c r="L46" s="114" t="str">
        <f>'[1]Oferta wykonawcy OK'!M42</f>
        <v>Zał. Nr 2.6 do ST</v>
      </c>
      <c r="M46" s="47"/>
      <c r="N46" s="47"/>
      <c r="O46" s="47"/>
      <c r="P46" s="91"/>
      <c r="Q46" s="91"/>
    </row>
    <row r="47" spans="1:17" ht="57.75" customHeight="1">
      <c r="A47" s="95">
        <f>'[1]Oferta wykonawcy OK'!A43</f>
        <v>29</v>
      </c>
      <c r="B47" s="95" t="str">
        <f>'[1]Oferta wykonawcy OK'!B43</f>
        <v>Węzeł cieplny dwufunkcyjny</v>
      </c>
      <c r="C47" s="95" t="str">
        <f>'[1]Oferta wykonawcy OK'!C43</f>
        <v>węzeł cieplny c.o. c.w.u. c. tech.</v>
      </c>
      <c r="D47" s="95">
        <f>'[1]Oferta wykonawcy OK'!D43</f>
        <v>0</v>
      </c>
      <c r="E47" s="95">
        <f>'[1]Oferta wykonawcy OK'!E43</f>
        <v>0</v>
      </c>
      <c r="F47" s="95">
        <f>'[1]Oferta wykonawcy OK'!F43</f>
        <v>1</v>
      </c>
      <c r="G47" s="95">
        <f>'[1]Oferta wykonawcy OK'!G43</f>
        <v>2020</v>
      </c>
      <c r="H47" s="95" t="str">
        <f>'[1]Oferta wykonawcy OK'!H43</f>
        <v>ul.Zwycięstwa Darłowo</v>
      </c>
      <c r="I47" s="95">
        <f>'[1]Oferta wykonawcy OK'!I43</f>
        <v>595</v>
      </c>
      <c r="J47" s="95" t="str">
        <f>'[1]Oferta wykonawcy OK'!J43</f>
        <v>Grupa Lotnicza</v>
      </c>
      <c r="K47" s="113"/>
      <c r="L47" s="114" t="str">
        <f>'[1]Oferta wykonawcy OK'!M43</f>
        <v>Zał. Nr 2.8 do ST</v>
      </c>
      <c r="M47" s="47"/>
      <c r="N47" s="47"/>
      <c r="O47" s="47"/>
      <c r="P47" s="91"/>
      <c r="Q47" s="91"/>
    </row>
    <row r="48" spans="1:17" ht="57.75" customHeight="1">
      <c r="A48" s="95">
        <f>'[1]Oferta wykonawcy OK'!A44</f>
        <v>30</v>
      </c>
      <c r="B48" s="95" t="str">
        <f>'[1]Oferta wykonawcy OK'!B44</f>
        <v>Kotłownia nr 24 olejowa</v>
      </c>
      <c r="C48" s="95" t="str">
        <f>'[1]Oferta wykonawcy OK'!C44</f>
        <v>Kocioł DeDietrich wodny, moc kotła 160kW x szt.1 wodny</v>
      </c>
      <c r="D48" s="95" t="str">
        <f>'[1]Oferta wykonawcy OK'!D44</f>
        <v>GT 337</v>
      </c>
      <c r="E48" s="95" t="str">
        <f>'[1]Oferta wykonawcy OK'!E44</f>
        <v>DeDietrich Francja</v>
      </c>
      <c r="F48" s="95">
        <f>'[1]Oferta wykonawcy OK'!F44</f>
        <v>1</v>
      </c>
      <c r="G48" s="95">
        <f>'[1]Oferta wykonawcy OK'!G44</f>
        <v>2020</v>
      </c>
      <c r="H48" s="95" t="str">
        <f>'[1]Oferta wykonawcy OK'!H44</f>
        <v>ul.Zwycięstwa Darłowo</v>
      </c>
      <c r="I48" s="95">
        <f>'[1]Oferta wykonawcy OK'!I44</f>
        <v>600</v>
      </c>
      <c r="J48" s="95" t="str">
        <f>'[1]Oferta wykonawcy OK'!J44</f>
        <v>Grupa Lotnicza</v>
      </c>
      <c r="K48" s="113"/>
      <c r="L48" s="114" t="str">
        <f>'[1]Oferta wykonawcy OK'!M44</f>
        <v>Zał. Nr 2.6 do ST</v>
      </c>
      <c r="M48" s="47"/>
      <c r="N48" s="47"/>
      <c r="O48" s="47"/>
      <c r="P48" s="91"/>
      <c r="Q48" s="91"/>
    </row>
    <row r="49" spans="1:17" ht="57.75" customHeight="1">
      <c r="A49" s="95">
        <f>'[1]Oferta wykonawcy OK'!A45</f>
        <v>31</v>
      </c>
      <c r="B49" s="95" t="str">
        <f>'[1]Oferta wykonawcy OK'!B45</f>
        <v>Węzeł cieplny dwufunkcyjny</v>
      </c>
      <c r="C49" s="95" t="str">
        <f>'[1]Oferta wykonawcy OK'!C45</f>
        <v>węzeł cieplny c.o. c.w.u. c. tech.</v>
      </c>
      <c r="D49" s="95">
        <f>'[1]Oferta wykonawcy OK'!D45</f>
        <v>0</v>
      </c>
      <c r="E49" s="95">
        <f>'[1]Oferta wykonawcy OK'!E45</f>
        <v>0</v>
      </c>
      <c r="F49" s="95">
        <f>'[1]Oferta wykonawcy OK'!F45</f>
        <v>1</v>
      </c>
      <c r="G49" s="95">
        <f>'[1]Oferta wykonawcy OK'!G45</f>
        <v>2020</v>
      </c>
      <c r="H49" s="95" t="str">
        <f>'[1]Oferta wykonawcy OK'!H45</f>
        <v>ul.Zwycięstwa Darłowo</v>
      </c>
      <c r="I49" s="95">
        <f>'[1]Oferta wykonawcy OK'!I45</f>
        <v>600</v>
      </c>
      <c r="J49" s="95" t="str">
        <f>'[1]Oferta wykonawcy OK'!J45</f>
        <v>Grupa Lotnicza</v>
      </c>
      <c r="K49" s="113"/>
      <c r="L49" s="114" t="str">
        <f>'[1]Oferta wykonawcy OK'!M45</f>
        <v>Zał. Nr 2.8 do ST</v>
      </c>
      <c r="M49" s="47"/>
      <c r="N49" s="47"/>
      <c r="O49" s="47"/>
      <c r="P49" s="91"/>
      <c r="Q49" s="91"/>
    </row>
    <row r="50" spans="1:17" ht="57.75" customHeight="1">
      <c r="A50" s="95">
        <f>'[1]Oferta wykonawcy OK'!A46</f>
        <v>32</v>
      </c>
      <c r="B50" s="95" t="str">
        <f>'[1]Oferta wykonawcy OK'!B46</f>
        <v>Kotłownia nr 5 olejowa</v>
      </c>
      <c r="C50" s="95" t="str">
        <f>'[1]Oferta wykonawcy OK'!C46</f>
        <v>Kocioł DeDietrich wodny, moc kotła 90kW x szt.2 wodne</v>
      </c>
      <c r="D50" s="95" t="str">
        <f>'[1]Oferta wykonawcy OK'!D46</f>
        <v>GT 334</v>
      </c>
      <c r="E50" s="95" t="str">
        <f>'[1]Oferta wykonawcy OK'!E46</f>
        <v>DeDietrich Francja</v>
      </c>
      <c r="F50" s="95">
        <f>'[1]Oferta wykonawcy OK'!F46</f>
        <v>2</v>
      </c>
      <c r="G50" s="95">
        <f>'[1]Oferta wykonawcy OK'!G46</f>
        <v>2020</v>
      </c>
      <c r="H50" s="95" t="str">
        <f>'[1]Oferta wykonawcy OK'!H46</f>
        <v>ul.Zwycięstwa Darłowo</v>
      </c>
      <c r="I50" s="95">
        <f>'[1]Oferta wykonawcy OK'!I46</f>
        <v>41</v>
      </c>
      <c r="J50" s="95" t="str">
        <f>'[1]Oferta wykonawcy OK'!J46</f>
        <v>Grupa Lotnicza</v>
      </c>
      <c r="K50" s="113"/>
      <c r="L50" s="114" t="str">
        <f>'[1]Oferta wykonawcy OK'!M46</f>
        <v>Zał. Nr 2.6 do ST</v>
      </c>
      <c r="M50" s="47"/>
      <c r="N50" s="47"/>
      <c r="O50" s="47"/>
      <c r="P50" s="91"/>
      <c r="Q50" s="91"/>
    </row>
    <row r="51" spans="1:17" ht="57.75" customHeight="1">
      <c r="A51" s="95">
        <f>'[1]Oferta wykonawcy OK'!A47</f>
        <v>33</v>
      </c>
      <c r="B51" s="95" t="str">
        <f>'[1]Oferta wykonawcy OK'!B47</f>
        <v>Węzeł cieplny dwufunkcyjny</v>
      </c>
      <c r="C51" s="95" t="str">
        <f>'[1]Oferta wykonawcy OK'!C47</f>
        <v>węzeł cieplny c.o. c.w.u. c. tech.</v>
      </c>
      <c r="D51" s="95">
        <f>'[1]Oferta wykonawcy OK'!D47</f>
        <v>0</v>
      </c>
      <c r="E51" s="95">
        <f>'[1]Oferta wykonawcy OK'!E47</f>
        <v>0</v>
      </c>
      <c r="F51" s="95">
        <f>'[1]Oferta wykonawcy OK'!F47</f>
        <v>1</v>
      </c>
      <c r="G51" s="95">
        <f>'[1]Oferta wykonawcy OK'!G47</f>
        <v>2020</v>
      </c>
      <c r="H51" s="95" t="str">
        <f>'[1]Oferta wykonawcy OK'!H47</f>
        <v>ul.Zwycięstwa Darłowo</v>
      </c>
      <c r="I51" s="95">
        <f>'[1]Oferta wykonawcy OK'!I47</f>
        <v>41</v>
      </c>
      <c r="J51" s="95" t="str">
        <f>'[1]Oferta wykonawcy OK'!J47</f>
        <v>Grupa Lotnicza</v>
      </c>
      <c r="K51" s="113"/>
      <c r="L51" s="114" t="str">
        <f>'[1]Oferta wykonawcy OK'!M47</f>
        <v>Zał. Nr 2.8 do ST</v>
      </c>
      <c r="M51" s="47"/>
      <c r="N51" s="47"/>
      <c r="O51" s="47"/>
      <c r="P51" s="91"/>
      <c r="Q51" s="91"/>
    </row>
    <row r="52" spans="1:17" ht="57.75" customHeight="1">
      <c r="A52" s="95">
        <f>'[1]Oferta wykonawcy OK'!A48</f>
        <v>34</v>
      </c>
      <c r="B52" s="95" t="str">
        <f>'[1]Oferta wykonawcy OK'!B48</f>
        <v xml:space="preserve">Węzeł cieplny </v>
      </c>
      <c r="C52" s="95" t="str">
        <f>'[1]Oferta wykonawcy OK'!C48</f>
        <v>węzeł cieplny c.o. c. tech.</v>
      </c>
      <c r="D52" s="95">
        <f>'[1]Oferta wykonawcy OK'!D48</f>
        <v>0</v>
      </c>
      <c r="E52" s="95">
        <f>'[1]Oferta wykonawcy OK'!E48</f>
        <v>0</v>
      </c>
      <c r="F52" s="95">
        <f>'[1]Oferta wykonawcy OK'!F48</f>
        <v>1</v>
      </c>
      <c r="G52" s="95">
        <f>'[1]Oferta wykonawcy OK'!G48</f>
        <v>2020</v>
      </c>
      <c r="H52" s="95" t="str">
        <f>'[1]Oferta wykonawcy OK'!H48</f>
        <v>ul.Zwycięstwa Darłowo</v>
      </c>
      <c r="I52" s="95">
        <f>'[1]Oferta wykonawcy OK'!I48</f>
        <v>596</v>
      </c>
      <c r="J52" s="95" t="str">
        <f>'[1]Oferta wykonawcy OK'!J48</f>
        <v>Grupa Lotnicza</v>
      </c>
      <c r="K52" s="113"/>
      <c r="L52" s="114" t="str">
        <f>'[1]Oferta wykonawcy OK'!M48</f>
        <v>Zał. Nr 2.8 do ST</v>
      </c>
      <c r="M52" s="47"/>
      <c r="N52" s="47"/>
      <c r="O52" s="47"/>
      <c r="P52" s="91"/>
      <c r="Q52" s="91"/>
    </row>
    <row r="53" spans="1:17" ht="57.75" customHeight="1">
      <c r="A53" s="95">
        <f>'[1]Oferta wykonawcy OK'!A49</f>
        <v>35</v>
      </c>
      <c r="B53" s="95" t="str">
        <f>'[1]Oferta wykonawcy OK'!B49</f>
        <v xml:space="preserve">Węzeł cieplny </v>
      </c>
      <c r="C53" s="95" t="str">
        <f>'[1]Oferta wykonawcy OK'!C49</f>
        <v>węzeł cieplny c.o. c. tech.</v>
      </c>
      <c r="D53" s="95">
        <f>'[1]Oferta wykonawcy OK'!D49</f>
        <v>0</v>
      </c>
      <c r="E53" s="95">
        <f>'[1]Oferta wykonawcy OK'!E49</f>
        <v>0</v>
      </c>
      <c r="F53" s="95">
        <f>'[1]Oferta wykonawcy OK'!F49</f>
        <v>1</v>
      </c>
      <c r="G53" s="95">
        <f>'[1]Oferta wykonawcy OK'!G49</f>
        <v>2020</v>
      </c>
      <c r="H53" s="95" t="str">
        <f>'[1]Oferta wykonawcy OK'!H49</f>
        <v>ul.Zwycięstwa Darłowo</v>
      </c>
      <c r="I53" s="95">
        <f>'[1]Oferta wykonawcy OK'!I49</f>
        <v>597</v>
      </c>
      <c r="J53" s="95" t="str">
        <f>'[1]Oferta wykonawcy OK'!J49</f>
        <v>Grupa Lotnicza</v>
      </c>
      <c r="K53" s="113"/>
      <c r="L53" s="114" t="str">
        <f>'[1]Oferta wykonawcy OK'!M49</f>
        <v>Zał. Nr 2.8 do ST</v>
      </c>
      <c r="M53" s="47"/>
      <c r="N53" s="47"/>
      <c r="O53" s="47"/>
      <c r="P53" s="91"/>
      <c r="Q53" s="91"/>
    </row>
    <row r="54" spans="1:17" ht="57.75" customHeight="1">
      <c r="A54" s="95">
        <f>'[1]Oferta wykonawcy OK'!A50</f>
        <v>36</v>
      </c>
      <c r="B54" s="95" t="str">
        <f>'[1]Oferta wykonawcy OK'!B50</f>
        <v xml:space="preserve">Węzeł cieplny </v>
      </c>
      <c r="C54" s="95" t="str">
        <f>'[1]Oferta wykonawcy OK'!C50</f>
        <v>węzeł cieplny c.o. c. tech.</v>
      </c>
      <c r="D54" s="95">
        <f>'[1]Oferta wykonawcy OK'!D50</f>
        <v>0</v>
      </c>
      <c r="E54" s="95">
        <f>'[1]Oferta wykonawcy OK'!E50</f>
        <v>0</v>
      </c>
      <c r="F54" s="95">
        <f>'[1]Oferta wykonawcy OK'!F50</f>
        <v>1</v>
      </c>
      <c r="G54" s="95">
        <f>'[1]Oferta wykonawcy OK'!G50</f>
        <v>2020</v>
      </c>
      <c r="H54" s="95" t="str">
        <f>'[1]Oferta wykonawcy OK'!H50</f>
        <v>ul.Zwycięstwa Darłowo</v>
      </c>
      <c r="I54" s="95">
        <f>'[1]Oferta wykonawcy OK'!I50</f>
        <v>598</v>
      </c>
      <c r="J54" s="95" t="str">
        <f>'[1]Oferta wykonawcy OK'!J50</f>
        <v>Grupa Lotnicza</v>
      </c>
      <c r="K54" s="113"/>
      <c r="L54" s="114" t="str">
        <f>'[1]Oferta wykonawcy OK'!M50</f>
        <v>Zał. Nr 2.8 do ST</v>
      </c>
      <c r="M54" s="47"/>
      <c r="N54" s="47"/>
      <c r="O54" s="47"/>
      <c r="P54" s="91"/>
      <c r="Q54" s="91"/>
    </row>
    <row r="55" spans="1:17" ht="57.75" customHeight="1">
      <c r="A55" s="95">
        <f>'[1]Oferta wykonawcy OK'!A51</f>
        <v>37</v>
      </c>
      <c r="B55" s="95" t="str">
        <f>'[1]Oferta wykonawcy OK'!B51</f>
        <v xml:space="preserve">Węzeł cieplny </v>
      </c>
      <c r="C55" s="95" t="str">
        <f>'[1]Oferta wykonawcy OK'!C51</f>
        <v>węzeł cieplny c.o. c. tech.</v>
      </c>
      <c r="D55" s="95">
        <f>'[1]Oferta wykonawcy OK'!D51</f>
        <v>0</v>
      </c>
      <c r="E55" s="95">
        <f>'[1]Oferta wykonawcy OK'!E51</f>
        <v>0</v>
      </c>
      <c r="F55" s="95">
        <f>'[1]Oferta wykonawcy OK'!F51</f>
        <v>1</v>
      </c>
      <c r="G55" s="95">
        <f>'[1]Oferta wykonawcy OK'!G51</f>
        <v>2020</v>
      </c>
      <c r="H55" s="95" t="str">
        <f>'[1]Oferta wykonawcy OK'!H51</f>
        <v>ul.Zwycięstwa Darłowo</v>
      </c>
      <c r="I55" s="95">
        <f>'[1]Oferta wykonawcy OK'!I51</f>
        <v>599</v>
      </c>
      <c r="J55" s="95" t="str">
        <f>'[1]Oferta wykonawcy OK'!J51</f>
        <v>Grupa Lotnicza</v>
      </c>
      <c r="K55" s="113"/>
      <c r="L55" s="114" t="str">
        <f>'[1]Oferta wykonawcy OK'!M51</f>
        <v>Zał. Nr 2.8 do ST</v>
      </c>
      <c r="M55" s="47"/>
      <c r="N55" s="47"/>
      <c r="O55" s="47"/>
      <c r="P55" s="91"/>
      <c r="Q55" s="91"/>
    </row>
    <row r="56" spans="1:17" ht="14.25" customHeight="1"/>
    <row r="57" spans="1:17" ht="27" customHeight="1">
      <c r="A57" s="62" t="s">
        <v>24</v>
      </c>
      <c r="B57" s="63" t="s">
        <v>120</v>
      </c>
      <c r="C57" s="63"/>
      <c r="D57" s="63"/>
      <c r="E57" s="63"/>
      <c r="F57" s="63"/>
      <c r="G57" s="37"/>
      <c r="H57" s="62" t="s">
        <v>101</v>
      </c>
      <c r="I57" s="37"/>
      <c r="J57" s="37"/>
    </row>
    <row r="58" spans="1:17" ht="27" customHeight="1">
      <c r="A58" s="62" t="s">
        <v>27</v>
      </c>
      <c r="B58" s="63" t="s">
        <v>116</v>
      </c>
      <c r="C58" s="63"/>
      <c r="D58" s="63"/>
      <c r="E58" s="63"/>
      <c r="F58" s="63"/>
      <c r="G58" s="37"/>
      <c r="H58" s="62" t="s">
        <v>103</v>
      </c>
      <c r="I58" s="37"/>
      <c r="J58" s="37"/>
    </row>
    <row r="59" spans="1:17">
      <c r="A59" s="62"/>
      <c r="B59" s="63" t="s">
        <v>124</v>
      </c>
      <c r="C59" s="63"/>
      <c r="D59" s="63"/>
      <c r="E59" s="63"/>
      <c r="F59" s="63"/>
      <c r="G59" s="37"/>
      <c r="H59" s="62"/>
      <c r="I59" s="37"/>
      <c r="J59" s="37"/>
    </row>
    <row r="60" spans="1:17">
      <c r="A60" s="2" t="s">
        <v>75</v>
      </c>
      <c r="B60" s="1" t="s">
        <v>121</v>
      </c>
    </row>
    <row r="61" spans="1:17">
      <c r="A61" s="2" t="s">
        <v>76</v>
      </c>
      <c r="B61" s="1" t="s">
        <v>125</v>
      </c>
    </row>
    <row r="62" spans="1:17">
      <c r="A62" s="2"/>
      <c r="B62" s="1"/>
    </row>
    <row r="63" spans="1:17" ht="15">
      <c r="B63" s="38" t="s">
        <v>122</v>
      </c>
      <c r="H63" s="22" t="s">
        <v>114</v>
      </c>
      <c r="I63" s="22"/>
      <c r="M63" s="22" t="s">
        <v>123</v>
      </c>
      <c r="N63" s="22"/>
    </row>
    <row r="65" spans="2:13">
      <c r="B65" t="s">
        <v>55</v>
      </c>
      <c r="H65" t="s">
        <v>55</v>
      </c>
      <c r="M65" t="s">
        <v>58</v>
      </c>
    </row>
    <row r="67" spans="2:13">
      <c r="B67" t="s">
        <v>56</v>
      </c>
      <c r="H67" t="s">
        <v>56</v>
      </c>
    </row>
    <row r="69" spans="2:13">
      <c r="B69" t="s">
        <v>57</v>
      </c>
      <c r="H69" t="s">
        <v>57</v>
      </c>
    </row>
    <row r="71" spans="2:13" ht="15">
      <c r="B71" s="22"/>
    </row>
    <row r="72" spans="2:13" ht="15">
      <c r="B72" s="22" t="s">
        <v>89</v>
      </c>
      <c r="H72" s="22"/>
    </row>
    <row r="73" spans="2:13" ht="15">
      <c r="B73" s="22"/>
      <c r="H73" s="22"/>
    </row>
    <row r="74" spans="2:13" ht="15">
      <c r="B74" s="22"/>
      <c r="H74" s="22"/>
    </row>
    <row r="76" spans="2:13">
      <c r="B76" t="s">
        <v>58</v>
      </c>
    </row>
    <row r="85" spans="1:14">
      <c r="A85" s="62"/>
      <c r="B85" s="63"/>
      <c r="C85" s="63"/>
      <c r="D85" s="63"/>
      <c r="E85" s="63"/>
      <c r="F85" s="63"/>
      <c r="G85" s="37"/>
      <c r="H85" s="62"/>
      <c r="I85" s="37"/>
      <c r="J85" s="37"/>
    </row>
    <row r="86" spans="1:14">
      <c r="A86" s="62"/>
      <c r="B86" s="63"/>
      <c r="C86" s="63"/>
      <c r="D86" s="63"/>
      <c r="E86" s="63"/>
      <c r="F86" s="63"/>
      <c r="G86" s="37"/>
      <c r="H86" s="62"/>
      <c r="I86" s="37"/>
      <c r="J86" s="37"/>
    </row>
    <row r="87" spans="1:14">
      <c r="A87" s="62"/>
      <c r="B87" s="63"/>
      <c r="C87" s="63"/>
      <c r="D87" s="63"/>
      <c r="E87" s="63"/>
      <c r="F87" s="63"/>
      <c r="G87" s="37"/>
      <c r="H87" s="62"/>
      <c r="I87" s="37"/>
      <c r="J87" s="37"/>
    </row>
    <row r="88" spans="1:14">
      <c r="A88" s="2"/>
      <c r="B88" s="1"/>
    </row>
    <row r="89" spans="1:14">
      <c r="A89" s="2"/>
      <c r="B89" s="1"/>
    </row>
    <row r="90" spans="1:14">
      <c r="A90" s="2"/>
      <c r="B90" s="1"/>
    </row>
    <row r="91" spans="1:14" ht="15">
      <c r="B91" s="38"/>
      <c r="H91" s="22"/>
      <c r="I91" s="22"/>
      <c r="M91" s="22"/>
      <c r="N91" s="22"/>
    </row>
    <row r="97" spans="2:8" ht="15">
      <c r="B97" s="22"/>
    </row>
    <row r="98" spans="2:8" ht="15">
      <c r="B98" s="22"/>
      <c r="H98" s="22"/>
    </row>
  </sheetData>
  <mergeCells count="23">
    <mergeCell ref="H16:H17"/>
    <mergeCell ref="A5:Q5"/>
    <mergeCell ref="A6:Q6"/>
    <mergeCell ref="B7:J7"/>
    <mergeCell ref="A15:A17"/>
    <mergeCell ref="B15:B17"/>
    <mergeCell ref="C15:G15"/>
    <mergeCell ref="H15:J15"/>
    <mergeCell ref="K15:K17"/>
    <mergeCell ref="L15:L17"/>
    <mergeCell ref="M15:Q15"/>
    <mergeCell ref="C16:C17"/>
    <mergeCell ref="D16:D17"/>
    <mergeCell ref="E16:E17"/>
    <mergeCell ref="F16:F17"/>
    <mergeCell ref="G16:G17"/>
    <mergeCell ref="Q16:Q17"/>
    <mergeCell ref="I16:I17"/>
    <mergeCell ref="J16:J17"/>
    <mergeCell ref="M16:M17"/>
    <mergeCell ref="N16:N17"/>
    <mergeCell ref="O16:O17"/>
    <mergeCell ref="P16:P17"/>
  </mergeCells>
  <pageMargins left="0.7" right="0.7" top="0.75" bottom="0.75" header="0.3" footer="0.3"/>
  <pageSetup paperSize="9" scale="44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tabSelected="1" topLeftCell="A28" zoomScale="70" zoomScaleNormal="70" zoomScaleSheetLayoutView="90" workbookViewId="0">
      <selection activeCell="J51" sqref="A1:J51"/>
    </sheetView>
  </sheetViews>
  <sheetFormatPr defaultRowHeight="14.25"/>
  <cols>
    <col min="1" max="1" width="4.125" customWidth="1"/>
    <col min="2" max="2" width="14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13" customWidth="1"/>
  </cols>
  <sheetData>
    <row r="1" spans="1:10" ht="18">
      <c r="B1" s="21"/>
      <c r="C1" s="21"/>
      <c r="E1" s="21"/>
      <c r="J1" s="115" t="s">
        <v>231</v>
      </c>
    </row>
    <row r="2" spans="1:10">
      <c r="B2" s="20"/>
    </row>
    <row r="3" spans="1:10">
      <c r="B3" s="20"/>
      <c r="C3" s="20"/>
      <c r="E3" s="20"/>
    </row>
    <row r="4" spans="1:10">
      <c r="E4" s="20"/>
    </row>
    <row r="5" spans="1:10" ht="30" customHeight="1">
      <c r="A5" s="146" t="s">
        <v>230</v>
      </c>
      <c r="B5" s="146"/>
      <c r="C5" s="146"/>
      <c r="D5" s="146"/>
      <c r="E5" s="146"/>
      <c r="F5" s="146"/>
      <c r="G5" s="146"/>
      <c r="H5" s="146"/>
      <c r="I5" s="146"/>
      <c r="J5" s="146"/>
    </row>
    <row r="6" spans="1:10" s="29" customFormat="1" ht="18.75" customHeight="1">
      <c r="A6" s="28" t="s">
        <v>16</v>
      </c>
      <c r="B6" s="144" t="s">
        <v>157</v>
      </c>
      <c r="C6" s="144"/>
      <c r="D6" s="144"/>
      <c r="E6" s="144"/>
      <c r="F6" s="144"/>
      <c r="G6" s="144"/>
      <c r="H6" s="144"/>
      <c r="I6" s="144"/>
      <c r="J6" s="144"/>
    </row>
    <row r="7" spans="1:10" s="29" customFormat="1" ht="18.75" customHeight="1">
      <c r="A7" s="28" t="s">
        <v>17</v>
      </c>
      <c r="B7" s="101" t="s">
        <v>72</v>
      </c>
      <c r="C7" s="28"/>
      <c r="D7" s="28"/>
      <c r="E7" s="28"/>
      <c r="F7" s="28"/>
      <c r="G7" s="28"/>
      <c r="H7" s="28"/>
      <c r="I7" s="28"/>
      <c r="J7" s="28"/>
    </row>
    <row r="8" spans="1:10" s="29" customFormat="1" ht="18.75" customHeight="1">
      <c r="A8" s="28" t="s">
        <v>18</v>
      </c>
      <c r="B8" s="144" t="s">
        <v>237</v>
      </c>
      <c r="C8" s="144"/>
      <c r="D8" s="144"/>
      <c r="E8" s="144"/>
      <c r="F8" s="144"/>
      <c r="G8" s="144"/>
      <c r="H8" s="144"/>
      <c r="I8" s="144"/>
      <c r="J8" s="144"/>
    </row>
    <row r="9" spans="1:10" s="29" customFormat="1" ht="81" customHeight="1">
      <c r="A9" s="131" t="s">
        <v>15</v>
      </c>
      <c r="B9" s="153" t="s">
        <v>232</v>
      </c>
      <c r="C9" s="144"/>
      <c r="D9" s="144"/>
      <c r="E9" s="144"/>
      <c r="F9" s="144"/>
      <c r="G9" s="144"/>
      <c r="H9" s="144"/>
      <c r="I9" s="144"/>
      <c r="J9" s="144"/>
    </row>
    <row r="10" spans="1:10" s="29" customFormat="1" ht="18.75" customHeight="1">
      <c r="A10" s="28" t="s">
        <v>20</v>
      </c>
      <c r="B10" s="101" t="s">
        <v>68</v>
      </c>
      <c r="C10" s="28"/>
      <c r="D10" s="28"/>
      <c r="E10" s="28"/>
      <c r="F10" s="28"/>
      <c r="G10" s="28"/>
      <c r="H10" s="28"/>
      <c r="I10" s="28"/>
      <c r="J10" s="28"/>
    </row>
    <row r="11" spans="1:10" ht="19.5" customHeight="1">
      <c r="A11" s="147" t="s">
        <v>0</v>
      </c>
      <c r="B11" s="147" t="s">
        <v>65</v>
      </c>
      <c r="C11" s="148" t="s">
        <v>67</v>
      </c>
      <c r="D11" s="149"/>
      <c r="E11" s="149"/>
      <c r="F11" s="149"/>
      <c r="G11" s="150"/>
      <c r="H11" s="147" t="s">
        <v>1</v>
      </c>
      <c r="I11" s="147"/>
      <c r="J11" s="147"/>
    </row>
    <row r="12" spans="1:10" ht="15.75" customHeight="1">
      <c r="A12" s="147"/>
      <c r="B12" s="147"/>
      <c r="C12" s="151" t="s">
        <v>66</v>
      </c>
      <c r="D12" s="151" t="s">
        <v>4</v>
      </c>
      <c r="E12" s="151" t="s">
        <v>5</v>
      </c>
      <c r="F12" s="151" t="s">
        <v>63</v>
      </c>
      <c r="G12" s="151" t="s">
        <v>95</v>
      </c>
      <c r="H12" s="151" t="s">
        <v>2</v>
      </c>
      <c r="I12" s="151" t="s">
        <v>3</v>
      </c>
      <c r="J12" s="151" t="s">
        <v>61</v>
      </c>
    </row>
    <row r="13" spans="1:10" ht="49.5" customHeight="1">
      <c r="A13" s="147"/>
      <c r="B13" s="147"/>
      <c r="C13" s="152"/>
      <c r="D13" s="152"/>
      <c r="E13" s="152"/>
      <c r="F13" s="152"/>
      <c r="G13" s="152"/>
      <c r="H13" s="152"/>
      <c r="I13" s="152"/>
      <c r="J13" s="152"/>
    </row>
    <row r="14" spans="1:10">
      <c r="A14" s="5">
        <v>1</v>
      </c>
      <c r="B14" s="5">
        <v>2</v>
      </c>
      <c r="C14" s="5">
        <v>3</v>
      </c>
      <c r="D14" s="5">
        <v>4</v>
      </c>
      <c r="E14" s="5">
        <v>5</v>
      </c>
      <c r="F14" s="5">
        <v>6</v>
      </c>
      <c r="G14" s="5">
        <v>7</v>
      </c>
      <c r="H14" s="5">
        <v>8</v>
      </c>
      <c r="I14" s="5">
        <v>9</v>
      </c>
      <c r="J14" s="5">
        <v>10</v>
      </c>
    </row>
    <row r="15" spans="1:10" s="103" customFormat="1" ht="39.75" customHeight="1">
      <c r="A15" s="94">
        <v>1</v>
      </c>
      <c r="B15" s="96" t="s">
        <v>188</v>
      </c>
      <c r="C15" s="96" t="s">
        <v>189</v>
      </c>
      <c r="D15" s="97" t="s">
        <v>158</v>
      </c>
      <c r="E15" s="94" t="s">
        <v>159</v>
      </c>
      <c r="F15" s="94">
        <v>3</v>
      </c>
      <c r="G15" s="94">
        <v>2001</v>
      </c>
      <c r="H15" s="97" t="s">
        <v>146</v>
      </c>
      <c r="I15" s="97">
        <v>177</v>
      </c>
      <c r="J15" s="97" t="s">
        <v>147</v>
      </c>
    </row>
    <row r="16" spans="1:10" s="103" customFormat="1" ht="39.75" customHeight="1">
      <c r="A16" s="94">
        <v>2</v>
      </c>
      <c r="B16" s="96" t="s">
        <v>191</v>
      </c>
      <c r="C16" s="96" t="s">
        <v>190</v>
      </c>
      <c r="D16" s="97"/>
      <c r="E16" s="94"/>
      <c r="F16" s="94">
        <v>1</v>
      </c>
      <c r="G16" s="94">
        <v>2001</v>
      </c>
      <c r="H16" s="97" t="s">
        <v>146</v>
      </c>
      <c r="I16" s="97">
        <v>177</v>
      </c>
      <c r="J16" s="97" t="s">
        <v>147</v>
      </c>
    </row>
    <row r="17" spans="1:10" s="103" customFormat="1" ht="39.75" customHeight="1">
      <c r="A17" s="94">
        <v>3</v>
      </c>
      <c r="B17" s="96" t="s">
        <v>192</v>
      </c>
      <c r="C17" s="96" t="s">
        <v>178</v>
      </c>
      <c r="D17" s="94"/>
      <c r="E17" s="97"/>
      <c r="F17" s="94">
        <v>1</v>
      </c>
      <c r="G17" s="94">
        <v>2001</v>
      </c>
      <c r="H17" s="97" t="s">
        <v>146</v>
      </c>
      <c r="I17" s="97">
        <v>3</v>
      </c>
      <c r="J17" s="97" t="s">
        <v>179</v>
      </c>
    </row>
    <row r="18" spans="1:10" s="103" customFormat="1" ht="39.75" customHeight="1">
      <c r="A18" s="94">
        <v>4</v>
      </c>
      <c r="B18" s="96" t="s">
        <v>191</v>
      </c>
      <c r="C18" s="96" t="s">
        <v>177</v>
      </c>
      <c r="D18" s="97"/>
      <c r="E18" s="97"/>
      <c r="F18" s="94">
        <v>1</v>
      </c>
      <c r="G18" s="94">
        <v>2017</v>
      </c>
      <c r="H18" s="97" t="s">
        <v>146</v>
      </c>
      <c r="I18" s="97">
        <v>12</v>
      </c>
      <c r="J18" s="97" t="s">
        <v>180</v>
      </c>
    </row>
    <row r="19" spans="1:10" s="103" customFormat="1" ht="39.75" customHeight="1">
      <c r="A19" s="94">
        <v>5</v>
      </c>
      <c r="B19" s="96" t="s">
        <v>191</v>
      </c>
      <c r="C19" s="96" t="s">
        <v>177</v>
      </c>
      <c r="D19" s="97"/>
      <c r="E19" s="97"/>
      <c r="F19" s="94">
        <v>1</v>
      </c>
      <c r="G19" s="94">
        <v>2001</v>
      </c>
      <c r="H19" s="97" t="s">
        <v>146</v>
      </c>
      <c r="I19" s="97">
        <v>151</v>
      </c>
      <c r="J19" s="97" t="s">
        <v>147</v>
      </c>
    </row>
    <row r="20" spans="1:10" s="103" customFormat="1" ht="39.75" customHeight="1">
      <c r="A20" s="94">
        <v>6</v>
      </c>
      <c r="B20" s="96" t="s">
        <v>191</v>
      </c>
      <c r="C20" s="96" t="s">
        <v>177</v>
      </c>
      <c r="D20" s="97"/>
      <c r="E20" s="97"/>
      <c r="F20" s="94">
        <v>1</v>
      </c>
      <c r="G20" s="94">
        <v>2008</v>
      </c>
      <c r="H20" s="97" t="s">
        <v>146</v>
      </c>
      <c r="I20" s="97">
        <v>180</v>
      </c>
      <c r="J20" s="97" t="s">
        <v>147</v>
      </c>
    </row>
    <row r="21" spans="1:10" s="103" customFormat="1" ht="39.75" customHeight="1">
      <c r="A21" s="94">
        <v>7</v>
      </c>
      <c r="B21" s="96" t="s">
        <v>191</v>
      </c>
      <c r="C21" s="96" t="s">
        <v>177</v>
      </c>
      <c r="D21" s="94"/>
      <c r="E21" s="94"/>
      <c r="F21" s="94">
        <v>1</v>
      </c>
      <c r="G21" s="94">
        <v>2008</v>
      </c>
      <c r="H21" s="97" t="s">
        <v>146</v>
      </c>
      <c r="I21" s="97">
        <v>218</v>
      </c>
      <c r="J21" s="97" t="s">
        <v>180</v>
      </c>
    </row>
    <row r="22" spans="1:10" s="103" customFormat="1" ht="65.25" customHeight="1">
      <c r="A22" s="94">
        <v>8</v>
      </c>
      <c r="B22" s="96" t="s">
        <v>193</v>
      </c>
      <c r="C22" s="96" t="s">
        <v>163</v>
      </c>
      <c r="D22" s="97" t="s">
        <v>161</v>
      </c>
      <c r="E22" s="94" t="s">
        <v>160</v>
      </c>
      <c r="F22" s="97">
        <v>3</v>
      </c>
      <c r="G22" s="94">
        <v>2006</v>
      </c>
      <c r="H22" s="97" t="s">
        <v>146</v>
      </c>
      <c r="I22" s="97">
        <v>22</v>
      </c>
      <c r="J22" s="97" t="s">
        <v>147</v>
      </c>
    </row>
    <row r="23" spans="1:10" s="103" customFormat="1" ht="39.75" customHeight="1">
      <c r="A23" s="94">
        <v>9</v>
      </c>
      <c r="B23" s="96" t="s">
        <v>191</v>
      </c>
      <c r="C23" s="96" t="s">
        <v>177</v>
      </c>
      <c r="D23" s="97"/>
      <c r="E23" s="94"/>
      <c r="F23" s="97">
        <v>1</v>
      </c>
      <c r="G23" s="94">
        <v>2006</v>
      </c>
      <c r="H23" s="97" t="s">
        <v>146</v>
      </c>
      <c r="I23" s="97">
        <v>22</v>
      </c>
      <c r="J23" s="97" t="s">
        <v>147</v>
      </c>
    </row>
    <row r="24" spans="1:10" s="105" customFormat="1" ht="39.75" customHeight="1">
      <c r="A24" s="94">
        <v>10</v>
      </c>
      <c r="B24" s="96" t="s">
        <v>191</v>
      </c>
      <c r="C24" s="96" t="s">
        <v>177</v>
      </c>
      <c r="D24" s="97"/>
      <c r="E24" s="97"/>
      <c r="F24" s="94">
        <v>1</v>
      </c>
      <c r="G24" s="94">
        <v>2006</v>
      </c>
      <c r="H24" s="97" t="s">
        <v>146</v>
      </c>
      <c r="I24" s="97">
        <v>19</v>
      </c>
      <c r="J24" s="97" t="s">
        <v>180</v>
      </c>
    </row>
    <row r="25" spans="1:10" s="103" customFormat="1" ht="39.75" customHeight="1">
      <c r="A25" s="94">
        <v>11</v>
      </c>
      <c r="B25" s="96" t="s">
        <v>192</v>
      </c>
      <c r="C25" s="96" t="s">
        <v>178</v>
      </c>
      <c r="D25" s="97"/>
      <c r="E25" s="97"/>
      <c r="F25" s="94">
        <v>1</v>
      </c>
      <c r="G25" s="94">
        <v>2003</v>
      </c>
      <c r="H25" s="97" t="s">
        <v>146</v>
      </c>
      <c r="I25" s="97">
        <v>23</v>
      </c>
      <c r="J25" s="97" t="s">
        <v>180</v>
      </c>
    </row>
    <row r="26" spans="1:10" s="103" customFormat="1" ht="39.75" customHeight="1">
      <c r="A26" s="94">
        <v>12</v>
      </c>
      <c r="B26" s="96" t="s">
        <v>191</v>
      </c>
      <c r="C26" s="96" t="s">
        <v>177</v>
      </c>
      <c r="D26" s="97"/>
      <c r="E26" s="97"/>
      <c r="F26" s="94">
        <v>1</v>
      </c>
      <c r="G26" s="94">
        <v>2006</v>
      </c>
      <c r="H26" s="97" t="s">
        <v>146</v>
      </c>
      <c r="I26" s="97">
        <v>24</v>
      </c>
      <c r="J26" s="97" t="s">
        <v>147</v>
      </c>
    </row>
    <row r="27" spans="1:10" s="103" customFormat="1" ht="39.75" customHeight="1">
      <c r="A27" s="94">
        <v>13</v>
      </c>
      <c r="B27" s="96" t="s">
        <v>191</v>
      </c>
      <c r="C27" s="96" t="s">
        <v>177</v>
      </c>
      <c r="D27" s="97"/>
      <c r="E27" s="97"/>
      <c r="F27" s="97">
        <v>1</v>
      </c>
      <c r="G27" s="94">
        <v>2006</v>
      </c>
      <c r="H27" s="97" t="s">
        <v>146</v>
      </c>
      <c r="I27" s="97">
        <v>26</v>
      </c>
      <c r="J27" s="97" t="s">
        <v>147</v>
      </c>
    </row>
    <row r="28" spans="1:10" s="103" customFormat="1" ht="39.75" customHeight="1">
      <c r="A28" s="94">
        <v>14</v>
      </c>
      <c r="B28" s="96" t="s">
        <v>192</v>
      </c>
      <c r="C28" s="96" t="s">
        <v>178</v>
      </c>
      <c r="D28" s="97"/>
      <c r="E28" s="97"/>
      <c r="F28" s="94">
        <v>1</v>
      </c>
      <c r="G28" s="94">
        <v>2006</v>
      </c>
      <c r="H28" s="97" t="s">
        <v>146</v>
      </c>
      <c r="I28" s="97">
        <v>30</v>
      </c>
      <c r="J28" s="97" t="s">
        <v>147</v>
      </c>
    </row>
    <row r="29" spans="1:10" s="103" customFormat="1" ht="39.75" customHeight="1">
      <c r="A29" s="94">
        <v>15</v>
      </c>
      <c r="B29" s="96" t="s">
        <v>192</v>
      </c>
      <c r="C29" s="96" t="s">
        <v>178</v>
      </c>
      <c r="D29" s="97"/>
      <c r="E29" s="97"/>
      <c r="F29" s="94">
        <v>1</v>
      </c>
      <c r="G29" s="94">
        <v>2006</v>
      </c>
      <c r="H29" s="97" t="s">
        <v>146</v>
      </c>
      <c r="I29" s="97">
        <v>32</v>
      </c>
      <c r="J29" s="97" t="s">
        <v>147</v>
      </c>
    </row>
    <row r="30" spans="1:10" s="103" customFormat="1" ht="39.75" customHeight="1">
      <c r="A30" s="94">
        <v>16</v>
      </c>
      <c r="B30" s="96" t="s">
        <v>191</v>
      </c>
      <c r="C30" s="96" t="s">
        <v>177</v>
      </c>
      <c r="D30" s="97"/>
      <c r="E30" s="97"/>
      <c r="F30" s="94">
        <v>1</v>
      </c>
      <c r="G30" s="94">
        <v>2006</v>
      </c>
      <c r="H30" s="97" t="s">
        <v>146</v>
      </c>
      <c r="I30" s="97">
        <v>149</v>
      </c>
      <c r="J30" s="97" t="s">
        <v>147</v>
      </c>
    </row>
    <row r="31" spans="1:10" s="103" customFormat="1" ht="39.75" customHeight="1">
      <c r="A31" s="94">
        <v>17</v>
      </c>
      <c r="B31" s="96" t="s">
        <v>194</v>
      </c>
      <c r="C31" s="96" t="s">
        <v>195</v>
      </c>
      <c r="D31" s="94" t="s">
        <v>162</v>
      </c>
      <c r="E31" s="94" t="s">
        <v>160</v>
      </c>
      <c r="F31" s="94">
        <v>2</v>
      </c>
      <c r="G31" s="94">
        <v>2006</v>
      </c>
      <c r="H31" s="97" t="s">
        <v>146</v>
      </c>
      <c r="I31" s="97">
        <v>107</v>
      </c>
      <c r="J31" s="97" t="s">
        <v>147</v>
      </c>
    </row>
    <row r="32" spans="1:10" s="103" customFormat="1" ht="39.75" customHeight="1">
      <c r="A32" s="94">
        <v>18</v>
      </c>
      <c r="B32" s="96" t="s">
        <v>192</v>
      </c>
      <c r="C32" s="96" t="s">
        <v>181</v>
      </c>
      <c r="D32" s="94"/>
      <c r="E32" s="94"/>
      <c r="F32" s="94">
        <v>1</v>
      </c>
      <c r="G32" s="94">
        <v>2006</v>
      </c>
      <c r="H32" s="97" t="s">
        <v>146</v>
      </c>
      <c r="I32" s="97">
        <v>107</v>
      </c>
      <c r="J32" s="97" t="s">
        <v>147</v>
      </c>
    </row>
    <row r="33" spans="1:11" s="103" customFormat="1" ht="39.75" customHeight="1">
      <c r="A33" s="94">
        <v>19</v>
      </c>
      <c r="B33" s="96" t="s">
        <v>196</v>
      </c>
      <c r="C33" s="96" t="s">
        <v>197</v>
      </c>
      <c r="D33" s="94" t="s">
        <v>164</v>
      </c>
      <c r="E33" s="94" t="s">
        <v>160</v>
      </c>
      <c r="F33" s="94">
        <v>2</v>
      </c>
      <c r="G33" s="94">
        <v>2014</v>
      </c>
      <c r="H33" s="97" t="s">
        <v>146</v>
      </c>
      <c r="I33" s="97">
        <v>45</v>
      </c>
      <c r="J33" s="97" t="s">
        <v>147</v>
      </c>
    </row>
    <row r="34" spans="1:11" s="103" customFormat="1" ht="39.75" customHeight="1">
      <c r="A34" s="94">
        <v>20</v>
      </c>
      <c r="B34" s="96" t="s">
        <v>191</v>
      </c>
      <c r="C34" s="96" t="s">
        <v>177</v>
      </c>
      <c r="D34" s="94"/>
      <c r="E34" s="94"/>
      <c r="F34" s="94">
        <v>1</v>
      </c>
      <c r="G34" s="94">
        <v>2014</v>
      </c>
      <c r="H34" s="97" t="s">
        <v>146</v>
      </c>
      <c r="I34" s="97">
        <v>45</v>
      </c>
      <c r="J34" s="97" t="s">
        <v>147</v>
      </c>
    </row>
    <row r="35" spans="1:11" s="103" customFormat="1" ht="39.75" customHeight="1">
      <c r="A35" s="94">
        <v>21</v>
      </c>
      <c r="B35" s="96" t="s">
        <v>198</v>
      </c>
      <c r="C35" s="96" t="s">
        <v>202</v>
      </c>
      <c r="D35" s="94" t="s">
        <v>165</v>
      </c>
      <c r="E35" s="97" t="s">
        <v>166</v>
      </c>
      <c r="F35" s="94">
        <v>2</v>
      </c>
      <c r="G35" s="94">
        <v>2008</v>
      </c>
      <c r="H35" s="97" t="s">
        <v>146</v>
      </c>
      <c r="I35" s="97">
        <v>185</v>
      </c>
      <c r="J35" s="97" t="s">
        <v>147</v>
      </c>
    </row>
    <row r="36" spans="1:11" s="103" customFormat="1" ht="39.75" customHeight="1">
      <c r="A36" s="94">
        <v>22</v>
      </c>
      <c r="B36" s="96" t="s">
        <v>191</v>
      </c>
      <c r="C36" s="96" t="s">
        <v>177</v>
      </c>
      <c r="D36" s="94"/>
      <c r="E36" s="97"/>
      <c r="F36" s="94">
        <v>1</v>
      </c>
      <c r="G36" s="94">
        <v>2008</v>
      </c>
      <c r="H36" s="97" t="s">
        <v>146</v>
      </c>
      <c r="I36" s="97">
        <v>185</v>
      </c>
      <c r="J36" s="97" t="s">
        <v>147</v>
      </c>
    </row>
    <row r="37" spans="1:11" s="103" customFormat="1" ht="72" customHeight="1">
      <c r="A37" s="94">
        <v>23</v>
      </c>
      <c r="B37" s="96" t="s">
        <v>167</v>
      </c>
      <c r="C37" s="96" t="s">
        <v>200</v>
      </c>
      <c r="D37" s="94" t="s">
        <v>168</v>
      </c>
      <c r="E37" s="97" t="s">
        <v>166</v>
      </c>
      <c r="F37" s="94">
        <v>1</v>
      </c>
      <c r="G37" s="94">
        <v>2015</v>
      </c>
      <c r="H37" s="97" t="s">
        <v>146</v>
      </c>
      <c r="I37" s="97">
        <v>576</v>
      </c>
      <c r="J37" s="97" t="s">
        <v>147</v>
      </c>
    </row>
    <row r="38" spans="1:11" s="103" customFormat="1" ht="39.75" customHeight="1">
      <c r="A38" s="94">
        <v>24</v>
      </c>
      <c r="B38" s="96" t="s">
        <v>191</v>
      </c>
      <c r="C38" s="96" t="s">
        <v>177</v>
      </c>
      <c r="D38" s="94"/>
      <c r="E38" s="97"/>
      <c r="F38" s="94">
        <v>1</v>
      </c>
      <c r="G38" s="94">
        <v>2015</v>
      </c>
      <c r="H38" s="97" t="s">
        <v>146</v>
      </c>
      <c r="I38" s="97">
        <v>576</v>
      </c>
      <c r="J38" s="97" t="s">
        <v>147</v>
      </c>
    </row>
    <row r="39" spans="1:11" s="103" customFormat="1" ht="39.75" customHeight="1">
      <c r="A39" s="94">
        <v>25</v>
      </c>
      <c r="B39" s="96" t="s">
        <v>199</v>
      </c>
      <c r="C39" s="96" t="s">
        <v>201</v>
      </c>
      <c r="D39" s="94" t="s">
        <v>165</v>
      </c>
      <c r="E39" s="97" t="s">
        <v>166</v>
      </c>
      <c r="F39" s="94">
        <v>1</v>
      </c>
      <c r="G39" s="94">
        <v>2008</v>
      </c>
      <c r="H39" s="97" t="s">
        <v>146</v>
      </c>
      <c r="I39" s="97">
        <v>58</v>
      </c>
      <c r="J39" s="97" t="s">
        <v>169</v>
      </c>
    </row>
    <row r="40" spans="1:11" s="103" customFormat="1" ht="39.75" customHeight="1">
      <c r="A40" s="94">
        <v>26</v>
      </c>
      <c r="B40" s="96" t="s">
        <v>203</v>
      </c>
      <c r="C40" s="96" t="s">
        <v>206</v>
      </c>
      <c r="D40" s="97" t="s">
        <v>170</v>
      </c>
      <c r="E40" s="97" t="s">
        <v>171</v>
      </c>
      <c r="F40" s="94">
        <v>2</v>
      </c>
      <c r="G40" s="94">
        <v>2008</v>
      </c>
      <c r="H40" s="97" t="s">
        <v>146</v>
      </c>
      <c r="I40" s="97">
        <v>215</v>
      </c>
      <c r="J40" s="97" t="s">
        <v>147</v>
      </c>
    </row>
    <row r="41" spans="1:11" s="103" customFormat="1" ht="39.75" customHeight="1">
      <c r="A41" s="94">
        <v>27</v>
      </c>
      <c r="B41" s="96" t="s">
        <v>204</v>
      </c>
      <c r="C41" s="96" t="s">
        <v>205</v>
      </c>
      <c r="D41" s="97" t="s">
        <v>170</v>
      </c>
      <c r="E41" s="97" t="s">
        <v>171</v>
      </c>
      <c r="F41" s="94">
        <v>1</v>
      </c>
      <c r="G41" s="94">
        <v>2011</v>
      </c>
      <c r="H41" s="97" t="s">
        <v>146</v>
      </c>
      <c r="I41" s="97">
        <v>576</v>
      </c>
      <c r="J41" s="97" t="s">
        <v>169</v>
      </c>
    </row>
    <row r="42" spans="1:11" s="66" customFormat="1" ht="53.25" customHeight="1">
      <c r="A42" s="94">
        <v>28</v>
      </c>
      <c r="B42" s="96" t="s">
        <v>218</v>
      </c>
      <c r="C42" s="96" t="s">
        <v>219</v>
      </c>
      <c r="D42" s="97" t="s">
        <v>220</v>
      </c>
      <c r="E42" s="97" t="s">
        <v>166</v>
      </c>
      <c r="F42" s="94">
        <v>3</v>
      </c>
      <c r="G42" s="94">
        <v>2020</v>
      </c>
      <c r="H42" s="97" t="s">
        <v>146</v>
      </c>
      <c r="I42" s="97">
        <v>595</v>
      </c>
      <c r="J42" s="97" t="s">
        <v>147</v>
      </c>
    </row>
    <row r="43" spans="1:11" s="66" customFormat="1" ht="39.75" customHeight="1">
      <c r="A43" s="94">
        <v>29</v>
      </c>
      <c r="B43" s="96" t="s">
        <v>191</v>
      </c>
      <c r="C43" s="96" t="s">
        <v>215</v>
      </c>
      <c r="D43" s="97"/>
      <c r="E43" s="97"/>
      <c r="F43" s="94">
        <v>1</v>
      </c>
      <c r="G43" s="94">
        <v>2020</v>
      </c>
      <c r="H43" s="97" t="s">
        <v>146</v>
      </c>
      <c r="I43" s="97">
        <v>595</v>
      </c>
      <c r="J43" s="97" t="s">
        <v>147</v>
      </c>
      <c r="K43" s="108"/>
    </row>
    <row r="44" spans="1:11" s="66" customFormat="1" ht="39.75" customHeight="1">
      <c r="A44" s="94">
        <v>30</v>
      </c>
      <c r="B44" s="96" t="s">
        <v>216</v>
      </c>
      <c r="C44" s="96" t="s">
        <v>217</v>
      </c>
      <c r="D44" s="94" t="s">
        <v>168</v>
      </c>
      <c r="E44" s="97" t="s">
        <v>166</v>
      </c>
      <c r="F44" s="94">
        <v>1</v>
      </c>
      <c r="G44" s="94">
        <v>2020</v>
      </c>
      <c r="H44" s="97" t="s">
        <v>146</v>
      </c>
      <c r="I44" s="97">
        <v>600</v>
      </c>
      <c r="J44" s="97" t="s">
        <v>147</v>
      </c>
      <c r="K44" s="103"/>
    </row>
    <row r="45" spans="1:11" s="66" customFormat="1" ht="39.75" customHeight="1">
      <c r="A45" s="94">
        <v>31</v>
      </c>
      <c r="B45" s="96" t="s">
        <v>191</v>
      </c>
      <c r="C45" s="96" t="s">
        <v>215</v>
      </c>
      <c r="D45" s="94"/>
      <c r="E45" s="97"/>
      <c r="F45" s="94">
        <v>1</v>
      </c>
      <c r="G45" s="94">
        <v>2020</v>
      </c>
      <c r="H45" s="97" t="s">
        <v>146</v>
      </c>
      <c r="I45" s="97">
        <v>600</v>
      </c>
      <c r="J45" s="97" t="s">
        <v>147</v>
      </c>
      <c r="K45" s="108"/>
    </row>
    <row r="46" spans="1:11" s="66" customFormat="1" ht="39.75" customHeight="1">
      <c r="A46" s="94">
        <v>32</v>
      </c>
      <c r="B46" s="96" t="s">
        <v>211</v>
      </c>
      <c r="C46" s="96" t="s">
        <v>212</v>
      </c>
      <c r="D46" s="94" t="s">
        <v>213</v>
      </c>
      <c r="E46" s="97" t="s">
        <v>166</v>
      </c>
      <c r="F46" s="94">
        <v>2</v>
      </c>
      <c r="G46" s="94">
        <v>2020</v>
      </c>
      <c r="H46" s="97" t="s">
        <v>146</v>
      </c>
      <c r="I46" s="97">
        <v>41</v>
      </c>
      <c r="J46" s="97" t="s">
        <v>147</v>
      </c>
    </row>
    <row r="47" spans="1:11" s="66" customFormat="1" ht="39.75" customHeight="1">
      <c r="A47" s="94">
        <v>33</v>
      </c>
      <c r="B47" s="96" t="s">
        <v>191</v>
      </c>
      <c r="C47" s="96" t="s">
        <v>215</v>
      </c>
      <c r="D47" s="97"/>
      <c r="E47" s="97"/>
      <c r="F47" s="94">
        <v>1</v>
      </c>
      <c r="G47" s="94">
        <v>2020</v>
      </c>
      <c r="H47" s="97" t="s">
        <v>146</v>
      </c>
      <c r="I47" s="97">
        <v>41</v>
      </c>
      <c r="J47" s="97" t="s">
        <v>147</v>
      </c>
    </row>
    <row r="48" spans="1:11" s="66" customFormat="1" ht="39.75" customHeight="1">
      <c r="A48" s="94">
        <v>34</v>
      </c>
      <c r="B48" s="96" t="s">
        <v>221</v>
      </c>
      <c r="C48" s="96" t="s">
        <v>222</v>
      </c>
      <c r="D48" s="97"/>
      <c r="E48" s="97"/>
      <c r="F48" s="94">
        <v>1</v>
      </c>
      <c r="G48" s="94">
        <v>2020</v>
      </c>
      <c r="H48" s="97" t="s">
        <v>146</v>
      </c>
      <c r="I48" s="97">
        <v>596</v>
      </c>
      <c r="J48" s="97" t="s">
        <v>147</v>
      </c>
    </row>
    <row r="49" spans="1:11" s="66" customFormat="1" ht="39.75" customHeight="1">
      <c r="A49" s="94">
        <v>35</v>
      </c>
      <c r="B49" s="96" t="s">
        <v>221</v>
      </c>
      <c r="C49" s="96" t="s">
        <v>222</v>
      </c>
      <c r="D49" s="97"/>
      <c r="E49" s="97"/>
      <c r="F49" s="94">
        <v>1</v>
      </c>
      <c r="G49" s="94">
        <v>2020</v>
      </c>
      <c r="H49" s="97" t="s">
        <v>146</v>
      </c>
      <c r="I49" s="97">
        <v>597</v>
      </c>
      <c r="J49" s="97" t="s">
        <v>147</v>
      </c>
    </row>
    <row r="50" spans="1:11" ht="39.75" customHeight="1">
      <c r="A50" s="94">
        <v>36</v>
      </c>
      <c r="B50" s="96" t="s">
        <v>221</v>
      </c>
      <c r="C50" s="96" t="s">
        <v>222</v>
      </c>
      <c r="D50" s="97"/>
      <c r="E50" s="97"/>
      <c r="F50" s="94">
        <v>1</v>
      </c>
      <c r="G50" s="94">
        <v>2020</v>
      </c>
      <c r="H50" s="97" t="s">
        <v>146</v>
      </c>
      <c r="I50" s="97">
        <v>598</v>
      </c>
      <c r="J50" s="97" t="s">
        <v>147</v>
      </c>
    </row>
    <row r="51" spans="1:11" s="66" customFormat="1" ht="39.75" customHeight="1">
      <c r="A51" s="119">
        <v>37</v>
      </c>
      <c r="B51" s="96" t="s">
        <v>221</v>
      </c>
      <c r="C51" s="96" t="s">
        <v>222</v>
      </c>
      <c r="D51" s="97"/>
      <c r="E51" s="97"/>
      <c r="F51" s="119">
        <v>1</v>
      </c>
      <c r="G51" s="119">
        <v>2020</v>
      </c>
      <c r="H51" s="97" t="s">
        <v>146</v>
      </c>
      <c r="I51" s="97">
        <v>599</v>
      </c>
      <c r="J51" s="97" t="s">
        <v>147</v>
      </c>
    </row>
    <row r="52" spans="1:11" ht="36.75" customHeight="1">
      <c r="A52" s="87"/>
      <c r="B52" s="155"/>
      <c r="C52" s="155"/>
      <c r="D52" s="87"/>
      <c r="E52" s="87"/>
      <c r="F52" s="87"/>
      <c r="G52" s="87"/>
      <c r="H52" s="87"/>
      <c r="I52" s="87"/>
      <c r="J52" s="87"/>
      <c r="K52" s="126"/>
    </row>
    <row r="53" spans="1:11" ht="43.5" customHeight="1">
      <c r="A53" s="87"/>
      <c r="B53" s="155"/>
      <c r="C53" s="155"/>
      <c r="D53" s="87"/>
      <c r="E53" s="87"/>
      <c r="F53" s="87"/>
      <c r="G53" s="87"/>
      <c r="H53" s="87"/>
      <c r="I53" s="87"/>
      <c r="J53" s="87"/>
      <c r="K53" s="126"/>
    </row>
    <row r="54" spans="1:11" ht="43.5" customHeight="1">
      <c r="A54" s="87"/>
      <c r="B54" s="87"/>
      <c r="C54" s="87"/>
      <c r="D54" s="87"/>
      <c r="E54" s="87"/>
      <c r="F54" s="87"/>
      <c r="G54" s="87"/>
      <c r="H54" s="87"/>
      <c r="I54" s="87"/>
      <c r="J54" s="87"/>
    </row>
    <row r="55" spans="1:11" ht="43.5" customHeight="1">
      <c r="B55" t="s">
        <v>71</v>
      </c>
    </row>
  </sheetData>
  <mergeCells count="18">
    <mergeCell ref="H11:J11"/>
    <mergeCell ref="J12:J13"/>
    <mergeCell ref="B53:C53"/>
    <mergeCell ref="B52:C52"/>
    <mergeCell ref="A5:J5"/>
    <mergeCell ref="C12:C13"/>
    <mergeCell ref="D12:D13"/>
    <mergeCell ref="E12:E13"/>
    <mergeCell ref="F12:F13"/>
    <mergeCell ref="G12:G13"/>
    <mergeCell ref="H12:H13"/>
    <mergeCell ref="I12:I13"/>
    <mergeCell ref="B6:J6"/>
    <mergeCell ref="B8:J8"/>
    <mergeCell ref="B9:J9"/>
    <mergeCell ref="A11:A13"/>
    <mergeCell ref="B11:B13"/>
    <mergeCell ref="C11:G11"/>
  </mergeCells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Zakresy nazwane</vt:lpstr>
      </vt:variant>
      <vt:variant>
        <vt:i4>10</vt:i4>
      </vt:variant>
    </vt:vector>
  </HeadingPairs>
  <TitlesOfParts>
    <vt:vector size="21" baseType="lpstr">
      <vt:lpstr>Numeracja dokumentów</vt:lpstr>
      <vt:lpstr>Wycena SOI DARŁOWO</vt:lpstr>
      <vt:lpstr>Oferta wykonawcy OK</vt:lpstr>
      <vt:lpstr> Harmonogram OK </vt:lpstr>
      <vt:lpstr>Zest do fakt konserw OK</vt:lpstr>
      <vt:lpstr>Zest do fakt naprawy OK </vt:lpstr>
      <vt:lpstr>Raport OK</vt:lpstr>
      <vt:lpstr>Raport OK 2</vt:lpstr>
      <vt:lpstr>Zestawienie urządzeń</vt:lpstr>
      <vt:lpstr>Kontrole okresowe</vt:lpstr>
      <vt:lpstr>Zbiorcze zestawienie</vt:lpstr>
      <vt:lpstr>'Wycena SOI DARŁOWO'!Obszar_wydruku</vt:lpstr>
      <vt:lpstr>'Zest do fakt konserw OK'!Obszar_wydruku</vt:lpstr>
      <vt:lpstr>' Harmonogram OK '!Tytuły_wydruku</vt:lpstr>
      <vt:lpstr>'Kontrole okresowe'!Tytuły_wydruku</vt:lpstr>
      <vt:lpstr>'Oferta wykonawcy OK'!Tytuły_wydruku</vt:lpstr>
      <vt:lpstr>'Raport OK'!Tytuły_wydruku</vt:lpstr>
      <vt:lpstr>'Wycena SOI DARŁOWO'!Tytuły_wydruku</vt:lpstr>
      <vt:lpstr>'Zest do fakt konserw OK'!Tytuły_wydruku</vt:lpstr>
      <vt:lpstr>'Zest do fakt naprawy OK '!Tytuły_wydruku</vt:lpstr>
      <vt:lpstr>'Zestawienie urządzeń'!Tytuły_wydruku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Łukasz</dc:creator>
  <cp:lastModifiedBy>Dziekiewicz Adam</cp:lastModifiedBy>
  <cp:lastPrinted>2020-12-10T10:20:49Z</cp:lastPrinted>
  <dcterms:created xsi:type="dcterms:W3CDTF">2019-02-10T16:20:29Z</dcterms:created>
  <dcterms:modified xsi:type="dcterms:W3CDTF">2020-12-10T13:54:06Z</dcterms:modified>
</cp:coreProperties>
</file>