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utwaw-my.sharepoint.com/personal/marianna_wroblewska_pw_edu_pl/Documents/_ZP/PRZETARGI 2024/WIM.ZP.26.2024 Gazy powtórka/SWZ/Załączniki do SWZ/"/>
    </mc:Choice>
  </mc:AlternateContent>
  <xr:revisionPtr revIDLastSave="162" documentId="8_{6D1A7813-8298-40A7-B115-7D6201B19A11}" xr6:coauthVersionLast="47" xr6:coauthVersionMax="47" xr10:uidLastSave="{C94EB741-B9F9-4B2B-BAB9-E87E9AF8241A}"/>
  <bookViews>
    <workbookView xWindow="28680" yWindow="-120" windowWidth="29040" windowHeight="15720" activeTab="1" xr2:uid="{BF0D91EB-A880-4742-9B62-AC1EF253FBC3}"/>
  </bookViews>
  <sheets>
    <sheet name="Cz. I Gazy w butlach do zast. " sheetId="4" r:id="rId1"/>
    <sheet name="Cz. II Gazy w butlach do zast. " sheetId="10" r:id="rId2"/>
    <sheet name="Inne związne z butlami d" sheetId="9" r:id="rId3"/>
    <sheet name="Arkusz1" sheetId="8" state="hidden" r:id="rId4"/>
  </sheets>
  <definedNames>
    <definedName name="_xlnm._FilterDatabase" localSheetId="0" hidden="1">'Cz. I Gazy w butlach do zast. '!$A$2:$L$9</definedName>
    <definedName name="_xlnm._FilterDatabase" localSheetId="2" hidden="1">'Inne związne z butlami d'!$A$2:$L$6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" i="10" l="1"/>
  <c r="J4" i="10" s="1"/>
  <c r="I4" i="10"/>
  <c r="I7" i="10"/>
  <c r="H7" i="10"/>
  <c r="J7" i="10" s="1"/>
  <c r="K7" i="10" s="1"/>
  <c r="I6" i="10"/>
  <c r="H6" i="10"/>
  <c r="J6" i="10" s="1"/>
  <c r="I5" i="10"/>
  <c r="H5" i="10"/>
  <c r="J5" i="10" s="1"/>
  <c r="H4" i="4"/>
  <c r="J4" i="4" s="1"/>
  <c r="I4" i="4"/>
  <c r="H5" i="4"/>
  <c r="I5" i="4"/>
  <c r="J5" i="4"/>
  <c r="H6" i="4"/>
  <c r="J6" i="4" s="1"/>
  <c r="I6" i="4"/>
  <c r="H7" i="4"/>
  <c r="J7" i="4" s="1"/>
  <c r="I7" i="4"/>
  <c r="H8" i="4"/>
  <c r="J8" i="4" s="1"/>
  <c r="I8" i="4"/>
  <c r="A5" i="9"/>
  <c r="H5" i="9"/>
  <c r="J5" i="9" s="1"/>
  <c r="K5" i="9" s="1"/>
  <c r="I5" i="9"/>
  <c r="I4" i="9"/>
  <c r="H4" i="9"/>
  <c r="J4" i="9" s="1"/>
  <c r="A4" i="9"/>
  <c r="K6" i="4" l="1"/>
  <c r="J8" i="10"/>
  <c r="K4" i="10"/>
  <c r="I8" i="10"/>
  <c r="K5" i="10"/>
  <c r="K6" i="10"/>
  <c r="H8" i="10"/>
  <c r="K5" i="4"/>
  <c r="I6" i="9"/>
  <c r="K8" i="4"/>
  <c r="K7" i="4"/>
  <c r="K4" i="4"/>
  <c r="H9" i="4"/>
  <c r="J6" i="9"/>
  <c r="H6" i="9"/>
  <c r="K4" i="9"/>
  <c r="K6" i="9" s="1"/>
  <c r="K8" i="10" l="1"/>
  <c r="I9" i="4"/>
  <c r="J9" i="4" l="1"/>
  <c r="K9" i="4"/>
</calcChain>
</file>

<file path=xl/sharedStrings.xml><?xml version="1.0" encoding="utf-8"?>
<sst xmlns="http://schemas.openxmlformats.org/spreadsheetml/2006/main" count="93" uniqueCount="46">
  <si>
    <t>Lp.</t>
  </si>
  <si>
    <t>Nazwa</t>
  </si>
  <si>
    <t>Szczegółowy opis techniczny przedmiotu zamówienia</t>
  </si>
  <si>
    <t>J.M.</t>
  </si>
  <si>
    <t>Ilość</t>
  </si>
  <si>
    <t>Cena jednostkowa netto</t>
  </si>
  <si>
    <t>Stawka VAT</t>
  </si>
  <si>
    <t xml:space="preserve"> Jednostkowa kwota VAT</t>
  </si>
  <si>
    <t xml:space="preserve">Suma netto </t>
  </si>
  <si>
    <t>Suma VAT</t>
  </si>
  <si>
    <t>Suma brutto</t>
  </si>
  <si>
    <t>SUMA</t>
  </si>
  <si>
    <t>XXXXXXXX</t>
  </si>
  <si>
    <t>Nazwa oferowanego produktu</t>
  </si>
  <si>
    <t>Załącznik 2 do SWZ</t>
  </si>
  <si>
    <t>Próżniowanie butli</t>
  </si>
  <si>
    <t>Usługa opróżnienia butli z gazu w przypadku obniżenia przez użytkownika ciśnienia w butli poniżej minimalnego poziomu wskazanego na butli (lub dokumencie dostawy).</t>
  </si>
  <si>
    <t>Homologowanie butli</t>
  </si>
  <si>
    <t xml:space="preserve">Acetylen </t>
  </si>
  <si>
    <t>Argon techniczny</t>
  </si>
  <si>
    <t>Azot techniczny</t>
  </si>
  <si>
    <t>Powietrze syntetyczne
N4.0</t>
  </si>
  <si>
    <t>Tlen techniczny</t>
  </si>
  <si>
    <t>Wodór czysty 
N4.0</t>
  </si>
  <si>
    <t>Sprężone powietrze</t>
  </si>
  <si>
    <t>Metan 2.5</t>
  </si>
  <si>
    <t>czystość techniczna</t>
  </si>
  <si>
    <t>czystość min. 99,99 % obj.
skład:
•	O2 = 21% ± 1%
•	N2 - reszta
dopuszczalny poziom zanieczyszczeń:
•	 H2O &lt; 10 ppm
•	CnHm &lt; 0,1 ppm
•	CO+CO2 &lt; 1 ppm</t>
  </si>
  <si>
    <t xml:space="preserve">czystość 2.5, min. 99,5 % obj.
dopuszczalny poziom zanieczyszczeń:	
•	O2 &lt; 100 ppm
•	N2 &lt; 600 ppm
•H2 &lt; 500 ppm	 
•	CnHm &lt;3000 ppm </t>
  </si>
  <si>
    <t>Usługa  polegająca na przedłużeniu okresu użytkowania po wygaśnięciu określonego w dokumentach terminu lub terminie określonym przy znakowaniu butli. Przy ponownej homologacji należy nabić nowe znakowanie terminu ważności butli.</t>
  </si>
  <si>
    <t>czystość N4.0, min. 99,99 % obj.
dopuszczalny poziom zanieczyszczeń:
•	H2O &lt; 35 ppm
•	O2 &lt; 10 ppm
•	N2 &lt; 50 ppm</t>
  </si>
  <si>
    <t>Czystość techniczna
Mieszanina: 79%N2 i 21% O2</t>
  </si>
  <si>
    <t>m3</t>
  </si>
  <si>
    <t>szt.</t>
  </si>
  <si>
    <t>czystość, min. 98,5% obj., 
dopuszczalny poziom zanieczyszczeń:
•	powietrze &lt; 1,5%
•	PH3, H2S &lt; 0,02%</t>
  </si>
  <si>
    <t>WYMAGANE DO KAŻDEJ BUTLI ŚWIADECTWO ANALITYCZNE</t>
  </si>
  <si>
    <t>kg</t>
  </si>
  <si>
    <t xml:space="preserve">Formularz asortymentowo-cenowy 
UWAGA!!! WYPEŁNIAJĄ WSZYSCY WYKONAWCY
Inne związne z butlami </t>
  </si>
  <si>
    <t>Propan techniczny ???</t>
  </si>
  <si>
    <t>3 butle po 6 m3</t>
  </si>
  <si>
    <t>Formularz asortymentowo-cenowy 
Część II
Gazy w butlach do zastosowań ogólnych typ II</t>
  </si>
  <si>
    <t>Formularz asortymentowo-cenowy 
Część I
Gazy w butlach do zastosowań ogólnych Typ I</t>
  </si>
  <si>
    <t>Zamawiający posiada następującą ilość własnych butli</t>
  </si>
  <si>
    <t>1 butla 8 litrów</t>
  </si>
  <si>
    <t>1 butla  40 dcm3</t>
  </si>
  <si>
    <t>Zamawiający nie posiada własnych butli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</si>
</sst>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 * #,##0.00_)\ &quot;PLN&quot;_ ;_ * \(#,##0.00\)\ &quot;PLN&quot;_ ;_ * &quot;-&quot;??_)\ &quot;PLN&quot;_ ;_ @_ "/>
  </numFmts>
  <fonts count="1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8"/>
      <name val="Calibri"/>
      <family val="2"/>
      <scheme val="minor"/>
    </font>
    <font>
      <b/>
      <sz val="10"/>
      <name val="Times New Roman"/>
      <family val="1"/>
      <charset val="238"/>
    </font>
    <font>
      <sz val="8"/>
      <name val="Times New Roman"/>
      <family val="1"/>
      <charset val="238"/>
    </font>
    <font>
      <sz val="12"/>
      <name val="Calibri"/>
      <family val="2"/>
      <scheme val="minor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22"/>
      <color rgb="FFFF0000"/>
      <name val="Calibri"/>
      <family val="2"/>
      <charset val="238"/>
      <scheme val="minor"/>
    </font>
    <font>
      <b/>
      <u/>
      <sz val="1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2">
    <xf numFmtId="0" fontId="0" fillId="0" borderId="0" xfId="0"/>
    <xf numFmtId="44" fontId="6" fillId="0" borderId="3" xfId="0" applyNumberFormat="1" applyFont="1" applyBorder="1" applyAlignment="1" applyProtection="1">
      <alignment horizontal="center" vertical="center" wrapText="1"/>
      <protection locked="0"/>
    </xf>
    <xf numFmtId="9" fontId="6" fillId="0" borderId="3" xfId="0" applyNumberFormat="1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right" vertical="center" wrapText="1"/>
    </xf>
    <xf numFmtId="164" fontId="4" fillId="2" borderId="3" xfId="1" applyFont="1" applyFill="1" applyBorder="1" applyAlignment="1" applyProtection="1">
      <alignment horizontal="center" vertical="center" wrapText="1"/>
    </xf>
    <xf numFmtId="44" fontId="6" fillId="0" borderId="3" xfId="0" applyNumberFormat="1" applyFont="1" applyBorder="1" applyAlignment="1">
      <alignment horizontal="center" vertical="center" wrapText="1"/>
    </xf>
    <xf numFmtId="44" fontId="12" fillId="2" borderId="3" xfId="0" applyNumberFormat="1" applyFont="1" applyFill="1" applyBorder="1" applyAlignment="1">
      <alignment horizontal="center" vertical="center" wrapText="1"/>
    </xf>
    <xf numFmtId="44" fontId="12" fillId="0" borderId="3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5" fillId="2" borderId="3" xfId="0" applyFont="1" applyFill="1" applyBorder="1" applyAlignment="1">
      <alignment horizontal="center" vertical="center" wrapText="1"/>
    </xf>
    <xf numFmtId="0" fontId="11" fillId="0" borderId="0" xfId="0" applyFont="1"/>
    <xf numFmtId="0" fontId="11" fillId="0" borderId="0" xfId="0" applyFont="1" applyAlignment="1">
      <alignment horizontal="center"/>
    </xf>
    <xf numFmtId="164" fontId="9" fillId="2" borderId="3" xfId="1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44" fontId="12" fillId="2" borderId="5" xfId="0" applyNumberFormat="1" applyFont="1" applyFill="1" applyBorder="1" applyAlignment="1">
      <alignment horizontal="center" vertical="center" wrapText="1"/>
    </xf>
    <xf numFmtId="44" fontId="12" fillId="0" borderId="5" xfId="0" applyNumberFormat="1" applyFont="1" applyBorder="1" applyAlignment="1">
      <alignment horizontal="center" vertical="center" wrapText="1"/>
    </xf>
    <xf numFmtId="164" fontId="4" fillId="2" borderId="3" xfId="1" applyFont="1" applyFill="1" applyBorder="1" applyAlignment="1" applyProtection="1">
      <alignment horizontal="left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4" fillId="0" borderId="6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0" fillId="2" borderId="0" xfId="0" applyFill="1"/>
    <xf numFmtId="0" fontId="11" fillId="0" borderId="3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3" xfId="0" applyFont="1" applyBorder="1"/>
    <xf numFmtId="0" fontId="5" fillId="3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B820D-A269-8C4D-BE62-7C7E0480F8BA}">
  <dimension ref="A1:L16"/>
  <sheetViews>
    <sheetView zoomScale="90" zoomScaleNormal="90" workbookViewId="0">
      <selection activeCell="L18" sqref="L18"/>
    </sheetView>
  </sheetViews>
  <sheetFormatPr defaultColWidth="11" defaultRowHeight="15.75" x14ac:dyDescent="0.25"/>
  <cols>
    <col min="1" max="1" width="6.875" customWidth="1"/>
    <col min="2" max="2" width="20.5" style="18" bestFit="1" customWidth="1"/>
    <col min="3" max="3" width="52" style="17" customWidth="1"/>
    <col min="4" max="4" width="14.125" customWidth="1"/>
    <col min="6" max="6" width="13.875" customWidth="1"/>
    <col min="7" max="7" width="13.125" customWidth="1"/>
    <col min="8" max="8" width="16" customWidth="1"/>
    <col min="9" max="9" width="18.5" customWidth="1"/>
    <col min="10" max="10" width="15.875" customWidth="1"/>
    <col min="11" max="11" width="21.125" customWidth="1"/>
    <col min="12" max="12" width="42.5" customWidth="1"/>
    <col min="13" max="13" width="88.125" customWidth="1"/>
  </cols>
  <sheetData>
    <row r="1" spans="1:12" ht="64.5" customHeight="1" x14ac:dyDescent="0.25">
      <c r="A1" s="29" t="s">
        <v>41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9" t="s">
        <v>14</v>
      </c>
    </row>
    <row r="2" spans="1:12" ht="46.5" customHeight="1" x14ac:dyDescent="0.25">
      <c r="A2" s="10" t="s">
        <v>0</v>
      </c>
      <c r="B2" s="19" t="s">
        <v>1</v>
      </c>
      <c r="C2" s="19" t="s">
        <v>2</v>
      </c>
      <c r="D2" s="10" t="s">
        <v>3</v>
      </c>
      <c r="E2" s="10" t="s">
        <v>4</v>
      </c>
      <c r="F2" s="10" t="s">
        <v>5</v>
      </c>
      <c r="G2" s="10" t="s">
        <v>6</v>
      </c>
      <c r="H2" s="10" t="s">
        <v>7</v>
      </c>
      <c r="I2" s="20" t="s">
        <v>8</v>
      </c>
      <c r="J2" s="10" t="s">
        <v>9</v>
      </c>
      <c r="K2" s="10" t="s">
        <v>10</v>
      </c>
      <c r="L2" s="10" t="s">
        <v>13</v>
      </c>
    </row>
    <row r="3" spans="1:12" x14ac:dyDescent="0.25">
      <c r="A3" s="22">
        <v>1</v>
      </c>
      <c r="B3" s="23">
        <v>2</v>
      </c>
      <c r="C3" s="23">
        <v>3</v>
      </c>
      <c r="D3" s="22">
        <v>4</v>
      </c>
      <c r="E3" s="22">
        <v>5</v>
      </c>
      <c r="F3" s="22">
        <v>6</v>
      </c>
      <c r="G3" s="22">
        <v>7</v>
      </c>
      <c r="H3" s="22">
        <v>8</v>
      </c>
      <c r="I3" s="22">
        <v>9</v>
      </c>
      <c r="J3" s="22">
        <v>10</v>
      </c>
      <c r="K3" s="22">
        <v>11</v>
      </c>
      <c r="L3" s="16">
        <v>12</v>
      </c>
    </row>
    <row r="4" spans="1:12" ht="24" customHeight="1" x14ac:dyDescent="0.25">
      <c r="A4" s="27">
        <v>5</v>
      </c>
      <c r="B4" s="4" t="s">
        <v>19</v>
      </c>
      <c r="C4" s="7" t="s">
        <v>26</v>
      </c>
      <c r="D4" s="6" t="s">
        <v>32</v>
      </c>
      <c r="E4" s="6">
        <v>6.8</v>
      </c>
      <c r="F4" s="1"/>
      <c r="G4" s="2">
        <v>0.23</v>
      </c>
      <c r="H4" s="11">
        <f t="shared" ref="H4:H7" si="0">F4*G4</f>
        <v>0</v>
      </c>
      <c r="I4" s="11">
        <f t="shared" ref="I4:I7" si="1">F4*E4</f>
        <v>0</v>
      </c>
      <c r="J4" s="11">
        <f t="shared" ref="J4:J7" si="2">H4*E4</f>
        <v>0</v>
      </c>
      <c r="K4" s="11">
        <f t="shared" ref="K4:K7" si="3">I4+J4</f>
        <v>0</v>
      </c>
      <c r="L4" s="39"/>
    </row>
    <row r="5" spans="1:12" ht="20.25" customHeight="1" x14ac:dyDescent="0.25">
      <c r="A5" s="27">
        <v>6</v>
      </c>
      <c r="B5" s="4" t="s">
        <v>22</v>
      </c>
      <c r="C5" s="7" t="s">
        <v>26</v>
      </c>
      <c r="D5" s="6" t="s">
        <v>32</v>
      </c>
      <c r="E5" s="6">
        <v>6.5</v>
      </c>
      <c r="F5" s="1"/>
      <c r="G5" s="2">
        <v>0.23</v>
      </c>
      <c r="H5" s="11">
        <f t="shared" si="0"/>
        <v>0</v>
      </c>
      <c r="I5" s="11">
        <f t="shared" si="1"/>
        <v>0</v>
      </c>
      <c r="J5" s="11">
        <f t="shared" si="2"/>
        <v>0</v>
      </c>
      <c r="K5" s="11">
        <f t="shared" si="3"/>
        <v>0</v>
      </c>
      <c r="L5" s="39"/>
    </row>
    <row r="6" spans="1:12" ht="30" x14ac:dyDescent="0.25">
      <c r="A6" s="27">
        <v>7</v>
      </c>
      <c r="B6" s="4" t="s">
        <v>24</v>
      </c>
      <c r="C6" s="7" t="s">
        <v>31</v>
      </c>
      <c r="D6" s="6" t="s">
        <v>32</v>
      </c>
      <c r="E6" s="6">
        <v>10</v>
      </c>
      <c r="F6" s="1"/>
      <c r="G6" s="2">
        <v>0.23</v>
      </c>
      <c r="H6" s="11">
        <f t="shared" si="0"/>
        <v>0</v>
      </c>
      <c r="I6" s="11">
        <f t="shared" si="1"/>
        <v>0</v>
      </c>
      <c r="J6" s="11">
        <f t="shared" si="2"/>
        <v>0</v>
      </c>
      <c r="K6" s="11">
        <f t="shared" si="3"/>
        <v>0</v>
      </c>
      <c r="L6" s="39"/>
    </row>
    <row r="7" spans="1:12" ht="21.75" customHeight="1" x14ac:dyDescent="0.25">
      <c r="A7" s="27">
        <v>8</v>
      </c>
      <c r="B7" s="4" t="s">
        <v>20</v>
      </c>
      <c r="C7" s="7" t="s">
        <v>26</v>
      </c>
      <c r="D7" s="6" t="s">
        <v>32</v>
      </c>
      <c r="E7" s="6">
        <v>102</v>
      </c>
      <c r="F7" s="1"/>
      <c r="G7" s="2">
        <v>0.23</v>
      </c>
      <c r="H7" s="11">
        <f t="shared" si="0"/>
        <v>0</v>
      </c>
      <c r="I7" s="11">
        <f t="shared" si="1"/>
        <v>0</v>
      </c>
      <c r="J7" s="11">
        <f t="shared" si="2"/>
        <v>0</v>
      </c>
      <c r="K7" s="11">
        <f t="shared" si="3"/>
        <v>0</v>
      </c>
      <c r="L7" s="39"/>
    </row>
    <row r="8" spans="1:12" ht="20.25" customHeight="1" x14ac:dyDescent="0.25">
      <c r="A8" s="27">
        <v>9</v>
      </c>
      <c r="B8" s="6" t="s">
        <v>38</v>
      </c>
      <c r="C8" s="28" t="s">
        <v>26</v>
      </c>
      <c r="D8" s="6" t="s">
        <v>36</v>
      </c>
      <c r="E8" s="6">
        <v>11</v>
      </c>
      <c r="F8" s="1"/>
      <c r="G8" s="2">
        <v>0.23</v>
      </c>
      <c r="H8" s="11">
        <f t="shared" ref="H8" si="4">F8*G8</f>
        <v>0</v>
      </c>
      <c r="I8" s="11">
        <f t="shared" ref="I8" si="5">F8*E8</f>
        <v>0</v>
      </c>
      <c r="J8" s="11">
        <f t="shared" ref="J8" si="6">H8*E8</f>
        <v>0</v>
      </c>
      <c r="K8" s="11">
        <f t="shared" ref="K8" si="7">I8+J8</f>
        <v>0</v>
      </c>
      <c r="L8" s="40"/>
    </row>
    <row r="9" spans="1:12" x14ac:dyDescent="0.25">
      <c r="A9" s="31" t="s">
        <v>11</v>
      </c>
      <c r="B9" s="31"/>
      <c r="C9" s="31"/>
      <c r="D9" s="31"/>
      <c r="E9" s="31"/>
      <c r="F9" s="24" t="s">
        <v>12</v>
      </c>
      <c r="G9" s="24" t="s">
        <v>12</v>
      </c>
      <c r="H9" s="25">
        <f>SUM(H4:H8)</f>
        <v>0</v>
      </c>
      <c r="I9" s="25">
        <f t="shared" ref="I9:K9" si="8">SUM(I8)</f>
        <v>0</v>
      </c>
      <c r="J9" s="25">
        <f t="shared" si="8"/>
        <v>0</v>
      </c>
      <c r="K9" s="25">
        <f t="shared" si="8"/>
        <v>0</v>
      </c>
      <c r="L9" s="14"/>
    </row>
    <row r="10" spans="1:12" ht="16.5" thickBot="1" x14ac:dyDescent="0.3"/>
    <row r="11" spans="1:12" ht="29.25" thickBot="1" x14ac:dyDescent="0.5">
      <c r="B11" s="32" t="s">
        <v>35</v>
      </c>
      <c r="C11" s="33"/>
      <c r="D11" s="33"/>
      <c r="E11" s="33"/>
      <c r="F11" s="33"/>
      <c r="G11" s="33"/>
      <c r="H11" s="33"/>
      <c r="I11" s="33"/>
      <c r="J11" s="33"/>
      <c r="K11" s="34"/>
    </row>
    <row r="13" spans="1:12" x14ac:dyDescent="0.25">
      <c r="B13" s="36" t="s">
        <v>42</v>
      </c>
      <c r="C13" s="36"/>
    </row>
    <row r="14" spans="1:12" x14ac:dyDescent="0.25">
      <c r="B14" s="37" t="s">
        <v>19</v>
      </c>
      <c r="C14" s="38" t="s">
        <v>43</v>
      </c>
    </row>
    <row r="15" spans="1:12" x14ac:dyDescent="0.25">
      <c r="B15" s="37" t="s">
        <v>20</v>
      </c>
      <c r="C15" s="38" t="s">
        <v>44</v>
      </c>
    </row>
    <row r="16" spans="1:12" x14ac:dyDescent="0.25">
      <c r="B16" s="37" t="s">
        <v>20</v>
      </c>
      <c r="C16" s="38" t="s">
        <v>39</v>
      </c>
    </row>
  </sheetData>
  <sheetProtection selectLockedCells="1"/>
  <autoFilter ref="A2:L9" xr:uid="{399B820D-A269-8C4D-BE62-7C7E0480F8BA}"/>
  <mergeCells count="4">
    <mergeCell ref="A1:K1"/>
    <mergeCell ref="A9:E9"/>
    <mergeCell ref="B11:K11"/>
    <mergeCell ref="B13:C13"/>
  </mergeCells>
  <phoneticPr fontId="8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C169A7-0328-4A74-8C3C-4EF611DE2555}">
  <dimension ref="A1:L14"/>
  <sheetViews>
    <sheetView tabSelected="1" topLeftCell="A5" workbookViewId="0">
      <selection activeCell="D18" sqref="D18"/>
    </sheetView>
  </sheetViews>
  <sheetFormatPr defaultColWidth="18.75" defaultRowHeight="15.75" x14ac:dyDescent="0.25"/>
  <cols>
    <col min="1" max="1" width="8.125" customWidth="1"/>
  </cols>
  <sheetData>
    <row r="1" spans="1:12" ht="67.5" customHeight="1" x14ac:dyDescent="0.25">
      <c r="A1" s="29" t="s">
        <v>40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5"/>
    </row>
    <row r="2" spans="1:12" ht="38.25" x14ac:dyDescent="0.25">
      <c r="A2" s="10" t="s">
        <v>0</v>
      </c>
      <c r="B2" s="19" t="s">
        <v>1</v>
      </c>
      <c r="C2" s="19" t="s">
        <v>2</v>
      </c>
      <c r="D2" s="10" t="s">
        <v>3</v>
      </c>
      <c r="E2" s="10" t="s">
        <v>4</v>
      </c>
      <c r="F2" s="10" t="s">
        <v>5</v>
      </c>
      <c r="G2" s="10" t="s">
        <v>6</v>
      </c>
      <c r="H2" s="10" t="s">
        <v>7</v>
      </c>
      <c r="I2" s="20" t="s">
        <v>8</v>
      </c>
      <c r="J2" s="10" t="s">
        <v>9</v>
      </c>
      <c r="K2" s="10" t="s">
        <v>10</v>
      </c>
      <c r="L2" s="10" t="s">
        <v>13</v>
      </c>
    </row>
    <row r="3" spans="1:12" x14ac:dyDescent="0.25">
      <c r="A3" s="22">
        <v>1</v>
      </c>
      <c r="B3" s="23">
        <v>2</v>
      </c>
      <c r="C3" s="23">
        <v>3</v>
      </c>
      <c r="D3" s="22">
        <v>4</v>
      </c>
      <c r="E3" s="22">
        <v>5</v>
      </c>
      <c r="F3" s="22">
        <v>6</v>
      </c>
      <c r="G3" s="22">
        <v>7</v>
      </c>
      <c r="H3" s="22">
        <v>8</v>
      </c>
      <c r="I3" s="22">
        <v>9</v>
      </c>
      <c r="J3" s="22">
        <v>10</v>
      </c>
      <c r="K3" s="22">
        <v>11</v>
      </c>
      <c r="L3" s="16">
        <v>12</v>
      </c>
    </row>
    <row r="4" spans="1:12" ht="161.25" customHeight="1" x14ac:dyDescent="0.25">
      <c r="A4" s="27">
        <v>1</v>
      </c>
      <c r="B4" s="4" t="s">
        <v>21</v>
      </c>
      <c r="C4" s="7" t="s">
        <v>27</v>
      </c>
      <c r="D4" s="6" t="s">
        <v>32</v>
      </c>
      <c r="E4" s="6">
        <v>21.5</v>
      </c>
      <c r="F4" s="1">
        <v>0</v>
      </c>
      <c r="G4" s="2">
        <v>0.23</v>
      </c>
      <c r="H4" s="11">
        <f>F4*G4</f>
        <v>0</v>
      </c>
      <c r="I4" s="11">
        <f>F4*E4</f>
        <v>0</v>
      </c>
      <c r="J4" s="11">
        <f>H4*E4</f>
        <v>0</v>
      </c>
      <c r="K4" s="11">
        <f>I4+J4</f>
        <v>0</v>
      </c>
      <c r="L4" s="39"/>
    </row>
    <row r="5" spans="1:12" ht="102.75" customHeight="1" x14ac:dyDescent="0.25">
      <c r="A5" s="27">
        <v>2</v>
      </c>
      <c r="B5" s="4" t="s">
        <v>23</v>
      </c>
      <c r="C5" s="7" t="s">
        <v>30</v>
      </c>
      <c r="D5" s="6" t="s">
        <v>32</v>
      </c>
      <c r="E5" s="6">
        <v>6</v>
      </c>
      <c r="F5" s="1">
        <v>0</v>
      </c>
      <c r="G5" s="2">
        <v>0.23</v>
      </c>
      <c r="H5" s="11">
        <f t="shared" ref="H4:H7" si="0">F5*G5</f>
        <v>0</v>
      </c>
      <c r="I5" s="11">
        <f t="shared" ref="I4:I7" si="1">F5*E5</f>
        <v>0</v>
      </c>
      <c r="J5" s="11">
        <f t="shared" ref="J4:J7" si="2">H5*E5</f>
        <v>0</v>
      </c>
      <c r="K5" s="11">
        <f t="shared" ref="K4:K7" si="3">I5+J5</f>
        <v>0</v>
      </c>
      <c r="L5" s="39"/>
    </row>
    <row r="6" spans="1:12" ht="120" customHeight="1" x14ac:dyDescent="0.25">
      <c r="A6" s="27">
        <v>3</v>
      </c>
      <c r="B6" s="4" t="s">
        <v>25</v>
      </c>
      <c r="C6" s="7" t="s">
        <v>28</v>
      </c>
      <c r="D6" s="6" t="s">
        <v>32</v>
      </c>
      <c r="E6" s="6">
        <v>10</v>
      </c>
      <c r="F6" s="1">
        <v>0</v>
      </c>
      <c r="G6" s="2">
        <v>0.23</v>
      </c>
      <c r="H6" s="11">
        <f t="shared" si="0"/>
        <v>0</v>
      </c>
      <c r="I6" s="11">
        <f t="shared" si="1"/>
        <v>0</v>
      </c>
      <c r="J6" s="11">
        <f t="shared" si="2"/>
        <v>0</v>
      </c>
      <c r="K6" s="11">
        <f t="shared" si="3"/>
        <v>0</v>
      </c>
      <c r="L6" s="39"/>
    </row>
    <row r="7" spans="1:12" ht="93.75" customHeight="1" x14ac:dyDescent="0.25">
      <c r="A7" s="27">
        <v>4</v>
      </c>
      <c r="B7" s="4" t="s">
        <v>18</v>
      </c>
      <c r="C7" s="7" t="s">
        <v>34</v>
      </c>
      <c r="D7" s="6" t="s">
        <v>32</v>
      </c>
      <c r="E7" s="6">
        <v>6</v>
      </c>
      <c r="F7" s="1">
        <v>0</v>
      </c>
      <c r="G7" s="2">
        <v>0.23</v>
      </c>
      <c r="H7" s="11">
        <f t="shared" si="0"/>
        <v>0</v>
      </c>
      <c r="I7" s="11">
        <f t="shared" si="1"/>
        <v>0</v>
      </c>
      <c r="J7" s="11">
        <f t="shared" si="2"/>
        <v>0</v>
      </c>
      <c r="K7" s="11">
        <f t="shared" si="3"/>
        <v>0</v>
      </c>
      <c r="L7" s="39"/>
    </row>
    <row r="8" spans="1:12" x14ac:dyDescent="0.25">
      <c r="A8" s="31" t="s">
        <v>11</v>
      </c>
      <c r="B8" s="31"/>
      <c r="C8" s="31"/>
      <c r="D8" s="31"/>
      <c r="E8" s="31"/>
      <c r="F8" s="24" t="s">
        <v>12</v>
      </c>
      <c r="G8" s="24" t="s">
        <v>12</v>
      </c>
      <c r="H8" s="25">
        <f>SUM(H4:H7)</f>
        <v>0</v>
      </c>
      <c r="I8" s="25">
        <f>SUM(I4:I7)</f>
        <v>0</v>
      </c>
      <c r="J8" s="25">
        <f>SUM(J4:J7)</f>
        <v>0</v>
      </c>
      <c r="K8" s="25">
        <f>SUM(K4:K7)</f>
        <v>0</v>
      </c>
    </row>
    <row r="9" spans="1:12" ht="16.5" thickBot="1" x14ac:dyDescent="0.3">
      <c r="B9" s="18"/>
      <c r="C9" s="17"/>
    </row>
    <row r="10" spans="1:12" ht="29.25" thickBot="1" x14ac:dyDescent="0.5">
      <c r="B10" s="32" t="s">
        <v>35</v>
      </c>
      <c r="C10" s="33"/>
      <c r="D10" s="33"/>
      <c r="E10" s="33"/>
      <c r="F10" s="33"/>
      <c r="G10" s="33"/>
      <c r="H10" s="33"/>
      <c r="I10" s="33"/>
      <c r="J10" s="33"/>
      <c r="K10" s="34"/>
    </row>
    <row r="11" spans="1:12" x14ac:dyDescent="0.25">
      <c r="B11" s="18"/>
      <c r="C11" s="17"/>
    </row>
    <row r="12" spans="1:12" ht="23.25" x14ac:dyDescent="0.35">
      <c r="B12" s="41" t="s">
        <v>45</v>
      </c>
      <c r="C12" s="41"/>
      <c r="D12" s="41"/>
    </row>
    <row r="13" spans="1:12" x14ac:dyDescent="0.25">
      <c r="B13" s="18"/>
      <c r="C13" s="17"/>
    </row>
    <row r="14" spans="1:12" x14ac:dyDescent="0.25">
      <c r="B14" s="18"/>
      <c r="C14" s="17"/>
    </row>
  </sheetData>
  <mergeCells count="4">
    <mergeCell ref="A1:K1"/>
    <mergeCell ref="A8:E8"/>
    <mergeCell ref="B10:K10"/>
    <mergeCell ref="B12:D1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4ED63-862B-47CE-A57F-FC5676D19205}">
  <dimension ref="A1:L6"/>
  <sheetViews>
    <sheetView zoomScale="90" zoomScaleNormal="90" workbookViewId="0">
      <selection activeCell="C17" sqref="C17"/>
    </sheetView>
  </sheetViews>
  <sheetFormatPr defaultColWidth="11" defaultRowHeight="15.75" x14ac:dyDescent="0.25"/>
  <cols>
    <col min="1" max="1" width="7.125" customWidth="1"/>
    <col min="2" max="2" width="20.5" style="21" bestFit="1" customWidth="1"/>
    <col min="3" max="3" width="52" style="15" customWidth="1"/>
    <col min="4" max="4" width="14.125" customWidth="1"/>
    <col min="6" max="6" width="13.875" customWidth="1"/>
    <col min="7" max="7" width="13.125" customWidth="1"/>
    <col min="8" max="8" width="16" customWidth="1"/>
    <col min="9" max="9" width="17.5" customWidth="1"/>
    <col min="10" max="10" width="15.875" customWidth="1"/>
    <col min="11" max="11" width="19.375" customWidth="1"/>
    <col min="12" max="12" width="42.5" customWidth="1"/>
  </cols>
  <sheetData>
    <row r="1" spans="1:12" ht="64.5" customHeight="1" x14ac:dyDescent="0.25">
      <c r="A1" s="29" t="s">
        <v>37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9" t="s">
        <v>14</v>
      </c>
    </row>
    <row r="2" spans="1:12" ht="25.5" x14ac:dyDescent="0.25">
      <c r="A2" s="10" t="s">
        <v>0</v>
      </c>
      <c r="B2" s="10" t="s">
        <v>1</v>
      </c>
      <c r="C2" s="26" t="s">
        <v>2</v>
      </c>
      <c r="D2" s="10" t="s">
        <v>3</v>
      </c>
      <c r="E2" s="10" t="s">
        <v>4</v>
      </c>
      <c r="F2" s="10" t="s">
        <v>5</v>
      </c>
      <c r="G2" s="10" t="s">
        <v>6</v>
      </c>
      <c r="H2" s="10" t="s">
        <v>7</v>
      </c>
      <c r="I2" s="20" t="s">
        <v>8</v>
      </c>
      <c r="J2" s="10" t="s">
        <v>9</v>
      </c>
      <c r="K2" s="10" t="s">
        <v>10</v>
      </c>
      <c r="L2" s="10" t="s">
        <v>13</v>
      </c>
    </row>
    <row r="3" spans="1:12" x14ac:dyDescent="0.25">
      <c r="A3" s="22">
        <v>1</v>
      </c>
      <c r="B3" s="22">
        <v>2</v>
      </c>
      <c r="C3" s="22">
        <v>3</v>
      </c>
      <c r="D3" s="22">
        <v>4</v>
      </c>
      <c r="E3" s="22">
        <v>5</v>
      </c>
      <c r="F3" s="22">
        <v>6</v>
      </c>
      <c r="G3" s="22">
        <v>7</v>
      </c>
      <c r="H3" s="22">
        <v>8</v>
      </c>
      <c r="I3" s="22">
        <v>9</v>
      </c>
      <c r="J3" s="22">
        <v>10</v>
      </c>
      <c r="K3" s="22">
        <v>11</v>
      </c>
      <c r="L3" s="16">
        <v>12</v>
      </c>
    </row>
    <row r="4" spans="1:12" ht="42.75" customHeight="1" x14ac:dyDescent="0.25">
      <c r="A4" s="4">
        <f>ROW(A1)</f>
        <v>1</v>
      </c>
      <c r="B4" s="5" t="s">
        <v>15</v>
      </c>
      <c r="C4" s="8" t="s">
        <v>16</v>
      </c>
      <c r="D4" s="4" t="s">
        <v>33</v>
      </c>
      <c r="E4" s="4">
        <v>5</v>
      </c>
      <c r="F4" s="1"/>
      <c r="G4" s="2">
        <v>0.23</v>
      </c>
      <c r="H4" s="11">
        <f t="shared" ref="H4:H5" si="0">F4*G4</f>
        <v>0</v>
      </c>
      <c r="I4" s="11">
        <f t="shared" ref="I4:I5" si="1">F4*E4</f>
        <v>0</v>
      </c>
      <c r="J4" s="11">
        <f t="shared" ref="J4:J5" si="2">H4*E4</f>
        <v>0</v>
      </c>
      <c r="K4" s="11">
        <f t="shared" ref="K4:K5" si="3">I4+J4</f>
        <v>0</v>
      </c>
      <c r="L4" s="3"/>
    </row>
    <row r="5" spans="1:12" ht="60" x14ac:dyDescent="0.25">
      <c r="A5" s="4">
        <f t="shared" ref="A5" si="4">ROW(A2)</f>
        <v>2</v>
      </c>
      <c r="B5" s="5" t="s">
        <v>17</v>
      </c>
      <c r="C5" s="8" t="s">
        <v>29</v>
      </c>
      <c r="D5" s="4" t="s">
        <v>33</v>
      </c>
      <c r="E5" s="4">
        <v>0</v>
      </c>
      <c r="F5" s="1"/>
      <c r="G5" s="2">
        <v>0.23</v>
      </c>
      <c r="H5" s="11">
        <f t="shared" si="0"/>
        <v>0</v>
      </c>
      <c r="I5" s="11">
        <f t="shared" si="1"/>
        <v>0</v>
      </c>
      <c r="J5" s="11">
        <f t="shared" si="2"/>
        <v>0</v>
      </c>
      <c r="K5" s="11">
        <f t="shared" si="3"/>
        <v>0</v>
      </c>
      <c r="L5" s="3"/>
    </row>
    <row r="6" spans="1:12" x14ac:dyDescent="0.25">
      <c r="A6" s="31" t="s">
        <v>11</v>
      </c>
      <c r="B6" s="31"/>
      <c r="C6" s="31"/>
      <c r="D6" s="31"/>
      <c r="E6" s="31"/>
      <c r="F6" s="12" t="s">
        <v>12</v>
      </c>
      <c r="G6" s="12" t="s">
        <v>12</v>
      </c>
      <c r="H6" s="13">
        <f>SUM(H4:H5)</f>
        <v>0</v>
      </c>
      <c r="I6" s="13">
        <f>SUM(I4:I5)</f>
        <v>0</v>
      </c>
      <c r="J6" s="13">
        <f>SUM(J4:J5)</f>
        <v>0</v>
      </c>
      <c r="K6" s="13">
        <f>SUM(K4:K5)</f>
        <v>0</v>
      </c>
      <c r="L6" s="14"/>
    </row>
  </sheetData>
  <sheetProtection selectLockedCells="1"/>
  <autoFilter ref="A2:L6" xr:uid="{E7FE38D3-761B-40AA-BFC9-FAD7D2BF7557}"/>
  <mergeCells count="2">
    <mergeCell ref="A1:K1"/>
    <mergeCell ref="A6:E6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7B4474-D949-4354-B7BF-A2B1D7AA4754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d2a2aa42-37b9-437e-8a0b-c2c78e91ca5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DFFA6057B06F14D80E7877783345E31" ma:contentTypeVersion="14" ma:contentTypeDescription="Utwórz nowy dokument." ma:contentTypeScope="" ma:versionID="be1bf3ebc5562b76206549975b9a3240">
  <xsd:schema xmlns:xsd="http://www.w3.org/2001/XMLSchema" xmlns:xs="http://www.w3.org/2001/XMLSchema" xmlns:p="http://schemas.microsoft.com/office/2006/metadata/properties" xmlns:ns3="d2a2aa42-37b9-437e-8a0b-c2c78e91ca53" xmlns:ns4="1a5235a6-debc-43bb-84eb-3352d457b57a" targetNamespace="http://schemas.microsoft.com/office/2006/metadata/properties" ma:root="true" ma:fieldsID="b21843af4ccaeb5c00ec28fcfda701b3" ns3:_="" ns4:_="">
    <xsd:import namespace="d2a2aa42-37b9-437e-8a0b-c2c78e91ca53"/>
    <xsd:import namespace="1a5235a6-debc-43bb-84eb-3352d457b57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LengthInSeconds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a2aa42-37b9-437e-8a0b-c2c78e91ca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5" nillable="true" ma:displayName="_activity" ma:hidden="true" ma:internalName="_activity">
      <xsd:simpleType>
        <xsd:restriction base="dms:Note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7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5235a6-debc-43bb-84eb-3352d457b57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173A97A-7303-4716-BCC1-70D749D4AA55}">
  <ds:schemaRefs>
    <ds:schemaRef ds:uri="http://schemas.microsoft.com/office/2006/documentManagement/types"/>
    <ds:schemaRef ds:uri="http://schemas.microsoft.com/office/infopath/2007/PartnerControls"/>
    <ds:schemaRef ds:uri="http://purl.org/dc/terms/"/>
    <ds:schemaRef ds:uri="d2a2aa42-37b9-437e-8a0b-c2c78e91ca53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1a5235a6-debc-43bb-84eb-3352d457b57a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55EC0B4-8EB5-4F84-9AD9-7A9F780835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2a2aa42-37b9-437e-8a0b-c2c78e91ca53"/>
    <ds:schemaRef ds:uri="1a5235a6-debc-43bb-84eb-3352d457b57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858F1C1-DDF7-407E-B5FD-0F4E693F273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Cz. I Gazy w butlach do zast. </vt:lpstr>
      <vt:lpstr>Cz. II Gazy w butlach do zast. </vt:lpstr>
      <vt:lpstr>Inne związne z butlami d</vt:lpstr>
      <vt:lpstr>Arkusz1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Ewa Kijeńska</dc:creator>
  <cp:keywords/>
  <dc:description/>
  <cp:lastModifiedBy>Dąbrowski Łukasz</cp:lastModifiedBy>
  <cp:revision/>
  <dcterms:created xsi:type="dcterms:W3CDTF">2022-05-02T16:50:42Z</dcterms:created>
  <dcterms:modified xsi:type="dcterms:W3CDTF">2024-09-12T10:13:37Z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0x010100FDFFA6057B06F14D80E7877783345E31</vt:lpwstr>
  </property>
</Properties>
</file>