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Umsk-fs1\umsk\ZP Zamówienia Publiczne\Wydział\2023\BZP.271.16.2023 Ubezpieczenia - 5 części\Do publikacji\"/>
    </mc:Choice>
  </mc:AlternateContent>
  <xr:revisionPtr revIDLastSave="0" documentId="8_{35D23D2C-2A23-45D2-B4E4-1D4BC4D1A5D7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EEI" sheetId="1" r:id="rId1"/>
  </sheet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5" i="1" l="1"/>
  <c r="B15" i="1"/>
  <c r="B13" i="1" l="1"/>
  <c r="C8" i="1" l="1"/>
  <c r="B8" i="1"/>
  <c r="B9" i="1"/>
  <c r="C9" i="1"/>
  <c r="B27" i="1" l="1"/>
  <c r="B10" i="1"/>
  <c r="C27" i="1" l="1"/>
  <c r="J28" i="1" l="1"/>
  <c r="C29" i="1"/>
  <c r="D29" i="1" l="1"/>
  <c r="B29" i="1"/>
</calcChain>
</file>

<file path=xl/sharedStrings.xml><?xml version="1.0" encoding="utf-8"?>
<sst xmlns="http://schemas.openxmlformats.org/spreadsheetml/2006/main" count="36" uniqueCount="36">
  <si>
    <t>Sprzęt stacjonarny</t>
  </si>
  <si>
    <t>Sprzęt przenośny</t>
  </si>
  <si>
    <t>Biblioteka Miejska</t>
  </si>
  <si>
    <t>Uwagi:</t>
  </si>
  <si>
    <t>danej jednostki organizacyjnej.</t>
  </si>
  <si>
    <t xml:space="preserve">Podane sumy ubezpieczenia obejmują mienie we wszystkich lokalizacjach </t>
  </si>
  <si>
    <t>Szkoła Podstawowa Nr 3 im. Jana Pawła II w Skoczowie</t>
  </si>
  <si>
    <t>Ośrodek Pomocy Społecznej</t>
  </si>
  <si>
    <t>Nazwa jednostki</t>
  </si>
  <si>
    <t>Żłobek Dzienny w Skoczowie</t>
  </si>
  <si>
    <t xml:space="preserve">Urząd Miejski Skoczów </t>
  </si>
  <si>
    <t>Miejski Zarząd Dróg w Skoczowie</t>
  </si>
  <si>
    <t xml:space="preserve">Skoczowski Ośrodek Sportu i Rekreacji </t>
  </si>
  <si>
    <t>Miejski Zarząd Oświaty</t>
  </si>
  <si>
    <t>Przedszkole Publiczne nr 1 w Skoczowie</t>
  </si>
  <si>
    <t>Przedszkole Publiczne nr 2 w Skoczowie</t>
  </si>
  <si>
    <t>Przedszkole Publiczne nr 3 w Skoczowie</t>
  </si>
  <si>
    <t>Przedszkole Publiczne nr 4 w Skoczowie z oddziałami zamiejscowymi w Międzyświeciu</t>
  </si>
  <si>
    <t>Przedszkole Publiczne w Harbutowicach</t>
  </si>
  <si>
    <t>Przedszkole Publiczne w Ochabach z oddziałami zamiejscowymi w Wiślicy</t>
  </si>
  <si>
    <t>Przedszkole Publiczne w Pierśćcu z oddziałami zamiejscowymi w Kowalach</t>
  </si>
  <si>
    <t xml:space="preserve">Opis sprzętu </t>
  </si>
  <si>
    <t xml:space="preserve">Szkoła Podstawowa Nr 8 im. Krystyny Bochenek w Skoczowie </t>
  </si>
  <si>
    <t>Szkoła Podstawowa Nr 1 im. Gustawa Morcinka w Skoczowie</t>
  </si>
  <si>
    <t>Szkoła Podstawowa im. Karola Miarki w Ochabach</t>
  </si>
  <si>
    <t>Szkoła Podstawowa im. Zofii Kossak w Pierśćcu</t>
  </si>
  <si>
    <t xml:space="preserve">Zespół Szkolno - Przedszkolny w Pogórzu </t>
  </si>
  <si>
    <t>Zespół Szkolno Przedszkolny w Kiczycach</t>
  </si>
  <si>
    <t>monitoring, zestaw kino do projekcji 2D</t>
  </si>
  <si>
    <t>Sprzęt elektroniczny na zewnątrz</t>
  </si>
  <si>
    <t>Gmina Skoczów</t>
  </si>
  <si>
    <t>Rynek 1, 43-430 Skoczów</t>
  </si>
  <si>
    <t>NIP: 5482404967  </t>
  </si>
  <si>
    <t>REGON: 072182522</t>
  </si>
  <si>
    <t>Załącznik nr 7 - Sumy ubezpieczenia sprzętu elektronicznego</t>
  </si>
  <si>
    <t>Nr referencyjny postępowania: BZP.271.16.2023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</si>
</sst>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7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u/>
      <sz val="11"/>
      <color theme="10"/>
      <name val="Czcionka tekstu podstawowego"/>
      <family val="2"/>
      <charset val="238"/>
    </font>
    <font>
      <u/>
      <sz val="11"/>
      <color theme="11"/>
      <name val="Czcionka tekstu podstawowego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u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4">
    <xf numFmtId="0" fontId="0" fillId="0" borderId="0"/>
    <xf numFmtId="44" fontId="4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42">
    <xf numFmtId="0" fontId="0" fillId="0" borderId="0" xfId="0"/>
    <xf numFmtId="0" fontId="7" fillId="0" borderId="0" xfId="0" applyFont="1"/>
    <xf numFmtId="0" fontId="8" fillId="5" borderId="2" xfId="0" applyFont="1" applyFill="1" applyBorder="1" applyAlignment="1">
      <alignment vertical="top" wrapText="1"/>
    </xf>
    <xf numFmtId="0" fontId="8" fillId="4" borderId="4" xfId="0" applyFont="1" applyFill="1" applyBorder="1" applyAlignment="1">
      <alignment vertical="top" wrapText="1"/>
    </xf>
    <xf numFmtId="0" fontId="8" fillId="5" borderId="2" xfId="0" applyFont="1" applyFill="1" applyBorder="1" applyAlignment="1">
      <alignment wrapText="1"/>
    </xf>
    <xf numFmtId="0" fontId="8" fillId="3" borderId="4" xfId="0" applyFont="1" applyFill="1" applyBorder="1" applyAlignment="1">
      <alignment wrapText="1"/>
    </xf>
    <xf numFmtId="0" fontId="9" fillId="2" borderId="2" xfId="0" applyFont="1" applyFill="1" applyBorder="1" applyAlignment="1">
      <alignment horizontal="center" vertical="center" wrapText="1"/>
    </xf>
    <xf numFmtId="0" fontId="8" fillId="8" borderId="3" xfId="0" applyFont="1" applyFill="1" applyBorder="1" applyAlignment="1">
      <alignment vertical="top" wrapText="1"/>
    </xf>
    <xf numFmtId="0" fontId="8" fillId="7" borderId="2" xfId="0" applyFont="1" applyFill="1" applyBorder="1" applyAlignment="1">
      <alignment vertical="top" wrapText="1"/>
    </xf>
    <xf numFmtId="0" fontId="8" fillId="6" borderId="2" xfId="0" applyFont="1" applyFill="1" applyBorder="1" applyAlignment="1">
      <alignment vertical="top" wrapText="1"/>
    </xf>
    <xf numFmtId="0" fontId="10" fillId="0" borderId="0" xfId="0" applyFont="1"/>
    <xf numFmtId="0" fontId="11" fillId="0" borderId="0" xfId="0" applyFont="1"/>
    <xf numFmtId="0" fontId="3" fillId="0" borderId="0" xfId="0" applyFont="1"/>
    <xf numFmtId="0" fontId="12" fillId="0" borderId="0" xfId="0" applyFont="1"/>
    <xf numFmtId="0" fontId="12" fillId="0" borderId="2" xfId="0" applyFont="1" applyBorder="1"/>
    <xf numFmtId="44" fontId="12" fillId="7" borderId="2" xfId="1" applyFont="1" applyFill="1" applyBorder="1"/>
    <xf numFmtId="0" fontId="13" fillId="0" borderId="0" xfId="0" applyFont="1"/>
    <xf numFmtId="0" fontId="3" fillId="5" borderId="2" xfId="0" applyFont="1" applyFill="1" applyBorder="1" applyAlignment="1">
      <alignment vertical="top" wrapText="1"/>
    </xf>
    <xf numFmtId="0" fontId="3" fillId="5" borderId="4" xfId="0" applyFont="1" applyFill="1" applyBorder="1" applyAlignment="1">
      <alignment vertical="top" wrapText="1"/>
    </xf>
    <xf numFmtId="44" fontId="14" fillId="0" borderId="2" xfId="0" applyNumberFormat="1" applyFont="1" applyBorder="1"/>
    <xf numFmtId="0" fontId="15" fillId="0" borderId="0" xfId="0" applyFont="1"/>
    <xf numFmtId="44" fontId="11" fillId="0" borderId="0" xfId="0" applyNumberFormat="1" applyFont="1"/>
    <xf numFmtId="44" fontId="11" fillId="0" borderId="0" xfId="1" applyFont="1"/>
    <xf numFmtId="0" fontId="9" fillId="2" borderId="1" xfId="0" applyFont="1" applyFill="1" applyBorder="1" applyAlignment="1">
      <alignment horizontal="center" vertical="center"/>
    </xf>
    <xf numFmtId="0" fontId="9" fillId="2" borderId="2" xfId="0" applyFont="1" applyFill="1" applyBorder="1"/>
    <xf numFmtId="0" fontId="8" fillId="2" borderId="2" xfId="0" applyFont="1" applyFill="1" applyBorder="1" applyAlignment="1">
      <alignment horizontal="center"/>
    </xf>
    <xf numFmtId="0" fontId="2" fillId="0" borderId="0" xfId="0" applyFont="1"/>
    <xf numFmtId="44" fontId="12" fillId="4" borderId="2" xfId="0" applyNumberFormat="1" applyFont="1" applyFill="1" applyBorder="1"/>
    <xf numFmtId="0" fontId="8" fillId="5" borderId="4" xfId="0" applyFont="1" applyFill="1" applyBorder="1" applyAlignment="1">
      <alignment vertical="top" wrapText="1"/>
    </xf>
    <xf numFmtId="0" fontId="8" fillId="5" borderId="3" xfId="0" applyFont="1" applyFill="1" applyBorder="1" applyAlignment="1">
      <alignment horizontal="left" wrapText="1"/>
    </xf>
    <xf numFmtId="44" fontId="12" fillId="6" borderId="2" xfId="0" applyNumberFormat="1" applyFont="1" applyFill="1" applyBorder="1"/>
    <xf numFmtId="44" fontId="12" fillId="8" borderId="2" xfId="0" applyNumberFormat="1" applyFont="1" applyFill="1" applyBorder="1"/>
    <xf numFmtId="0" fontId="1" fillId="0" borderId="0" xfId="0" applyFont="1"/>
    <xf numFmtId="44" fontId="12" fillId="5" borderId="2" xfId="1" applyFont="1" applyFill="1" applyBorder="1"/>
    <xf numFmtId="44" fontId="12" fillId="5" borderId="1" xfId="1" applyFont="1" applyFill="1" applyBorder="1" applyAlignment="1">
      <alignment vertical="center"/>
    </xf>
    <xf numFmtId="44" fontId="12" fillId="5" borderId="2" xfId="1" applyFont="1" applyFill="1" applyBorder="1" applyAlignment="1">
      <alignment vertical="center"/>
    </xf>
    <xf numFmtId="44" fontId="12" fillId="5" borderId="1" xfId="0" applyNumberFormat="1" applyFont="1" applyFill="1" applyBorder="1" applyAlignment="1">
      <alignment vertical="center"/>
    </xf>
    <xf numFmtId="44" fontId="12" fillId="5" borderId="2" xfId="0" applyNumberFormat="1" applyFont="1" applyFill="1" applyBorder="1" applyAlignment="1">
      <alignment vertical="center"/>
    </xf>
    <xf numFmtId="44" fontId="12" fillId="5" borderId="1" xfId="0" applyNumberFormat="1" applyFont="1" applyFill="1" applyBorder="1" applyAlignment="1">
      <alignment horizontal="center" vertical="center"/>
    </xf>
    <xf numFmtId="44" fontId="12" fillId="5" borderId="1" xfId="1" applyFont="1" applyFill="1" applyBorder="1" applyAlignment="1">
      <alignment horizontal="center" vertical="center"/>
    </xf>
    <xf numFmtId="44" fontId="12" fillId="3" borderId="2" xfId="0" applyNumberFormat="1" applyFont="1" applyFill="1" applyBorder="1"/>
    <xf numFmtId="44" fontId="16" fillId="0" borderId="2" xfId="0" applyNumberFormat="1" applyFont="1" applyBorder="1"/>
  </cellXfs>
  <cellStyles count="14">
    <cellStyle name="Hiperłącze" xfId="2" builtinId="8" hidden="1"/>
    <cellStyle name="Hiperłącze" xfId="4" builtinId="8" hidden="1"/>
    <cellStyle name="Hiperłącze" xfId="6" builtinId="8" hidden="1"/>
    <cellStyle name="Hiperłącze" xfId="8" builtinId="8" hidden="1"/>
    <cellStyle name="Hiperłącze" xfId="10" builtinId="8" hidden="1"/>
    <cellStyle name="Hiperłącze" xfId="12" builtinId="8" hidden="1"/>
    <cellStyle name="Normalny" xfId="0" builtinId="0"/>
    <cellStyle name="Odwiedzone hiperłącze" xfId="3" builtinId="9" hidden="1"/>
    <cellStyle name="Odwiedzone hiperłącze" xfId="5" builtinId="9" hidden="1"/>
    <cellStyle name="Odwiedzone hiperłącze" xfId="7" builtinId="9" hidden="1"/>
    <cellStyle name="Odwiedzone hiperłącze" xfId="9" builtinId="9" hidden="1"/>
    <cellStyle name="Odwiedzone hiperłącze" xfId="11" builtinId="9" hidden="1"/>
    <cellStyle name="Odwiedzone hiperłącze" xfId="13" builtinId="9" hidden="1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um@um.skoczow.p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3"/>
  <sheetViews>
    <sheetView tabSelected="1" topLeftCell="A3" zoomScale="145" zoomScaleNormal="145" zoomScalePageLayoutView="150" workbookViewId="0">
      <selection activeCell="A14" sqref="A14"/>
    </sheetView>
  </sheetViews>
  <sheetFormatPr defaultColWidth="8.625" defaultRowHeight="12.75"/>
  <cols>
    <col min="1" max="1" width="37.125" style="11" customWidth="1"/>
    <col min="2" max="2" width="16.125" style="11" bestFit="1" customWidth="1"/>
    <col min="3" max="3" width="15.375" style="11" bestFit="1" customWidth="1"/>
    <col min="4" max="4" width="27.875" style="11" bestFit="1" customWidth="1"/>
    <col min="5" max="5" width="29.875" style="11" bestFit="1" customWidth="1"/>
    <col min="6" max="6" width="2.5" style="11" customWidth="1"/>
    <col min="7" max="238" width="8.625" style="11"/>
    <col min="239" max="239" width="23.125" style="11" customWidth="1"/>
    <col min="240" max="240" width="16.125" style="11" bestFit="1" customWidth="1"/>
    <col min="241" max="241" width="15.375" style="11" bestFit="1" customWidth="1"/>
    <col min="242" max="242" width="20.375" style="11" bestFit="1" customWidth="1"/>
    <col min="243" max="243" width="26.375" style="11" customWidth="1"/>
    <col min="244" max="494" width="8.625" style="11"/>
    <col min="495" max="495" width="23.125" style="11" customWidth="1"/>
    <col min="496" max="496" width="16.125" style="11" bestFit="1" customWidth="1"/>
    <col min="497" max="497" width="15.375" style="11" bestFit="1" customWidth="1"/>
    <col min="498" max="498" width="20.375" style="11" bestFit="1" customWidth="1"/>
    <col min="499" max="499" width="26.375" style="11" customWidth="1"/>
    <col min="500" max="750" width="8.625" style="11"/>
    <col min="751" max="751" width="23.125" style="11" customWidth="1"/>
    <col min="752" max="752" width="16.125" style="11" bestFit="1" customWidth="1"/>
    <col min="753" max="753" width="15.375" style="11" bestFit="1" customWidth="1"/>
    <col min="754" max="754" width="20.375" style="11" bestFit="1" customWidth="1"/>
    <col min="755" max="755" width="26.375" style="11" customWidth="1"/>
    <col min="756" max="1006" width="8.625" style="11"/>
    <col min="1007" max="1007" width="23.125" style="11" customWidth="1"/>
    <col min="1008" max="1008" width="16.125" style="11" bestFit="1" customWidth="1"/>
    <col min="1009" max="1009" width="15.375" style="11" bestFit="1" customWidth="1"/>
    <col min="1010" max="1010" width="20.375" style="11" bestFit="1" customWidth="1"/>
    <col min="1011" max="1011" width="26.375" style="11" customWidth="1"/>
    <col min="1012" max="1262" width="8.625" style="11"/>
    <col min="1263" max="1263" width="23.125" style="11" customWidth="1"/>
    <col min="1264" max="1264" width="16.125" style="11" bestFit="1" customWidth="1"/>
    <col min="1265" max="1265" width="15.375" style="11" bestFit="1" customWidth="1"/>
    <col min="1266" max="1266" width="20.375" style="11" bestFit="1" customWidth="1"/>
    <col min="1267" max="1267" width="26.375" style="11" customWidth="1"/>
    <col min="1268" max="1518" width="8.625" style="11"/>
    <col min="1519" max="1519" width="23.125" style="11" customWidth="1"/>
    <col min="1520" max="1520" width="16.125" style="11" bestFit="1" customWidth="1"/>
    <col min="1521" max="1521" width="15.375" style="11" bestFit="1" customWidth="1"/>
    <col min="1522" max="1522" width="20.375" style="11" bestFit="1" customWidth="1"/>
    <col min="1523" max="1523" width="26.375" style="11" customWidth="1"/>
    <col min="1524" max="1774" width="8.625" style="11"/>
    <col min="1775" max="1775" width="23.125" style="11" customWidth="1"/>
    <col min="1776" max="1776" width="16.125" style="11" bestFit="1" customWidth="1"/>
    <col min="1777" max="1777" width="15.375" style="11" bestFit="1" customWidth="1"/>
    <col min="1778" max="1778" width="20.375" style="11" bestFit="1" customWidth="1"/>
    <col min="1779" max="1779" width="26.375" style="11" customWidth="1"/>
    <col min="1780" max="2030" width="8.625" style="11"/>
    <col min="2031" max="2031" width="23.125" style="11" customWidth="1"/>
    <col min="2032" max="2032" width="16.125" style="11" bestFit="1" customWidth="1"/>
    <col min="2033" max="2033" width="15.375" style="11" bestFit="1" customWidth="1"/>
    <col min="2034" max="2034" width="20.375" style="11" bestFit="1" customWidth="1"/>
    <col min="2035" max="2035" width="26.375" style="11" customWidth="1"/>
    <col min="2036" max="2286" width="8.625" style="11"/>
    <col min="2287" max="2287" width="23.125" style="11" customWidth="1"/>
    <col min="2288" max="2288" width="16.125" style="11" bestFit="1" customWidth="1"/>
    <col min="2289" max="2289" width="15.375" style="11" bestFit="1" customWidth="1"/>
    <col min="2290" max="2290" width="20.375" style="11" bestFit="1" customWidth="1"/>
    <col min="2291" max="2291" width="26.375" style="11" customWidth="1"/>
    <col min="2292" max="2542" width="8.625" style="11"/>
    <col min="2543" max="2543" width="23.125" style="11" customWidth="1"/>
    <col min="2544" max="2544" width="16.125" style="11" bestFit="1" customWidth="1"/>
    <col min="2545" max="2545" width="15.375" style="11" bestFit="1" customWidth="1"/>
    <col min="2546" max="2546" width="20.375" style="11" bestFit="1" customWidth="1"/>
    <col min="2547" max="2547" width="26.375" style="11" customWidth="1"/>
    <col min="2548" max="2798" width="8.625" style="11"/>
    <col min="2799" max="2799" width="23.125" style="11" customWidth="1"/>
    <col min="2800" max="2800" width="16.125" style="11" bestFit="1" customWidth="1"/>
    <col min="2801" max="2801" width="15.375" style="11" bestFit="1" customWidth="1"/>
    <col min="2802" max="2802" width="20.375" style="11" bestFit="1" customWidth="1"/>
    <col min="2803" max="2803" width="26.375" style="11" customWidth="1"/>
    <col min="2804" max="3054" width="8.625" style="11"/>
    <col min="3055" max="3055" width="23.125" style="11" customWidth="1"/>
    <col min="3056" max="3056" width="16.125" style="11" bestFit="1" customWidth="1"/>
    <col min="3057" max="3057" width="15.375" style="11" bestFit="1" customWidth="1"/>
    <col min="3058" max="3058" width="20.375" style="11" bestFit="1" customWidth="1"/>
    <col min="3059" max="3059" width="26.375" style="11" customWidth="1"/>
    <col min="3060" max="3310" width="8.625" style="11"/>
    <col min="3311" max="3311" width="23.125" style="11" customWidth="1"/>
    <col min="3312" max="3312" width="16.125" style="11" bestFit="1" customWidth="1"/>
    <col min="3313" max="3313" width="15.375" style="11" bestFit="1" customWidth="1"/>
    <col min="3314" max="3314" width="20.375" style="11" bestFit="1" customWidth="1"/>
    <col min="3315" max="3315" width="26.375" style="11" customWidth="1"/>
    <col min="3316" max="3566" width="8.625" style="11"/>
    <col min="3567" max="3567" width="23.125" style="11" customWidth="1"/>
    <col min="3568" max="3568" width="16.125" style="11" bestFit="1" customWidth="1"/>
    <col min="3569" max="3569" width="15.375" style="11" bestFit="1" customWidth="1"/>
    <col min="3570" max="3570" width="20.375" style="11" bestFit="1" customWidth="1"/>
    <col min="3571" max="3571" width="26.375" style="11" customWidth="1"/>
    <col min="3572" max="3822" width="8.625" style="11"/>
    <col min="3823" max="3823" width="23.125" style="11" customWidth="1"/>
    <col min="3824" max="3824" width="16.125" style="11" bestFit="1" customWidth="1"/>
    <col min="3825" max="3825" width="15.375" style="11" bestFit="1" customWidth="1"/>
    <col min="3826" max="3826" width="20.375" style="11" bestFit="1" customWidth="1"/>
    <col min="3827" max="3827" width="26.375" style="11" customWidth="1"/>
    <col min="3828" max="4078" width="8.625" style="11"/>
    <col min="4079" max="4079" width="23.125" style="11" customWidth="1"/>
    <col min="4080" max="4080" width="16.125" style="11" bestFit="1" customWidth="1"/>
    <col min="4081" max="4081" width="15.375" style="11" bestFit="1" customWidth="1"/>
    <col min="4082" max="4082" width="20.375" style="11" bestFit="1" customWidth="1"/>
    <col min="4083" max="4083" width="26.375" style="11" customWidth="1"/>
    <col min="4084" max="4334" width="8.625" style="11"/>
    <col min="4335" max="4335" width="23.125" style="11" customWidth="1"/>
    <col min="4336" max="4336" width="16.125" style="11" bestFit="1" customWidth="1"/>
    <col min="4337" max="4337" width="15.375" style="11" bestFit="1" customWidth="1"/>
    <col min="4338" max="4338" width="20.375" style="11" bestFit="1" customWidth="1"/>
    <col min="4339" max="4339" width="26.375" style="11" customWidth="1"/>
    <col min="4340" max="4590" width="8.625" style="11"/>
    <col min="4591" max="4591" width="23.125" style="11" customWidth="1"/>
    <col min="4592" max="4592" width="16.125" style="11" bestFit="1" customWidth="1"/>
    <col min="4593" max="4593" width="15.375" style="11" bestFit="1" customWidth="1"/>
    <col min="4594" max="4594" width="20.375" style="11" bestFit="1" customWidth="1"/>
    <col min="4595" max="4595" width="26.375" style="11" customWidth="1"/>
    <col min="4596" max="4846" width="8.625" style="11"/>
    <col min="4847" max="4847" width="23.125" style="11" customWidth="1"/>
    <col min="4848" max="4848" width="16.125" style="11" bestFit="1" customWidth="1"/>
    <col min="4849" max="4849" width="15.375" style="11" bestFit="1" customWidth="1"/>
    <col min="4850" max="4850" width="20.375" style="11" bestFit="1" customWidth="1"/>
    <col min="4851" max="4851" width="26.375" style="11" customWidth="1"/>
    <col min="4852" max="5102" width="8.625" style="11"/>
    <col min="5103" max="5103" width="23.125" style="11" customWidth="1"/>
    <col min="5104" max="5104" width="16.125" style="11" bestFit="1" customWidth="1"/>
    <col min="5105" max="5105" width="15.375" style="11" bestFit="1" customWidth="1"/>
    <col min="5106" max="5106" width="20.375" style="11" bestFit="1" customWidth="1"/>
    <col min="5107" max="5107" width="26.375" style="11" customWidth="1"/>
    <col min="5108" max="5358" width="8.625" style="11"/>
    <col min="5359" max="5359" width="23.125" style="11" customWidth="1"/>
    <col min="5360" max="5360" width="16.125" style="11" bestFit="1" customWidth="1"/>
    <col min="5361" max="5361" width="15.375" style="11" bestFit="1" customWidth="1"/>
    <col min="5362" max="5362" width="20.375" style="11" bestFit="1" customWidth="1"/>
    <col min="5363" max="5363" width="26.375" style="11" customWidth="1"/>
    <col min="5364" max="5614" width="8.625" style="11"/>
    <col min="5615" max="5615" width="23.125" style="11" customWidth="1"/>
    <col min="5616" max="5616" width="16.125" style="11" bestFit="1" customWidth="1"/>
    <col min="5617" max="5617" width="15.375" style="11" bestFit="1" customWidth="1"/>
    <col min="5618" max="5618" width="20.375" style="11" bestFit="1" customWidth="1"/>
    <col min="5619" max="5619" width="26.375" style="11" customWidth="1"/>
    <col min="5620" max="5870" width="8.625" style="11"/>
    <col min="5871" max="5871" width="23.125" style="11" customWidth="1"/>
    <col min="5872" max="5872" width="16.125" style="11" bestFit="1" customWidth="1"/>
    <col min="5873" max="5873" width="15.375" style="11" bestFit="1" customWidth="1"/>
    <col min="5874" max="5874" width="20.375" style="11" bestFit="1" customWidth="1"/>
    <col min="5875" max="5875" width="26.375" style="11" customWidth="1"/>
    <col min="5876" max="6126" width="8.625" style="11"/>
    <col min="6127" max="6127" width="23.125" style="11" customWidth="1"/>
    <col min="6128" max="6128" width="16.125" style="11" bestFit="1" customWidth="1"/>
    <col min="6129" max="6129" width="15.375" style="11" bestFit="1" customWidth="1"/>
    <col min="6130" max="6130" width="20.375" style="11" bestFit="1" customWidth="1"/>
    <col min="6131" max="6131" width="26.375" style="11" customWidth="1"/>
    <col min="6132" max="6382" width="8.625" style="11"/>
    <col min="6383" max="6383" width="23.125" style="11" customWidth="1"/>
    <col min="6384" max="6384" width="16.125" style="11" bestFit="1" customWidth="1"/>
    <col min="6385" max="6385" width="15.375" style="11" bestFit="1" customWidth="1"/>
    <col min="6386" max="6386" width="20.375" style="11" bestFit="1" customWidth="1"/>
    <col min="6387" max="6387" width="26.375" style="11" customWidth="1"/>
    <col min="6388" max="6638" width="8.625" style="11"/>
    <col min="6639" max="6639" width="23.125" style="11" customWidth="1"/>
    <col min="6640" max="6640" width="16.125" style="11" bestFit="1" customWidth="1"/>
    <col min="6641" max="6641" width="15.375" style="11" bestFit="1" customWidth="1"/>
    <col min="6642" max="6642" width="20.375" style="11" bestFit="1" customWidth="1"/>
    <col min="6643" max="6643" width="26.375" style="11" customWidth="1"/>
    <col min="6644" max="6894" width="8.625" style="11"/>
    <col min="6895" max="6895" width="23.125" style="11" customWidth="1"/>
    <col min="6896" max="6896" width="16.125" style="11" bestFit="1" customWidth="1"/>
    <col min="6897" max="6897" width="15.375" style="11" bestFit="1" customWidth="1"/>
    <col min="6898" max="6898" width="20.375" style="11" bestFit="1" customWidth="1"/>
    <col min="6899" max="6899" width="26.375" style="11" customWidth="1"/>
    <col min="6900" max="7150" width="8.625" style="11"/>
    <col min="7151" max="7151" width="23.125" style="11" customWidth="1"/>
    <col min="7152" max="7152" width="16.125" style="11" bestFit="1" customWidth="1"/>
    <col min="7153" max="7153" width="15.375" style="11" bestFit="1" customWidth="1"/>
    <col min="7154" max="7154" width="20.375" style="11" bestFit="1" customWidth="1"/>
    <col min="7155" max="7155" width="26.375" style="11" customWidth="1"/>
    <col min="7156" max="7406" width="8.625" style="11"/>
    <col min="7407" max="7407" width="23.125" style="11" customWidth="1"/>
    <col min="7408" max="7408" width="16.125" style="11" bestFit="1" customWidth="1"/>
    <col min="7409" max="7409" width="15.375" style="11" bestFit="1" customWidth="1"/>
    <col min="7410" max="7410" width="20.375" style="11" bestFit="1" customWidth="1"/>
    <col min="7411" max="7411" width="26.375" style="11" customWidth="1"/>
    <col min="7412" max="7662" width="8.625" style="11"/>
    <col min="7663" max="7663" width="23.125" style="11" customWidth="1"/>
    <col min="7664" max="7664" width="16.125" style="11" bestFit="1" customWidth="1"/>
    <col min="7665" max="7665" width="15.375" style="11" bestFit="1" customWidth="1"/>
    <col min="7666" max="7666" width="20.375" style="11" bestFit="1" customWidth="1"/>
    <col min="7667" max="7667" width="26.375" style="11" customWidth="1"/>
    <col min="7668" max="7918" width="8.625" style="11"/>
    <col min="7919" max="7919" width="23.125" style="11" customWidth="1"/>
    <col min="7920" max="7920" width="16.125" style="11" bestFit="1" customWidth="1"/>
    <col min="7921" max="7921" width="15.375" style="11" bestFit="1" customWidth="1"/>
    <col min="7922" max="7922" width="20.375" style="11" bestFit="1" customWidth="1"/>
    <col min="7923" max="7923" width="26.375" style="11" customWidth="1"/>
    <col min="7924" max="8174" width="8.625" style="11"/>
    <col min="8175" max="8175" width="23.125" style="11" customWidth="1"/>
    <col min="8176" max="8176" width="16.125" style="11" bestFit="1" customWidth="1"/>
    <col min="8177" max="8177" width="15.375" style="11" bestFit="1" customWidth="1"/>
    <col min="8178" max="8178" width="20.375" style="11" bestFit="1" customWidth="1"/>
    <col min="8179" max="8179" width="26.375" style="11" customWidth="1"/>
    <col min="8180" max="8430" width="8.625" style="11"/>
    <col min="8431" max="8431" width="23.125" style="11" customWidth="1"/>
    <col min="8432" max="8432" width="16.125" style="11" bestFit="1" customWidth="1"/>
    <col min="8433" max="8433" width="15.375" style="11" bestFit="1" customWidth="1"/>
    <col min="8434" max="8434" width="20.375" style="11" bestFit="1" customWidth="1"/>
    <col min="8435" max="8435" width="26.375" style="11" customWidth="1"/>
    <col min="8436" max="8686" width="8.625" style="11"/>
    <col min="8687" max="8687" width="23.125" style="11" customWidth="1"/>
    <col min="8688" max="8688" width="16.125" style="11" bestFit="1" customWidth="1"/>
    <col min="8689" max="8689" width="15.375" style="11" bestFit="1" customWidth="1"/>
    <col min="8690" max="8690" width="20.375" style="11" bestFit="1" customWidth="1"/>
    <col min="8691" max="8691" width="26.375" style="11" customWidth="1"/>
    <col min="8692" max="8942" width="8.625" style="11"/>
    <col min="8943" max="8943" width="23.125" style="11" customWidth="1"/>
    <col min="8944" max="8944" width="16.125" style="11" bestFit="1" customWidth="1"/>
    <col min="8945" max="8945" width="15.375" style="11" bestFit="1" customWidth="1"/>
    <col min="8946" max="8946" width="20.375" style="11" bestFit="1" customWidth="1"/>
    <col min="8947" max="8947" width="26.375" style="11" customWidth="1"/>
    <col min="8948" max="9198" width="8.625" style="11"/>
    <col min="9199" max="9199" width="23.125" style="11" customWidth="1"/>
    <col min="9200" max="9200" width="16.125" style="11" bestFit="1" customWidth="1"/>
    <col min="9201" max="9201" width="15.375" style="11" bestFit="1" customWidth="1"/>
    <col min="9202" max="9202" width="20.375" style="11" bestFit="1" customWidth="1"/>
    <col min="9203" max="9203" width="26.375" style="11" customWidth="1"/>
    <col min="9204" max="9454" width="8.625" style="11"/>
    <col min="9455" max="9455" width="23.125" style="11" customWidth="1"/>
    <col min="9456" max="9456" width="16.125" style="11" bestFit="1" customWidth="1"/>
    <col min="9457" max="9457" width="15.375" style="11" bestFit="1" customWidth="1"/>
    <col min="9458" max="9458" width="20.375" style="11" bestFit="1" customWidth="1"/>
    <col min="9459" max="9459" width="26.375" style="11" customWidth="1"/>
    <col min="9460" max="9710" width="8.625" style="11"/>
    <col min="9711" max="9711" width="23.125" style="11" customWidth="1"/>
    <col min="9712" max="9712" width="16.125" style="11" bestFit="1" customWidth="1"/>
    <col min="9713" max="9713" width="15.375" style="11" bestFit="1" customWidth="1"/>
    <col min="9714" max="9714" width="20.375" style="11" bestFit="1" customWidth="1"/>
    <col min="9715" max="9715" width="26.375" style="11" customWidth="1"/>
    <col min="9716" max="9966" width="8.625" style="11"/>
    <col min="9967" max="9967" width="23.125" style="11" customWidth="1"/>
    <col min="9968" max="9968" width="16.125" style="11" bestFit="1" customWidth="1"/>
    <col min="9969" max="9969" width="15.375" style="11" bestFit="1" customWidth="1"/>
    <col min="9970" max="9970" width="20.375" style="11" bestFit="1" customWidth="1"/>
    <col min="9971" max="9971" width="26.375" style="11" customWidth="1"/>
    <col min="9972" max="10222" width="8.625" style="11"/>
    <col min="10223" max="10223" width="23.125" style="11" customWidth="1"/>
    <col min="10224" max="10224" width="16.125" style="11" bestFit="1" customWidth="1"/>
    <col min="10225" max="10225" width="15.375" style="11" bestFit="1" customWidth="1"/>
    <col min="10226" max="10226" width="20.375" style="11" bestFit="1" customWidth="1"/>
    <col min="10227" max="10227" width="26.375" style="11" customWidth="1"/>
    <col min="10228" max="10478" width="8.625" style="11"/>
    <col min="10479" max="10479" width="23.125" style="11" customWidth="1"/>
    <col min="10480" max="10480" width="16.125" style="11" bestFit="1" customWidth="1"/>
    <col min="10481" max="10481" width="15.375" style="11" bestFit="1" customWidth="1"/>
    <col min="10482" max="10482" width="20.375" style="11" bestFit="1" customWidth="1"/>
    <col min="10483" max="10483" width="26.375" style="11" customWidth="1"/>
    <col min="10484" max="10734" width="8.625" style="11"/>
    <col min="10735" max="10735" width="23.125" style="11" customWidth="1"/>
    <col min="10736" max="10736" width="16.125" style="11" bestFit="1" customWidth="1"/>
    <col min="10737" max="10737" width="15.375" style="11" bestFit="1" customWidth="1"/>
    <col min="10738" max="10738" width="20.375" style="11" bestFit="1" customWidth="1"/>
    <col min="10739" max="10739" width="26.375" style="11" customWidth="1"/>
    <col min="10740" max="10990" width="8.625" style="11"/>
    <col min="10991" max="10991" width="23.125" style="11" customWidth="1"/>
    <col min="10992" max="10992" width="16.125" style="11" bestFit="1" customWidth="1"/>
    <col min="10993" max="10993" width="15.375" style="11" bestFit="1" customWidth="1"/>
    <col min="10994" max="10994" width="20.375" style="11" bestFit="1" customWidth="1"/>
    <col min="10995" max="10995" width="26.375" style="11" customWidth="1"/>
    <col min="10996" max="11246" width="8.625" style="11"/>
    <col min="11247" max="11247" width="23.125" style="11" customWidth="1"/>
    <col min="11248" max="11248" width="16.125" style="11" bestFit="1" customWidth="1"/>
    <col min="11249" max="11249" width="15.375" style="11" bestFit="1" customWidth="1"/>
    <col min="11250" max="11250" width="20.375" style="11" bestFit="1" customWidth="1"/>
    <col min="11251" max="11251" width="26.375" style="11" customWidth="1"/>
    <col min="11252" max="11502" width="8.625" style="11"/>
    <col min="11503" max="11503" width="23.125" style="11" customWidth="1"/>
    <col min="11504" max="11504" width="16.125" style="11" bestFit="1" customWidth="1"/>
    <col min="11505" max="11505" width="15.375" style="11" bestFit="1" customWidth="1"/>
    <col min="11506" max="11506" width="20.375" style="11" bestFit="1" customWidth="1"/>
    <col min="11507" max="11507" width="26.375" style="11" customWidth="1"/>
    <col min="11508" max="11758" width="8.625" style="11"/>
    <col min="11759" max="11759" width="23.125" style="11" customWidth="1"/>
    <col min="11760" max="11760" width="16.125" style="11" bestFit="1" customWidth="1"/>
    <col min="11761" max="11761" width="15.375" style="11" bestFit="1" customWidth="1"/>
    <col min="11762" max="11762" width="20.375" style="11" bestFit="1" customWidth="1"/>
    <col min="11763" max="11763" width="26.375" style="11" customWidth="1"/>
    <col min="11764" max="12014" width="8.625" style="11"/>
    <col min="12015" max="12015" width="23.125" style="11" customWidth="1"/>
    <col min="12016" max="12016" width="16.125" style="11" bestFit="1" customWidth="1"/>
    <col min="12017" max="12017" width="15.375" style="11" bestFit="1" customWidth="1"/>
    <col min="12018" max="12018" width="20.375" style="11" bestFit="1" customWidth="1"/>
    <col min="12019" max="12019" width="26.375" style="11" customWidth="1"/>
    <col min="12020" max="12270" width="8.625" style="11"/>
    <col min="12271" max="12271" width="23.125" style="11" customWidth="1"/>
    <col min="12272" max="12272" width="16.125" style="11" bestFit="1" customWidth="1"/>
    <col min="12273" max="12273" width="15.375" style="11" bestFit="1" customWidth="1"/>
    <col min="12274" max="12274" width="20.375" style="11" bestFit="1" customWidth="1"/>
    <col min="12275" max="12275" width="26.375" style="11" customWidth="1"/>
    <col min="12276" max="12526" width="8.625" style="11"/>
    <col min="12527" max="12527" width="23.125" style="11" customWidth="1"/>
    <col min="12528" max="12528" width="16.125" style="11" bestFit="1" customWidth="1"/>
    <col min="12529" max="12529" width="15.375" style="11" bestFit="1" customWidth="1"/>
    <col min="12530" max="12530" width="20.375" style="11" bestFit="1" customWidth="1"/>
    <col min="12531" max="12531" width="26.375" style="11" customWidth="1"/>
    <col min="12532" max="12782" width="8.625" style="11"/>
    <col min="12783" max="12783" width="23.125" style="11" customWidth="1"/>
    <col min="12784" max="12784" width="16.125" style="11" bestFit="1" customWidth="1"/>
    <col min="12785" max="12785" width="15.375" style="11" bestFit="1" customWidth="1"/>
    <col min="12786" max="12786" width="20.375" style="11" bestFit="1" customWidth="1"/>
    <col min="12787" max="12787" width="26.375" style="11" customWidth="1"/>
    <col min="12788" max="13038" width="8.625" style="11"/>
    <col min="13039" max="13039" width="23.125" style="11" customWidth="1"/>
    <col min="13040" max="13040" width="16.125" style="11" bestFit="1" customWidth="1"/>
    <col min="13041" max="13041" width="15.375" style="11" bestFit="1" customWidth="1"/>
    <col min="13042" max="13042" width="20.375" style="11" bestFit="1" customWidth="1"/>
    <col min="13043" max="13043" width="26.375" style="11" customWidth="1"/>
    <col min="13044" max="13294" width="8.625" style="11"/>
    <col min="13295" max="13295" width="23.125" style="11" customWidth="1"/>
    <col min="13296" max="13296" width="16.125" style="11" bestFit="1" customWidth="1"/>
    <col min="13297" max="13297" width="15.375" style="11" bestFit="1" customWidth="1"/>
    <col min="13298" max="13298" width="20.375" style="11" bestFit="1" customWidth="1"/>
    <col min="13299" max="13299" width="26.375" style="11" customWidth="1"/>
    <col min="13300" max="13550" width="8.625" style="11"/>
    <col min="13551" max="13551" width="23.125" style="11" customWidth="1"/>
    <col min="13552" max="13552" width="16.125" style="11" bestFit="1" customWidth="1"/>
    <col min="13553" max="13553" width="15.375" style="11" bestFit="1" customWidth="1"/>
    <col min="13554" max="13554" width="20.375" style="11" bestFit="1" customWidth="1"/>
    <col min="13555" max="13555" width="26.375" style="11" customWidth="1"/>
    <col min="13556" max="13806" width="8.625" style="11"/>
    <col min="13807" max="13807" width="23.125" style="11" customWidth="1"/>
    <col min="13808" max="13808" width="16.125" style="11" bestFit="1" customWidth="1"/>
    <col min="13809" max="13809" width="15.375" style="11" bestFit="1" customWidth="1"/>
    <col min="13810" max="13810" width="20.375" style="11" bestFit="1" customWidth="1"/>
    <col min="13811" max="13811" width="26.375" style="11" customWidth="1"/>
    <col min="13812" max="14062" width="8.625" style="11"/>
    <col min="14063" max="14063" width="23.125" style="11" customWidth="1"/>
    <col min="14064" max="14064" width="16.125" style="11" bestFit="1" customWidth="1"/>
    <col min="14065" max="14065" width="15.375" style="11" bestFit="1" customWidth="1"/>
    <col min="14066" max="14066" width="20.375" style="11" bestFit="1" customWidth="1"/>
    <col min="14067" max="14067" width="26.375" style="11" customWidth="1"/>
    <col min="14068" max="14318" width="8.625" style="11"/>
    <col min="14319" max="14319" width="23.125" style="11" customWidth="1"/>
    <col min="14320" max="14320" width="16.125" style="11" bestFit="1" customWidth="1"/>
    <col min="14321" max="14321" width="15.375" style="11" bestFit="1" customWidth="1"/>
    <col min="14322" max="14322" width="20.375" style="11" bestFit="1" customWidth="1"/>
    <col min="14323" max="14323" width="26.375" style="11" customWidth="1"/>
    <col min="14324" max="14574" width="8.625" style="11"/>
    <col min="14575" max="14575" width="23.125" style="11" customWidth="1"/>
    <col min="14576" max="14576" width="16.125" style="11" bestFit="1" customWidth="1"/>
    <col min="14577" max="14577" width="15.375" style="11" bestFit="1" customWidth="1"/>
    <col min="14578" max="14578" width="20.375" style="11" bestFit="1" customWidth="1"/>
    <col min="14579" max="14579" width="26.375" style="11" customWidth="1"/>
    <col min="14580" max="14830" width="8.625" style="11"/>
    <col min="14831" max="14831" width="23.125" style="11" customWidth="1"/>
    <col min="14832" max="14832" width="16.125" style="11" bestFit="1" customWidth="1"/>
    <col min="14833" max="14833" width="15.375" style="11" bestFit="1" customWidth="1"/>
    <col min="14834" max="14834" width="20.375" style="11" bestFit="1" customWidth="1"/>
    <col min="14835" max="14835" width="26.375" style="11" customWidth="1"/>
    <col min="14836" max="15086" width="8.625" style="11"/>
    <col min="15087" max="15087" width="23.125" style="11" customWidth="1"/>
    <col min="15088" max="15088" width="16.125" style="11" bestFit="1" customWidth="1"/>
    <col min="15089" max="15089" width="15.375" style="11" bestFit="1" customWidth="1"/>
    <col min="15090" max="15090" width="20.375" style="11" bestFit="1" customWidth="1"/>
    <col min="15091" max="15091" width="26.375" style="11" customWidth="1"/>
    <col min="15092" max="15342" width="8.625" style="11"/>
    <col min="15343" max="15343" width="23.125" style="11" customWidth="1"/>
    <col min="15344" max="15344" width="16.125" style="11" bestFit="1" customWidth="1"/>
    <col min="15345" max="15345" width="15.375" style="11" bestFit="1" customWidth="1"/>
    <col min="15346" max="15346" width="20.375" style="11" bestFit="1" customWidth="1"/>
    <col min="15347" max="15347" width="26.375" style="11" customWidth="1"/>
    <col min="15348" max="15598" width="8.625" style="11"/>
    <col min="15599" max="15599" width="23.125" style="11" customWidth="1"/>
    <col min="15600" max="15600" width="16.125" style="11" bestFit="1" customWidth="1"/>
    <col min="15601" max="15601" width="15.375" style="11" bestFit="1" customWidth="1"/>
    <col min="15602" max="15602" width="20.375" style="11" bestFit="1" customWidth="1"/>
    <col min="15603" max="15603" width="26.375" style="11" customWidth="1"/>
    <col min="15604" max="15854" width="8.625" style="11"/>
    <col min="15855" max="15855" width="23.125" style="11" customWidth="1"/>
    <col min="15856" max="15856" width="16.125" style="11" bestFit="1" customWidth="1"/>
    <col min="15857" max="15857" width="15.375" style="11" bestFit="1" customWidth="1"/>
    <col min="15858" max="15858" width="20.375" style="11" bestFit="1" customWidth="1"/>
    <col min="15859" max="15859" width="26.375" style="11" customWidth="1"/>
    <col min="15860" max="16110" width="8.625" style="11"/>
    <col min="16111" max="16111" width="23.125" style="11" customWidth="1"/>
    <col min="16112" max="16112" width="16.125" style="11" bestFit="1" customWidth="1"/>
    <col min="16113" max="16113" width="15.375" style="11" bestFit="1" customWidth="1"/>
    <col min="16114" max="16114" width="20.375" style="11" bestFit="1" customWidth="1"/>
    <col min="16115" max="16115" width="26.375" style="11" customWidth="1"/>
    <col min="16116" max="16384" width="8.625" style="11"/>
  </cols>
  <sheetData>
    <row r="1" spans="1:5" ht="15">
      <c r="A1" s="1" t="s">
        <v>34</v>
      </c>
      <c r="B1" s="10"/>
    </row>
    <row r="2" spans="1:5" ht="15">
      <c r="A2" s="32" t="s">
        <v>35</v>
      </c>
      <c r="B2" s="26"/>
    </row>
    <row r="3" spans="1:5" ht="15">
      <c r="A3" s="1" t="s">
        <v>30</v>
      </c>
      <c r="B3" s="26"/>
    </row>
    <row r="4" spans="1:5" ht="15">
      <c r="A4" s="1" t="s">
        <v>31</v>
      </c>
      <c r="B4" s="26"/>
    </row>
    <row r="5" spans="1:5" ht="15">
      <c r="A5" s="26" t="s">
        <v>32</v>
      </c>
      <c r="B5" s="26" t="s">
        <v>33</v>
      </c>
    </row>
    <row r="6" spans="1:5" ht="15">
      <c r="A6" s="12"/>
    </row>
    <row r="7" spans="1:5" s="13" customFormat="1" ht="15">
      <c r="A7" s="6" t="s">
        <v>8</v>
      </c>
      <c r="B7" s="6" t="s">
        <v>0</v>
      </c>
      <c r="C7" s="23" t="s">
        <v>1</v>
      </c>
      <c r="D7" s="24" t="s">
        <v>29</v>
      </c>
      <c r="E7" s="25" t="s">
        <v>21</v>
      </c>
    </row>
    <row r="8" spans="1:5" s="13" customFormat="1" ht="15">
      <c r="A8" s="7" t="s">
        <v>10</v>
      </c>
      <c r="B8" s="31">
        <f>193421.35+78091.7+32695.84+37325.95+19770.95+30000+730</f>
        <v>392035.79000000004</v>
      </c>
      <c r="C8" s="31">
        <f>14951.31+10597.81</f>
        <v>25549.119999999999</v>
      </c>
      <c r="D8" s="31">
        <v>762365.65</v>
      </c>
      <c r="E8" s="14" t="s">
        <v>28</v>
      </c>
    </row>
    <row r="9" spans="1:5" s="13" customFormat="1" ht="15">
      <c r="A9" s="9" t="s">
        <v>11</v>
      </c>
      <c r="B9" s="30">
        <f>25170.42+24006.09+4102.86</f>
        <v>53279.369999999995</v>
      </c>
      <c r="C9" s="30">
        <f>12332.12+13567</f>
        <v>25899.120000000003</v>
      </c>
    </row>
    <row r="10" spans="1:5" s="13" customFormat="1" ht="15">
      <c r="A10" s="8" t="s">
        <v>12</v>
      </c>
      <c r="B10" s="15">
        <f>110915.97+40923.98+9701</f>
        <v>161540.95000000001</v>
      </c>
      <c r="C10" s="15">
        <v>4328.8999999999996</v>
      </c>
    </row>
    <row r="11" spans="1:5" s="13" customFormat="1" ht="15">
      <c r="A11" s="4" t="s">
        <v>13</v>
      </c>
      <c r="B11" s="33">
        <v>29130.790000000005</v>
      </c>
      <c r="C11" s="33">
        <v>29195.930000000004</v>
      </c>
    </row>
    <row r="12" spans="1:5" s="13" customFormat="1" ht="15">
      <c r="A12" s="29" t="s">
        <v>9</v>
      </c>
      <c r="B12" s="33">
        <v>5697</v>
      </c>
      <c r="C12" s="33">
        <v>701.98</v>
      </c>
    </row>
    <row r="13" spans="1:5" s="13" customFormat="1" ht="15">
      <c r="A13" s="4" t="s">
        <v>14</v>
      </c>
      <c r="B13" s="33">
        <f>19654.86+9090+7000</f>
        <v>35744.86</v>
      </c>
      <c r="C13" s="33">
        <v>21390.78</v>
      </c>
    </row>
    <row r="14" spans="1:5" s="13" customFormat="1" ht="15">
      <c r="A14" s="2" t="s">
        <v>15</v>
      </c>
      <c r="B14" s="33">
        <v>18163.669999999998</v>
      </c>
      <c r="C14" s="33">
        <v>5221.1000000000004</v>
      </c>
    </row>
    <row r="15" spans="1:5" s="13" customFormat="1" ht="15">
      <c r="A15" s="2" t="s">
        <v>16</v>
      </c>
      <c r="B15" s="33">
        <f>62537.21</f>
        <v>62537.21</v>
      </c>
      <c r="C15" s="33">
        <f>32158.55</f>
        <v>32158.55</v>
      </c>
    </row>
    <row r="16" spans="1:5" s="13" customFormat="1" ht="30">
      <c r="A16" s="2" t="s">
        <v>17</v>
      </c>
      <c r="B16" s="35">
        <v>35321.65</v>
      </c>
      <c r="C16" s="35">
        <v>4370</v>
      </c>
    </row>
    <row r="17" spans="1:10" s="13" customFormat="1" ht="15">
      <c r="A17" s="2" t="s">
        <v>18</v>
      </c>
      <c r="B17" s="33">
        <v>15837.05</v>
      </c>
      <c r="C17" s="33">
        <v>7878</v>
      </c>
    </row>
    <row r="18" spans="1:10" s="13" customFormat="1" ht="30">
      <c r="A18" s="2" t="s">
        <v>19</v>
      </c>
      <c r="B18" s="33">
        <v>27360.07</v>
      </c>
      <c r="C18" s="33">
        <v>11629.99</v>
      </c>
    </row>
    <row r="19" spans="1:10" s="13" customFormat="1" ht="30">
      <c r="A19" s="2" t="s">
        <v>20</v>
      </c>
      <c r="B19" s="33">
        <v>11944.75</v>
      </c>
      <c r="C19" s="33">
        <v>12728.01</v>
      </c>
    </row>
    <row r="20" spans="1:10" s="13" customFormat="1" ht="15">
      <c r="A20" s="2" t="s">
        <v>27</v>
      </c>
      <c r="B20" s="39">
        <v>78353.45</v>
      </c>
      <c r="C20" s="39">
        <v>80754.790000000008</v>
      </c>
    </row>
    <row r="21" spans="1:10" s="13" customFormat="1" ht="30">
      <c r="A21" s="2" t="s">
        <v>22</v>
      </c>
      <c r="B21" s="34">
        <v>217849.56000000008</v>
      </c>
      <c r="C21" s="34">
        <v>74697.76999999999</v>
      </c>
    </row>
    <row r="22" spans="1:10" s="13" customFormat="1" ht="30">
      <c r="A22" s="17" t="s">
        <v>23</v>
      </c>
      <c r="B22" s="34">
        <v>99212.03</v>
      </c>
      <c r="C22" s="34">
        <v>156728.55999999997</v>
      </c>
      <c r="D22" s="16"/>
    </row>
    <row r="23" spans="1:10" s="13" customFormat="1" ht="30">
      <c r="A23" s="2" t="s">
        <v>24</v>
      </c>
      <c r="B23" s="34">
        <v>41300.69</v>
      </c>
      <c r="C23" s="34">
        <v>56048.97</v>
      </c>
    </row>
    <row r="24" spans="1:10" ht="15">
      <c r="A24" s="18" t="s">
        <v>26</v>
      </c>
      <c r="B24" s="38">
        <v>46192.789999999994</v>
      </c>
      <c r="C24" s="38">
        <v>52523.150000000009</v>
      </c>
      <c r="D24" s="16"/>
    </row>
    <row r="25" spans="1:10" s="13" customFormat="1" ht="30">
      <c r="A25" s="28" t="s">
        <v>25</v>
      </c>
      <c r="B25" s="36">
        <v>39525.17</v>
      </c>
      <c r="C25" s="36">
        <v>18973.8</v>
      </c>
    </row>
    <row r="26" spans="1:10" ht="30">
      <c r="A26" s="18" t="s">
        <v>6</v>
      </c>
      <c r="B26" s="37">
        <v>270727.55999999994</v>
      </c>
      <c r="C26" s="37">
        <v>127894.66</v>
      </c>
      <c r="D26" s="16"/>
    </row>
    <row r="27" spans="1:10" ht="15">
      <c r="A27" s="3" t="s">
        <v>7</v>
      </c>
      <c r="B27" s="27">
        <f>47717.68+53148.18</f>
        <v>100865.86</v>
      </c>
      <c r="C27" s="27">
        <f>5557.55</f>
        <v>5557.55</v>
      </c>
      <c r="D27" s="16"/>
      <c r="E27" s="13"/>
    </row>
    <row r="28" spans="1:10" s="13" customFormat="1" ht="15">
      <c r="A28" s="5" t="s">
        <v>2</v>
      </c>
      <c r="B28" s="40">
        <v>18182.93</v>
      </c>
      <c r="C28" s="40">
        <v>5440</v>
      </c>
      <c r="J28" s="13">
        <f>SUM(G28:I28)</f>
        <v>0</v>
      </c>
    </row>
    <row r="29" spans="1:10">
      <c r="B29" s="41">
        <f>SUM(B8:B28)</f>
        <v>1760803.2000000002</v>
      </c>
      <c r="C29" s="41">
        <f>SUM(C8:C28)</f>
        <v>759670.7300000001</v>
      </c>
      <c r="D29" s="19">
        <f>SUM(D8:D28)</f>
        <v>762365.65</v>
      </c>
    </row>
    <row r="30" spans="1:10">
      <c r="A30" s="20" t="s">
        <v>3</v>
      </c>
    </row>
    <row r="31" spans="1:10">
      <c r="A31" s="11" t="s">
        <v>5</v>
      </c>
    </row>
    <row r="32" spans="1:10">
      <c r="A32" s="11" t="s">
        <v>4</v>
      </c>
    </row>
    <row r="33" spans="2:3">
      <c r="B33" s="21"/>
      <c r="C33" s="22"/>
    </row>
  </sheetData>
  <hyperlinks>
    <hyperlink ref="A5" r:id="rId1" display="mailto:um@um.skoczow.pl" xr:uid="{FEF2F8ED-CE8A-4D06-95AA-CC30BC6169E2}"/>
  </hyperlinks>
  <printOptions horizontalCentered="1"/>
  <pageMargins left="0.31496062992125984" right="0.31496062992125984" top="0.74803149606299213" bottom="0.74803149606299213" header="0.31496062992125984" footer="0.31496062992125984"/>
  <pageSetup paperSize="9" scale="31" orientation="portrait"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EEI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Katarzyna Doleszczak-Jakubiec</cp:lastModifiedBy>
  <cp:lastPrinted>2013-12-10T12:23:15Z</cp:lastPrinted>
  <dcterms:created xsi:type="dcterms:W3CDTF">2011-11-29T23:29:01Z</dcterms:created>
  <dcterms:modified xsi:type="dcterms:W3CDTF">2023-08-30T09:36:17Z</dcterms:modified>
</cp:coreProperties>
</file>