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P Zamówienia Publiczne\Wydział\2023\BZP.271.16.2023 Ubezpieczenia - 5 części\Do publikacji\"/>
    </mc:Choice>
  </mc:AlternateContent>
  <xr:revisionPtr revIDLastSave="0" documentId="8_{95F74380-4E56-4AED-8821-0FF297A9BFC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Maszyny_urządzenia_wyposażenie" sheetId="6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6" l="1"/>
  <c r="B19" i="6" l="1"/>
  <c r="B12" i="6" l="1"/>
  <c r="B13" i="6"/>
  <c r="D13" i="6"/>
  <c r="B31" i="6"/>
  <c r="B14" i="6" l="1"/>
  <c r="D33" i="6" l="1"/>
  <c r="B32" i="6"/>
  <c r="C32" i="6"/>
  <c r="C33" i="6"/>
  <c r="B33" i="6" l="1"/>
  <c r="D34" i="6" s="1"/>
</calcChain>
</file>

<file path=xl/sharedStrings.xml><?xml version="1.0" encoding="utf-8"?>
<sst xmlns="http://schemas.openxmlformats.org/spreadsheetml/2006/main" count="46" uniqueCount="41">
  <si>
    <t>Nazwa jednostki</t>
  </si>
  <si>
    <t>Sumy stałe</t>
  </si>
  <si>
    <t>Biblioteka Miejska</t>
  </si>
  <si>
    <t>Rodzaj mienia:</t>
  </si>
  <si>
    <t>System ubezpieczenia:</t>
  </si>
  <si>
    <t>Uwagi:</t>
  </si>
  <si>
    <t>1. Podane sumy ubezpieczenia obejmują mienie we wszystkich lokalizacjach danej jednostki organizacyjnej.</t>
  </si>
  <si>
    <t>Suma ubezpieczenia:</t>
  </si>
  <si>
    <t>SUMA UBEZPIECZENIA</t>
  </si>
  <si>
    <t>Żłobek Dzienny w Skoczowie</t>
  </si>
  <si>
    <t xml:space="preserve">Urząd Miejski Skoczów </t>
  </si>
  <si>
    <t>Miejski Zarząd Dróg w Skoczowie</t>
  </si>
  <si>
    <t xml:space="preserve">Skoczowski Ośrodek Sportu i Rekreacji </t>
  </si>
  <si>
    <t>Miejski Zarząd Oświaty</t>
  </si>
  <si>
    <t>Przedszkole Publiczne nr 1 w Skoczowie</t>
  </si>
  <si>
    <t>Przedszkole Publiczne nr 2 w Skoczowie</t>
  </si>
  <si>
    <t>Przedszkole Publiczne nr 3 w Skoczowie</t>
  </si>
  <si>
    <t>Przedszkole Publiczne nr 4 w Skoczowie z oddziałami zamiejscowymi w Międzyświeciu</t>
  </si>
  <si>
    <t>Przedszkole Publiczne w Harbutowicach</t>
  </si>
  <si>
    <t>Przedszkole Publiczne w Ochabach z oddziałami zamiejscowymi w Wiślicy</t>
  </si>
  <si>
    <t>Przedszkole Publiczne w Pierśćcu z oddziałami zamiejscowymi w Kowalach</t>
  </si>
  <si>
    <t>Szkoła Podstawowa Nr 3 im. Jana Pawła II w Skoczowie</t>
  </si>
  <si>
    <t>Ośrodek Pomocy Społecznej</t>
  </si>
  <si>
    <t>Odtworzeniowa</t>
  </si>
  <si>
    <t>Zbiory biblioteczne Biblioteki Miejskiej</t>
  </si>
  <si>
    <t>Księgowa brutto</t>
  </si>
  <si>
    <t>RAZEM:</t>
  </si>
  <si>
    <t>Maszyny, urządzenia, wyposażenie (w tym sprzęt elektroniczny - pow. 7 roku eksploatacji)</t>
  </si>
  <si>
    <t>Szkoła Podstawowa Nr 8 im. Krystyny Bochenek w Skoczowie</t>
  </si>
  <si>
    <t>Szkoła Podstawowa Nr 1 im. Gustawa Morcinka w Skoczowie</t>
  </si>
  <si>
    <t>Szkoła Podstawowa im. Karola Miarki w Ochabach</t>
  </si>
  <si>
    <t>Szkoła Podstawowa im. Zofii Kossak w Pierśćcu</t>
  </si>
  <si>
    <t>Zespół Szkolno - Przedszkolny w Pogórzu</t>
  </si>
  <si>
    <t>Zespół Szkolno Przedszkolny w Kiczycach</t>
  </si>
  <si>
    <t>Gmina Skoczów</t>
  </si>
  <si>
    <t>Rynek 1, 43-430 Skoczów</t>
  </si>
  <si>
    <t>NIP: 5482404967  </t>
  </si>
  <si>
    <t>REGON: 072182522</t>
  </si>
  <si>
    <t>Załącznik nr 6 - Sumy ubezpieczenia - wykaz pozostałego mienia - mienie ruchome</t>
  </si>
  <si>
    <t>Nr referencyjny postępowania: BZP.271.16.2023</t>
  </si>
  <si>
    <t>Maszyny, urządzenia specjalistyczne, parkomaty (9 szt.) MZD; infokiosk (1 szt.) - UM Skoczów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</si>
</sst>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4" fontId="7" fillId="0" borderId="0" xfId="1" applyFont="1"/>
    <xf numFmtId="44" fontId="11" fillId="3" borderId="0" xfId="0" applyNumberFormat="1" applyFont="1" applyFill="1"/>
    <xf numFmtId="44" fontId="7" fillId="0" borderId="0" xfId="0" applyNumberFormat="1" applyFont="1"/>
    <xf numFmtId="44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44" fontId="10" fillId="0" borderId="0" xfId="1" applyFont="1"/>
    <xf numFmtId="0" fontId="3" fillId="0" borderId="0" xfId="0" applyFont="1"/>
    <xf numFmtId="0" fontId="2" fillId="0" borderId="0" xfId="0" applyFont="1"/>
    <xf numFmtId="0" fontId="7" fillId="4" borderId="1" xfId="0" applyFont="1" applyFill="1" applyBorder="1" applyAlignment="1">
      <alignment vertical="top" wrapText="1"/>
    </xf>
    <xf numFmtId="0" fontId="12" fillId="4" borderId="1" xfId="0" applyFont="1" applyFill="1" applyBorder="1"/>
    <xf numFmtId="0" fontId="7" fillId="5" borderId="1" xfId="0" applyFont="1" applyFill="1" applyBorder="1" applyAlignment="1">
      <alignment wrapText="1"/>
    </xf>
    <xf numFmtId="0" fontId="9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top" wrapText="1"/>
    </xf>
    <xf numFmtId="44" fontId="9" fillId="7" borderId="1" xfId="1" applyFont="1" applyFill="1" applyBorder="1"/>
    <xf numFmtId="0" fontId="9" fillId="7" borderId="1" xfId="0" applyFont="1" applyFill="1" applyBorder="1"/>
    <xf numFmtId="44" fontId="9" fillId="4" borderId="1" xfId="1" applyFont="1" applyFill="1" applyBorder="1"/>
    <xf numFmtId="0" fontId="9" fillId="6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wrapText="1"/>
    </xf>
    <xf numFmtId="0" fontId="9" fillId="6" borderId="2" xfId="0" applyFont="1" applyFill="1" applyBorder="1" applyAlignment="1">
      <alignment horizontal="left" wrapText="1"/>
    </xf>
    <xf numFmtId="0" fontId="9" fillId="8" borderId="1" xfId="0" applyFont="1" applyFill="1" applyBorder="1" applyAlignment="1">
      <alignment vertical="top" wrapText="1"/>
    </xf>
    <xf numFmtId="0" fontId="9" fillId="9" borderId="2" xfId="0" applyFont="1" applyFill="1" applyBorder="1" applyAlignment="1">
      <alignment vertical="top" wrapText="1"/>
    </xf>
    <xf numFmtId="0" fontId="1" fillId="0" borderId="0" xfId="0" applyFont="1"/>
    <xf numFmtId="0" fontId="12" fillId="9" borderId="1" xfId="0" applyFont="1" applyFill="1" applyBorder="1"/>
    <xf numFmtId="0" fontId="12" fillId="6" borderId="1" xfId="0" applyFont="1" applyFill="1" applyBorder="1"/>
    <xf numFmtId="44" fontId="12" fillId="6" borderId="1" xfId="0" applyNumberFormat="1" applyFont="1" applyFill="1" applyBorder="1"/>
    <xf numFmtId="8" fontId="12" fillId="5" borderId="1" xfId="0" applyNumberFormat="1" applyFont="1" applyFill="1" applyBorder="1"/>
    <xf numFmtId="44" fontId="9" fillId="8" borderId="1" xfId="1" applyFont="1" applyFill="1" applyBorder="1"/>
    <xf numFmtId="0" fontId="9" fillId="8" borderId="1" xfId="0" applyFont="1" applyFill="1" applyBorder="1"/>
    <xf numFmtId="44" fontId="9" fillId="9" borderId="1" xfId="2" applyFont="1" applyFill="1" applyBorder="1"/>
    <xf numFmtId="44" fontId="9" fillId="9" borderId="1" xfId="1" applyFont="1" applyFill="1" applyBorder="1"/>
    <xf numFmtId="44" fontId="9" fillId="6" borderId="1" xfId="1" applyFont="1" applyFill="1" applyBorder="1"/>
    <xf numFmtId="44" fontId="9" fillId="6" borderId="3" xfId="1" applyFont="1" applyFill="1" applyBorder="1" applyAlignment="1">
      <alignment vertical="center"/>
    </xf>
    <xf numFmtId="44" fontId="9" fillId="6" borderId="1" xfId="1" applyFont="1" applyFill="1" applyBorder="1" applyAlignment="1">
      <alignment vertical="center"/>
    </xf>
    <xf numFmtId="44" fontId="9" fillId="6" borderId="3" xfId="1" applyFont="1" applyFill="1" applyBorder="1" applyAlignment="1">
      <alignment horizontal="center" vertical="center"/>
    </xf>
    <xf numFmtId="44" fontId="9" fillId="5" borderId="1" xfId="1" applyFont="1" applyFill="1" applyBorder="1"/>
    <xf numFmtId="8" fontId="9" fillId="5" borderId="1" xfId="0" applyNumberFormat="1" applyFont="1" applyFill="1" applyBorder="1"/>
  </cellXfs>
  <cellStyles count="3">
    <cellStyle name="Normalny" xfId="0" builtinId="0"/>
    <cellStyle name="Walutowy" xfId="1" builtinId="4"/>
    <cellStyle name="Walutowy 2" xfId="2" xr:uid="{70D0C09F-88B3-45F9-94A5-843030AAA44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@um.skoczow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pageSetUpPr fitToPage="1"/>
  </sheetPr>
  <dimension ref="A1:D65"/>
  <sheetViews>
    <sheetView tabSelected="1" zoomScale="115" zoomScaleNormal="115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B9" sqref="B9"/>
    </sheetView>
  </sheetViews>
  <sheetFormatPr defaultColWidth="9" defaultRowHeight="15"/>
  <cols>
    <col min="1" max="1" width="32.125" style="3" customWidth="1"/>
    <col min="2" max="2" width="29.5" style="3" customWidth="1"/>
    <col min="3" max="3" width="20.625" style="3" bestFit="1" customWidth="1"/>
    <col min="4" max="4" width="20.625" style="3" customWidth="1"/>
    <col min="5" max="6" width="9" style="3"/>
    <col min="7" max="7" width="12.375" style="3" bestFit="1" customWidth="1"/>
    <col min="8" max="16384" width="9" style="3"/>
  </cols>
  <sheetData>
    <row r="1" spans="1:4">
      <c r="A1" s="1" t="s">
        <v>38</v>
      </c>
      <c r="B1" s="2"/>
    </row>
    <row r="2" spans="1:4">
      <c r="A2" s="34" t="s">
        <v>39</v>
      </c>
      <c r="B2" s="20"/>
      <c r="C2" s="20"/>
    </row>
    <row r="3" spans="1:4">
      <c r="A3" s="1" t="s">
        <v>34</v>
      </c>
      <c r="B3" s="20"/>
      <c r="C3" s="20"/>
    </row>
    <row r="4" spans="1:4">
      <c r="A4" s="1" t="s">
        <v>35</v>
      </c>
      <c r="B4" s="20"/>
      <c r="C4" s="20"/>
    </row>
    <row r="5" spans="1:4">
      <c r="A5" s="20" t="s">
        <v>36</v>
      </c>
      <c r="B5" s="20" t="s">
        <v>37</v>
      </c>
    </row>
    <row r="6" spans="1:4">
      <c r="A6" s="19"/>
    </row>
    <row r="7" spans="1:4" s="6" customFormat="1" ht="75">
      <c r="A7" s="4" t="s">
        <v>3</v>
      </c>
      <c r="B7" s="5" t="s">
        <v>27</v>
      </c>
      <c r="C7" s="5" t="s">
        <v>24</v>
      </c>
      <c r="D7" s="5" t="s">
        <v>40</v>
      </c>
    </row>
    <row r="8" spans="1:4">
      <c r="A8" s="7" t="s">
        <v>4</v>
      </c>
      <c r="B8" s="8" t="s">
        <v>1</v>
      </c>
      <c r="C8" s="8" t="s">
        <v>1</v>
      </c>
      <c r="D8" s="8" t="s">
        <v>1</v>
      </c>
    </row>
    <row r="9" spans="1:4">
      <c r="A9" s="4" t="s">
        <v>7</v>
      </c>
      <c r="B9" s="12" t="s">
        <v>23</v>
      </c>
      <c r="C9" s="12" t="s">
        <v>23</v>
      </c>
      <c r="D9" s="12" t="s">
        <v>25</v>
      </c>
    </row>
    <row r="10" spans="1:4">
      <c r="A10" s="9"/>
      <c r="B10" s="6"/>
    </row>
    <row r="11" spans="1:4" s="9" customFormat="1">
      <c r="A11" s="10" t="s">
        <v>0</v>
      </c>
      <c r="B11" s="4" t="s">
        <v>8</v>
      </c>
      <c r="C11" s="4" t="s">
        <v>8</v>
      </c>
      <c r="D11" s="4" t="s">
        <v>8</v>
      </c>
    </row>
    <row r="12" spans="1:4" s="11" customFormat="1">
      <c r="A12" s="33" t="s">
        <v>10</v>
      </c>
      <c r="B12" s="41">
        <f>912638.78+49813.77+9127.64+2484433.4+53981.7+202154.84+28351.5+16219.74+144727.9+5050+13124.72</f>
        <v>3919623.99</v>
      </c>
      <c r="C12" s="35"/>
      <c r="D12" s="42">
        <v>16730.46</v>
      </c>
    </row>
    <row r="13" spans="1:4" s="11" customFormat="1">
      <c r="A13" s="32" t="s">
        <v>11</v>
      </c>
      <c r="B13" s="39">
        <f>157443.99+18563.45+75221.43+43441.35+167694.36+123528.34+23942.21+5900</f>
        <v>615735.12999999989</v>
      </c>
      <c r="C13" s="40"/>
      <c r="D13" s="39">
        <f>951056.51+2206.45+169379.49</f>
        <v>1122642.45</v>
      </c>
    </row>
    <row r="14" spans="1:4" s="11" customFormat="1">
      <c r="A14" s="25" t="s">
        <v>12</v>
      </c>
      <c r="B14" s="26">
        <f>3938987.39+50440.54</f>
        <v>3989427.93</v>
      </c>
      <c r="C14" s="27"/>
      <c r="D14" s="27"/>
    </row>
    <row r="15" spans="1:4" s="11" customFormat="1">
      <c r="A15" s="30" t="s">
        <v>13</v>
      </c>
      <c r="B15" s="43">
        <v>127148.87</v>
      </c>
      <c r="C15" s="36"/>
      <c r="D15" s="36"/>
    </row>
    <row r="16" spans="1:4" s="11" customFormat="1">
      <c r="A16" s="31" t="s">
        <v>9</v>
      </c>
      <c r="B16" s="43">
        <v>92670.200000000012</v>
      </c>
      <c r="C16" s="36"/>
      <c r="D16" s="36"/>
    </row>
    <row r="17" spans="1:4" s="11" customFormat="1">
      <c r="A17" s="30" t="s">
        <v>14</v>
      </c>
      <c r="B17" s="43">
        <v>136672.67000000001</v>
      </c>
      <c r="C17" s="36"/>
      <c r="D17" s="36"/>
    </row>
    <row r="18" spans="1:4" s="11" customFormat="1">
      <c r="A18" s="29" t="s">
        <v>15</v>
      </c>
      <c r="B18" s="43">
        <v>123893.79000000001</v>
      </c>
      <c r="C18" s="36"/>
      <c r="D18" s="36"/>
    </row>
    <row r="19" spans="1:4" s="11" customFormat="1">
      <c r="A19" s="29" t="s">
        <v>16</v>
      </c>
      <c r="B19" s="43">
        <f>20596.21+163769.84+276482.63</f>
        <v>460848.68</v>
      </c>
      <c r="C19" s="36"/>
      <c r="D19" s="36"/>
    </row>
    <row r="20" spans="1:4" s="11" customFormat="1" ht="45">
      <c r="A20" s="29" t="s">
        <v>17</v>
      </c>
      <c r="B20" s="43">
        <v>151562.18</v>
      </c>
      <c r="C20" s="36"/>
      <c r="D20" s="36"/>
    </row>
    <row r="21" spans="1:4" s="11" customFormat="1">
      <c r="A21" s="29" t="s">
        <v>18</v>
      </c>
      <c r="B21" s="43">
        <v>49180.390000000007</v>
      </c>
      <c r="C21" s="36"/>
      <c r="D21" s="36"/>
    </row>
    <row r="22" spans="1:4" s="11" customFormat="1" ht="30">
      <c r="A22" s="29" t="s">
        <v>19</v>
      </c>
      <c r="B22" s="43">
        <v>218185.39999999994</v>
      </c>
      <c r="C22" s="36"/>
      <c r="D22" s="36"/>
    </row>
    <row r="23" spans="1:4" s="11" customFormat="1" ht="30">
      <c r="A23" s="29" t="s">
        <v>20</v>
      </c>
      <c r="B23" s="43">
        <v>198975.25999999995</v>
      </c>
      <c r="C23" s="36"/>
      <c r="D23" s="36"/>
    </row>
    <row r="24" spans="1:4" s="11" customFormat="1" ht="15.75" customHeight="1">
      <c r="A24" s="29" t="s">
        <v>33</v>
      </c>
      <c r="B24" s="46">
        <v>321880.72000000003</v>
      </c>
      <c r="C24" s="36"/>
      <c r="D24" s="36"/>
    </row>
    <row r="25" spans="1:4" s="11" customFormat="1" ht="30">
      <c r="A25" s="29" t="s">
        <v>28</v>
      </c>
      <c r="B25" s="44">
        <v>641899.37000000093</v>
      </c>
      <c r="C25" s="36"/>
      <c r="D25" s="36"/>
    </row>
    <row r="26" spans="1:4" s="11" customFormat="1" ht="30">
      <c r="A26" s="29" t="s">
        <v>29</v>
      </c>
      <c r="B26" s="44">
        <v>552189.91999999981</v>
      </c>
      <c r="C26" s="36"/>
      <c r="D26" s="36"/>
    </row>
    <row r="27" spans="1:4" s="11" customFormat="1" ht="30">
      <c r="A27" s="29" t="s">
        <v>30</v>
      </c>
      <c r="B27" s="44">
        <v>349920.91000000015</v>
      </c>
      <c r="C27" s="36"/>
      <c r="D27" s="36"/>
    </row>
    <row r="28" spans="1:4" s="11" customFormat="1" ht="30">
      <c r="A28" s="24" t="s">
        <v>32</v>
      </c>
      <c r="B28" s="46">
        <v>349954.91000000027</v>
      </c>
      <c r="C28" s="36"/>
      <c r="D28" s="36"/>
    </row>
    <row r="29" spans="1:4" s="11" customFormat="1" ht="30">
      <c r="A29" s="29" t="s">
        <v>31</v>
      </c>
      <c r="B29" s="45">
        <f>439465.27-22959</f>
        <v>416506.27</v>
      </c>
      <c r="C29" s="36"/>
      <c r="D29" s="36"/>
    </row>
    <row r="30" spans="1:4" s="11" customFormat="1" ht="30">
      <c r="A30" s="29" t="s">
        <v>21</v>
      </c>
      <c r="B30" s="43">
        <v>459943.12000000029</v>
      </c>
      <c r="C30" s="37"/>
      <c r="D30" s="37"/>
    </row>
    <row r="31" spans="1:4" s="11" customFormat="1">
      <c r="A31" s="21" t="s">
        <v>22</v>
      </c>
      <c r="B31" s="28">
        <f>22063+34570.94+74940.73+124077.06</f>
        <v>255651.72999999998</v>
      </c>
      <c r="C31" s="22"/>
      <c r="D31" s="22"/>
    </row>
    <row r="32" spans="1:4" s="11" customFormat="1">
      <c r="A32" s="23" t="s">
        <v>2</v>
      </c>
      <c r="B32" s="47">
        <f>52965.29+170456.86+1688.32</f>
        <v>225110.47</v>
      </c>
      <c r="C32" s="48">
        <f>848396.17</f>
        <v>848396.17</v>
      </c>
      <c r="D32" s="38"/>
    </row>
    <row r="33" spans="1:4" s="11" customFormat="1">
      <c r="A33" s="17" t="s">
        <v>26</v>
      </c>
      <c r="B33" s="16">
        <f>SUM(B12:B32)</f>
        <v>13656981.910000002</v>
      </c>
      <c r="C33" s="16">
        <f>SUM(C12:C32)</f>
        <v>848396.17</v>
      </c>
      <c r="D33" s="16">
        <f>SUM(D12:D32)</f>
        <v>1139372.9099999999</v>
      </c>
    </row>
    <row r="34" spans="1:4">
      <c r="D34" s="18">
        <f>SUM(B33:D33)</f>
        <v>15644750.990000002</v>
      </c>
    </row>
    <row r="35" spans="1:4">
      <c r="A35" s="3" t="s">
        <v>5</v>
      </c>
    </row>
    <row r="36" spans="1:4">
      <c r="A36" s="3" t="s">
        <v>6</v>
      </c>
      <c r="D36" s="13"/>
    </row>
    <row r="37" spans="1:4">
      <c r="D37" s="15"/>
    </row>
    <row r="63" spans="2:2">
      <c r="B63" s="14"/>
    </row>
    <row r="64" spans="2:2">
      <c r="B64" s="14"/>
    </row>
    <row r="65" spans="2:2">
      <c r="B65" s="15"/>
    </row>
  </sheetData>
  <hyperlinks>
    <hyperlink ref="A5" r:id="rId1" display="mailto:um@um.skoczow.pl" xr:uid="{C6C3DB58-423E-4507-B3A2-DF2F38F76181}"/>
  </hyperlinks>
  <pageMargins left="0.31496062992125984" right="0.31496062992125984" top="0.74803149606299213" bottom="0.55118110236220474" header="0.31496062992125984" footer="0.31496062992125984"/>
  <pageSetup paperSize="9" scale="5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Maszyny_urządzenia_wyposażenie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Katarzyna Doleszczak-Jakubiec</cp:lastModifiedBy>
  <cp:lastPrinted>2015-09-14T08:32:51Z</cp:lastPrinted>
  <dcterms:created xsi:type="dcterms:W3CDTF">2011-04-04T06:43:47Z</dcterms:created>
  <dcterms:modified xsi:type="dcterms:W3CDTF">2023-08-30T09:35:20Z</dcterms:modified>
</cp:coreProperties>
</file>