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I4" i="1" l="1"/>
  <c r="J4" i="1" s="1"/>
  <c r="I13" i="1" l="1"/>
  <c r="J13" i="1" l="1"/>
  <c r="I5" i="1"/>
  <c r="J5" i="1" s="1"/>
  <c r="I6" i="1"/>
  <c r="J6" i="1" s="1"/>
  <c r="I7" i="1"/>
  <c r="J7" i="1" s="1"/>
  <c r="I8" i="1"/>
  <c r="J8" i="1" s="1"/>
  <c r="I9" i="1"/>
  <c r="J9" i="1" s="1"/>
  <c r="J10" i="1" l="1"/>
  <c r="I10" i="1"/>
  <c r="I19" i="1" s="1"/>
  <c r="J19" i="1" l="1"/>
</calcChain>
</file>

<file path=xl/sharedStrings.xml><?xml version="1.0" encoding="utf-8"?>
<sst xmlns="http://schemas.openxmlformats.org/spreadsheetml/2006/main" count="55" uniqueCount="45">
  <si>
    <t>L.p.</t>
  </si>
  <si>
    <t xml:space="preserve">Opis przedmiotu zamówienia </t>
  </si>
  <si>
    <t>j.m.</t>
  </si>
  <si>
    <t>Ilość</t>
  </si>
  <si>
    <t>Nazwa handlowa, nr katalogowy oferowanego asortymentu</t>
  </si>
  <si>
    <t>Nazwa i nr dokumentu dopuszczającego do obrotu i używania</t>
  </si>
  <si>
    <t>Cena jedn. netto w zł</t>
  </si>
  <si>
    <t>VAT %</t>
  </si>
  <si>
    <t>Wartość netto w zł</t>
  </si>
  <si>
    <t>Wartość brutto w zł</t>
  </si>
  <si>
    <t>Opakowanie handlowe (wielkość zgodnie ze sposobem fakturowania)</t>
  </si>
  <si>
    <t>Cena opakowania handlowego (netto)</t>
  </si>
  <si>
    <t>EAN 13 opakowania handlowego</t>
  </si>
  <si>
    <t>Klasa wyrobu medycznego</t>
  </si>
  <si>
    <t xml:space="preserve">Mankiet do pomiaru rzutu
serca metodą nieinwazyjną. Czujnik
wykrywajacy prawdopodobienstwo
wystapienia zdarzenia hipotensyjnego przed
jego wystapieniem. Dostępny w trzech
rozmiarach S, M, L. </t>
  </si>
  <si>
    <t xml:space="preserve">Mankiet do pomiaru rzutu serca metodą
nieinwazyjną. Rozmiary S, M, L </t>
  </si>
  <si>
    <t xml:space="preserve">Czujnik do ciągłego pomiaru rzutu
serca, dł. linii 152 cm; </t>
  </si>
  <si>
    <t xml:space="preserve">Elektroda do pomiaru saturacji
tkankowej/ mózgowej metodą NIRS (dla
pacjenta ≥ 40 kg), </t>
  </si>
  <si>
    <t>a</t>
  </si>
  <si>
    <t>b</t>
  </si>
  <si>
    <t>c</t>
  </si>
  <si>
    <t>d</t>
  </si>
  <si>
    <t>Moduł do pomiaru saturacji tkankowej ForeSight wraz z trendem hemoglobiny</t>
  </si>
  <si>
    <t xml:space="preserve">Moduł do pomiarów małoinwazyjnych metodą analizy fali tętna, </t>
  </si>
  <si>
    <t>Moduł do pomiarów hemodynamicznych wykorzystujący zaawansowaną technologię ciągłego nieinwazyjnego pomiaru ciśnienia w
tętnicy ramiennej na podstawie krzywej ciśnienia tętniczego w palcu. Moduł wyposażony jest w kontroler ciśnienia i przewód HRS.</t>
  </si>
  <si>
    <t>Stojak kompatybilny z monitorem H</t>
  </si>
  <si>
    <t>Oprogramowanie umożliwiające pomiar trendu hemoglobiny</t>
  </si>
  <si>
    <t>Oprogramowanie z dodatkowym aktywnym ekranem.</t>
  </si>
  <si>
    <t>e</t>
  </si>
  <si>
    <t>f</t>
  </si>
  <si>
    <t>x</t>
  </si>
  <si>
    <t>VAT</t>
  </si>
  <si>
    <t xml:space="preserve">Czujnik A do parametrów
hemodynamicznych metodą analizy krzywej
ciśnienia tętniczego krwi. Czujnik
wykrywajacy prawdopodobienstwo
wystapienia zdarzenia hipotensyjnego przed
jego wystapieniem. </t>
  </si>
  <si>
    <t>szt</t>
  </si>
  <si>
    <t>Jednorazowy przetwornik do ciągłego,
inwazyjnego pomiaru ciśnienia krwi  umożliwiający ciągły pomiar oporów
obwodowych SVR,</t>
  </si>
  <si>
    <t>j.m</t>
  </si>
  <si>
    <t>miesiąc</t>
  </si>
  <si>
    <t xml:space="preserve">Miesięczna dzierżawa </t>
  </si>
  <si>
    <t>Cena jednostkowa netto w zł</t>
  </si>
  <si>
    <t>Platforma hemodynamiczna  do
ciągłego pomiaru parametrów
hemodynamicznych wraz z monitorem  ( Ilość monitorów - 1 ) zapewniająca:</t>
  </si>
  <si>
    <t>Wartość Platformy hemodynamicznej która zostanie przekazana Zamawiajacemu w dzierżawę  na czas trwania umowy okresla się na kwotę …………………………………………………zł  netto; …………………………………………………………. Zł brutto.</t>
  </si>
  <si>
    <t>Razem dostawa towaru:</t>
  </si>
  <si>
    <t xml:space="preserve">Razem zamówienie (dostawa towaru +dzierżawa sprzętu) </t>
  </si>
  <si>
    <r>
      <t xml:space="preserve">8 = 3 </t>
    </r>
    <r>
      <rPr>
        <b/>
        <sz val="8"/>
        <color rgb="FF000000"/>
        <rFont val="Calibri"/>
        <family val="2"/>
        <charset val="238"/>
        <scheme val="minor"/>
      </rPr>
      <t>X</t>
    </r>
    <r>
      <rPr>
        <b/>
        <sz val="11"/>
        <color rgb="FF000000"/>
        <rFont val="Calibri"/>
        <family val="2"/>
        <charset val="238"/>
        <scheme val="minor"/>
      </rPr>
      <t xml:space="preserve"> 6</t>
    </r>
  </si>
  <si>
    <r>
      <t xml:space="preserve">9 = 8 + 8 </t>
    </r>
    <r>
      <rPr>
        <b/>
        <sz val="8"/>
        <color rgb="FF000000"/>
        <rFont val="Calibri"/>
        <family val="2"/>
        <charset val="238"/>
        <scheme val="minor"/>
      </rPr>
      <t>X</t>
    </r>
    <r>
      <rPr>
        <b/>
        <sz val="11"/>
        <color rgb="FF000000"/>
        <rFont val="Calibri"/>
        <family val="2"/>
        <charset val="238"/>
        <scheme val="minor"/>
      </rPr>
      <t xml:space="preserve">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</si>
</sst>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 applyBorder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4" fontId="5" fillId="2" borderId="1" xfId="2" applyNumberFormat="1" applyFont="1" applyFill="1" applyBorder="1" applyAlignment="1" applyProtection="1">
      <alignment horizontal="center" vertical="center" wrapText="1"/>
    </xf>
    <xf numFmtId="9" fontId="0" fillId="3" borderId="1" xfId="0" applyNumberFormat="1" applyFill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9" fontId="3" fillId="3" borderId="1" xfId="0" applyNumberFormat="1" applyFont="1" applyFill="1" applyBorder="1"/>
    <xf numFmtId="9" fontId="3" fillId="0" borderId="1" xfId="0" applyNumberFormat="1" applyFont="1" applyBorder="1" applyAlignment="1">
      <alignment wrapText="1"/>
    </xf>
    <xf numFmtId="4" fontId="0" fillId="3" borderId="1" xfId="0" applyNumberFormat="1" applyFill="1" applyBorder="1"/>
    <xf numFmtId="4" fontId="0" fillId="0" borderId="1" xfId="0" applyNumberFormat="1" applyBorder="1"/>
    <xf numFmtId="4" fontId="3" fillId="0" borderId="1" xfId="0" applyNumberFormat="1" applyFont="1" applyBorder="1"/>
    <xf numFmtId="4" fontId="3" fillId="3" borderId="1" xfId="0" applyNumberFormat="1" applyFont="1" applyFill="1" applyBorder="1"/>
    <xf numFmtId="4" fontId="3" fillId="0" borderId="1" xfId="1" applyNumberFormat="1" applyFont="1" applyBorder="1"/>
    <xf numFmtId="4" fontId="3" fillId="0" borderId="1" xfId="0" applyNumberFormat="1" applyFont="1" applyFill="1" applyBorder="1"/>
    <xf numFmtId="0" fontId="3" fillId="2" borderId="1" xfId="1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8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tabSelected="1" view="pageLayout" topLeftCell="B1" zoomScaleNormal="100" workbookViewId="0">
      <selection activeCell="H13" sqref="H13"/>
    </sheetView>
  </sheetViews>
  <sheetFormatPr defaultRowHeight="15" x14ac:dyDescent="0.25"/>
  <cols>
    <col min="1" max="1" width="5.5703125" customWidth="1"/>
    <col min="2" max="2" width="111.42578125" customWidth="1"/>
    <col min="3" max="3" width="15.85546875" customWidth="1"/>
    <col min="4" max="4" width="16.42578125" customWidth="1"/>
    <col min="5" max="5" width="19" bestFit="1" customWidth="1"/>
    <col min="6" max="6" width="20.85546875" bestFit="1" customWidth="1"/>
    <col min="7" max="7" width="21.140625" customWidth="1"/>
    <col min="8" max="8" width="20.7109375" customWidth="1"/>
    <col min="9" max="9" width="17.42578125" bestFit="1" customWidth="1"/>
    <col min="10" max="10" width="17.7109375" bestFit="1" customWidth="1"/>
    <col min="11" max="11" width="23.42578125" bestFit="1" customWidth="1"/>
    <col min="12" max="12" width="14.5703125" customWidth="1"/>
    <col min="13" max="13" width="13.140625" customWidth="1"/>
    <col min="14" max="14" width="13" customWidth="1"/>
  </cols>
  <sheetData>
    <row r="2" spans="1:14" ht="60" x14ac:dyDescent="0.25">
      <c r="A2" s="13" t="s">
        <v>0</v>
      </c>
      <c r="B2" s="14" t="s">
        <v>1</v>
      </c>
      <c r="C2" s="7" t="s">
        <v>2</v>
      </c>
      <c r="D2" s="13" t="s">
        <v>3</v>
      </c>
      <c r="E2" s="15" t="s">
        <v>4</v>
      </c>
      <c r="F2" s="16" t="s">
        <v>5</v>
      </c>
      <c r="G2" s="17" t="s">
        <v>6</v>
      </c>
      <c r="H2" s="18" t="s">
        <v>7</v>
      </c>
      <c r="I2" s="19" t="s">
        <v>8</v>
      </c>
      <c r="J2" s="19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x14ac:dyDescent="0.25">
      <c r="A3" s="13"/>
      <c r="B3" s="33">
        <v>1</v>
      </c>
      <c r="C3" s="7">
        <v>2</v>
      </c>
      <c r="D3" s="13">
        <v>3</v>
      </c>
      <c r="E3" s="15">
        <v>4</v>
      </c>
      <c r="F3" s="15">
        <v>5</v>
      </c>
      <c r="G3" s="31">
        <v>6</v>
      </c>
      <c r="H3" s="18">
        <v>7</v>
      </c>
      <c r="I3" s="32" t="s">
        <v>43</v>
      </c>
      <c r="J3" s="32" t="s">
        <v>44</v>
      </c>
      <c r="K3" s="18">
        <v>10</v>
      </c>
      <c r="L3" s="18">
        <v>11</v>
      </c>
      <c r="M3" s="18">
        <v>12</v>
      </c>
      <c r="N3" s="18">
        <v>13</v>
      </c>
    </row>
    <row r="4" spans="1:14" ht="90" x14ac:dyDescent="0.25">
      <c r="A4" s="1">
        <v>1</v>
      </c>
      <c r="B4" s="2" t="s">
        <v>32</v>
      </c>
      <c r="C4" s="1" t="s">
        <v>33</v>
      </c>
      <c r="D4" s="1">
        <v>20</v>
      </c>
      <c r="E4" s="1"/>
      <c r="F4" s="1"/>
      <c r="G4" s="25"/>
      <c r="H4" s="20"/>
      <c r="I4" s="26">
        <f>G4*D4</f>
        <v>0</v>
      </c>
      <c r="J4" s="26">
        <f>I4+I4*H4</f>
        <v>0</v>
      </c>
      <c r="K4" s="1"/>
      <c r="L4" s="1"/>
      <c r="M4" s="1"/>
      <c r="N4" s="1"/>
    </row>
    <row r="5" spans="1:14" ht="90" x14ac:dyDescent="0.25">
      <c r="A5" s="1">
        <v>2</v>
      </c>
      <c r="B5" s="2" t="s">
        <v>14</v>
      </c>
      <c r="C5" s="1" t="s">
        <v>33</v>
      </c>
      <c r="D5" s="1">
        <v>20</v>
      </c>
      <c r="E5" s="1"/>
      <c r="F5" s="1"/>
      <c r="G5" s="25"/>
      <c r="H5" s="20"/>
      <c r="I5" s="26">
        <f t="shared" ref="I5:I9" si="0">G5*D5</f>
        <v>0</v>
      </c>
      <c r="J5" s="26">
        <f t="shared" ref="J5:J13" si="1">I5+I5*H5</f>
        <v>0</v>
      </c>
      <c r="K5" s="1"/>
      <c r="L5" s="1"/>
      <c r="M5" s="1"/>
      <c r="N5" s="1"/>
    </row>
    <row r="6" spans="1:14" ht="30" x14ac:dyDescent="0.25">
      <c r="A6" s="1">
        <v>3</v>
      </c>
      <c r="B6" s="2" t="s">
        <v>16</v>
      </c>
      <c r="C6" s="1" t="s">
        <v>33</v>
      </c>
      <c r="D6" s="1">
        <v>20</v>
      </c>
      <c r="E6" s="1"/>
      <c r="F6" s="1"/>
      <c r="G6" s="25"/>
      <c r="H6" s="20"/>
      <c r="I6" s="26">
        <f t="shared" si="0"/>
        <v>0</v>
      </c>
      <c r="J6" s="26">
        <f t="shared" si="1"/>
        <v>0</v>
      </c>
      <c r="K6" s="1"/>
      <c r="L6" s="1"/>
      <c r="M6" s="1"/>
      <c r="N6" s="1"/>
    </row>
    <row r="7" spans="1:14" ht="45" x14ac:dyDescent="0.25">
      <c r="A7" s="34">
        <v>4</v>
      </c>
      <c r="B7" s="35" t="s">
        <v>17</v>
      </c>
      <c r="C7" s="34" t="s">
        <v>33</v>
      </c>
      <c r="D7" s="34">
        <v>20</v>
      </c>
      <c r="E7" s="1"/>
      <c r="F7" s="1"/>
      <c r="G7" s="25"/>
      <c r="H7" s="20"/>
      <c r="I7" s="26">
        <f t="shared" si="0"/>
        <v>0</v>
      </c>
      <c r="J7" s="26">
        <f t="shared" si="1"/>
        <v>0</v>
      </c>
      <c r="K7" s="1"/>
      <c r="L7" s="1"/>
      <c r="M7" s="1"/>
      <c r="N7" s="1"/>
    </row>
    <row r="8" spans="1:14" ht="45" x14ac:dyDescent="0.25">
      <c r="A8" s="1">
        <v>5</v>
      </c>
      <c r="B8" s="2" t="s">
        <v>34</v>
      </c>
      <c r="C8" s="1" t="s">
        <v>33</v>
      </c>
      <c r="D8" s="1">
        <v>3000</v>
      </c>
      <c r="E8" s="1"/>
      <c r="F8" s="1"/>
      <c r="G8" s="25"/>
      <c r="H8" s="20"/>
      <c r="I8" s="26">
        <f t="shared" si="0"/>
        <v>0</v>
      </c>
      <c r="J8" s="26">
        <f t="shared" si="1"/>
        <v>0</v>
      </c>
      <c r="K8" s="1"/>
      <c r="L8" s="1"/>
      <c r="M8" s="1"/>
      <c r="N8" s="1"/>
    </row>
    <row r="9" spans="1:14" ht="30" x14ac:dyDescent="0.25">
      <c r="A9" s="1">
        <v>6</v>
      </c>
      <c r="B9" s="2" t="s">
        <v>15</v>
      </c>
      <c r="C9" s="1" t="s">
        <v>33</v>
      </c>
      <c r="D9" s="1">
        <v>20</v>
      </c>
      <c r="E9" s="1"/>
      <c r="F9" s="1"/>
      <c r="G9" s="25"/>
      <c r="H9" s="20"/>
      <c r="I9" s="26">
        <f t="shared" si="0"/>
        <v>0</v>
      </c>
      <c r="J9" s="26">
        <f t="shared" si="1"/>
        <v>0</v>
      </c>
      <c r="K9" s="1"/>
      <c r="L9" s="1"/>
      <c r="M9" s="1"/>
      <c r="N9" s="1"/>
    </row>
    <row r="10" spans="1:14" ht="54" customHeight="1" x14ac:dyDescent="0.25">
      <c r="A10" s="1"/>
      <c r="B10" s="2"/>
      <c r="C10" s="1"/>
      <c r="D10" s="1"/>
      <c r="E10" s="1"/>
      <c r="F10" s="1"/>
      <c r="G10" s="1"/>
      <c r="H10" s="24" t="s">
        <v>41</v>
      </c>
      <c r="I10" s="27">
        <f>SUM(I4:I9)</f>
        <v>0</v>
      </c>
      <c r="J10" s="27">
        <f>SUM(J4:J9)</f>
        <v>0</v>
      </c>
      <c r="K10" s="1"/>
      <c r="L10" s="1"/>
      <c r="M10" s="1"/>
      <c r="N10" s="1"/>
    </row>
    <row r="11" spans="1:14" ht="54" customHeight="1" x14ac:dyDescent="0.25">
      <c r="A11" s="1"/>
      <c r="B11" s="2"/>
      <c r="C11" s="1"/>
      <c r="D11" s="1"/>
      <c r="E11" s="1"/>
      <c r="F11" s="1"/>
      <c r="G11" s="1"/>
      <c r="H11" s="24"/>
      <c r="I11" s="11"/>
      <c r="J11" s="11"/>
      <c r="K11" s="1"/>
      <c r="L11" s="1"/>
      <c r="M11" s="1"/>
      <c r="N11" s="1"/>
    </row>
    <row r="12" spans="1:14" ht="71.25" customHeight="1" x14ac:dyDescent="0.25">
      <c r="A12" s="6"/>
      <c r="B12" s="6" t="s">
        <v>37</v>
      </c>
      <c r="C12" s="7" t="s">
        <v>35</v>
      </c>
      <c r="D12" s="8" t="s">
        <v>3</v>
      </c>
      <c r="E12" s="6"/>
      <c r="F12" s="6"/>
      <c r="G12" s="9" t="s">
        <v>38</v>
      </c>
      <c r="H12" s="10" t="s">
        <v>31</v>
      </c>
      <c r="I12" s="8" t="s">
        <v>8</v>
      </c>
      <c r="J12" s="8" t="s">
        <v>9</v>
      </c>
      <c r="K12" s="4" t="s">
        <v>30</v>
      </c>
      <c r="L12" s="4" t="s">
        <v>30</v>
      </c>
      <c r="M12" s="4" t="s">
        <v>30</v>
      </c>
      <c r="N12" s="4"/>
    </row>
    <row r="13" spans="1:14" ht="45" x14ac:dyDescent="0.25">
      <c r="A13" s="11">
        <v>7</v>
      </c>
      <c r="B13" s="12" t="s">
        <v>39</v>
      </c>
      <c r="C13" s="21" t="s">
        <v>36</v>
      </c>
      <c r="D13" s="22">
        <v>22</v>
      </c>
      <c r="E13" s="11"/>
      <c r="F13" s="11"/>
      <c r="G13" s="28"/>
      <c r="H13" s="23"/>
      <c r="I13" s="27">
        <f>G13*D13</f>
        <v>0</v>
      </c>
      <c r="J13" s="27">
        <f t="shared" si="1"/>
        <v>0</v>
      </c>
      <c r="K13" s="1"/>
      <c r="L13" s="1"/>
      <c r="M13" s="1"/>
      <c r="N13" s="1"/>
    </row>
    <row r="14" spans="1:14" x14ac:dyDescent="0.25">
      <c r="A14" s="11" t="s">
        <v>18</v>
      </c>
      <c r="B14" s="5" t="s">
        <v>23</v>
      </c>
    </row>
    <row r="15" spans="1:14" x14ac:dyDescent="0.25">
      <c r="A15" s="11" t="s">
        <v>19</v>
      </c>
      <c r="B15" s="5" t="s">
        <v>22</v>
      </c>
    </row>
    <row r="16" spans="1:14" ht="60" x14ac:dyDescent="0.25">
      <c r="A16" s="11" t="s">
        <v>20</v>
      </c>
      <c r="B16" s="3" t="s">
        <v>24</v>
      </c>
    </row>
    <row r="17" spans="1:10" x14ac:dyDescent="0.25">
      <c r="A17" s="11" t="s">
        <v>21</v>
      </c>
      <c r="B17" s="1" t="s">
        <v>25</v>
      </c>
    </row>
    <row r="18" spans="1:10" x14ac:dyDescent="0.25">
      <c r="A18" s="11" t="s">
        <v>28</v>
      </c>
      <c r="B18" s="1" t="s">
        <v>27</v>
      </c>
    </row>
    <row r="19" spans="1:10" ht="45" x14ac:dyDescent="0.25">
      <c r="A19" s="11" t="s">
        <v>29</v>
      </c>
      <c r="B19" s="1" t="s">
        <v>26</v>
      </c>
      <c r="H19" s="12" t="s">
        <v>42</v>
      </c>
      <c r="I19" s="29">
        <f>SUM(,I10:I13)</f>
        <v>0</v>
      </c>
      <c r="J19" s="30">
        <f>SUM(J4:J9,J13)</f>
        <v>0</v>
      </c>
    </row>
    <row r="22" spans="1:10" ht="31.5" customHeight="1" x14ac:dyDescent="0.25">
      <c r="B22" s="36" t="s">
        <v>40</v>
      </c>
      <c r="C22" s="36"/>
      <c r="D22" s="36"/>
      <c r="E22" s="36"/>
      <c r="F22" s="36"/>
      <c r="G22" s="36"/>
      <c r="H22" s="36"/>
    </row>
  </sheetData>
  <mergeCells count="1">
    <mergeCell ref="B22:H22"/>
  </mergeCells>
  <pageMargins left="0.7" right="0.7" top="0.75" bottom="0.75" header="0.3" footer="0.3"/>
  <pageSetup paperSize="9" scale="39" fitToHeight="0" orientation="landscape" r:id="rId1"/>
  <headerFooter>
    <oddHeader xml:space="preserve">&amp;L149/TP/ZP/D/2023&amp;CFORMULARZ ASORTYMENTOWO - CENOWY-MODYFIKACJA&amp;RZAŁĄCZNIK NR 2 DO SWZ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2023-12-05T07:26:40Z</dcterms:modified>
</cp:coreProperties>
</file>