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X:\! ZAMÓWIENIA PUBLICZNE !\2024\27.24. Ortopedia\MODYFIKACJA SWZ\"/>
    </mc:Choice>
  </mc:AlternateContent>
  <xr:revisionPtr revIDLastSave="0" documentId="13_ncr:1_{E09106E4-13B9-42B6-8760-A7AE580FF3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kiet 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0" i="1" l="1"/>
  <c r="F41" i="1"/>
  <c r="F42" i="1"/>
  <c r="F36" i="1"/>
  <c r="F37" i="1"/>
  <c r="F31" i="1"/>
  <c r="F32" i="1"/>
  <c r="F33" i="1"/>
  <c r="F16" i="1"/>
  <c r="F17" i="1"/>
  <c r="F18" i="1"/>
  <c r="F19" i="1"/>
  <c r="F20" i="1"/>
  <c r="F21" i="1"/>
  <c r="F10" i="1"/>
  <c r="F11" i="1"/>
  <c r="F12" i="1"/>
  <c r="F13" i="1"/>
  <c r="F9" i="1"/>
  <c r="F39" i="1"/>
  <c r="F35" i="1"/>
  <c r="F30" i="1"/>
  <c r="F28" i="1"/>
  <c r="F27" i="1"/>
  <c r="F26" i="1"/>
  <c r="F25" i="1"/>
  <c r="F24" i="1"/>
  <c r="F23" i="1"/>
  <c r="F15" i="1"/>
  <c r="G23" i="1" l="1"/>
  <c r="G39" i="1"/>
  <c r="G19" i="1"/>
  <c r="G28" i="1"/>
  <c r="G9" i="1"/>
  <c r="G10" i="1"/>
  <c r="G32" i="1"/>
  <c r="G36" i="1"/>
  <c r="G40" i="1"/>
  <c r="G25" i="1"/>
  <c r="G30" i="1"/>
  <c r="G13" i="1"/>
  <c r="G21" i="1"/>
  <c r="G17" i="1"/>
  <c r="G31" i="1"/>
  <c r="G42" i="1"/>
  <c r="G15" i="1"/>
  <c r="G26" i="1"/>
  <c r="G35" i="1"/>
  <c r="G12" i="1"/>
  <c r="G20" i="1"/>
  <c r="G16" i="1"/>
  <c r="G37" i="1"/>
  <c r="G41" i="1"/>
  <c r="G27" i="1"/>
  <c r="G11" i="1"/>
  <c r="G33" i="1"/>
  <c r="G24" i="1"/>
  <c r="G18" i="1"/>
</calcChain>
</file>

<file path=xl/sharedStrings.xml><?xml version="1.0" encoding="utf-8"?>
<sst xmlns="http://schemas.openxmlformats.org/spreadsheetml/2006/main" count="104" uniqueCount="65">
  <si>
    <t>Nr pozycji</t>
  </si>
  <si>
    <t>Opis przedmiotu zamówienia</t>
  </si>
  <si>
    <t>Jedn. Miary</t>
  </si>
  <si>
    <t>Ilość jednostek</t>
  </si>
  <si>
    <t>Cena jednostkowa netto</t>
  </si>
  <si>
    <t>Wartość Netto</t>
  </si>
  <si>
    <t>Wartość brutto</t>
  </si>
  <si>
    <t>Stawka VAT</t>
  </si>
  <si>
    <t>Endoproteza jednoprzedziałowa stawu kolanowego, cementowana, dostępna dla przedziału bocznego i przyśrodkowego; implant udowy i piszczelowy pokryty warstwą PMMA dla lepszej integracji z cementem kostnym. Element udowy w 7 rozmiarach, posiada 2 pegi fiksacyjne o lokalizacji specyficznej dla rozmiaru komponentu; Element udowy o możliwościach ustawienia +/-8° varus/valgus bez konfliktu z tkankami miękkimi; umożliwia osiągnięcie zgięcia do 155° (skrócone kłykcie tylne); element piszczelowy w 6 rozmiarach; posiada 2 pegi fiksujące i płetwę przyśrodkową zwiększającą stabilność rotacyjną; obwodowy mechanizm blokowania wkładki; zadane 5° posterior slope; insert PE w 6 rozmiarach i w 6 wysokościach (8-14mm); opcjonalnie element piszczelowy AllPoly w 6 rozmiarach i 4 wysokościach (8-10-12-14mm).</t>
  </si>
  <si>
    <t>1a</t>
  </si>
  <si>
    <t>Komponent udowy</t>
  </si>
  <si>
    <t>szt.</t>
  </si>
  <si>
    <t>1b</t>
  </si>
  <si>
    <t>Komponent piszczelowy</t>
  </si>
  <si>
    <t>1c</t>
  </si>
  <si>
    <t>Wkładka piszczelowa</t>
  </si>
  <si>
    <t>1d</t>
  </si>
  <si>
    <t>Ostrze do napędu - prismatic</t>
  </si>
  <si>
    <t>1e</t>
  </si>
  <si>
    <t>Ostrze posuwisto - zwrotne</t>
  </si>
  <si>
    <t xml:space="preserve">Endoproteza całkowita, anatomiczna stawu kolanowego. Endoproteza modularna, osadzana przy użyciu cementu składająca się z komponentu udowego, komponentu piszczelowego i  wkładki; w opcji komponent rzepki, trzpień przedłużający. System w wersji bez zachowania więzadeł krzyżowych PS (tylnostabilizowana) i z zachowaniem więzadeł krzyżowych w opcji CR i KR. W skład kompletu wchodzi:część piszczelowa cementowana, wykonana ze stopu tytanu, w 10 rozmiarach, blokowana polietylenowym korkiem lub trzpieniem 20, 40, 60mm.,część udowa  (prawa, lewa) po 10 rozmiarów dla każdej strony, wykonana ze stopu chromo-kobaltowego w wersji KR, CR i PS, cementowana, wkładki polietylenowe o  grubościach: 10, 11, 12, 14, 16, 20 mm; w wersji fiksowanej - KR, CR, PS ; w wersji KR wkładki anatomiczne odpowiednio dla prawego i lewego komponentu udowego.  Instrumentarium musi zawierać balanser dynamiczny.      </t>
  </si>
  <si>
    <t>2a</t>
  </si>
  <si>
    <t>Komponent udowy KR, CR lub PS</t>
  </si>
  <si>
    <t>2b</t>
  </si>
  <si>
    <t>2c</t>
  </si>
  <si>
    <t>Wkładka piszczelowa KR ( lewa, prawa ), CR lub PS</t>
  </si>
  <si>
    <t>2d</t>
  </si>
  <si>
    <t>Trzpień  20, 40 lub 60 mm</t>
  </si>
  <si>
    <t>2e</t>
  </si>
  <si>
    <t>Pegi</t>
  </si>
  <si>
    <t>2f</t>
  </si>
  <si>
    <t>Ostrza do napędu - prismatic</t>
  </si>
  <si>
    <t>2g</t>
  </si>
  <si>
    <t>Implant typu cone do wypełnienia ubytków strefy przynasadowej dedykowany do części udowej w postaci symetrycznej o średnicy 15 mm, 18 mm, 21 mm, 24 mm i 27 mm oraz asymetrycznej o średnicy 18 mm, 21 mm, 24 mm i 27 mm i piszczelowej w postaci symetrycznej o średnicy 18 mm, 21 mm, 24 mm, 27 mm, 30 mm oraz asymetrycznej o średnicy 21 mm, 24 mm, 27 mm i 30 mm. Dostępny w wersji symetrycznej i asymentrycznej.</t>
  </si>
  <si>
    <t xml:space="preserve">Endoproteza całkowita, anatomiczna stawu kolanowego. Endoproteza modularna, składająca się z komponentu udowego, komponentu piszczelowego i  wkładki; w opcji komponent rzepki, trzpień przedłużający. System w wersji bez zachowania więzadeł krzyżowych PS (tylnostabilizowana) i z zachowaniem więzadeł krzyżowych w opcji CR i KR. W skład kompletu wchodzi: element piszczelowy, bezcementowy, wykonany ze stopu tytanu Ti6Al4V, wykonany w technologii druku 3D umożliwiając wzrost tkanki kostnej w strukturę implantu. Dostępny w 10 rozmiarach. Wyposażony w dwa pegi o sześciokątnym kształcie, z owalnymi   powierzchniami bocznymi o rozmiarze 9 mm i 12 mm i wysokości 15 mm oraz kolec o średnicy 11,5 mm i wysokości 15 mm.  Element udowy bezcmentowy, anatomiczny (prawy i lewy) wykonany ze stopu chromo-kobaltowego, pokryty porowatym tytane w celu zapewnienia integracji z kością. Dostępny w 10 rozmiarach dla każdej ze stron w wersjach pozwalających na zachowanie lub usunięcie więzadła krzyżowego tylnego. Przednia część odchylona o 5°. Wersja PS symetryczna, KR o asymetrycznej budowie kłykci. Instrumentarium tynoreferencyjne. Wkładka piszczelowa wykonana z polietylenu, dostępna w 3 wersjach: PS (z tylną stabilizacją), KR (anatomiczna, lewa i prawa, odtwarzająca asymetryczną budowę uda).   Instrumentarium musi zawierać balanser dynamiczny.      </t>
  </si>
  <si>
    <t>3a</t>
  </si>
  <si>
    <t>3b</t>
  </si>
  <si>
    <t>3c</t>
  </si>
  <si>
    <t>3d</t>
  </si>
  <si>
    <t>3e</t>
  </si>
  <si>
    <t>3f</t>
  </si>
  <si>
    <t>Spacer biodrowy komplet : forma spacera, 3x cement o niskiej gęstości, 1x cement o  średniej gęstości, strzykawka (komplet)</t>
  </si>
  <si>
    <t>4a</t>
  </si>
  <si>
    <t>Formy do wykonania  spacer'a stawu biodrowego, modularny, umozliwiające wykonanie odlewy trzpienia i głowy stawu biodrowego z dowolnego cementu o niskiej lub średniej gestości; zestaw zawiera sterylne blistry stanowiące formę odlewniczą z metalowym rdzeniem wzmacnaijacym spacer oraz ramę zamykającą szczelnie używane blistry stanowiące wielorazowy zestaw instrumentacyjny; Możliwosć uzyskania odlewu trzpienia w 3 średnicach (10-13-15mm), 3 długościach (140-170-210mm) oraz w 4 średnicach głów (48-51-56-60mm) czyli łącznie aż 36 kombinacji.</t>
  </si>
  <si>
    <t>4b</t>
  </si>
  <si>
    <t xml:space="preserve">Cement kostny PMMA niskiej  gęstości, w opakowaniu 40g,  z antybiotykiem(Genamycyna), pakowany sterylnie, dwufazowy (proszek i rozpuszczalnik), radioprzezierny, długo w fazie półpłynnej, roboczej – 6-8min, zredukowany czas mieszania (30-45sek), 12-13min do pełnej polimeryzacj
Niska temperatura polimeryzacji dla zmniejszenia ryzyka uszkodzeń tkanek;  pik uwalniania cementu w ciągu 1godz od aplikacji (ok 0,15mg/cm²) i ciągłe uwalnianie do ponad 14 dni
</t>
  </si>
  <si>
    <t>4c</t>
  </si>
  <si>
    <t xml:space="preserve">Cement kostny PMMA średniej gęstości, w opakowaniu 40g, z antybiotykiem(Genamycyna), pakowany sterylnie, dwufazowy (proszek i rozpuszczalnik), radioprzezierny, krótk afaza mieszania (ok 30sek); czas w fazie roboczej 4-5min, w 21°C ok 8-9min całkowitej polimeryzacji, Niska temperatura polimeryzacji dla zmniejszenia ryzyka uszkodzeń tkanek; pik uwalniania cementu w ciągu 1godz od aplikacji (ok 0,1mg/cm²) i ciągłe uwalnianie do ponad 14 dni
</t>
  </si>
  <si>
    <t>4d</t>
  </si>
  <si>
    <t>Mieszalnik próżniowy do mieszania i podciśnieniowego podawania cementu w postaci strzykawki w 2 opocjach obietości (120 i 180g); Filtr węglowy  pochałniający opary monomeru. Do mieszalnika użyczany wielorazowy pistolet iniekcyjny</t>
  </si>
  <si>
    <t>Spacer ramienny  komplet : forma spacera , 2x cement o niskiej gęstości , 1x cement o średniej gęstości , strzykawka (komplet)</t>
  </si>
  <si>
    <t>5a</t>
  </si>
  <si>
    <t>Formy do wykonania  spacer'a stawu ramiennego, modularny, umozliwiające wykonanie odlewy trzpienia i głowy stawu ramiennego z dowolnego cementu o niskiej lub średniej gestości; zetsaw zawiera sterylne blistry stanowiące formę odlewniczą z metalowym rdzeniem wzmacnaijacym spacer oraz ramę zamykającą szczelnie używane blistry stanowiące wielorazowy zestaw instrumentacyjny; Możliwosć uzyskania odlewu trzpienia w 4 średnicach (8-10-12-14mm), 9 długościach (90-100-110-120-130-140-150-160-170mm) oraz w 2 średnicach głów (42 i 48mm) czyli łącznie aż 46 kombinacji. Do wykonania spacera cement o niskiej gęstości 2x 40 g</t>
  </si>
  <si>
    <t>5b</t>
  </si>
  <si>
    <t>5c</t>
  </si>
  <si>
    <t>Spacer kolanowy komplet : forma spacera, , 3x cement o niskiej gęstości , 1x cement o średniej gęstości , strzykawka , młynek (komplet)</t>
  </si>
  <si>
    <t>6a</t>
  </si>
  <si>
    <t>Formy do wykonania  spacer'a stawu kolanowego, modularny, umozliwiające wykonanie odlewy elementu udowego i piszczelowego z dowolnego cementu o niskiej lub średniej gestości; zetsaw zawiera sterylne blistry stanowiące formę odlewniczą o; Możliwosć uzyskania odlewu elemenu udowego w 3 rozmiarach (60-70-80mm szerokości) oraz piszczelowego w 3 wysokościach (12-16-20mm).</t>
  </si>
  <si>
    <t>6b</t>
  </si>
  <si>
    <t>6c</t>
  </si>
  <si>
    <t>6d</t>
  </si>
  <si>
    <t>Mieszalnik próżniowy w postaci młynka, maksymalna pojemność 180g cementu, zawiera filtr węglowy zatrzymujący opary polimeryzującego cementu</t>
  </si>
  <si>
    <t>Pozycje 1, 4, 5 i 6 stanowią pozycje lotne.
Pozycje 2 i 3 stanowią pozycje depozytowe.
Szczegóły dot. wymagań dla poszczególnych pozycji (lotne / depozyt) znajdują się w Załączniku nr 5 do SWZ - Projekcie umowy.</t>
  </si>
  <si>
    <t>SUMA:</t>
  </si>
  <si>
    <t>Załącznik nr 2a do SWZ 
- Pakiet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</si>
</sst>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zł&quot;_-;\-* #,##0.00\ &quot;zł&quot;_-;_-* &quot;-&quot;??\ &quot;zł&quot;_-;_-@_-"/>
    <numFmt numFmtId="164" formatCode="[$-415]General"/>
    <numFmt numFmtId="165" formatCode="#,##0.00\ &quot;zł&quot;"/>
    <numFmt numFmtId="166" formatCode="&quot; &quot;#,##0.00&quot; &quot;[$zł-415]&quot; &quot;;&quot;-&quot;#,##0.00&quot; &quot;[$zł-415]&quot; &quot;;&quot; -&quot;00&quot; &quot;[$zł-415]&quot; &quot;;@&quot; &quot;"/>
    <numFmt numFmtId="167" formatCode="_-* #,##0.00\ _z_ł_-;\-* #,##0.00\ _z_ł_-;_-* \-??\ _z_ł_-;_-@_-"/>
    <numFmt numFmtId="168" formatCode="_-* #,##0.00&quot; zł&quot;_-;\-* #,##0.00&quot; zł&quot;_-;_-* \-??&quot; zł&quot;_-;_-@_-"/>
    <numFmt numFmtId="169" formatCode="\ #,##0.00&quot; zł &quot;;\-#,##0.00&quot; zł &quot;;&quot; -&quot;#&quot; zł &quot;;@\ "/>
    <numFmt numFmtId="170" formatCode="#,##0.00&quot;      &quot;;\-#,##0.00&quot;      &quot;;&quot; -&quot;#&quot;      &quot;;@\ "/>
    <numFmt numFmtId="171" formatCode="\ #,##0.00&quot;      &quot;;\-#,##0.00&quot;      &quot;;&quot; -&quot;#&quot;      &quot;;@\ "/>
    <numFmt numFmtId="172" formatCode="#,##0.00\ [$zł-415];[Red]\-#,##0.00\ [$zł-415]"/>
  </numFmts>
  <fonts count="2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4472C4"/>
      <name val="Calibri"/>
      <family val="2"/>
      <charset val="238"/>
    </font>
    <font>
      <b/>
      <sz val="11"/>
      <color rgb="FF4472C4"/>
      <name val="Arial1"/>
      <charset val="238"/>
    </font>
    <font>
      <sz val="11"/>
      <color rgb="FF4472C4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Arial1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 CE"/>
      <charset val="238"/>
    </font>
    <font>
      <sz val="10"/>
      <color indexed="8"/>
      <name val="Arial CE1"/>
      <charset val="238"/>
    </font>
    <font>
      <sz val="10"/>
      <name val="Arial CE"/>
      <family val="2"/>
      <charset val="238"/>
    </font>
    <font>
      <sz val="10"/>
      <name val="Arial1"/>
      <charset val="238"/>
    </font>
    <font>
      <b/>
      <i/>
      <sz val="16"/>
      <color indexed="8"/>
      <name val="Calibri"/>
      <family val="2"/>
      <charset val="238"/>
    </font>
    <font>
      <b/>
      <i/>
      <u/>
      <sz val="11"/>
      <color indexed="8"/>
      <name val="Calibri"/>
      <family val="2"/>
      <charset val="238"/>
    </font>
    <font>
      <sz val="10"/>
      <color indexed="8"/>
      <name val="Arial CE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CCFFFF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rgb="FFFFFF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6">
    <xf numFmtId="0" fontId="0" fillId="0" borderId="0"/>
    <xf numFmtId="44" fontId="1" fillId="0" borderId="0" applyFont="0" applyFill="0" applyBorder="0" applyAlignment="0" applyProtection="0"/>
    <xf numFmtId="164" fontId="3" fillId="0" borderId="0"/>
    <xf numFmtId="0" fontId="11" fillId="0" borderId="0"/>
    <xf numFmtId="167" fontId="12" fillId="0" borderId="0" applyFill="0" applyBorder="0" applyAlignment="0" applyProtection="0"/>
    <xf numFmtId="171" fontId="12" fillId="0" borderId="0"/>
    <xf numFmtId="171" fontId="13" fillId="0" borderId="0"/>
    <xf numFmtId="171" fontId="19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67" fontId="12" fillId="0" borderId="0" applyFill="0" applyBorder="0" applyAlignment="0" applyProtection="0"/>
    <xf numFmtId="170" fontId="16" fillId="0" borderId="0"/>
    <xf numFmtId="0" fontId="17" fillId="0" borderId="0">
      <alignment horizontal="center"/>
    </xf>
    <xf numFmtId="0" fontId="17" fillId="0" borderId="0">
      <alignment horizontal="center" textRotation="90"/>
    </xf>
    <xf numFmtId="0" fontId="17" fillId="0" borderId="0">
      <alignment horizontal="center" textRotation="90"/>
    </xf>
    <xf numFmtId="0" fontId="17" fillId="0" borderId="0">
      <alignment horizontal="center"/>
    </xf>
    <xf numFmtId="0" fontId="12" fillId="0" borderId="0"/>
    <xf numFmtId="0" fontId="13" fillId="0" borderId="0"/>
    <xf numFmtId="0" fontId="12" fillId="0" borderId="0" applyBorder="0"/>
    <xf numFmtId="0" fontId="19" fillId="0" borderId="0"/>
    <xf numFmtId="0" fontId="15" fillId="0" borderId="0"/>
    <xf numFmtId="0" fontId="12" fillId="0" borderId="0"/>
    <xf numFmtId="0" fontId="12" fillId="0" borderId="0"/>
    <xf numFmtId="0" fontId="13" fillId="0" borderId="0"/>
    <xf numFmtId="0" fontId="19" fillId="0" borderId="0"/>
    <xf numFmtId="0" fontId="14" fillId="0" borderId="0" applyNumberFormat="0" applyBorder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8" fillId="0" borderId="0"/>
    <xf numFmtId="172" fontId="18" fillId="0" borderId="0"/>
    <xf numFmtId="168" fontId="12" fillId="0" borderId="0" applyFill="0" applyBorder="0" applyAlignment="0" applyProtection="0"/>
    <xf numFmtId="169" fontId="12" fillId="0" borderId="0"/>
    <xf numFmtId="169" fontId="12" fillId="0" borderId="0"/>
    <xf numFmtId="169" fontId="12" fillId="0" borderId="0"/>
    <xf numFmtId="169" fontId="13" fillId="0" borderId="0"/>
    <xf numFmtId="169" fontId="19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8" fontId="12" fillId="0" borderId="0" applyFill="0" applyBorder="0" applyAlignment="0" applyProtection="0"/>
    <xf numFmtId="0" fontId="18" fillId="0" borderId="0"/>
    <xf numFmtId="172" fontId="18" fillId="0" borderId="0"/>
  </cellStyleXfs>
  <cellXfs count="39">
    <xf numFmtId="0" fontId="0" fillId="0" borderId="0" xfId="0"/>
    <xf numFmtId="165" fontId="0" fillId="0" borderId="1" xfId="0" applyNumberFormat="1" applyBorder="1"/>
    <xf numFmtId="0" fontId="10" fillId="0" borderId="0" xfId="0" applyFont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64" fontId="8" fillId="0" borderId="1" xfId="2" applyFont="1" applyBorder="1" applyAlignment="1">
      <alignment horizontal="center" vertical="center" wrapText="1"/>
    </xf>
    <xf numFmtId="164" fontId="8" fillId="0" borderId="1" xfId="2" applyFont="1" applyBorder="1" applyAlignment="1">
      <alignment horizontal="center" vertical="center"/>
    </xf>
    <xf numFmtId="165" fontId="8" fillId="0" borderId="1" xfId="2" applyNumberFormat="1" applyFont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/>
    </xf>
    <xf numFmtId="9" fontId="7" fillId="3" borderId="1" xfId="0" applyNumberFormat="1" applyFont="1" applyFill="1" applyBorder="1" applyAlignment="1">
      <alignment horizontal="center" vertical="center"/>
    </xf>
    <xf numFmtId="164" fontId="8" fillId="5" borderId="1" xfId="2" applyFont="1" applyFill="1" applyBorder="1" applyAlignment="1">
      <alignment horizontal="center" vertical="center"/>
    </xf>
    <xf numFmtId="165" fontId="9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 wrapText="1"/>
    </xf>
    <xf numFmtId="166" fontId="5" fillId="4" borderId="1" xfId="0" applyNumberFormat="1" applyFont="1" applyFill="1" applyBorder="1"/>
    <xf numFmtId="44" fontId="4" fillId="4" borderId="1" xfId="1" applyFont="1" applyFill="1" applyBorder="1" applyAlignment="1"/>
    <xf numFmtId="164" fontId="6" fillId="10" borderId="1" xfId="2" applyFont="1" applyFill="1" applyBorder="1"/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2" fontId="2" fillId="8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164" fontId="3" fillId="0" borderId="1" xfId="2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164" fontId="3" fillId="0" borderId="1" xfId="2" applyBorder="1" applyAlignment="1">
      <alignment horizontal="left" vertical="top" wrapText="1"/>
    </xf>
    <xf numFmtId="164" fontId="3" fillId="0" borderId="2" xfId="2" applyBorder="1" applyAlignment="1">
      <alignment horizontal="left" vertical="top" wrapText="1"/>
    </xf>
    <xf numFmtId="164" fontId="8" fillId="5" borderId="1" xfId="2" applyFont="1" applyFill="1" applyBorder="1" applyAlignment="1">
      <alignment horizontal="center" vertical="top" wrapText="1"/>
    </xf>
    <xf numFmtId="164" fontId="8" fillId="5" borderId="1" xfId="2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9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right"/>
    </xf>
    <xf numFmtId="164" fontId="3" fillId="5" borderId="1" xfId="2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center" vertical="top" wrapText="1"/>
    </xf>
    <xf numFmtId="0" fontId="0" fillId="0" borderId="0" xfId="0" applyBorder="1"/>
    <xf numFmtId="0" fontId="10" fillId="0" borderId="0" xfId="0" applyFont="1" applyFill="1" applyBorder="1" applyAlignment="1">
      <alignment horizontal="center"/>
    </xf>
  </cellXfs>
  <cellStyles count="56">
    <cellStyle name="Dziesiętny 2" xfId="5" xr:uid="{73E32CDF-2C19-42DE-9F53-4C92DAC3856C}"/>
    <cellStyle name="Dziesiętny 2 2" xfId="6" xr:uid="{C3C9D24B-A1FD-4586-9B9B-A7C6DC835D34}"/>
    <cellStyle name="Dziesiętny 2 2 2" xfId="7" xr:uid="{1A7430DC-FE91-4DAF-80CC-6F5F4FE79B85}"/>
    <cellStyle name="Dziesiętny 2 3" xfId="8" xr:uid="{F6A7994C-0B6B-4AF1-A1F7-EBB49443FA5F}"/>
    <cellStyle name="Dziesiętny 3" xfId="9" xr:uid="{4F155266-B343-4401-8C23-4079BE60A36C}"/>
    <cellStyle name="Dziesiętny 3 2" xfId="10" xr:uid="{1CB77A93-2890-44A2-A0B1-1E6EE410B70F}"/>
    <cellStyle name="Dziesiętny 4" xfId="11" xr:uid="{366E08CE-E6C4-434A-88B3-F71B906C80B8}"/>
    <cellStyle name="Dziesiętny 4 2" xfId="12" xr:uid="{32DAFDCE-2A65-482D-895A-449BE115D3DC}"/>
    <cellStyle name="Dziesiętny 5" xfId="13" xr:uid="{1158D0C8-C431-492A-B26A-6FF1C8DB2D6E}"/>
    <cellStyle name="Dziesiętny 5 2" xfId="14" xr:uid="{FD8DF76F-0BBB-4945-9934-2DE619F5414F}"/>
    <cellStyle name="Dziesiętny 6" xfId="15" xr:uid="{298CF14F-8449-4F6A-9912-64994688BD0E}"/>
    <cellStyle name="Dziesiętny 7" xfId="4" xr:uid="{7BD410A8-6EDF-438F-974F-609628CBFAFE}"/>
    <cellStyle name="Excel Built-in Explanatory Text" xfId="16" xr:uid="{2B4B8157-305F-45FA-BD1D-41E493DA4323}"/>
    <cellStyle name="Excel Built-in Normal" xfId="2" xr:uid="{00000000-0005-0000-0000-000000000000}"/>
    <cellStyle name="Heading" xfId="17" xr:uid="{FFFF9024-5FFB-4E7F-9D5A-39CD029BADC0}"/>
    <cellStyle name="Heading1" xfId="18" xr:uid="{A9EB1279-1564-401F-A6B2-B83CCAB9DD97}"/>
    <cellStyle name="Nagłówek 1 1" xfId="19" xr:uid="{B048A3D9-0D52-470F-B292-5B4904E96A1F}"/>
    <cellStyle name="Nagłówek 3 2" xfId="20" xr:uid="{AA192859-2C9A-464A-8DA2-B2524FA7423E}"/>
    <cellStyle name="Normalny" xfId="0" builtinId="0"/>
    <cellStyle name="Normalny 2" xfId="21" xr:uid="{2601FB44-2EA7-4E17-86E7-50D0BA5C8A1D}"/>
    <cellStyle name="Normalny 2 2" xfId="22" xr:uid="{B721B018-12E9-4C5F-B712-72B9579674E2}"/>
    <cellStyle name="Normalny 2 2 2" xfId="23" xr:uid="{2F8973C2-4983-4B8B-8190-E9DD07A02969}"/>
    <cellStyle name="Normalny 2 2 3" xfId="24" xr:uid="{907BFF85-B051-48C4-8E78-CCDA8CB6E381}"/>
    <cellStyle name="Normalny 2 3" xfId="25" xr:uid="{9D13B8CF-E61C-44EE-B7A5-9CEB54CC40C4}"/>
    <cellStyle name="Normalny 2 4" xfId="26" xr:uid="{D7711EBB-7AF5-4B26-8505-F315C436F906}"/>
    <cellStyle name="Normalny 3" xfId="27" xr:uid="{2CF690EB-359B-4710-969F-FB5880D05F92}"/>
    <cellStyle name="Normalny 3 2" xfId="28" xr:uid="{53CE46D6-D2A2-412F-A4BC-3B015BF4C34E}"/>
    <cellStyle name="Normalny 3 2 2" xfId="29" xr:uid="{EE2DA174-6433-45CC-8820-A229DF42773B}"/>
    <cellStyle name="Normalny 3 3" xfId="30" xr:uid="{F1C692BE-3183-4D00-8378-7CD5B90977DE}"/>
    <cellStyle name="Normalny 3 4" xfId="31" xr:uid="{D4D8D071-E1C8-46C8-8FF5-FC90EBD5C4D7}"/>
    <cellStyle name="Normalny 4" xfId="32" xr:uid="{AC94A92E-2287-4CEF-9139-7D917A0205B7}"/>
    <cellStyle name="Normalny 4 2" xfId="33" xr:uid="{5DB48A9B-067B-48A4-B960-54F4BFAB6397}"/>
    <cellStyle name="Normalny 5" xfId="34" xr:uid="{843A389B-8399-4585-AF00-196B590AA18E}"/>
    <cellStyle name="Normalny 6" xfId="3" xr:uid="{4779EDE3-6DED-4D2C-A4AF-AB4E612E1499}"/>
    <cellStyle name="Normalny 7" xfId="35" xr:uid="{2B5E9CCB-FA3C-4DB4-BD5B-7070C6BFFE4B}"/>
    <cellStyle name="Normalny 7 2" xfId="36" xr:uid="{479B1139-AF98-4B4F-AAF6-E3C903313AA9}"/>
    <cellStyle name="Procentowy 2" xfId="37" xr:uid="{FF64AFF6-1C22-4903-9202-87A6295C3C02}"/>
    <cellStyle name="Result" xfId="38" xr:uid="{E1A5D273-5173-44D7-9F19-AAA1683C5E76}"/>
    <cellStyle name="Result2" xfId="39" xr:uid="{C0D6307B-47AB-4D04-8502-1B17AB3BA59D}"/>
    <cellStyle name="Walutowy" xfId="1" builtinId="4"/>
    <cellStyle name="Walutowy 2" xfId="41" xr:uid="{DA4BE662-7F3E-4991-A62E-A9653E6FC42F}"/>
    <cellStyle name="Walutowy 2 2" xfId="42" xr:uid="{9863134B-783A-4FA9-A02B-BB3CD77A9E6C}"/>
    <cellStyle name="Walutowy 2 2 2" xfId="43" xr:uid="{A986B650-58AA-4A1E-A4E7-5B861C55C3F0}"/>
    <cellStyle name="Walutowy 2 3" xfId="44" xr:uid="{9B99D942-9E6E-453C-9DA6-3A796782B342}"/>
    <cellStyle name="Walutowy 2 3 2" xfId="45" xr:uid="{94125F5A-EDAB-4204-B5D1-BC49F59C8027}"/>
    <cellStyle name="Walutowy 2 4" xfId="46" xr:uid="{49881ECE-C436-4E1D-9581-23B121C19F84}"/>
    <cellStyle name="Walutowy 2 4 2" xfId="47" xr:uid="{C4692128-8B09-4A33-B555-00C6DEB8E945}"/>
    <cellStyle name="Walutowy 2 5" xfId="48" xr:uid="{8D297F29-D2A2-4751-9F31-FCCB730912EF}"/>
    <cellStyle name="Walutowy 3" xfId="49" xr:uid="{FFFE5267-1A45-4AF8-BE95-F1DD00BF5BF3}"/>
    <cellStyle name="Walutowy 3 2" xfId="50" xr:uid="{ACF0F7C9-0AE7-4998-82BC-C23F3E0D4ACE}"/>
    <cellStyle name="Walutowy 4" xfId="51" xr:uid="{72CFB425-56D1-4CCD-B3E2-A1D75A151D83}"/>
    <cellStyle name="Walutowy 4 2" xfId="52" xr:uid="{37921A8E-AF1F-4BEF-B41E-B180CE8616B4}"/>
    <cellStyle name="Walutowy 5" xfId="53" xr:uid="{8A848BF8-C780-4B23-BD65-F307FA4328D4}"/>
    <cellStyle name="Walutowy 6" xfId="40" xr:uid="{C00BF8CD-D200-4631-B328-4C6166F51F27}"/>
    <cellStyle name="Wynik 1" xfId="54" xr:uid="{72A1F51D-50FE-4E07-A03B-F4B937EE84BA}"/>
    <cellStyle name="Wynik2" xfId="55" xr:uid="{EF0D3887-8882-45FB-9A71-A9777705B8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3"/>
  <sheetViews>
    <sheetView tabSelected="1" workbookViewId="0">
      <selection activeCell="N5" sqref="N5"/>
    </sheetView>
  </sheetViews>
  <sheetFormatPr defaultRowHeight="15"/>
  <cols>
    <col min="1" max="1" width="7.7109375" customWidth="1"/>
    <col min="2" max="2" width="46.7109375" customWidth="1"/>
    <col min="3" max="3" width="7.7109375" customWidth="1"/>
    <col min="4" max="4" width="9.7109375" customWidth="1"/>
    <col min="5" max="5" width="15.7109375" customWidth="1"/>
    <col min="6" max="6" width="28.42578125" customWidth="1"/>
    <col min="7" max="7" width="17.42578125" customWidth="1"/>
    <col min="8" max="8" width="14.28515625" customWidth="1"/>
  </cols>
  <sheetData>
    <row r="1" spans="1:8" ht="29.25" customHeight="1">
      <c r="G1" s="30" t="s">
        <v>64</v>
      </c>
      <c r="H1" s="31"/>
    </row>
    <row r="2" spans="1:8" ht="75" customHeight="1">
      <c r="B2" s="32" t="s">
        <v>62</v>
      </c>
      <c r="C2" s="33"/>
      <c r="D2" s="33"/>
      <c r="E2" s="33"/>
      <c r="F2" s="33"/>
      <c r="G2" s="33"/>
      <c r="H2" s="2"/>
    </row>
    <row r="4" spans="1:8">
      <c r="A4" s="37"/>
      <c r="B4" s="37"/>
      <c r="C4" s="37"/>
      <c r="D4" s="38"/>
      <c r="E4" s="38"/>
      <c r="F4" s="38"/>
      <c r="G4" s="38"/>
      <c r="H4" s="38"/>
    </row>
    <row r="5" spans="1:8" ht="64.5" customHeight="1">
      <c r="A5" s="18" t="s">
        <v>0</v>
      </c>
      <c r="B5" s="19" t="s">
        <v>1</v>
      </c>
      <c r="C5" s="19" t="s">
        <v>2</v>
      </c>
      <c r="D5" s="20" t="s">
        <v>3</v>
      </c>
      <c r="E5" s="20" t="s">
        <v>4</v>
      </c>
      <c r="F5" s="20" t="s">
        <v>5</v>
      </c>
      <c r="G5" s="20" t="s">
        <v>6</v>
      </c>
      <c r="H5" s="19" t="s">
        <v>7</v>
      </c>
    </row>
    <row r="6" spans="1:8">
      <c r="A6" s="21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9</v>
      </c>
    </row>
    <row r="7" spans="1:8">
      <c r="A7" s="23"/>
      <c r="B7" s="23"/>
      <c r="C7" s="23"/>
      <c r="D7" s="23"/>
      <c r="E7" s="23"/>
      <c r="F7" s="23"/>
      <c r="G7" s="23"/>
      <c r="H7" s="23"/>
    </row>
    <row r="8" spans="1:8" ht="98.25" customHeight="1">
      <c r="A8" s="3">
        <v>1</v>
      </c>
      <c r="B8" s="35" t="s">
        <v>8</v>
      </c>
      <c r="C8" s="35"/>
      <c r="D8" s="35"/>
      <c r="E8" s="35"/>
      <c r="F8" s="35"/>
      <c r="G8" s="35"/>
      <c r="H8" s="35"/>
    </row>
    <row r="9" spans="1:8" ht="25.5" customHeight="1">
      <c r="A9" s="4" t="s">
        <v>9</v>
      </c>
      <c r="B9" s="5" t="s">
        <v>10</v>
      </c>
      <c r="C9" s="6" t="s">
        <v>11</v>
      </c>
      <c r="D9" s="5">
        <v>40</v>
      </c>
      <c r="E9" s="1">
        <v>0</v>
      </c>
      <c r="F9" s="7">
        <f>SUM(D9*E9)</f>
        <v>0</v>
      </c>
      <c r="G9" s="8">
        <f>SUM(F9+(F9*H9))</f>
        <v>0</v>
      </c>
      <c r="H9" s="9"/>
    </row>
    <row r="10" spans="1:8" ht="25.5" customHeight="1">
      <c r="A10" s="4" t="s">
        <v>12</v>
      </c>
      <c r="B10" s="5" t="s">
        <v>13</v>
      </c>
      <c r="C10" s="6" t="s">
        <v>11</v>
      </c>
      <c r="D10" s="5">
        <v>40</v>
      </c>
      <c r="E10" s="1">
        <v>0</v>
      </c>
      <c r="F10" s="7">
        <f t="shared" ref="F10:F13" si="0">SUM(D10*E10)</f>
        <v>0</v>
      </c>
      <c r="G10" s="8">
        <f t="shared" ref="G10:G13" si="1">SUM(F10+(F10*H10))</f>
        <v>0</v>
      </c>
      <c r="H10" s="9"/>
    </row>
    <row r="11" spans="1:8" ht="25.5" customHeight="1">
      <c r="A11" s="4" t="s">
        <v>14</v>
      </c>
      <c r="B11" s="5" t="s">
        <v>15</v>
      </c>
      <c r="C11" s="6" t="s">
        <v>11</v>
      </c>
      <c r="D11" s="5">
        <v>40</v>
      </c>
      <c r="E11" s="1">
        <v>0</v>
      </c>
      <c r="F11" s="7">
        <f t="shared" si="0"/>
        <v>0</v>
      </c>
      <c r="G11" s="8">
        <f t="shared" si="1"/>
        <v>0</v>
      </c>
      <c r="H11" s="9"/>
    </row>
    <row r="12" spans="1:8" ht="25.5" customHeight="1">
      <c r="A12" s="4" t="s">
        <v>16</v>
      </c>
      <c r="B12" s="5" t="s">
        <v>17</v>
      </c>
      <c r="C12" s="6" t="s">
        <v>11</v>
      </c>
      <c r="D12" s="5">
        <v>40</v>
      </c>
      <c r="E12" s="1">
        <v>0</v>
      </c>
      <c r="F12" s="7">
        <f t="shared" si="0"/>
        <v>0</v>
      </c>
      <c r="G12" s="8">
        <f t="shared" si="1"/>
        <v>0</v>
      </c>
      <c r="H12" s="9"/>
    </row>
    <row r="13" spans="1:8" ht="25.5" customHeight="1">
      <c r="A13" s="4" t="s">
        <v>18</v>
      </c>
      <c r="B13" s="5" t="s">
        <v>19</v>
      </c>
      <c r="C13" s="5" t="s">
        <v>11</v>
      </c>
      <c r="D13" s="5">
        <v>40</v>
      </c>
      <c r="E13" s="1">
        <v>0</v>
      </c>
      <c r="F13" s="7">
        <f t="shared" si="0"/>
        <v>0</v>
      </c>
      <c r="G13" s="8">
        <f t="shared" si="1"/>
        <v>0</v>
      </c>
      <c r="H13" s="9"/>
    </row>
    <row r="14" spans="1:8" ht="114.75" customHeight="1">
      <c r="A14" s="10">
        <v>2</v>
      </c>
      <c r="B14" s="28" t="s">
        <v>20</v>
      </c>
      <c r="C14" s="28"/>
      <c r="D14" s="28"/>
      <c r="E14" s="28"/>
      <c r="F14" s="28"/>
      <c r="G14" s="28"/>
      <c r="H14" s="28"/>
    </row>
    <row r="15" spans="1:8" ht="25.5" customHeight="1">
      <c r="A15" s="6" t="s">
        <v>21</v>
      </c>
      <c r="B15" s="5" t="s">
        <v>22</v>
      </c>
      <c r="C15" s="6" t="s">
        <v>11</v>
      </c>
      <c r="D15" s="5">
        <v>40</v>
      </c>
      <c r="E15" s="7">
        <v>0</v>
      </c>
      <c r="F15" s="7">
        <f t="shared" ref="F15:F21" si="2">E15*D15</f>
        <v>0</v>
      </c>
      <c r="G15" s="11">
        <f>SUM(F15+(F15*H15))</f>
        <v>0</v>
      </c>
      <c r="H15" s="9"/>
    </row>
    <row r="16" spans="1:8" ht="25.5" customHeight="1">
      <c r="A16" s="6" t="s">
        <v>23</v>
      </c>
      <c r="B16" s="5" t="s">
        <v>13</v>
      </c>
      <c r="C16" s="6" t="s">
        <v>11</v>
      </c>
      <c r="D16" s="5">
        <v>40</v>
      </c>
      <c r="E16" s="7">
        <v>0</v>
      </c>
      <c r="F16" s="7">
        <f t="shared" si="2"/>
        <v>0</v>
      </c>
      <c r="G16" s="11">
        <f t="shared" ref="G16:G21" si="3">SUM(F16+(F16*H16))</f>
        <v>0</v>
      </c>
      <c r="H16" s="9"/>
    </row>
    <row r="17" spans="1:8">
      <c r="A17" s="6" t="s">
        <v>24</v>
      </c>
      <c r="B17" s="5" t="s">
        <v>25</v>
      </c>
      <c r="C17" s="6" t="s">
        <v>11</v>
      </c>
      <c r="D17" s="5">
        <v>40</v>
      </c>
      <c r="E17" s="7">
        <v>0</v>
      </c>
      <c r="F17" s="7">
        <f t="shared" si="2"/>
        <v>0</v>
      </c>
      <c r="G17" s="11">
        <f t="shared" si="3"/>
        <v>0</v>
      </c>
      <c r="H17" s="9"/>
    </row>
    <row r="18" spans="1:8" ht="25.5" customHeight="1">
      <c r="A18" s="6" t="s">
        <v>26</v>
      </c>
      <c r="B18" s="5" t="s">
        <v>27</v>
      </c>
      <c r="C18" s="6" t="s">
        <v>11</v>
      </c>
      <c r="D18" s="5">
        <v>5</v>
      </c>
      <c r="E18" s="7">
        <v>0</v>
      </c>
      <c r="F18" s="7">
        <f t="shared" si="2"/>
        <v>0</v>
      </c>
      <c r="G18" s="11">
        <f t="shared" si="3"/>
        <v>0</v>
      </c>
      <c r="H18" s="9"/>
    </row>
    <row r="19" spans="1:8" ht="25.5" customHeight="1">
      <c r="A19" s="6" t="s">
        <v>28</v>
      </c>
      <c r="B19" s="5" t="s">
        <v>29</v>
      </c>
      <c r="C19" s="6" t="s">
        <v>11</v>
      </c>
      <c r="D19" s="5">
        <v>3</v>
      </c>
      <c r="E19" s="7">
        <v>0</v>
      </c>
      <c r="F19" s="7">
        <f t="shared" si="2"/>
        <v>0</v>
      </c>
      <c r="G19" s="11">
        <f t="shared" si="3"/>
        <v>0</v>
      </c>
      <c r="H19" s="9"/>
    </row>
    <row r="20" spans="1:8" ht="25.5" customHeight="1">
      <c r="A20" s="6" t="s">
        <v>30</v>
      </c>
      <c r="B20" s="12" t="s">
        <v>31</v>
      </c>
      <c r="C20" s="12" t="s">
        <v>11</v>
      </c>
      <c r="D20" s="13">
        <v>40</v>
      </c>
      <c r="E20" s="7">
        <v>0</v>
      </c>
      <c r="F20" s="7">
        <f t="shared" si="2"/>
        <v>0</v>
      </c>
      <c r="G20" s="11">
        <f t="shared" si="3"/>
        <v>0</v>
      </c>
      <c r="H20" s="9"/>
    </row>
    <row r="21" spans="1:8" ht="137.25" customHeight="1">
      <c r="A21" s="6" t="s">
        <v>32</v>
      </c>
      <c r="B21" s="25" t="s">
        <v>33</v>
      </c>
      <c r="C21" s="12" t="s">
        <v>11</v>
      </c>
      <c r="D21" s="13">
        <v>5</v>
      </c>
      <c r="E21" s="7">
        <v>0</v>
      </c>
      <c r="F21" s="7">
        <f t="shared" si="2"/>
        <v>0</v>
      </c>
      <c r="G21" s="11">
        <f t="shared" si="3"/>
        <v>0</v>
      </c>
      <c r="H21" s="9"/>
    </row>
    <row r="22" spans="1:8" ht="154.5" customHeight="1">
      <c r="A22" s="10">
        <v>3</v>
      </c>
      <c r="B22" s="36" t="s">
        <v>34</v>
      </c>
      <c r="C22" s="36"/>
      <c r="D22" s="36"/>
      <c r="E22" s="36"/>
      <c r="F22" s="36"/>
      <c r="G22" s="36"/>
      <c r="H22" s="36"/>
    </row>
    <row r="23" spans="1:8" ht="25.5" customHeight="1">
      <c r="A23" s="13" t="s">
        <v>35</v>
      </c>
      <c r="B23" s="12" t="s">
        <v>22</v>
      </c>
      <c r="C23" s="12" t="s">
        <v>11</v>
      </c>
      <c r="D23" s="12">
        <v>40</v>
      </c>
      <c r="E23" s="14">
        <v>0</v>
      </c>
      <c r="F23" s="14">
        <f t="shared" ref="F23:F28" si="4">E23*D23</f>
        <v>0</v>
      </c>
      <c r="G23" s="11">
        <f>SUM(F23+(F23*H23))</f>
        <v>0</v>
      </c>
      <c r="H23" s="9"/>
    </row>
    <row r="24" spans="1:8" ht="25.5" customHeight="1">
      <c r="A24" s="13" t="s">
        <v>36</v>
      </c>
      <c r="B24" s="12" t="s">
        <v>13</v>
      </c>
      <c r="C24" s="12" t="s">
        <v>11</v>
      </c>
      <c r="D24" s="12">
        <v>40</v>
      </c>
      <c r="E24" s="14">
        <v>0</v>
      </c>
      <c r="F24" s="14">
        <f t="shared" si="4"/>
        <v>0</v>
      </c>
      <c r="G24" s="11">
        <f t="shared" ref="G24:G28" si="5">SUM(F24+(F24*H24))</f>
        <v>0</v>
      </c>
      <c r="H24" s="9"/>
    </row>
    <row r="25" spans="1:8">
      <c r="A25" s="13" t="s">
        <v>37</v>
      </c>
      <c r="B25" s="12" t="s">
        <v>25</v>
      </c>
      <c r="C25" s="12" t="s">
        <v>11</v>
      </c>
      <c r="D25" s="12">
        <v>40</v>
      </c>
      <c r="E25" s="14">
        <v>0</v>
      </c>
      <c r="F25" s="14">
        <f t="shared" si="4"/>
        <v>0</v>
      </c>
      <c r="G25" s="11">
        <f t="shared" si="5"/>
        <v>0</v>
      </c>
      <c r="H25" s="9"/>
    </row>
    <row r="26" spans="1:8" ht="25.5" customHeight="1">
      <c r="A26" s="13" t="s">
        <v>38</v>
      </c>
      <c r="B26" s="12" t="s">
        <v>27</v>
      </c>
      <c r="C26" s="12" t="s">
        <v>11</v>
      </c>
      <c r="D26" s="12">
        <v>3</v>
      </c>
      <c r="E26" s="14">
        <v>0</v>
      </c>
      <c r="F26" s="14">
        <f t="shared" si="4"/>
        <v>0</v>
      </c>
      <c r="G26" s="11">
        <f t="shared" si="5"/>
        <v>0</v>
      </c>
      <c r="H26" s="9"/>
    </row>
    <row r="27" spans="1:8" ht="25.5" customHeight="1">
      <c r="A27" s="13" t="s">
        <v>39</v>
      </c>
      <c r="B27" s="12" t="s">
        <v>29</v>
      </c>
      <c r="C27" s="12" t="s">
        <v>11</v>
      </c>
      <c r="D27" s="12">
        <v>3</v>
      </c>
      <c r="E27" s="14">
        <v>0</v>
      </c>
      <c r="F27" s="14">
        <f t="shared" si="4"/>
        <v>0</v>
      </c>
      <c r="G27" s="11">
        <f t="shared" si="5"/>
        <v>0</v>
      </c>
      <c r="H27" s="9"/>
    </row>
    <row r="28" spans="1:8" ht="25.5" customHeight="1">
      <c r="A28" s="13" t="s">
        <v>40</v>
      </c>
      <c r="B28" s="12" t="s">
        <v>31</v>
      </c>
      <c r="C28" s="12" t="s">
        <v>11</v>
      </c>
      <c r="D28" s="13">
        <v>40</v>
      </c>
      <c r="E28" s="14">
        <v>0</v>
      </c>
      <c r="F28" s="14">
        <f t="shared" si="4"/>
        <v>0</v>
      </c>
      <c r="G28" s="11">
        <f t="shared" si="5"/>
        <v>0</v>
      </c>
      <c r="H28" s="9"/>
    </row>
    <row r="29" spans="1:8" ht="24.75" customHeight="1">
      <c r="A29" s="10">
        <v>4</v>
      </c>
      <c r="B29" s="28" t="s">
        <v>41</v>
      </c>
      <c r="C29" s="28"/>
      <c r="D29" s="28"/>
      <c r="E29" s="28"/>
      <c r="F29" s="28"/>
      <c r="G29" s="28"/>
      <c r="H29" s="28"/>
    </row>
    <row r="30" spans="1:8" ht="184.5" customHeight="1">
      <c r="A30" s="6" t="s">
        <v>42</v>
      </c>
      <c r="B30" s="24" t="s">
        <v>43</v>
      </c>
      <c r="C30" s="6" t="s">
        <v>11</v>
      </c>
      <c r="D30" s="5">
        <v>3</v>
      </c>
      <c r="E30" s="7">
        <v>0</v>
      </c>
      <c r="F30" s="7">
        <f>D30*E30</f>
        <v>0</v>
      </c>
      <c r="G30" s="11">
        <f>SUM(F30+(F30*H30))</f>
        <v>0</v>
      </c>
      <c r="H30" s="9"/>
    </row>
    <row r="31" spans="1:8" ht="177.75" customHeight="1">
      <c r="A31" s="6" t="s">
        <v>44</v>
      </c>
      <c r="B31" s="24" t="s">
        <v>45</v>
      </c>
      <c r="C31" s="6" t="s">
        <v>11</v>
      </c>
      <c r="D31" s="5">
        <v>9</v>
      </c>
      <c r="E31" s="7">
        <v>0</v>
      </c>
      <c r="F31" s="7">
        <f t="shared" ref="F31:F33" si="6">D31*E31</f>
        <v>0</v>
      </c>
      <c r="G31" s="11">
        <f t="shared" ref="G31:G33" si="7">SUM(F31+(F31*H31))</f>
        <v>0</v>
      </c>
      <c r="H31" s="9"/>
    </row>
    <row r="32" spans="1:8" ht="156.75" customHeight="1">
      <c r="A32" s="6" t="s">
        <v>46</v>
      </c>
      <c r="B32" s="24" t="s">
        <v>47</v>
      </c>
      <c r="C32" s="6" t="s">
        <v>11</v>
      </c>
      <c r="D32" s="5">
        <v>100</v>
      </c>
      <c r="E32" s="7">
        <v>0</v>
      </c>
      <c r="F32" s="7">
        <f t="shared" si="6"/>
        <v>0</v>
      </c>
      <c r="G32" s="11">
        <f t="shared" si="7"/>
        <v>0</v>
      </c>
      <c r="H32" s="9"/>
    </row>
    <row r="33" spans="1:8" ht="93" customHeight="1">
      <c r="A33" s="6" t="s">
        <v>48</v>
      </c>
      <c r="B33" s="24" t="s">
        <v>49</v>
      </c>
      <c r="C33" s="6" t="s">
        <v>11</v>
      </c>
      <c r="D33" s="5">
        <v>3</v>
      </c>
      <c r="E33" s="7">
        <v>0</v>
      </c>
      <c r="F33" s="7">
        <f t="shared" si="6"/>
        <v>0</v>
      </c>
      <c r="G33" s="11">
        <f t="shared" si="7"/>
        <v>0</v>
      </c>
      <c r="H33" s="9"/>
    </row>
    <row r="34" spans="1:8" ht="29.25" customHeight="1">
      <c r="A34" s="10">
        <v>5</v>
      </c>
      <c r="B34" s="28" t="s">
        <v>50</v>
      </c>
      <c r="C34" s="28"/>
      <c r="D34" s="28"/>
      <c r="E34" s="28"/>
      <c r="F34" s="28"/>
      <c r="G34" s="28"/>
      <c r="H34" s="28"/>
    </row>
    <row r="35" spans="1:8" ht="217.5" customHeight="1">
      <c r="A35" s="6" t="s">
        <v>51</v>
      </c>
      <c r="B35" s="24" t="s">
        <v>52</v>
      </c>
      <c r="C35" s="6" t="s">
        <v>11</v>
      </c>
      <c r="D35" s="5">
        <v>3</v>
      </c>
      <c r="E35" s="7">
        <v>0</v>
      </c>
      <c r="F35" s="7">
        <f>D35*E35</f>
        <v>0</v>
      </c>
      <c r="G35" s="11">
        <f>SUM(F35+(F35*H35))</f>
        <v>0</v>
      </c>
      <c r="H35" s="9"/>
    </row>
    <row r="36" spans="1:8" ht="159.75" customHeight="1">
      <c r="A36" s="6" t="s">
        <v>53</v>
      </c>
      <c r="B36" s="24" t="s">
        <v>47</v>
      </c>
      <c r="C36" s="6" t="s">
        <v>11</v>
      </c>
      <c r="D36" s="5">
        <v>9</v>
      </c>
      <c r="E36" s="7">
        <v>0</v>
      </c>
      <c r="F36" s="7">
        <f t="shared" ref="F36:F37" si="8">D36*E36</f>
        <v>0</v>
      </c>
      <c r="G36" s="11">
        <f t="shared" ref="G36:G37" si="9">SUM(F36+(F36*H36))</f>
        <v>0</v>
      </c>
      <c r="H36" s="9"/>
    </row>
    <row r="37" spans="1:8" ht="97.5" customHeight="1">
      <c r="A37" s="6" t="s">
        <v>54</v>
      </c>
      <c r="B37" s="24" t="s">
        <v>49</v>
      </c>
      <c r="C37" s="6" t="s">
        <v>11</v>
      </c>
      <c r="D37" s="5">
        <v>3</v>
      </c>
      <c r="E37" s="7">
        <v>0</v>
      </c>
      <c r="F37" s="7">
        <f t="shared" si="8"/>
        <v>0</v>
      </c>
      <c r="G37" s="11">
        <f t="shared" si="9"/>
        <v>0</v>
      </c>
      <c r="H37" s="9"/>
    </row>
    <row r="38" spans="1:8" ht="30" customHeight="1">
      <c r="A38" s="10">
        <v>6</v>
      </c>
      <c r="B38" s="29" t="s">
        <v>55</v>
      </c>
      <c r="C38" s="29"/>
      <c r="D38" s="29"/>
      <c r="E38" s="29"/>
      <c r="F38" s="29"/>
      <c r="G38" s="29"/>
      <c r="H38" s="29"/>
    </row>
    <row r="39" spans="1:8" ht="143.25" customHeight="1">
      <c r="A39" s="6" t="s">
        <v>56</v>
      </c>
      <c r="B39" s="26" t="s">
        <v>57</v>
      </c>
      <c r="C39" s="6" t="s">
        <v>11</v>
      </c>
      <c r="D39" s="5">
        <v>5</v>
      </c>
      <c r="E39" s="7">
        <v>0</v>
      </c>
      <c r="F39" s="7">
        <f>D39*E39</f>
        <v>0</v>
      </c>
      <c r="G39" s="11">
        <f>SUM(F39+(F39*H39))</f>
        <v>0</v>
      </c>
      <c r="H39" s="9"/>
    </row>
    <row r="40" spans="1:8" ht="172.5" customHeight="1">
      <c r="A40" s="6" t="s">
        <v>58</v>
      </c>
      <c r="B40" s="26" t="s">
        <v>45</v>
      </c>
      <c r="C40" s="6" t="s">
        <v>11</v>
      </c>
      <c r="D40" s="5">
        <v>15</v>
      </c>
      <c r="E40" s="7">
        <v>0</v>
      </c>
      <c r="F40" s="7">
        <f t="shared" ref="F40:F42" si="10">D40*E40</f>
        <v>0</v>
      </c>
      <c r="G40" s="11">
        <f t="shared" ref="G40:G42" si="11">SUM(F40+(F40*H40))</f>
        <v>0</v>
      </c>
      <c r="H40" s="9"/>
    </row>
    <row r="41" spans="1:8" ht="92.25" customHeight="1">
      <c r="A41" s="6" t="s">
        <v>59</v>
      </c>
      <c r="B41" s="26" t="s">
        <v>49</v>
      </c>
      <c r="C41" s="6" t="s">
        <v>11</v>
      </c>
      <c r="D41" s="5">
        <v>5</v>
      </c>
      <c r="E41" s="7">
        <v>0</v>
      </c>
      <c r="F41" s="7">
        <f t="shared" si="10"/>
        <v>0</v>
      </c>
      <c r="G41" s="11">
        <f t="shared" si="11"/>
        <v>0</v>
      </c>
      <c r="H41" s="9"/>
    </row>
    <row r="42" spans="1:8" ht="60.75" customHeight="1">
      <c r="A42" s="6" t="s">
        <v>60</v>
      </c>
      <c r="B42" s="27" t="s">
        <v>61</v>
      </c>
      <c r="C42" s="6" t="s">
        <v>11</v>
      </c>
      <c r="D42" s="5">
        <v>105</v>
      </c>
      <c r="E42" s="7">
        <v>0</v>
      </c>
      <c r="F42" s="7">
        <f t="shared" si="10"/>
        <v>0</v>
      </c>
      <c r="G42" s="11">
        <f t="shared" si="11"/>
        <v>0</v>
      </c>
      <c r="H42" s="9"/>
    </row>
    <row r="43" spans="1:8" ht="21.75" customHeight="1">
      <c r="A43" s="34" t="s">
        <v>63</v>
      </c>
      <c r="B43" s="34"/>
      <c r="C43" s="34"/>
      <c r="D43" s="34"/>
      <c r="E43" s="34"/>
      <c r="F43" s="15"/>
      <c r="G43" s="16"/>
      <c r="H43" s="17"/>
    </row>
  </sheetData>
  <mergeCells count="10">
    <mergeCell ref="B34:H34"/>
    <mergeCell ref="B38:H38"/>
    <mergeCell ref="G1:H1"/>
    <mergeCell ref="B2:G2"/>
    <mergeCell ref="A43:E43"/>
    <mergeCell ref="D4:H4"/>
    <mergeCell ref="B8:H8"/>
    <mergeCell ref="B14:H14"/>
    <mergeCell ref="B22:H22"/>
    <mergeCell ref="B29:H2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Żaneta Pogoda</dc:creator>
  <cp:lastModifiedBy>Angelika Hanc</cp:lastModifiedBy>
  <cp:lastPrinted>2024-06-04T09:46:56Z</cp:lastPrinted>
  <dcterms:created xsi:type="dcterms:W3CDTF">2024-04-23T08:34:42Z</dcterms:created>
  <dcterms:modified xsi:type="dcterms:W3CDTF">2024-06-12T08:47:28Z</dcterms:modified>
</cp:coreProperties>
</file>