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<sst xmlns="http://schemas.openxmlformats.org/spreadsheetml/2006/main" count="36" uniqueCount="26">
  <si>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l.p.</t>
  </si>
  <si>
    <t>Cena jedn. netto</t>
  </si>
  <si>
    <t>Stawka podatku
VAT (%)</t>
  </si>
  <si>
    <t>Wartość netto</t>
  </si>
  <si>
    <t xml:space="preserve">Wartość brutto </t>
  </si>
  <si>
    <r>
      <t xml:space="preserve">Wypełniając wersję elektroniczną w rubryce stawka podatku VAT% należy wpisać </t>
    </r>
    <r>
      <rPr>
        <b/>
        <u val="single"/>
        <sz val="9"/>
        <color indexed="12"/>
        <rFont val="Times New Roman"/>
        <family val="1"/>
      </rPr>
      <t>tylko cyfrę</t>
    </r>
    <r>
      <rPr>
        <b/>
        <sz val="9"/>
        <color indexed="12"/>
        <rFont val="Times New Roman"/>
        <family val="1"/>
      </rPr>
      <t xml:space="preserve">  np.: 8.</t>
    </r>
  </si>
  <si>
    <t>Ilość</t>
  </si>
  <si>
    <t>Zestaw do ciągłych zabiegów nerkozastępczych, pow. do 1,0m2 kompatybilny z aparatem PrismaFlex, Filtr z błoną wiążącą heparynę, zestaw zawiera worek 5L.</t>
  </si>
  <si>
    <t>Zestaw: cewnik do hemodializy dwuświatłowy 
11,5 FR lub 13 FR dł. 150mm, 200mm lub 250mm, wysokoprzepływowy, hydrofilny, z powłoką antybakteryjną zawierającą sole bizmutu, końcówka cewnika z pojedynczym otworem tętniczym i pojedynczym otworem żylnym, zestaw do implantacji</t>
  </si>
  <si>
    <t>Dren do podaży wapnia ze zintegrowanej pompy 
Ca podczas terapii antykoagulacją cytrynianową</t>
  </si>
  <si>
    <t>Worek spustowy 5L.</t>
  </si>
  <si>
    <t>Jednostka miary</t>
  </si>
  <si>
    <t>szt</t>
  </si>
  <si>
    <t>Opis przedmiotu zamówienia</t>
  </si>
  <si>
    <r>
      <t xml:space="preserve">UWAGA
</t>
    </r>
    <r>
      <rPr>
        <sz val="8"/>
        <rFont val="Arial"/>
        <family val="2"/>
      </rPr>
      <t xml:space="preserve">Połaczenie worków z zestawami do zabiegów ma się odbywać przez port z dużą gumową membramą przekłuwaną plastikową igłą , bez konieczności przełamywania zawleczki. Zestawy oraz płyny muszą być kompatybilne z aparatem </t>
    </r>
    <r>
      <rPr>
        <b/>
        <u val="single"/>
        <sz val="8"/>
        <rFont val="Arial"/>
        <family val="2"/>
      </rPr>
      <t>Prismafleks,</t>
    </r>
    <r>
      <rPr>
        <sz val="8"/>
        <rFont val="Arial"/>
        <family val="2"/>
      </rPr>
      <t xml:space="preserve"> który jest własnością  SPZOZ w Sulęcinie.</t>
    </r>
  </si>
  <si>
    <r>
      <rPr>
        <b/>
        <i/>
        <sz val="11"/>
        <color indexed="8"/>
        <rFont val="Arial"/>
        <family val="2"/>
      </rPr>
      <t>dodatek nr 2</t>
    </r>
    <r>
      <rPr>
        <i/>
        <sz val="11"/>
        <color indexed="8"/>
        <rFont val="Arial"/>
        <family val="2"/>
      </rPr>
      <t xml:space="preserve"> do SWZ </t>
    </r>
    <r>
      <rPr>
        <b/>
        <i/>
        <sz val="11"/>
        <color indexed="8"/>
        <rFont val="Arial"/>
        <family val="2"/>
      </rPr>
      <t>na</t>
    </r>
    <r>
      <rPr>
        <i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 xml:space="preserve">dostawę płynów oraz zestawów do ciągłych terapii nerkozastępczych </t>
    </r>
    <r>
      <rPr>
        <i/>
        <sz val="11"/>
        <color indexed="8"/>
        <rFont val="Arial"/>
        <family val="2"/>
      </rPr>
      <t>na potrzeby   Samodzielnego Publicznego Zakładu Opieki Zdrowotnej w Sulęcinie
Nr sprawy: ZP/P/01/21</t>
    </r>
  </si>
  <si>
    <r>
      <t>Płyn substytucyjny, dializacyjny stosowany w ostrej niewydolności nerek; worek dwukomorowy a' 5L, bez zawartości K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i osmolarności 287 mOsm/l.</t>
    </r>
  </si>
  <si>
    <r>
      <t>Płyn substytucyjny, dializacyjny stosowany w ostrej niewydolności nerek; worek dwukomorowy a' 5L, 
o zawartości K</t>
    </r>
    <r>
      <rPr>
        <vertAlign val="superscript"/>
        <sz val="9"/>
        <color indexed="8"/>
        <rFont val="Arial"/>
        <family val="2"/>
      </rPr>
      <t xml:space="preserve">+ </t>
    </r>
    <r>
      <rPr>
        <sz val="9"/>
        <color indexed="8"/>
        <rFont val="Arial"/>
        <family val="2"/>
      </rPr>
      <t>2 mmol/l  i osmolarności 297 mOsm/l.</t>
    </r>
  </si>
  <si>
    <r>
      <t>Płyn substytucyjny, dializacyjny stosowany w ostrej niewydolności nerek; worek dwukomorowy a' 5L,
o zawartości K</t>
    </r>
    <r>
      <rPr>
        <vertAlign val="superscript"/>
        <sz val="9"/>
        <color indexed="8"/>
        <rFont val="Arial"/>
        <family val="2"/>
      </rPr>
      <t xml:space="preserve">+ </t>
    </r>
    <r>
      <rPr>
        <sz val="9"/>
        <color indexed="8"/>
        <rFont val="Arial"/>
        <family val="2"/>
      </rPr>
      <t>4 mmol/l  i osmolarności 301 mOsm/l.</t>
    </r>
  </si>
  <si>
    <r>
      <t>Sterylny płyn do antykoagulacji w nerkowej terapii zastępczej, skład: cytrynian 18 mmol/l; kwas cytrynowy
 0 mmol/l, Na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140 mmol/l; Cl</t>
    </r>
    <r>
      <rPr>
        <vertAlign val="superscript"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86 mmol/l, a' 5L.</t>
    </r>
  </si>
  <si>
    <r>
      <t>Płyn do dializy buforowany dwuwęglanem w nerkowej terapii zastępczej, bez zawartości wapnia, skład: Mg</t>
    </r>
    <r>
      <rPr>
        <vertAlign val="superscript"/>
        <sz val="9"/>
        <color indexed="8"/>
        <rFont val="Arial"/>
        <family val="2"/>
      </rPr>
      <t>+2</t>
    </r>
    <r>
      <rPr>
        <sz val="9"/>
        <color indexed="8"/>
        <rFont val="Arial"/>
        <family val="2"/>
      </rPr>
      <t xml:space="preserve"> 0,75 mmol/l, Na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140 mmol/l, Cl</t>
    </r>
    <r>
      <rPr>
        <vertAlign val="superscript"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120,5 mmol/l mleczan 
3 mmol/l, HCO</t>
    </r>
    <r>
      <rPr>
        <vertAlign val="superscript"/>
        <sz val="9"/>
        <color indexed="8"/>
        <rFont val="Arial"/>
        <family val="2"/>
      </rPr>
      <t xml:space="preserve">3- </t>
    </r>
    <r>
      <rPr>
        <sz val="9"/>
        <color indexed="8"/>
        <rFont val="Arial"/>
        <family val="2"/>
      </rPr>
      <t>22 mmol/l, a' 5L.</t>
    </r>
  </si>
  <si>
    <r>
      <t>Płyn substytucyjny w ostrej niewydolności nerek w antykoagulacji z wykorzystaniem cytrynianów, płyn podawany za flitrem; worek dwukomorowy 5 litr, o zawartości HPO</t>
    </r>
    <r>
      <rPr>
        <vertAlign val="sub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2-</t>
    </r>
    <r>
      <rPr>
        <sz val="9"/>
        <color indexed="8"/>
        <rFont val="Arial"/>
        <family val="2"/>
      </rPr>
      <t xml:space="preserve"> 1,2mmol/l, K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4mmol/l, HCO</t>
    </r>
    <r>
      <rPr>
        <vertAlign val="sub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-</t>
    </r>
    <r>
      <rPr>
        <sz val="9"/>
        <color indexed="8"/>
        <rFont val="Arial"/>
        <family val="2"/>
      </rPr>
      <t xml:space="preserve"> 30 mmol/l, Mg</t>
    </r>
    <r>
      <rPr>
        <vertAlign val="superscript"/>
        <sz val="9"/>
        <color indexed="8"/>
        <rFont val="Arial"/>
        <family val="2"/>
      </rPr>
      <t>++</t>
    </r>
    <r>
      <rPr>
        <sz val="9"/>
        <color indexed="8"/>
        <rFont val="Arial"/>
        <family val="2"/>
      </rPr>
      <t xml:space="preserve"> 0,6 mmol/l, Na</t>
    </r>
    <r>
      <rPr>
        <vertAlign val="superscript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140 mmol/l, Ca</t>
    </r>
    <r>
      <rPr>
        <vertAlign val="superscript"/>
        <sz val="9"/>
        <color indexed="8"/>
        <rFont val="Arial"/>
        <family val="2"/>
      </rPr>
      <t>++</t>
    </r>
    <r>
      <rPr>
        <sz val="9"/>
        <color indexed="8"/>
        <rFont val="Arial"/>
        <family val="2"/>
      </rPr>
      <t xml:space="preserve"> 1,25 mmol/l Cl</t>
    </r>
    <r>
      <rPr>
        <vertAlign val="superscript"/>
        <sz val="9"/>
        <color indexed="8"/>
        <rFont val="Arial"/>
        <family val="2"/>
      </rPr>
      <t>-</t>
    </r>
    <r>
      <rPr>
        <sz val="9"/>
        <color indexed="8"/>
        <rFont val="Arial"/>
        <family val="2"/>
      </rPr>
      <t xml:space="preserve"> 115,9 mmol/l, a' 5L.</t>
    </r>
  </si>
  <si>
    <r>
      <t>Zestaw do ciągłych zabiegów nerkozastępczych, pow. powyżej 1,5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kompatybilny z aparatem Prismaflex, Filtr z błoną wiążącą heparynę, zestaw zawiera worek a' 5L.</t>
    </r>
  </si>
  <si>
    <t>Wartość zamówienia:</t>
  </si>
  <si>
    <t>Producent /typ /
nr. katalogowy</t>
  </si>
  <si>
    <t>………………………………………………
podpis Wykonawcy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</si>
</sst>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General"/>
    <numFmt numFmtId="168" formatCode="[$-415]#,##0"/>
    <numFmt numFmtId="169" formatCode="&quot; &quot;#,##0.00&quot; &quot;[$zł-415]&quot; &quot;;&quot;-&quot;#,##0.00&quot; &quot;[$zł-415]&quot; &quot;;&quot; -&quot;#&quot; &quot;[$zł-415]&quot; &quot;;@&quot; &quot;"/>
    <numFmt numFmtId="170" formatCode="#,##0.00&quot; &quot;[$zł-415];[Red]&quot;-&quot;#,##0.00&quot; &quot;[$zł-415]"/>
    <numFmt numFmtId="171" formatCode="#,##0.00&quot; &quot;[$EUR]"/>
    <numFmt numFmtId="172" formatCode="[$-415]0.00"/>
    <numFmt numFmtId="173" formatCode="&quot; &quot;#,##0.00&quot; zł &quot;;&quot;-&quot;#,##0.00&quot; zł &quot;;&quot; -&quot;#&quot; zł &quot;;@&quot; &quot;"/>
    <numFmt numFmtId="174" formatCode="[$-415]0.00%"/>
    <numFmt numFmtId="175" formatCode="&quot; &quot;#,##0.00&quot;      &quot;;&quot;-&quot;#,##0.00&quot;      &quot;;&quot; -&quot;#&quot;      &quot;;@&quot; &quot;"/>
    <numFmt numFmtId="176" formatCode="#,##0.00\ [$zł-415]"/>
    <numFmt numFmtId="177" formatCode="_-* #,##0\ &quot;zł&quot;_-;\-* #,##0\ &quot;zł&quot;_-;_-* &quot;-&quot;\ &quot;zł&quot;_-;_-@_-"/>
    <numFmt numFmtId="178" formatCode="_-* #,##0_-;\-* #,##0_-;_-* &quot;-&quot;_-;_-@_-"/>
    <numFmt numFmtId="179" formatCode="_-* #,##0.00\ &quot;zł&quot;_-;\-* #,##0.00\ &quot;zł&quot;_-;_-* &quot;-&quot;??\ &quot;zł&quot;_-;_-@_-"/>
    <numFmt numFmtId="180" formatCode="_-* #,##0.00_-;\-* #,##0.00_-;_-* &quot;-&quot;??_-;_-@_-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b/>
      <u val="single"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Times New Roman"/>
      <family val="1"/>
    </font>
    <font>
      <b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1"/>
      <color indexed="8"/>
      <name val="Arial"/>
      <family val="2"/>
    </font>
    <font>
      <b/>
      <u val="single"/>
      <sz val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9"/>
      <color theme="1"/>
      <name val="Times New Roman"/>
      <family val="1"/>
    </font>
    <font>
      <b/>
      <u val="single"/>
      <sz val="8"/>
      <color rgb="FF0000FF"/>
      <name val="Arial"/>
      <family val="2"/>
    </font>
    <font>
      <i/>
      <sz val="11"/>
      <color rgb="FF000000"/>
      <name val="Arial"/>
      <family val="2"/>
    </font>
    <font>
      <b/>
      <sz val="9"/>
      <color rgb="FF0000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75" fontId="45" fillId="0" borderId="0">
      <alignment/>
      <protection/>
    </xf>
    <xf numFmtId="173" fontId="46" fillId="0" borderId="0">
      <alignment/>
      <protection/>
    </xf>
    <xf numFmtId="0" fontId="46" fillId="0" borderId="0">
      <alignment/>
      <protection/>
    </xf>
    <xf numFmtId="167" fontId="46" fillId="0" borderId="0">
      <alignment/>
      <protection/>
    </xf>
    <xf numFmtId="167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45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40" fillId="0" borderId="0" applyFont="0" applyFill="0" applyBorder="0" applyAlignment="0" applyProtection="0"/>
    <xf numFmtId="0" fontId="56" fillId="0" borderId="0">
      <alignment/>
      <protection/>
    </xf>
    <xf numFmtId="170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7" fontId="62" fillId="0" borderId="0" xfId="48" applyFont="1" applyFill="1" applyBorder="1" applyAlignment="1">
      <alignment horizontal="right" vertical="top" wrapText="1"/>
      <protection/>
    </xf>
    <xf numFmtId="0" fontId="63" fillId="0" borderId="0" xfId="0" applyFont="1" applyBorder="1" applyAlignment="1">
      <alignment/>
    </xf>
    <xf numFmtId="172" fontId="64" fillId="0" borderId="0" xfId="0" applyNumberFormat="1" applyFont="1" applyBorder="1" applyAlignment="1">
      <alignment horizontal="left"/>
    </xf>
    <xf numFmtId="167" fontId="62" fillId="0" borderId="0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69" fontId="62" fillId="0" borderId="0" xfId="48" applyNumberFormat="1" applyFont="1" applyFill="1" applyBorder="1" applyAlignment="1">
      <alignment horizontal="center" vertical="top" wrapText="1"/>
      <protection/>
    </xf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top" wrapText="1"/>
    </xf>
    <xf numFmtId="167" fontId="67" fillId="0" borderId="11" xfId="48" applyFont="1" applyFill="1" applyBorder="1" applyAlignment="1">
      <alignment horizontal="left" vertical="top" wrapText="1"/>
      <protection/>
    </xf>
    <xf numFmtId="0" fontId="68" fillId="33" borderId="12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173" fontId="71" fillId="0" borderId="10" xfId="45" applyFont="1" applyFill="1" applyBorder="1" applyAlignment="1" applyProtection="1">
      <alignment horizontal="center" vertical="center" wrapText="1"/>
      <protection/>
    </xf>
    <xf numFmtId="167" fontId="71" fillId="0" borderId="10" xfId="48" applyFont="1" applyBorder="1" applyAlignment="1">
      <alignment horizontal="center" vertical="center" wrapText="1"/>
      <protection/>
    </xf>
    <xf numFmtId="169" fontId="71" fillId="0" borderId="10" xfId="48" applyNumberFormat="1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173" fontId="71" fillId="0" borderId="10" xfId="45" applyFont="1" applyFill="1" applyBorder="1" applyAlignment="1" applyProtection="1">
      <alignment horizontal="center" vertical="top" wrapText="1"/>
      <protection/>
    </xf>
    <xf numFmtId="167" fontId="71" fillId="0" borderId="10" xfId="48" applyFont="1" applyBorder="1" applyAlignment="1">
      <alignment horizontal="center" vertical="top" wrapText="1"/>
      <protection/>
    </xf>
    <xf numFmtId="169" fontId="71" fillId="0" borderId="10" xfId="48" applyNumberFormat="1" applyFont="1" applyBorder="1" applyAlignment="1">
      <alignment horizontal="center" vertical="top" wrapText="1"/>
      <protection/>
    </xf>
    <xf numFmtId="0" fontId="69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69" fillId="0" borderId="10" xfId="59" applyFont="1" applyBorder="1" applyAlignment="1">
      <alignment horizontal="left" vertical="center" wrapText="1"/>
      <protection/>
    </xf>
    <xf numFmtId="0" fontId="69" fillId="0" borderId="12" xfId="59" applyFont="1" applyBorder="1" applyAlignment="1">
      <alignment horizontal="left" vertical="center" wrapText="1"/>
      <protection/>
    </xf>
    <xf numFmtId="0" fontId="69" fillId="0" borderId="14" xfId="59" applyFont="1" applyBorder="1" applyAlignment="1">
      <alignment horizontal="left" vertical="center" wrapText="1"/>
      <protection/>
    </xf>
    <xf numFmtId="0" fontId="71" fillId="0" borderId="15" xfId="48" applyNumberFormat="1" applyFont="1" applyBorder="1" applyAlignment="1">
      <alignment horizontal="center" vertical="center" wrapText="1"/>
      <protection/>
    </xf>
    <xf numFmtId="0" fontId="71" fillId="0" borderId="15" xfId="48" applyNumberFormat="1" applyFont="1" applyBorder="1" applyAlignment="1">
      <alignment horizontal="center" vertical="top" wrapText="1"/>
      <protection/>
    </xf>
    <xf numFmtId="167" fontId="62" fillId="34" borderId="16" xfId="48" applyFont="1" applyFill="1" applyBorder="1" applyAlignment="1">
      <alignment vertical="top" wrapText="1"/>
      <protection/>
    </xf>
    <xf numFmtId="167" fontId="62" fillId="34" borderId="17" xfId="48" applyFont="1" applyFill="1" applyBorder="1" applyAlignment="1">
      <alignment vertical="top" wrapText="1"/>
      <protection/>
    </xf>
    <xf numFmtId="167" fontId="62" fillId="34" borderId="18" xfId="48" applyFont="1" applyFill="1" applyBorder="1" applyAlignment="1">
      <alignment vertical="top" wrapText="1"/>
      <protection/>
    </xf>
    <xf numFmtId="0" fontId="70" fillId="0" borderId="12" xfId="0" applyFont="1" applyBorder="1" applyAlignment="1">
      <alignment horizontal="center" vertical="center"/>
    </xf>
    <xf numFmtId="173" fontId="71" fillId="0" borderId="12" xfId="45" applyFont="1" applyFill="1" applyBorder="1" applyAlignment="1" applyProtection="1">
      <alignment horizontal="center" vertical="center" wrapText="1"/>
      <protection/>
    </xf>
    <xf numFmtId="167" fontId="71" fillId="0" borderId="12" xfId="48" applyFont="1" applyBorder="1" applyAlignment="1">
      <alignment horizontal="center" vertical="center" wrapText="1"/>
      <protection/>
    </xf>
    <xf numFmtId="169" fontId="71" fillId="0" borderId="12" xfId="48" applyNumberFormat="1" applyFont="1" applyBorder="1" applyAlignment="1">
      <alignment horizontal="center" vertical="center" wrapText="1"/>
      <protection/>
    </xf>
    <xf numFmtId="0" fontId="71" fillId="0" borderId="19" xfId="48" applyNumberFormat="1" applyFont="1" applyBorder="1" applyAlignment="1">
      <alignment horizontal="center" vertical="center" wrapText="1"/>
      <protection/>
    </xf>
    <xf numFmtId="167" fontId="72" fillId="35" borderId="20" xfId="48" applyFont="1" applyFill="1" applyBorder="1" applyAlignment="1">
      <alignment horizontal="center" vertical="center" wrapText="1"/>
      <protection/>
    </xf>
    <xf numFmtId="167" fontId="72" fillId="35" borderId="21" xfId="48" applyFont="1" applyFill="1" applyBorder="1" applyAlignment="1" applyProtection="1">
      <alignment horizontal="center" vertical="center" wrapText="1"/>
      <protection/>
    </xf>
    <xf numFmtId="168" fontId="72" fillId="35" borderId="21" xfId="48" applyNumberFormat="1" applyFont="1" applyFill="1" applyBorder="1" applyAlignment="1" applyProtection="1">
      <alignment horizontal="center" vertical="center" wrapText="1"/>
      <protection/>
    </xf>
    <xf numFmtId="169" fontId="72" fillId="35" borderId="21" xfId="48" applyNumberFormat="1" applyFont="1" applyFill="1" applyBorder="1" applyAlignment="1" applyProtection="1">
      <alignment horizontal="center" vertical="center" wrapText="1"/>
      <protection/>
    </xf>
    <xf numFmtId="167" fontId="72" fillId="35" borderId="21" xfId="48" applyFont="1" applyFill="1" applyBorder="1" applyAlignment="1">
      <alignment horizontal="center" vertical="center" wrapText="1"/>
      <protection/>
    </xf>
    <xf numFmtId="0" fontId="73" fillId="36" borderId="22" xfId="0" applyFont="1" applyFill="1" applyBorder="1" applyAlignment="1">
      <alignment horizontal="center" vertical="center" wrapText="1"/>
    </xf>
    <xf numFmtId="167" fontId="71" fillId="0" borderId="23" xfId="48" applyFont="1" applyFill="1" applyBorder="1" applyAlignment="1">
      <alignment vertical="top" wrapText="1"/>
      <protection/>
    </xf>
    <xf numFmtId="173" fontId="71" fillId="0" borderId="14" xfId="45" applyFont="1" applyFill="1" applyBorder="1" applyAlignment="1" applyProtection="1">
      <alignment horizontal="center" vertical="top" wrapText="1"/>
      <protection/>
    </xf>
    <xf numFmtId="167" fontId="71" fillId="0" borderId="14" xfId="48" applyFont="1" applyBorder="1" applyAlignment="1">
      <alignment horizontal="center" vertical="top" wrapText="1"/>
      <protection/>
    </xf>
    <xf numFmtId="169" fontId="71" fillId="0" borderId="14" xfId="48" applyNumberFormat="1" applyFont="1" applyBorder="1" applyAlignment="1">
      <alignment horizontal="center" vertical="top" wrapText="1"/>
      <protection/>
    </xf>
    <xf numFmtId="0" fontId="71" fillId="0" borderId="24" xfId="48" applyNumberFormat="1" applyFont="1" applyBorder="1" applyAlignment="1">
      <alignment horizontal="center" vertical="top" wrapText="1"/>
      <protection/>
    </xf>
    <xf numFmtId="167" fontId="62" fillId="37" borderId="20" xfId="48" applyFont="1" applyFill="1" applyBorder="1" applyAlignment="1">
      <alignment horizontal="center" vertical="top" wrapText="1"/>
      <protection/>
    </xf>
    <xf numFmtId="167" fontId="62" fillId="37" borderId="21" xfId="48" applyFont="1" applyFill="1" applyBorder="1" applyAlignment="1">
      <alignment horizontal="center" vertical="top" wrapText="1"/>
      <protection/>
    </xf>
    <xf numFmtId="167" fontId="62" fillId="37" borderId="25" xfId="48" applyFont="1" applyFill="1" applyBorder="1" applyAlignment="1">
      <alignment horizontal="center" vertical="top" wrapText="1"/>
      <protection/>
    </xf>
    <xf numFmtId="169" fontId="62" fillId="38" borderId="26" xfId="48" applyNumberFormat="1" applyFont="1" applyFill="1" applyBorder="1" applyAlignment="1">
      <alignment horizontal="center" vertical="top" wrapText="1"/>
      <protection/>
    </xf>
    <xf numFmtId="169" fontId="62" fillId="0" borderId="27" xfId="48" applyNumberFormat="1" applyFont="1" applyFill="1" applyBorder="1" applyAlignment="1">
      <alignment horizontal="center" vertical="top" wrapText="1"/>
      <protection/>
    </xf>
    <xf numFmtId="167" fontId="71" fillId="0" borderId="28" xfId="48" applyFont="1" applyFill="1" applyBorder="1" applyAlignment="1">
      <alignment horizontal="center" vertical="center" wrapText="1"/>
      <protection/>
    </xf>
    <xf numFmtId="167" fontId="71" fillId="0" borderId="29" xfId="48" applyFont="1" applyFill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Normal" xfId="46"/>
    <cellStyle name="Excel Built-in Normal 2" xfId="47"/>
    <cellStyle name="Excel Built-in Normal 3" xfId="48"/>
    <cellStyle name="Heading" xfId="49"/>
    <cellStyle name="Heading1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Obliczenia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F23" sqref="F23"/>
    </sheetView>
  </sheetViews>
  <sheetFormatPr defaultColWidth="8.00390625" defaultRowHeight="14.25"/>
  <cols>
    <col min="1" max="1" width="4.125" style="0" customWidth="1"/>
    <col min="2" max="2" width="23.25390625" style="0" customWidth="1"/>
    <col min="3" max="3" width="10.75390625" style="7" customWidth="1"/>
    <col min="4" max="4" width="8.00390625" style="0" customWidth="1"/>
    <col min="5" max="5" width="8.75390625" style="0" customWidth="1"/>
    <col min="6" max="6" width="8.00390625" style="0" customWidth="1"/>
    <col min="7" max="7" width="13.625" style="1" customWidth="1"/>
    <col min="8" max="8" width="14.125" style="1" customWidth="1"/>
    <col min="9" max="9" width="15.625" style="1" customWidth="1"/>
  </cols>
  <sheetData>
    <row r="1" spans="1:9" ht="45" customHeight="1" thickBot="1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15" customHeight="1" thickBot="1">
      <c r="A2" s="33"/>
      <c r="B2" s="34"/>
      <c r="C2" s="34"/>
      <c r="D2" s="34"/>
      <c r="E2" s="34"/>
      <c r="F2" s="34"/>
      <c r="G2" s="34"/>
      <c r="H2" s="34"/>
      <c r="I2" s="35"/>
    </row>
    <row r="3" spans="1:9" ht="34.5" thickBot="1">
      <c r="A3" s="41" t="s">
        <v>0</v>
      </c>
      <c r="B3" s="42" t="s">
        <v>13</v>
      </c>
      <c r="C3" s="42" t="s">
        <v>11</v>
      </c>
      <c r="D3" s="43" t="s">
        <v>6</v>
      </c>
      <c r="E3" s="44" t="s">
        <v>1</v>
      </c>
      <c r="F3" s="45" t="s">
        <v>2</v>
      </c>
      <c r="G3" s="44" t="s">
        <v>3</v>
      </c>
      <c r="H3" s="44" t="s">
        <v>4</v>
      </c>
      <c r="I3" s="46" t="s">
        <v>24</v>
      </c>
    </row>
    <row r="4" spans="1:9" ht="73.5">
      <c r="A4" s="57">
        <v>1</v>
      </c>
      <c r="B4" s="29" t="s">
        <v>16</v>
      </c>
      <c r="C4" s="21" t="s">
        <v>12</v>
      </c>
      <c r="D4" s="36">
        <v>50</v>
      </c>
      <c r="E4" s="37"/>
      <c r="F4" s="38"/>
      <c r="G4" s="39">
        <f>ROUND(D4*E4,2)</f>
        <v>0</v>
      </c>
      <c r="H4" s="39">
        <f>F4+ROUND(F4*E4/100,2)</f>
        <v>0</v>
      </c>
      <c r="I4" s="40"/>
    </row>
    <row r="5" spans="1:9" ht="73.5">
      <c r="A5" s="58">
        <v>2</v>
      </c>
      <c r="B5" s="28" t="s">
        <v>17</v>
      </c>
      <c r="C5" s="13" t="s">
        <v>12</v>
      </c>
      <c r="D5" s="14">
        <v>50</v>
      </c>
      <c r="E5" s="15"/>
      <c r="F5" s="16"/>
      <c r="G5" s="17">
        <f>ROUND(D5*E5,2)</f>
        <v>0</v>
      </c>
      <c r="H5" s="17">
        <f>F5+ROUND(F5*E5/100,2)</f>
        <v>0</v>
      </c>
      <c r="I5" s="31"/>
    </row>
    <row r="6" spans="1:9" ht="73.5">
      <c r="A6" s="58">
        <v>3</v>
      </c>
      <c r="B6" s="28" t="s">
        <v>18</v>
      </c>
      <c r="C6" s="13" t="s">
        <v>12</v>
      </c>
      <c r="D6" s="18">
        <v>300</v>
      </c>
      <c r="E6" s="15"/>
      <c r="F6" s="16"/>
      <c r="G6" s="17">
        <f>ROUND(D6*E6,2)</f>
        <v>0</v>
      </c>
      <c r="H6" s="17">
        <f>F6+ROUND(F6*E6/100,2)</f>
        <v>0</v>
      </c>
      <c r="I6" s="31"/>
    </row>
    <row r="7" spans="1:9" s="2" customFormat="1" ht="73.5">
      <c r="A7" s="58">
        <v>4</v>
      </c>
      <c r="B7" s="28" t="s">
        <v>19</v>
      </c>
      <c r="C7" s="13" t="s">
        <v>12</v>
      </c>
      <c r="D7" s="14">
        <v>700</v>
      </c>
      <c r="E7" s="15"/>
      <c r="F7" s="16"/>
      <c r="G7" s="17">
        <f>ROUND(D7*E7,2)</f>
        <v>0</v>
      </c>
      <c r="H7" s="17">
        <f>F7+ROUND(F7*E7/100,2)</f>
        <v>0</v>
      </c>
      <c r="I7" s="31"/>
    </row>
    <row r="8" spans="1:9" s="2" customFormat="1" ht="100.5">
      <c r="A8" s="58">
        <v>5</v>
      </c>
      <c r="B8" s="28" t="s">
        <v>20</v>
      </c>
      <c r="C8" s="13" t="s">
        <v>12</v>
      </c>
      <c r="D8" s="14">
        <v>700</v>
      </c>
      <c r="E8" s="15"/>
      <c r="F8" s="16"/>
      <c r="G8" s="17">
        <f aca="true" t="shared" si="0" ref="G8:G14">ROUND(D8*E8,2)</f>
        <v>0</v>
      </c>
      <c r="H8" s="17">
        <f>F8+ROUND(F8*E8/100,2)</f>
        <v>0</v>
      </c>
      <c r="I8" s="31"/>
    </row>
    <row r="9" spans="1:9" s="2" customFormat="1" ht="129">
      <c r="A9" s="58">
        <v>6</v>
      </c>
      <c r="B9" s="28" t="s">
        <v>21</v>
      </c>
      <c r="C9" s="19" t="s">
        <v>12</v>
      </c>
      <c r="D9" s="20">
        <v>350</v>
      </c>
      <c r="E9" s="15"/>
      <c r="F9" s="16"/>
      <c r="G9" s="17">
        <f t="shared" si="0"/>
        <v>0</v>
      </c>
      <c r="H9" s="17">
        <f>F9+ROUND(F9*E9/100,2)</f>
        <v>0</v>
      </c>
      <c r="I9" s="31"/>
    </row>
    <row r="10" spans="1:9" s="2" customFormat="1" ht="72">
      <c r="A10" s="58">
        <v>7</v>
      </c>
      <c r="B10" s="29" t="s">
        <v>7</v>
      </c>
      <c r="C10" s="21" t="s">
        <v>12</v>
      </c>
      <c r="D10" s="22">
        <v>10</v>
      </c>
      <c r="E10" s="23"/>
      <c r="F10" s="24"/>
      <c r="G10" s="25">
        <f t="shared" si="0"/>
        <v>0</v>
      </c>
      <c r="H10" s="25">
        <f>F10+ROUND(F10*E10/100,2)</f>
        <v>0</v>
      </c>
      <c r="I10" s="32"/>
    </row>
    <row r="11" spans="1:9" s="2" customFormat="1" ht="73.5">
      <c r="A11" s="58">
        <v>8</v>
      </c>
      <c r="B11" s="28" t="s">
        <v>22</v>
      </c>
      <c r="C11" s="13" t="s">
        <v>12</v>
      </c>
      <c r="D11" s="18">
        <v>60</v>
      </c>
      <c r="E11" s="23"/>
      <c r="F11" s="24"/>
      <c r="G11" s="25">
        <f t="shared" si="0"/>
        <v>0</v>
      </c>
      <c r="H11" s="25">
        <f>F11+ROUND(F11*E11/100,2)</f>
        <v>0</v>
      </c>
      <c r="I11" s="32"/>
    </row>
    <row r="12" spans="1:9" s="2" customFormat="1" ht="132">
      <c r="A12" s="58">
        <v>9</v>
      </c>
      <c r="B12" s="28" t="s">
        <v>8</v>
      </c>
      <c r="C12" s="13" t="s">
        <v>12</v>
      </c>
      <c r="D12" s="18">
        <v>30</v>
      </c>
      <c r="E12" s="23"/>
      <c r="F12" s="24"/>
      <c r="G12" s="25">
        <f t="shared" si="0"/>
        <v>0</v>
      </c>
      <c r="H12" s="25">
        <f>F12+ROUND(F12*E12/100,2)</f>
        <v>0</v>
      </c>
      <c r="I12" s="32"/>
    </row>
    <row r="13" spans="1:9" s="2" customFormat="1" ht="48">
      <c r="A13" s="58">
        <v>10</v>
      </c>
      <c r="B13" s="30" t="s">
        <v>9</v>
      </c>
      <c r="C13" s="26" t="s">
        <v>12</v>
      </c>
      <c r="D13" s="27">
        <v>100</v>
      </c>
      <c r="E13" s="23"/>
      <c r="F13" s="24"/>
      <c r="G13" s="25">
        <f t="shared" si="0"/>
        <v>0</v>
      </c>
      <c r="H13" s="25">
        <f>F13+ROUND(F13*E13/100,2)</f>
        <v>0</v>
      </c>
      <c r="I13" s="32"/>
    </row>
    <row r="14" spans="1:9" s="2" customFormat="1" ht="28.5" customHeight="1" thickBot="1">
      <c r="A14" s="47">
        <v>11</v>
      </c>
      <c r="B14" s="30" t="s">
        <v>10</v>
      </c>
      <c r="C14" s="26" t="s">
        <v>12</v>
      </c>
      <c r="D14" s="27">
        <v>100</v>
      </c>
      <c r="E14" s="48"/>
      <c r="F14" s="49"/>
      <c r="G14" s="50">
        <f t="shared" si="0"/>
        <v>0</v>
      </c>
      <c r="H14" s="50">
        <f>F14+ROUND(F14*E14/100,2)</f>
        <v>0</v>
      </c>
      <c r="I14" s="51"/>
    </row>
    <row r="15" spans="1:9" ht="13.5" customHeight="1" thickBot="1">
      <c r="A15" s="52" t="s">
        <v>23</v>
      </c>
      <c r="B15" s="53"/>
      <c r="C15" s="53"/>
      <c r="D15" s="53"/>
      <c r="E15" s="53"/>
      <c r="F15" s="54"/>
      <c r="G15" s="56">
        <f>SUBTOTAL(9,G4:G14)</f>
        <v>0</v>
      </c>
      <c r="H15" s="56">
        <f>SUBTOTAL(9,H4:H14)</f>
        <v>0</v>
      </c>
      <c r="I15" s="55"/>
    </row>
    <row r="16" spans="1:9" ht="14.25">
      <c r="A16" s="3"/>
      <c r="B16" s="4"/>
      <c r="C16" s="6"/>
      <c r="D16" s="3"/>
      <c r="E16" s="3"/>
      <c r="F16" s="3"/>
      <c r="G16" s="8"/>
      <c r="H16" s="8"/>
      <c r="I16" s="8"/>
    </row>
    <row r="17" spans="1:9" ht="14.25">
      <c r="A17" s="3"/>
      <c r="B17" s="5"/>
      <c r="C17" s="6"/>
      <c r="D17" s="3"/>
      <c r="E17" s="3"/>
      <c r="F17" s="3"/>
      <c r="G17" s="8"/>
      <c r="H17" s="8"/>
      <c r="I17" s="8"/>
    </row>
    <row r="18" spans="1:9" ht="40.5" customHeight="1">
      <c r="A18" s="10" t="s">
        <v>14</v>
      </c>
      <c r="B18" s="10"/>
      <c r="C18" s="10"/>
      <c r="D18" s="10"/>
      <c r="E18" s="10"/>
      <c r="F18" s="10"/>
      <c r="G18" s="10"/>
      <c r="H18" s="10"/>
      <c r="I18" s="10"/>
    </row>
    <row r="19" spans="1:9" ht="12.75" customHeight="1">
      <c r="A19" s="12" t="s">
        <v>5</v>
      </c>
      <c r="B19" s="12"/>
      <c r="C19" s="12"/>
      <c r="D19" s="12"/>
      <c r="E19" s="12"/>
      <c r="F19" s="12"/>
      <c r="G19" s="12"/>
      <c r="H19" s="12"/>
      <c r="I19" s="12"/>
    </row>
    <row r="20" spans="1:9" ht="81" customHeight="1">
      <c r="A20" s="9" t="s">
        <v>25</v>
      </c>
      <c r="B20" s="9"/>
      <c r="C20" s="9"/>
      <c r="D20" s="9"/>
      <c r="E20" s="9"/>
      <c r="F20" s="9"/>
      <c r="G20" s="9"/>
      <c r="H20" s="9"/>
      <c r="I20" s="9"/>
    </row>
  </sheetData>
  <sheetProtection/>
  <mergeCells count="6">
    <mergeCell ref="A20:I20"/>
    <mergeCell ref="A1:I1"/>
    <mergeCell ref="A2:I2"/>
    <mergeCell ref="A15:F15"/>
    <mergeCell ref="A18:I18"/>
    <mergeCell ref="A19:I19"/>
  </mergeCells>
  <printOptions/>
  <pageMargins left="0" right="0" top="0.3940944881889764" bottom="0.3940944881889764" header="0" footer="0"/>
  <pageSetup horizontalDpi="600" verticalDpi="600" orientation="landscape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2021-01-26T13:30:52Z</cp:lastPrinted>
  <dcterms:created xsi:type="dcterms:W3CDTF">2018-10-23T09:05:36Z</dcterms:created>
  <dcterms:modified xsi:type="dcterms:W3CDTF">2021-03-15T12:09:00Z</dcterms:modified>
  <cp:category/>
  <cp:version/>
  <cp:contentType/>
  <cp:contentStatus/>
  <cp:revision>8</cp:revision>
</cp:coreProperties>
</file>