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OCHRONA FIZYCZNA" sheetId="1" r:id="rId1"/>
    <sheet name="KONWÓJ" sheetId="2" r:id="rId2"/>
    <sheet name="MONITORING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<sst xmlns="http://schemas.openxmlformats.org/spreadsheetml/2006/main" count="96" uniqueCount="79">
  <si>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ILOŚĆ</t>
  </si>
  <si>
    <t>RAZEM</t>
  </si>
  <si>
    <t>Podatek VAT</t>
  </si>
  <si>
    <t>Wartość netto (w zł)</t>
  </si>
  <si>
    <t>9=7*8</t>
  </si>
  <si>
    <t>7=5*6</t>
  </si>
  <si>
    <t>10=7+9</t>
  </si>
  <si>
    <t>NAZWA POZYCJI</t>
  </si>
  <si>
    <t>Jednostka miary</t>
  </si>
  <si>
    <t>roboczogodzina</t>
  </si>
  <si>
    <t>Formularz cenowy</t>
  </si>
  <si>
    <r>
      <t>Prowadzenie całodobowej usługi ochrony wraz z usługą prowadzenia portierni (</t>
    </r>
    <r>
      <rPr>
        <b/>
        <sz val="10"/>
        <color indexed="8"/>
        <rFont val="Times New Roman"/>
        <family val="1"/>
      </rPr>
      <t>24h</t>
    </r>
    <r>
      <rPr>
        <sz val="10"/>
        <color indexed="8"/>
        <rFont val="Times New Roman"/>
        <family val="1"/>
      </rPr>
      <t>) - Portiernia nr 1 przy ul. Kostrzyńskiej 46</t>
    </r>
  </si>
  <si>
    <r>
      <t>Patrol pieszy na terenie bazy MZK przy ul. Kostrzyńskiej 46 codziennie (7 dni w tygodniu) w godzinach 15.00-06.00 (</t>
    </r>
    <r>
      <rPr>
        <b/>
        <sz val="10"/>
        <color indexed="8"/>
        <rFont val="Times New Roman"/>
        <family val="1"/>
      </rPr>
      <t>15h</t>
    </r>
    <r>
      <rPr>
        <sz val="10"/>
        <color indexed="8"/>
        <rFont val="Times New Roman"/>
        <family val="1"/>
      </rPr>
      <t>)</t>
    </r>
  </si>
  <si>
    <t>ZADANIE 2</t>
  </si>
  <si>
    <t>Przedmiot zamówienia tożsamy z opisem przedstawionym w SIWZ</t>
  </si>
  <si>
    <t>Planowana ilość konwojów [szt]</t>
  </si>
  <si>
    <t>Cena netto za 1 konwój [zł]</t>
  </si>
  <si>
    <t>Wartość netto [zł]</t>
  </si>
  <si>
    <t>podatek VAT</t>
  </si>
  <si>
    <t>Wartość brutto [zł]</t>
  </si>
  <si>
    <t>Stawka %</t>
  </si>
  <si>
    <t>Wartość [zł]</t>
  </si>
  <si>
    <t>Łączna wartość oferty</t>
  </si>
  <si>
    <t>słownie wartość oferty brutto: ………………………………………………………………………………………………</t>
  </si>
  <si>
    <t>Miejsce i data .....................................................................</t>
  </si>
  <si>
    <t>Podpis(y) osób uprawnionych …………………………</t>
  </si>
  <si>
    <t xml:space="preserve">     </t>
  </si>
  <si>
    <t xml:space="preserve">                                                                                         </t>
  </si>
  <si>
    <t>ZADANIE 3</t>
  </si>
  <si>
    <t>Lp.</t>
  </si>
  <si>
    <t>Podatek VAT 23%</t>
  </si>
  <si>
    <t xml:space="preserve"> [zł]</t>
  </si>
  <si>
    <t>Ilość godzin / interwencji</t>
  </si>
  <si>
    <t>Cena netto za 1 godz. / 1 interwencję</t>
  </si>
  <si>
    <t>Łączna wartość oferty (suma pozycji od 1 do 3)</t>
  </si>
  <si>
    <t>słownie wartość oferty brutto: ……………………………………………………………………</t>
  </si>
  <si>
    <t>ZADANIE 1</t>
  </si>
  <si>
    <t>Stawka VAT                                                  (w %)</t>
  </si>
  <si>
    <t>Wartość brutto                                 (w zł)</t>
  </si>
  <si>
    <t>1.</t>
  </si>
  <si>
    <t>2.</t>
  </si>
  <si>
    <t>3.</t>
  </si>
  <si>
    <r>
      <t xml:space="preserve">Prowadzenie usługi ochrony w Centrum Obsługi Klienta                                                                      przy ul. Drzymały 10 w soboty w godzinach 9.00-13.00                                  </t>
    </r>
    <r>
      <rPr>
        <b/>
        <sz val="10"/>
        <color indexed="8"/>
        <rFont val="Times New Roman"/>
        <family val="1"/>
      </rPr>
      <t>(4 godziny dziennie)</t>
    </r>
  </si>
  <si>
    <r>
      <t>Prowadzenie usługi ochrony w Centrum Obsługi Klienta przy ul. Drzymały 10 od poniedziałku do piątku w godzinach 07.00-17.00                                                  (</t>
    </r>
    <r>
      <rPr>
        <b/>
        <sz val="10"/>
        <color indexed="8"/>
        <rFont val="Times New Roman"/>
        <family val="1"/>
      </rPr>
      <t>10 godzin dziennie</t>
    </r>
    <r>
      <rPr>
        <sz val="10"/>
        <color indexed="8"/>
        <rFont val="Times New Roman"/>
        <family val="1"/>
      </rPr>
      <t>)</t>
    </r>
  </si>
  <si>
    <r>
      <t xml:space="preserve">Prowadzenie usługi ochrony w Centrum Obsługi Klienta                                                                       przy ul. Drzymały 10 - dodatkowe godziny ochrony w ostatnim dniu miesiąca - inwentaryzacje kontrolne kas </t>
    </r>
    <r>
      <rPr>
        <b/>
        <sz val="10"/>
        <color indexed="8"/>
        <rFont val="Times New Roman"/>
        <family val="1"/>
      </rPr>
      <t xml:space="preserve">(1,5 godziny, w wybranych miesiącach - 3,0 godz.) </t>
    </r>
  </si>
  <si>
    <t>Kwota VAT                                         (w zł)</t>
  </si>
  <si>
    <t>Poz. 2) Patrol pieszy - 5475 roboczogodzin</t>
  </si>
  <si>
    <t>Poz. 1) Portiernia - 8760 roboczogodzin</t>
  </si>
  <si>
    <t xml:space="preserve">                                                                                                                              słownie wartość oferty brutto: ………………...…………………………………………..</t>
  </si>
  <si>
    <t xml:space="preserve">                                 Podpis(y) osób uprawnionych ……………………….……………………</t>
  </si>
  <si>
    <t>Ilość monitorowanych obiektów                          w ciągu miesica [szt.]</t>
  </si>
  <si>
    <t>Ilość miesięcy</t>
  </si>
  <si>
    <t xml:space="preserve">Liczba godzin ochrony  - w przypadku konieczności ochrony fizycznej obiektu przez Grupę Interwencyjną </t>
  </si>
  <si>
    <t>Przyjazd (interwencja) Grupy Interwencyjnej w wyniku nieuzasadnionego alarmu</t>
  </si>
  <si>
    <r>
      <t xml:space="preserve">Abonament miesięczny                           </t>
    </r>
    <r>
      <rPr>
        <b/>
        <u val="single"/>
        <sz val="11"/>
        <rFont val="Times New Roman"/>
        <family val="1"/>
      </rPr>
      <t xml:space="preserve"> za 1</t>
    </r>
    <r>
      <rPr>
        <b/>
        <sz val="11"/>
        <rFont val="Times New Roman"/>
        <family val="1"/>
      </rPr>
      <t xml:space="preserve"> monitorowany  obiekt                          [zł]</t>
    </r>
  </si>
  <si>
    <r>
      <t xml:space="preserve">Abonament miesięczny                  </t>
    </r>
    <r>
      <rPr>
        <b/>
        <u val="single"/>
        <sz val="11"/>
        <rFont val="Times New Roman"/>
        <family val="1"/>
      </rPr>
      <t>za wszystkie</t>
    </r>
    <r>
      <rPr>
        <b/>
        <sz val="11"/>
        <rFont val="Times New Roman"/>
        <family val="1"/>
      </rPr>
      <t xml:space="preserve"> monitorowane obiekty                                             [zł]</t>
    </r>
  </si>
  <si>
    <t>Miejsce i data .................................................................   Podpis/y osoby/osób upoważnionych: ……………</t>
  </si>
  <si>
    <t xml:space="preserve">Cena jednostkowa netto                                           (w zł) </t>
  </si>
  <si>
    <t>Załącznik nr 1a do Formularza ofertowego</t>
  </si>
  <si>
    <t xml:space="preserve">Konwój gotówki i biletów w okresie styczeń 2020 r. - grudzień 2021 r. </t>
  </si>
  <si>
    <t>Monitoring kas i obiektów w okresie od 1stycznia 2020 r. do 31 grudnia 2021 r.</t>
  </si>
  <si>
    <t>Usługa ochrony obiektów Miejskiego Zakładu Komunikacji w Gorzowie Wielkopolskim Sp. z o.o. przy ul. Kostrzyńskiej 46, przy ul. Drzymały 10 w okresie od 01.01.2020 r. do 31.12.2021 r.</t>
  </si>
  <si>
    <t>Dodatkowe dni wolne (święta): 01.01.2020, 06.01.2020, 13.04.2020, 01.05.2020, 03.05.2020, 11.06.2020, 15.08.2020, 01.11.2020,11.11.2020, 25-26.12.2020</t>
  </si>
  <si>
    <r>
      <t xml:space="preserve">Prowadzenie usługi ochrony wraz z usługą prowadzenia portierni </t>
    </r>
    <r>
      <rPr>
        <b/>
        <sz val="10"/>
        <color indexed="8"/>
        <rFont val="Times New Roman"/>
        <family val="1"/>
      </rPr>
      <t>(9h)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- Portiernia nr 2 przy ul.Dobrej</t>
    </r>
  </si>
  <si>
    <t>Uwagi dotyczące 2020 r.</t>
  </si>
  <si>
    <t>Uwagi dotyczące 2021 r.</t>
  </si>
  <si>
    <t>Poz. 3) Patrol pieszy - 5475 roboczogodzin</t>
  </si>
  <si>
    <t>Poz 4) Ochrona w COK (dni robocze od poniedziałku do piątku) - 2741 roboczogodzin</t>
  </si>
  <si>
    <t>Poz. 5) Ochrona w COK (soboty robocze) -174 roboczogodziny; wolne soboty: 11.04.2020, 02.05.2020, 15.08.2020,26.12.2020</t>
  </si>
  <si>
    <t>Poz. 6) Ochrona w COK (dodatkowe 1,5 godziny w wybranych miesiacach) - 23 roboczogodzin</t>
  </si>
  <si>
    <t>Poz. 2) Portiernia II - 999 roboczogodzin</t>
  </si>
  <si>
    <t>Poz. 1) Portiernia II - 999 roboczogodzin</t>
  </si>
  <si>
    <t>Poz 3) Ochrona w COK (dni robocze od poniedziałku do piątku) - 2732 roboczogodzin</t>
  </si>
  <si>
    <t xml:space="preserve">Poz. 4) Ochrona w COK (soboty robocze) - 174 roboczogodziny; wolne soboty: 01.01.2021, 03.04.2021, </t>
  </si>
  <si>
    <t>Dodatkowe dni wolne (święta): 01.01.2021, 06.01.2021, 05.04.2021, 01.05.2021, 03.05.2021, 15.08.2019, 03.06.2021, 15.08.2021, 01.11.2021,11.11.2021,25.12.2021</t>
  </si>
  <si>
    <t>Poz. 5) Ochrona w COK (dodatkowe 1,5 godziny w wybgranych miesiącach - 3,0 godz.- inwentaryzacje kas) - 24 roboczogodziny</t>
  </si>
  <si>
    <t>Załącznik nr 2 do SIWZ</t>
  </si>
  <si>
    <r>
      <t xml:space="preserve">Załącznik nr 2   do SIWZ (załącznik nr 1c do formulara ofertowego)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na usługę monitoringu alarmów w kasach i obiektach Miejskiego Zakładu Komunikacji w Gorzowie Wielkopolskim Sp. z o.o.</t>
    </r>
    <r>
      <rPr>
        <sz val="12"/>
        <rFont val="Times New Roman"/>
        <family val="1"/>
      </rPr>
      <t xml:space="preserve">
Zamawiający: Miejski Zakład Komunikacji w Gorzowie Wielkopolskim Sp. z o.o., ul. Kostrzyńska 46</t>
    </r>
  </si>
  <si>
    <r>
      <t xml:space="preserve">Załącznik nr 2 do SIWZ (załącznik nr 1b do formularza ofertowego) </t>
    </r>
    <r>
      <rPr>
        <b/>
        <sz val="12"/>
        <rFont val="Times New Roman"/>
        <family val="1"/>
      </rPr>
      <t>na usługę konwoju gotówki i biletów dla Miejskiego Zakładu Komunikacji w Gorzowie Wielkopolskim Sp. z o.o.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</si>
</sst>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52"/>
      <name val="Czcionka tekstu podstawowego"/>
      <family val="0"/>
    </font>
    <font>
      <sz val="12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Tahoma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Tahoma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horizont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0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 applyProtection="1">
      <alignment horizontal="center" vertical="center"/>
      <protection locked="0"/>
    </xf>
    <xf numFmtId="4" fontId="14" fillId="0" borderId="10" xfId="0" applyNumberFormat="1" applyFont="1" applyBorder="1" applyAlignment="1">
      <alignment horizontal="center" vertical="center"/>
    </xf>
    <xf numFmtId="9" fontId="14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4" fontId="11" fillId="0" borderId="10" xfId="0" applyNumberFormat="1" applyFont="1" applyBorder="1" applyAlignment="1" applyProtection="1">
      <alignment horizontal="center" vertical="center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4" fontId="12" fillId="34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>
      <alignment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vertical="center"/>
    </xf>
    <xf numFmtId="0" fontId="62" fillId="33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right" vertical="center"/>
    </xf>
    <xf numFmtId="0" fontId="0" fillId="0" borderId="22" xfId="0" applyFont="1" applyBorder="1" applyAlignment="1">
      <alignment horizontal="right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0" fontId="63" fillId="0" borderId="0" xfId="0" applyFont="1" applyAlignment="1">
      <alignment horizontal="center" vertical="center" wrapText="1"/>
    </xf>
    <xf numFmtId="0" fontId="59" fillId="0" borderId="26" xfId="0" applyFont="1" applyBorder="1" applyAlignment="1">
      <alignment horizontal="right" vertical="top"/>
    </xf>
    <xf numFmtId="0" fontId="12" fillId="0" borderId="19" xfId="0" applyFont="1" applyFill="1" applyBorder="1" applyAlignment="1">
      <alignment horizontal="center" vertical="center"/>
    </xf>
    <xf numFmtId="0" fontId="53" fillId="0" borderId="20" xfId="0" applyFont="1" applyBorder="1" applyAlignment="1">
      <alignment/>
    </xf>
    <xf numFmtId="0" fontId="53" fillId="0" borderId="21" xfId="0" applyFont="1" applyBorder="1" applyAlignment="1">
      <alignment/>
    </xf>
    <xf numFmtId="0" fontId="13" fillId="0" borderId="19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wrapText="1"/>
    </xf>
    <xf numFmtId="0" fontId="53" fillId="0" borderId="21" xfId="0" applyFont="1" applyBorder="1" applyAlignment="1">
      <alignment wrapText="1"/>
    </xf>
    <xf numFmtId="0" fontId="4" fillId="35" borderId="2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 applyProtection="1">
      <alignment horizontal="center" vertical="center"/>
      <protection/>
    </xf>
    <xf numFmtId="3" fontId="11" fillId="0" borderId="20" xfId="0" applyNumberFormat="1" applyFont="1" applyBorder="1" applyAlignment="1" applyProtection="1">
      <alignment horizontal="center" vertical="center"/>
      <protection/>
    </xf>
    <xf numFmtId="3" fontId="11" fillId="0" borderId="21" xfId="0" applyNumberFormat="1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4" borderId="29" xfId="0" applyFont="1" applyFill="1" applyBorder="1" applyAlignment="1" applyProtection="1">
      <alignment horizontal="center" vertical="center" wrapText="1"/>
      <protection/>
    </xf>
    <xf numFmtId="0" fontId="12" fillId="34" borderId="26" xfId="0" applyFont="1" applyFill="1" applyBorder="1" applyAlignment="1" applyProtection="1">
      <alignment horizontal="center" vertical="center" wrapText="1"/>
      <protection/>
    </xf>
    <xf numFmtId="0" fontId="12" fillId="34" borderId="30" xfId="0" applyFont="1" applyFill="1" applyBorder="1" applyAlignment="1" applyProtection="1">
      <alignment horizontal="center" vertical="center" wrapText="1"/>
      <protection/>
    </xf>
    <xf numFmtId="0" fontId="12" fillId="34" borderId="31" xfId="0" applyFont="1" applyFill="1" applyBorder="1" applyAlignment="1" applyProtection="1">
      <alignment horizontal="center" vertical="center" wrapText="1"/>
      <protection/>
    </xf>
    <xf numFmtId="0" fontId="12" fillId="34" borderId="22" xfId="0" applyFont="1" applyFill="1" applyBorder="1" applyAlignment="1" applyProtection="1">
      <alignment horizontal="center" vertical="center" wrapText="1"/>
      <protection/>
    </xf>
    <xf numFmtId="0" fontId="12" fillId="34" borderId="3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0" fontId="12" fillId="34" borderId="28" xfId="0" applyFont="1" applyFill="1" applyBorder="1" applyAlignment="1" applyProtection="1">
      <alignment horizontal="center" vertical="center" wrapText="1"/>
      <protection/>
    </xf>
    <xf numFmtId="0" fontId="13" fillId="34" borderId="10" xfId="0" applyFont="1" applyFill="1" applyBorder="1" applyAlignment="1">
      <alignment horizontal="center"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I37"/>
  <sheetViews>
    <sheetView tabSelected="1" view="pageLayout" workbookViewId="0" topLeftCell="A1">
      <selection activeCell="C10" sqref="C10"/>
    </sheetView>
  </sheetViews>
  <sheetFormatPr defaultColWidth="8.796875" defaultRowHeight="14.25"/>
  <cols>
    <col min="1" max="1" width="4.3984375" style="0" customWidth="1"/>
    <col min="2" max="2" width="48" style="0" customWidth="1"/>
    <col min="3" max="3" width="18.5" style="0" customWidth="1"/>
    <col min="4" max="4" width="14" style="0" customWidth="1"/>
    <col min="5" max="5" width="12.5" style="0" customWidth="1"/>
    <col min="6" max="6" width="13.59765625" style="0" customWidth="1"/>
    <col min="7" max="7" width="9.8984375" style="0" customWidth="1"/>
    <col min="8" max="8" width="14.3984375" style="0" customWidth="1"/>
    <col min="9" max="9" width="21" style="0" customWidth="1"/>
  </cols>
  <sheetData>
    <row r="1" spans="1:9" ht="20.25" customHeight="1">
      <c r="A1" s="61" t="s">
        <v>36</v>
      </c>
      <c r="B1" s="62"/>
      <c r="C1" s="62"/>
      <c r="D1" s="62"/>
      <c r="E1" s="62"/>
      <c r="F1" s="62"/>
      <c r="G1" s="62"/>
      <c r="H1" s="62"/>
      <c r="I1" s="63"/>
    </row>
    <row r="2" spans="7:9" ht="15">
      <c r="G2" s="76" t="s">
        <v>76</v>
      </c>
      <c r="H2" s="76"/>
      <c r="I2" s="76"/>
    </row>
    <row r="3" spans="1:9" ht="15">
      <c r="A3" s="64" t="s">
        <v>58</v>
      </c>
      <c r="B3" s="65"/>
      <c r="C3" s="65"/>
      <c r="D3" s="65"/>
      <c r="E3" s="65"/>
      <c r="F3" s="65"/>
      <c r="G3" s="65"/>
      <c r="H3" s="65"/>
      <c r="I3" s="65"/>
    </row>
    <row r="4" spans="1:9" ht="15">
      <c r="A4" s="77" t="s">
        <v>10</v>
      </c>
      <c r="B4" s="78"/>
      <c r="C4" s="78"/>
      <c r="D4" s="78"/>
      <c r="E4" s="78"/>
      <c r="F4" s="78"/>
      <c r="G4" s="78"/>
      <c r="H4" s="78"/>
      <c r="I4" s="79"/>
    </row>
    <row r="5" spans="1:9" ht="27.75" customHeight="1">
      <c r="A5" s="83" t="s">
        <v>61</v>
      </c>
      <c r="B5" s="84"/>
      <c r="C5" s="84"/>
      <c r="D5" s="84"/>
      <c r="E5" s="84"/>
      <c r="F5" s="84"/>
      <c r="G5" s="84"/>
      <c r="H5" s="84"/>
      <c r="I5" s="85"/>
    </row>
    <row r="6" spans="1:9" ht="15" thickBot="1">
      <c r="A6" s="1"/>
      <c r="B6" s="1"/>
      <c r="C6" s="1"/>
      <c r="D6" s="2"/>
      <c r="E6" s="3"/>
      <c r="F6" s="3"/>
      <c r="G6" s="86"/>
      <c r="H6" s="86"/>
      <c r="I6" s="86"/>
    </row>
    <row r="7" spans="1:9" ht="14.25" customHeight="1">
      <c r="A7" s="57" t="s">
        <v>29</v>
      </c>
      <c r="B7" s="66" t="s">
        <v>7</v>
      </c>
      <c r="C7" s="66" t="s">
        <v>8</v>
      </c>
      <c r="D7" s="68" t="s">
        <v>0</v>
      </c>
      <c r="E7" s="70" t="s">
        <v>57</v>
      </c>
      <c r="F7" s="70" t="s">
        <v>3</v>
      </c>
      <c r="G7" s="72" t="s">
        <v>2</v>
      </c>
      <c r="H7" s="73"/>
      <c r="I7" s="59" t="s">
        <v>38</v>
      </c>
    </row>
    <row r="8" spans="1:9" ht="24">
      <c r="A8" s="58"/>
      <c r="B8" s="67"/>
      <c r="C8" s="67"/>
      <c r="D8" s="69"/>
      <c r="E8" s="71"/>
      <c r="F8" s="71"/>
      <c r="G8" s="29" t="s">
        <v>37</v>
      </c>
      <c r="H8" s="29" t="s">
        <v>45</v>
      </c>
      <c r="I8" s="60"/>
    </row>
    <row r="9" spans="1:9" ht="14.25">
      <c r="A9" s="25">
        <v>1</v>
      </c>
      <c r="B9" s="26">
        <v>2</v>
      </c>
      <c r="C9" s="26">
        <v>4</v>
      </c>
      <c r="D9" s="27">
        <v>5</v>
      </c>
      <c r="E9" s="26">
        <v>6</v>
      </c>
      <c r="F9" s="26" t="s">
        <v>5</v>
      </c>
      <c r="G9" s="26">
        <v>8</v>
      </c>
      <c r="H9" s="26" t="s">
        <v>4</v>
      </c>
      <c r="I9" s="28" t="s">
        <v>6</v>
      </c>
    </row>
    <row r="10" spans="1:9" ht="41.25" customHeight="1">
      <c r="A10" s="4" t="s">
        <v>39</v>
      </c>
      <c r="B10" s="5" t="s">
        <v>11</v>
      </c>
      <c r="C10" s="6" t="s">
        <v>9</v>
      </c>
      <c r="D10" s="30">
        <v>17520</v>
      </c>
      <c r="E10" s="55"/>
      <c r="F10" s="31">
        <f>D10*E10</f>
        <v>0</v>
      </c>
      <c r="G10" s="32">
        <v>0.23</v>
      </c>
      <c r="H10" s="31">
        <f>F10*G10</f>
        <v>0</v>
      </c>
      <c r="I10" s="31">
        <f>F10+H10</f>
        <v>0</v>
      </c>
    </row>
    <row r="11" spans="1:9" ht="41.25" customHeight="1">
      <c r="A11" s="4">
        <v>2</v>
      </c>
      <c r="B11" s="5" t="s">
        <v>63</v>
      </c>
      <c r="C11" s="6" t="s">
        <v>9</v>
      </c>
      <c r="D11" s="30">
        <v>1998</v>
      </c>
      <c r="E11" s="55"/>
      <c r="F11" s="31">
        <f>D11*E11</f>
        <v>0</v>
      </c>
      <c r="G11" s="32">
        <v>0.23</v>
      </c>
      <c r="H11" s="31">
        <f>F11*G11</f>
        <v>0</v>
      </c>
      <c r="I11" s="31">
        <f>F11+H11</f>
        <v>0</v>
      </c>
    </row>
    <row r="12" spans="1:9" ht="36" customHeight="1">
      <c r="A12" s="4">
        <v>3</v>
      </c>
      <c r="B12" s="5" t="s">
        <v>12</v>
      </c>
      <c r="C12" s="6" t="s">
        <v>9</v>
      </c>
      <c r="D12" s="30">
        <v>10950</v>
      </c>
      <c r="E12" s="55"/>
      <c r="F12" s="31">
        <f>D12*E12</f>
        <v>0</v>
      </c>
      <c r="G12" s="32">
        <v>0.23</v>
      </c>
      <c r="H12" s="31">
        <f>F12*G12</f>
        <v>0</v>
      </c>
      <c r="I12" s="31">
        <f>F12+H12</f>
        <v>0</v>
      </c>
    </row>
    <row r="13" spans="1:9" ht="44.25" customHeight="1">
      <c r="A13" s="4">
        <v>4</v>
      </c>
      <c r="B13" s="5" t="s">
        <v>43</v>
      </c>
      <c r="C13" s="6" t="s">
        <v>9</v>
      </c>
      <c r="D13" s="30">
        <v>5473</v>
      </c>
      <c r="E13" s="55"/>
      <c r="F13" s="31">
        <f>D13*E13</f>
        <v>0</v>
      </c>
      <c r="G13" s="32">
        <v>0.23</v>
      </c>
      <c r="H13" s="31">
        <f>F13*G13</f>
        <v>0</v>
      </c>
      <c r="I13" s="31">
        <f>F13+H13</f>
        <v>0</v>
      </c>
    </row>
    <row r="14" spans="1:9" ht="45" customHeight="1">
      <c r="A14" s="4">
        <v>5</v>
      </c>
      <c r="B14" s="5" t="s">
        <v>42</v>
      </c>
      <c r="C14" s="6" t="s">
        <v>9</v>
      </c>
      <c r="D14" s="30">
        <v>348</v>
      </c>
      <c r="E14" s="55"/>
      <c r="F14" s="31">
        <v>0</v>
      </c>
      <c r="G14" s="32">
        <v>0.23</v>
      </c>
      <c r="H14" s="31">
        <v>0</v>
      </c>
      <c r="I14" s="31">
        <v>0</v>
      </c>
    </row>
    <row r="15" spans="1:9" ht="52.5" customHeight="1">
      <c r="A15" s="4">
        <v>6</v>
      </c>
      <c r="B15" s="5" t="s">
        <v>44</v>
      </c>
      <c r="C15" s="6" t="s">
        <v>9</v>
      </c>
      <c r="D15" s="30">
        <v>47</v>
      </c>
      <c r="E15" s="55"/>
      <c r="F15" s="31">
        <f>D15*E15</f>
        <v>0</v>
      </c>
      <c r="G15" s="32">
        <v>0.23</v>
      </c>
      <c r="H15" s="31">
        <f>F15*G15</f>
        <v>0</v>
      </c>
      <c r="I15" s="31">
        <f>F15+H15</f>
        <v>0</v>
      </c>
    </row>
    <row r="16" spans="1:9" ht="15.75">
      <c r="A16" s="4"/>
      <c r="B16" s="80" t="s">
        <v>1</v>
      </c>
      <c r="C16" s="81"/>
      <c r="D16" s="82"/>
      <c r="E16" s="7"/>
      <c r="F16" s="33">
        <f>SUM(F10:F15)</f>
        <v>0</v>
      </c>
      <c r="G16" s="7"/>
      <c r="H16" s="33">
        <f>SUM(H10:H15)</f>
        <v>0</v>
      </c>
      <c r="I16" s="33">
        <f>SUM(I10:I15)</f>
        <v>0</v>
      </c>
    </row>
    <row r="17" spans="1:9" ht="15.75">
      <c r="A17" s="37"/>
      <c r="B17" s="36" t="s">
        <v>48</v>
      </c>
      <c r="C17" s="38"/>
      <c r="D17" s="38"/>
      <c r="E17" s="39"/>
      <c r="F17" s="40"/>
      <c r="G17" s="39"/>
      <c r="H17" s="40"/>
      <c r="I17" s="40"/>
    </row>
    <row r="18" spans="1:9" ht="15.75">
      <c r="A18" s="1"/>
      <c r="B18" s="35" t="s">
        <v>64</v>
      </c>
      <c r="C18" s="8"/>
      <c r="D18" s="75"/>
      <c r="E18" s="75"/>
      <c r="F18" s="75"/>
      <c r="G18" s="75"/>
      <c r="H18" s="75"/>
      <c r="I18" s="75"/>
    </row>
    <row r="19" spans="2:9" ht="14.25" customHeight="1">
      <c r="B19" s="74" t="s">
        <v>47</v>
      </c>
      <c r="C19" s="74"/>
      <c r="D19" s="74"/>
      <c r="E19" s="74"/>
      <c r="F19" s="74"/>
      <c r="G19" s="74"/>
      <c r="H19" s="74"/>
      <c r="I19" s="74"/>
    </row>
    <row r="20" spans="2:9" ht="14.25" customHeight="1">
      <c r="B20" s="54" t="s">
        <v>70</v>
      </c>
      <c r="C20" s="54"/>
      <c r="D20" s="54"/>
      <c r="E20" s="54"/>
      <c r="F20" s="54"/>
      <c r="G20" s="54"/>
      <c r="H20" s="54"/>
      <c r="I20" s="54"/>
    </row>
    <row r="21" spans="1:2" ht="15">
      <c r="A21" s="9"/>
      <c r="B21" s="11" t="s">
        <v>66</v>
      </c>
    </row>
    <row r="22" spans="1:2" ht="15">
      <c r="A22" s="9"/>
      <c r="B22" s="11" t="s">
        <v>67</v>
      </c>
    </row>
    <row r="23" spans="1:2" ht="15" customHeight="1">
      <c r="A23" s="9"/>
      <c r="B23" s="34" t="s">
        <v>68</v>
      </c>
    </row>
    <row r="24" spans="1:2" ht="15">
      <c r="A24" s="9"/>
      <c r="B24" s="11" t="s">
        <v>69</v>
      </c>
    </row>
    <row r="25" spans="1:2" ht="15">
      <c r="A25" s="9"/>
      <c r="B25" s="11" t="s">
        <v>62</v>
      </c>
    </row>
    <row r="26" spans="1:9" ht="15.75">
      <c r="A26" s="1"/>
      <c r="B26" s="35" t="s">
        <v>65</v>
      </c>
      <c r="C26" s="8"/>
      <c r="D26" s="75"/>
      <c r="E26" s="75"/>
      <c r="F26" s="75"/>
      <c r="G26" s="75"/>
      <c r="H26" s="75"/>
      <c r="I26" s="75"/>
    </row>
    <row r="27" spans="2:9" ht="15">
      <c r="B27" s="74" t="s">
        <v>47</v>
      </c>
      <c r="C27" s="74"/>
      <c r="D27" s="74"/>
      <c r="E27" s="74"/>
      <c r="F27" s="74"/>
      <c r="G27" s="74"/>
      <c r="H27" s="74"/>
      <c r="I27" s="74"/>
    </row>
    <row r="28" spans="2:9" ht="15">
      <c r="B28" s="74" t="s">
        <v>71</v>
      </c>
      <c r="C28" s="74"/>
      <c r="D28" s="74"/>
      <c r="E28" s="74"/>
      <c r="F28" s="74"/>
      <c r="G28" s="74"/>
      <c r="H28" s="74"/>
      <c r="I28" s="74"/>
    </row>
    <row r="29" spans="1:2" ht="15">
      <c r="A29" s="9"/>
      <c r="B29" s="11" t="s">
        <v>46</v>
      </c>
    </row>
    <row r="30" spans="1:2" ht="17.25" customHeight="1">
      <c r="A30" s="9"/>
      <c r="B30" s="11" t="s">
        <v>72</v>
      </c>
    </row>
    <row r="31" spans="1:2" ht="15">
      <c r="A31" s="9"/>
      <c r="B31" s="34" t="s">
        <v>73</v>
      </c>
    </row>
    <row r="32" spans="1:2" ht="15">
      <c r="A32" s="9"/>
      <c r="B32" s="11" t="s">
        <v>75</v>
      </c>
    </row>
    <row r="33" spans="1:2" ht="15">
      <c r="A33" s="9"/>
      <c r="B33" s="11" t="s">
        <v>74</v>
      </c>
    </row>
    <row r="34" spans="1:9" ht="15">
      <c r="A34" s="9"/>
      <c r="B34" s="36"/>
      <c r="C34" s="9"/>
      <c r="D34" s="9"/>
      <c r="E34" s="9"/>
      <c r="F34" s="9"/>
      <c r="G34" s="9"/>
      <c r="H34" s="9"/>
      <c r="I34" s="9"/>
    </row>
    <row r="35" spans="1:9" ht="15">
      <c r="A35" s="9"/>
      <c r="B35" s="36" t="s">
        <v>24</v>
      </c>
      <c r="C35" s="36"/>
      <c r="D35" s="36" t="s">
        <v>49</v>
      </c>
      <c r="E35" s="36"/>
      <c r="F35" s="36"/>
      <c r="G35" s="36"/>
      <c r="H35" s="36"/>
      <c r="I35" s="9"/>
    </row>
    <row r="36" spans="1:9" ht="15">
      <c r="A36" s="9"/>
      <c r="B36" s="9"/>
      <c r="C36" s="9"/>
      <c r="D36" s="9"/>
      <c r="E36" s="9"/>
      <c r="F36" s="9"/>
      <c r="G36" s="9"/>
      <c r="H36" s="9"/>
      <c r="I36" s="9"/>
    </row>
    <row r="37" spans="2:9" ht="15">
      <c r="B37" s="9"/>
      <c r="C37" s="9"/>
      <c r="D37" s="9"/>
      <c r="E37" s="9"/>
      <c r="F37" s="9"/>
      <c r="G37" s="9"/>
      <c r="H37" s="9"/>
      <c r="I37" s="9"/>
    </row>
  </sheetData>
  <sheetProtection password="C6E2" sheet="1"/>
  <mergeCells count="20">
    <mergeCell ref="B28:I28"/>
    <mergeCell ref="D26:I26"/>
    <mergeCell ref="B27:I27"/>
    <mergeCell ref="B19:I19"/>
    <mergeCell ref="G2:I2"/>
    <mergeCell ref="A4:I4"/>
    <mergeCell ref="B16:D16"/>
    <mergeCell ref="D18:I18"/>
    <mergeCell ref="A5:I5"/>
    <mergeCell ref="G6:I6"/>
    <mergeCell ref="A7:A8"/>
    <mergeCell ref="I7:I8"/>
    <mergeCell ref="A1:I1"/>
    <mergeCell ref="A3:I3"/>
    <mergeCell ref="B7:B8"/>
    <mergeCell ref="C7:C8"/>
    <mergeCell ref="D7:D8"/>
    <mergeCell ref="E7:E8"/>
    <mergeCell ref="F7:F8"/>
    <mergeCell ref="G7:H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15"/>
  <sheetViews>
    <sheetView zoomScalePageLayoutView="0" workbookViewId="0" topLeftCell="A1">
      <selection activeCell="E7" sqref="E7"/>
    </sheetView>
  </sheetViews>
  <sheetFormatPr defaultColWidth="8.796875" defaultRowHeight="14.25"/>
  <cols>
    <col min="1" max="1" width="40.3984375" style="10" customWidth="1"/>
    <col min="2" max="2" width="19.69921875" style="12" customWidth="1"/>
    <col min="3" max="3" width="11" style="10" customWidth="1"/>
    <col min="4" max="4" width="9.59765625" style="10" customWidth="1"/>
    <col min="5" max="6" width="9" style="10" customWidth="1"/>
    <col min="7" max="7" width="12.59765625" style="10" customWidth="1"/>
    <col min="8" max="16384" width="9" style="10" customWidth="1"/>
  </cols>
  <sheetData>
    <row r="1" spans="1:7" ht="14.25">
      <c r="A1" s="88"/>
      <c r="B1" s="89"/>
      <c r="C1" s="89"/>
      <c r="D1" s="89"/>
      <c r="E1" s="89"/>
      <c r="F1" s="89"/>
      <c r="G1" s="89"/>
    </row>
    <row r="2" spans="1:7" ht="15.75">
      <c r="A2" s="90" t="s">
        <v>13</v>
      </c>
      <c r="B2" s="91"/>
      <c r="C2" s="91"/>
      <c r="D2" s="91"/>
      <c r="E2" s="91"/>
      <c r="F2" s="91"/>
      <c r="G2" s="92"/>
    </row>
    <row r="3" spans="1:7" ht="59.25" customHeight="1">
      <c r="A3" s="93" t="s">
        <v>78</v>
      </c>
      <c r="B3" s="94"/>
      <c r="C3" s="94"/>
      <c r="D3" s="94"/>
      <c r="E3" s="94"/>
      <c r="F3" s="94"/>
      <c r="G3" s="95"/>
    </row>
    <row r="4" ht="12.75">
      <c r="D4" s="13"/>
    </row>
    <row r="5" spans="1:7" ht="12.75" customHeight="1">
      <c r="A5" s="96" t="s">
        <v>14</v>
      </c>
      <c r="B5" s="96" t="s">
        <v>15</v>
      </c>
      <c r="C5" s="96" t="s">
        <v>16</v>
      </c>
      <c r="D5" s="96" t="s">
        <v>17</v>
      </c>
      <c r="E5" s="97" t="s">
        <v>18</v>
      </c>
      <c r="F5" s="97"/>
      <c r="G5" s="98" t="s">
        <v>19</v>
      </c>
    </row>
    <row r="6" spans="1:7" s="14" customFormat="1" ht="28.5">
      <c r="A6" s="96"/>
      <c r="B6" s="96"/>
      <c r="C6" s="96"/>
      <c r="D6" s="96"/>
      <c r="E6" s="46" t="s">
        <v>20</v>
      </c>
      <c r="F6" s="46" t="s">
        <v>21</v>
      </c>
      <c r="G6" s="99"/>
    </row>
    <row r="7" spans="1:7" ht="37.5" customHeight="1">
      <c r="A7" s="41" t="s">
        <v>59</v>
      </c>
      <c r="B7" s="42">
        <v>1900</v>
      </c>
      <c r="C7" s="43"/>
      <c r="D7" s="44">
        <f>B7*C7</f>
        <v>0</v>
      </c>
      <c r="E7" s="45">
        <v>0.23</v>
      </c>
      <c r="F7" s="44">
        <f>ROUND(D7*E7,2)</f>
        <v>0</v>
      </c>
      <c r="G7" s="44">
        <f>D7+F7</f>
        <v>0</v>
      </c>
    </row>
    <row r="8" spans="1:7" ht="37.5" customHeight="1">
      <c r="A8" s="87" t="s">
        <v>22</v>
      </c>
      <c r="B8" s="87"/>
      <c r="C8" s="87"/>
      <c r="D8" s="47">
        <f>D7</f>
        <v>0</v>
      </c>
      <c r="E8" s="15"/>
      <c r="F8" s="15"/>
      <c r="G8" s="47">
        <f>G7</f>
        <v>0</v>
      </c>
    </row>
    <row r="9" ht="34.5" customHeight="1"/>
    <row r="10" spans="1:7" ht="15.75">
      <c r="A10" s="16" t="s">
        <v>23</v>
      </c>
      <c r="B10" s="17"/>
      <c r="C10" s="18"/>
      <c r="D10" s="18"/>
      <c r="E10" s="18"/>
      <c r="F10" s="18"/>
      <c r="G10" s="18"/>
    </row>
    <row r="11" spans="1:7" ht="15.75">
      <c r="A11" s="18"/>
      <c r="B11" s="17"/>
      <c r="C11" s="18"/>
      <c r="D11" s="18"/>
      <c r="E11" s="18"/>
      <c r="F11" s="18"/>
      <c r="G11" s="18"/>
    </row>
    <row r="12" spans="1:7" ht="15.75">
      <c r="A12" s="18"/>
      <c r="B12" s="17"/>
      <c r="C12" s="18"/>
      <c r="D12" s="18"/>
      <c r="E12" s="18"/>
      <c r="F12" s="18"/>
      <c r="G12" s="18"/>
    </row>
    <row r="13" spans="1:7" ht="21" customHeight="1">
      <c r="A13" s="18" t="s">
        <v>24</v>
      </c>
      <c r="B13" s="17"/>
      <c r="C13" s="18" t="s">
        <v>25</v>
      </c>
      <c r="D13" s="18"/>
      <c r="E13" s="18"/>
      <c r="F13" s="18"/>
      <c r="G13" s="18"/>
    </row>
    <row r="14" spans="1:7" ht="21" customHeight="1">
      <c r="A14" s="19" t="s">
        <v>26</v>
      </c>
      <c r="B14" s="17"/>
      <c r="C14" s="18"/>
      <c r="D14" s="18"/>
      <c r="E14" s="18"/>
      <c r="F14" s="18"/>
      <c r="G14" s="18"/>
    </row>
    <row r="15" ht="12.75">
      <c r="A15" s="12" t="s">
        <v>27</v>
      </c>
    </row>
  </sheetData>
  <sheetProtection password="C6E2" sheet="1"/>
  <mergeCells count="10">
    <mergeCell ref="A8:C8"/>
    <mergeCell ref="A1:G1"/>
    <mergeCell ref="A2:G2"/>
    <mergeCell ref="A3:G3"/>
    <mergeCell ref="A5:A6"/>
    <mergeCell ref="B5:B6"/>
    <mergeCell ref="C5:C6"/>
    <mergeCell ref="D5:D6"/>
    <mergeCell ref="E5:F5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17"/>
  <sheetViews>
    <sheetView zoomScalePageLayoutView="0" workbookViewId="0" topLeftCell="A1">
      <selection activeCell="E1" sqref="E1:E16384"/>
    </sheetView>
  </sheetViews>
  <sheetFormatPr defaultColWidth="8.796875" defaultRowHeight="14.25"/>
  <cols>
    <col min="1" max="1" width="4.59765625" style="20" customWidth="1"/>
    <col min="2" max="2" width="34.69921875" style="20" customWidth="1"/>
    <col min="3" max="3" width="20.19921875" style="20" customWidth="1"/>
    <col min="4" max="5" width="15" style="20" customWidth="1"/>
    <col min="6" max="6" width="13" style="20" customWidth="1"/>
    <col min="7" max="7" width="16.19921875" style="20" customWidth="1"/>
    <col min="8" max="16384" width="9" style="20" customWidth="1"/>
  </cols>
  <sheetData>
    <row r="2" spans="1:9" ht="15.75">
      <c r="A2" s="117" t="s">
        <v>28</v>
      </c>
      <c r="B2" s="117"/>
      <c r="C2" s="117"/>
      <c r="D2" s="117"/>
      <c r="E2" s="117"/>
      <c r="F2" s="117"/>
      <c r="G2" s="117"/>
      <c r="H2" s="117"/>
      <c r="I2" s="117"/>
    </row>
    <row r="3" spans="1:9" ht="57.75" customHeight="1">
      <c r="A3" s="21"/>
      <c r="B3" s="118" t="s">
        <v>77</v>
      </c>
      <c r="C3" s="119"/>
      <c r="D3" s="119"/>
      <c r="E3" s="119"/>
      <c r="F3" s="119"/>
      <c r="G3" s="119"/>
      <c r="H3" s="119"/>
      <c r="I3" s="120"/>
    </row>
    <row r="4" spans="1:9" ht="42.75">
      <c r="A4" s="108" t="s">
        <v>29</v>
      </c>
      <c r="B4" s="108" t="s">
        <v>14</v>
      </c>
      <c r="C4" s="108" t="s">
        <v>50</v>
      </c>
      <c r="D4" s="108" t="s">
        <v>54</v>
      </c>
      <c r="E4" s="115" t="s">
        <v>55</v>
      </c>
      <c r="F4" s="115" t="s">
        <v>51</v>
      </c>
      <c r="G4" s="108" t="s">
        <v>17</v>
      </c>
      <c r="H4" s="52" t="s">
        <v>30</v>
      </c>
      <c r="I4" s="115" t="s">
        <v>19</v>
      </c>
    </row>
    <row r="5" spans="1:9" ht="14.25">
      <c r="A5" s="108"/>
      <c r="B5" s="108"/>
      <c r="C5" s="108"/>
      <c r="D5" s="108"/>
      <c r="E5" s="116"/>
      <c r="F5" s="116"/>
      <c r="G5" s="108"/>
      <c r="H5" s="52" t="s">
        <v>31</v>
      </c>
      <c r="I5" s="116"/>
    </row>
    <row r="6" spans="1:9" ht="30">
      <c r="A6" s="48" t="s">
        <v>39</v>
      </c>
      <c r="B6" s="49" t="s">
        <v>60</v>
      </c>
      <c r="C6" s="50">
        <v>3</v>
      </c>
      <c r="D6" s="56"/>
      <c r="E6" s="51">
        <f>C6*D6</f>
        <v>0</v>
      </c>
      <c r="F6" s="50">
        <v>24</v>
      </c>
      <c r="G6" s="51">
        <f>ROUND(E6*F6,2)</f>
        <v>0</v>
      </c>
      <c r="H6" s="51">
        <f>ROUND(G6*23%,2)</f>
        <v>0</v>
      </c>
      <c r="I6" s="51">
        <f>G6+H6</f>
        <v>0</v>
      </c>
    </row>
    <row r="7" spans="1:9" ht="42.75">
      <c r="A7" s="108"/>
      <c r="B7" s="108" t="str">
        <f>B4</f>
        <v>Przedmiot zamówienia tożsamy z opisem przedstawionym w SIWZ</v>
      </c>
      <c r="C7" s="109" t="s">
        <v>32</v>
      </c>
      <c r="D7" s="110"/>
      <c r="E7" s="111"/>
      <c r="F7" s="108" t="s">
        <v>33</v>
      </c>
      <c r="G7" s="108" t="s">
        <v>17</v>
      </c>
      <c r="H7" s="52" t="s">
        <v>30</v>
      </c>
      <c r="I7" s="115" t="s">
        <v>19</v>
      </c>
    </row>
    <row r="8" spans="1:9" ht="14.25">
      <c r="A8" s="108"/>
      <c r="B8" s="108"/>
      <c r="C8" s="112"/>
      <c r="D8" s="113"/>
      <c r="E8" s="114"/>
      <c r="F8" s="108"/>
      <c r="G8" s="108"/>
      <c r="H8" s="52" t="s">
        <v>31</v>
      </c>
      <c r="I8" s="116"/>
    </row>
    <row r="9" spans="1:9" ht="45">
      <c r="A9" s="48" t="s">
        <v>40</v>
      </c>
      <c r="B9" s="49" t="s">
        <v>52</v>
      </c>
      <c r="C9" s="100">
        <v>10</v>
      </c>
      <c r="D9" s="101"/>
      <c r="E9" s="102"/>
      <c r="F9" s="56"/>
      <c r="G9" s="51">
        <f>C9*F9</f>
        <v>0</v>
      </c>
      <c r="H9" s="51">
        <f>ROUND(G9*23%,2)</f>
        <v>0</v>
      </c>
      <c r="I9" s="51">
        <f>G9+H9</f>
        <v>0</v>
      </c>
    </row>
    <row r="10" spans="1:9" ht="30">
      <c r="A10" s="48" t="s">
        <v>41</v>
      </c>
      <c r="B10" s="49" t="s">
        <v>53</v>
      </c>
      <c r="C10" s="100">
        <v>10</v>
      </c>
      <c r="D10" s="101"/>
      <c r="E10" s="102"/>
      <c r="F10" s="56"/>
      <c r="G10" s="51">
        <f>C10*F10</f>
        <v>0</v>
      </c>
      <c r="H10" s="51">
        <f>ROUND(G10*23%,2)</f>
        <v>0</v>
      </c>
      <c r="I10" s="51">
        <f>G10+H10</f>
        <v>0</v>
      </c>
    </row>
    <row r="11" spans="1:9" ht="29.25" customHeight="1">
      <c r="A11" s="48"/>
      <c r="B11" s="103" t="s">
        <v>34</v>
      </c>
      <c r="C11" s="104"/>
      <c r="D11" s="104"/>
      <c r="E11" s="104"/>
      <c r="F11" s="105"/>
      <c r="G11" s="53">
        <f>G6+G9+G10</f>
        <v>0</v>
      </c>
      <c r="H11" s="53">
        <f>H6+H9+H10</f>
        <v>0</v>
      </c>
      <c r="I11" s="53">
        <f>I6+I9+I10</f>
        <v>0</v>
      </c>
    </row>
    <row r="13" spans="1:9" ht="15.75">
      <c r="A13" s="22"/>
      <c r="B13" s="23" t="s">
        <v>35</v>
      </c>
      <c r="C13" s="22"/>
      <c r="D13" s="22"/>
      <c r="E13" s="22"/>
      <c r="F13" s="22"/>
      <c r="G13" s="22"/>
      <c r="H13" s="22"/>
      <c r="I13" s="22"/>
    </row>
    <row r="14" spans="1:9" ht="15.75">
      <c r="A14" s="22"/>
      <c r="B14" s="22"/>
      <c r="C14" s="22"/>
      <c r="D14" s="22"/>
      <c r="E14" s="22"/>
      <c r="F14" s="22"/>
      <c r="G14" s="22"/>
      <c r="H14" s="22"/>
      <c r="I14" s="22"/>
    </row>
    <row r="15" spans="1:9" ht="15.75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>
      <c r="A16" s="22"/>
      <c r="B16" s="106" t="s">
        <v>56</v>
      </c>
      <c r="C16" s="107"/>
      <c r="D16" s="107"/>
      <c r="E16" s="107"/>
      <c r="F16" s="107"/>
      <c r="G16" s="107"/>
      <c r="H16" s="107"/>
      <c r="I16" s="107"/>
    </row>
    <row r="17" spans="1:9" ht="15.75">
      <c r="A17" s="22"/>
      <c r="B17" s="24" t="s">
        <v>27</v>
      </c>
      <c r="C17" s="22"/>
      <c r="D17" s="22"/>
      <c r="E17" s="22"/>
      <c r="F17" s="22"/>
      <c r="G17" s="22"/>
      <c r="H17" s="22"/>
      <c r="I17" s="22"/>
    </row>
  </sheetData>
  <sheetProtection password="C6E2" sheet="1"/>
  <mergeCells count="20">
    <mergeCell ref="A2:I2"/>
    <mergeCell ref="B3:I3"/>
    <mergeCell ref="A4:A5"/>
    <mergeCell ref="B4:B5"/>
    <mergeCell ref="C4:C5"/>
    <mergeCell ref="D4:D5"/>
    <mergeCell ref="E4:E5"/>
    <mergeCell ref="F4:F5"/>
    <mergeCell ref="G4:G5"/>
    <mergeCell ref="I4:I5"/>
    <mergeCell ref="C9:E9"/>
    <mergeCell ref="C10:E10"/>
    <mergeCell ref="B11:F11"/>
    <mergeCell ref="B16:I16"/>
    <mergeCell ref="A7:A8"/>
    <mergeCell ref="B7:B8"/>
    <mergeCell ref="C7:E8"/>
    <mergeCell ref="F7:F8"/>
    <mergeCell ref="G7:G8"/>
    <mergeCell ref="I7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bszewczy</dc:creator>
  <cp:keywords/>
  <dc:description/>
  <cp:lastModifiedBy>Danuta Gajda</cp:lastModifiedBy>
  <cp:lastPrinted>2019-12-03T10:47:11Z</cp:lastPrinted>
  <dcterms:created xsi:type="dcterms:W3CDTF">2010-09-19T01:35:26Z</dcterms:created>
  <dcterms:modified xsi:type="dcterms:W3CDTF">2019-12-12T12:43:54Z</dcterms:modified>
  <cp:category/>
  <cp:version/>
  <cp:contentType/>
  <cp:contentStatus/>
</cp:coreProperties>
</file>