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410" windowHeight="9105" activeTab="0"/>
  </bookViews>
  <sheets>
    <sheet name="Pakiet 1- 4" sheetId="1" r:id="rId1"/>
  </sheets>
  <definedNames>
    <definedName name="aktywnywiersz">423</definedName>
    <definedName name="_xlnm.Print_Area" localSheetId="0">'Pakiet 1- 4'!$A$1:$K$21</definedName>
  </definedNames>
  <calcPr fullCalcOnLoad="1"/>
</workbook>
</file>

<file path=xl/sharedStrings.xml><?xml version="1.0" encoding="utf-8"?>
<sst xmlns="http://schemas.openxmlformats.org/spreadsheetml/2006/main" count="63" uniqueCount="45">
  <si>
    <t>Lp.</t>
  </si>
  <si>
    <t>j.m.</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</si>
  <si>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</si>
  <si>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</si>
  <si>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</si>
  <si>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</si>
  <si>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</si>
  <si>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</si>
  <si>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</si>
  <si>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</si>
  <si>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</si>
  <si>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</si>
  <si>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</si>
  <si>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</si>
  <si>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</si>
  <si>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</si>
  <si>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2.</t>
  </si>
  <si>
    <t>3.</t>
  </si>
  <si>
    <t>4.</t>
  </si>
  <si>
    <t>op</t>
  </si>
  <si>
    <t xml:space="preserve">WARTOŚĆ PAKIETU NR 1 </t>
  </si>
  <si>
    <t xml:space="preserve">WARTOŚĆ PAKIETU NR 2  </t>
  </si>
  <si>
    <t>……………………………………………………………………..
DATA I PODPIS Wnioskodawcy</t>
  </si>
  <si>
    <t>op.</t>
  </si>
  <si>
    <t>WARTOŚĆ PAKIETU 3</t>
  </si>
  <si>
    <r>
      <t xml:space="preserve">                                                                                                   </t>
    </r>
    <r>
      <rPr>
        <b/>
        <sz val="8"/>
        <rFont val="Times New Roman"/>
        <family val="1"/>
      </rPr>
      <t xml:space="preserve">WARTOŚĆ PAKIETU 4 </t>
    </r>
  </si>
  <si>
    <t>Rękawice chirurgiczne sterylne, neoprenowe, bezpudrowe, z rolowanym mankietem, z wewnętrzną i zewnętrzną warstwą polimerową, z warstwą antypoślizgową. Grubości minimalne: na palcu ≥0,22mm, dłoni ≥0,20mm, mankiecie ≥0,18mm. Długość 285-305mm, rozciągliwość przed starzeniem min. 1030%, siła zrywająca 13N. Zgodne z normą EN 374, ASTM 1671, lub równoważne, odporne na przenikanie cytostatyków potwierdzone badaniami z jednostki niezależnej. Na każdej rękawicy nadruk rozmiaru oraz nazwy producenta. Opakowanie wew. papierowe, zew. folia (nie składane na pół). Rozmiary 6,0-9,0</t>
  </si>
  <si>
    <t>Rękawice chirurgiczne lateksowe ortopedyczne sterylne, bezpudrowe, 
z rolowanym mankietem, z wewnętrzną 
i zewnętrzną warstwą polimerową, kolor brązowy, z warstwą antypoślizgową. Grubości minimalne na palcu ≥0,33mm, dłoni ≥0,30mm, mankiecie ≥0,23mm. Długość 280-300mm, rozciągliwość przed starzeniem min. 820%, wytrzymałość na rozerwanie przed starzeniem min. 27N. Zgodne z normą EN 374, ASTM 1671, lub równoważne,  odporne na przenikanie cytostatyków oraz odporne na działanie cementu kostnego potwierdzone badaniami z jednostki niezależnej. Na każdej rękawicy nadruk rozmiaru oraz nazwy producenta. Opakowanie wew. papierowe, zew. folia  (nie składane na pół). Rozmiary 6,5-9,0</t>
  </si>
  <si>
    <t xml:space="preserve">Rękawice chirurgiczne lateksowe sterylne z dodatkiem żelu aloesowego, bezpudrowe,
z rolowanym mankietem, z wewnętrzną i zewnętrzną warstwą polimerową, kolor zielony. Grubości minimalne: na palcu ≥0,17mm, dłoni ≥0,16mm, mankiecie ≥0,15mm. Długość 275-300mm, rozciągliwość przed starzeniem min. 870%, siła zrywająca przed starzeniem 12N. Na każdej rękawicy nadruk rozmiaru. Opakowanie wew. papierowe, zew. folia (nie składane na pół). Rozmiary 5,5-9,0
</t>
  </si>
  <si>
    <t>Rękawice chirurgiczne lateksowe, sterylne, pudrowane, z rolowanym mankietem, teksturowane jednorodnie na całej powierzchni dłoni i palców. Grubości minimalne:  na palcu ≥0,17mm, dłoni ≥0,12mm. Długość 280mm. Odporne na przenikanie wirusów zgodnie z normą ASTM F1671, lub równoważne,  potwierdzone badaniami z jednostki niezależnej. Opakowanie podwójne papierowe. Rozmiary 6,0 -9,0, wytrzymałość na rozerwanie przed starzeniem min.10N</t>
  </si>
  <si>
    <t>Rozmiar</t>
  </si>
  <si>
    <t>6.0- 9.0</t>
  </si>
  <si>
    <t>6.5- 9.0</t>
  </si>
  <si>
    <t>5.5- 9.0</t>
  </si>
  <si>
    <t>par</t>
  </si>
  <si>
    <t>Rękawice diagnostyczne nitrylowe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200 szt.; XL op a 180 szt.</t>
  </si>
  <si>
    <t>Rękawice nitrylowe z wewnętrzną powłoką o właściwościach przeciwdrobnoustrojowych, bakteriostatycznych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100 szt.</t>
  </si>
  <si>
    <t>S-XL</t>
  </si>
  <si>
    <t>S-L</t>
  </si>
  <si>
    <t>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co najmniej 10 substancji chemicznych na co najmniej 2 poziomie ochrony (w tym co najmniej 3 substancje z załącznika A normy 374-1), lub równoważe, potwierdzone badaniami z jednostki niezależnej od producenta oraz oryginalnym nadrukiem substancji i poziomów ochrony na opakowaniu. Odporne na przenikanie co najmniej 2 alkoholi potwierdzone badaniami jednostki niezależnej. Opakowanie a'50 sztuk (S-L). Rozmiar opakowania 12cm x 13cm x 4cm (+/- 5%), pasujące do uchwytów naściennych typu SafeDon compact z możliwością pojedynczego wyjmowania rękawic od spodu oraz od góry opakowania jedynie za mankiet bez ryzyka kontaminacji opakowania i pozostałych rękawic.</t>
  </si>
  <si>
    <t>Rękawice diagnostyczne nitrylowe o obniżonej grubości. Grubości minimalne: na palcu ≥0,11mm, dłoni ≥0,08mm, mankiecie ≥0,07mm. Rolowany mankiet, teksturowane tylko na palcach, kolor ciemno niebieski, długość min. 240mm. Zarejestrowane jako wyrób medyczny oraz środek ochrony indywidualnej. Zgodnie z normami EN 455:1-2, EN 374-3,  lub równoważne,  (przebadane na min. 10 substancji chemicznych), ASTM F1671, lub równoważne,  potwierdzone badaniami z jednostki niezależnej od producenta. Informacje o substancjach oraz poziomie ochrony nadrukowane na opakowaniu jednostkowym. Rozmiar kodowany kolorystycznie na opakowaniu. Opakowanie a'250 sztuk.Wymiary opakowania 12 cm x 13 cm x 15,5 cm (+/-5%), kompatybilne z uchwytem naściennym typu SafeDon z  możlwością wyjmowania rękawic od spodu opakowania. Rozmiary : S, M, L.</t>
  </si>
  <si>
    <t>1. 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100 szt. dla wszystkich rozmiarów. Rozmiary XS-XL kodowane kolorystycznie na opakowaniu.</t>
  </si>
  <si>
    <t>Rękawice nitrylowe, bezpudrowe, niesterylne, chlorowane od wewnątrz, kolor jasnozielony/limonkowy, tekstura na końcach palców, grubość na palcu 0,10mm +/-0,01mm, na dłoni 0,07+/- 0,01 mm, mankiecie 0,06+/- 0,01 mm, AQL 1,5, siła zrywu min 6N wg EN 455 - potwierdzone badaniami z jednostki niezależnej. Zgodne z normami EN ISO 374-1, EN 374-2, EN 16523-1, EN 374-4 oraz odporne na przenikanie bakterii, grzybów i wirusów zgodnie z EN ISO 374-5 oraz ASTM F1671.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50 szt. Rozmiary XS-XL kodowane kolorystycznie na opakowaniu.</t>
  </si>
  <si>
    <t>XS-XL</t>
  </si>
  <si>
    <r>
      <t xml:space="preserve">dodatek nr 2 do SWZ na </t>
    </r>
    <r>
      <rPr>
        <b/>
        <sz val="11"/>
        <rFont val="Times New Roman"/>
        <family val="1"/>
      </rPr>
      <t>dostawę rękawic medycznych</t>
    </r>
    <r>
      <rPr>
        <sz val="11"/>
        <rFont val="Times New Roman"/>
        <family val="1"/>
      </rPr>
      <t xml:space="preserve"> na potrzeby Samodzielnego Publicznego Zakładu Opieki Zdrowotnej w Sulęcinie
Nr sprawy: </t>
    </r>
    <r>
      <rPr>
        <b/>
        <i/>
        <sz val="11"/>
        <rFont val="Times New Roman"/>
        <family val="1"/>
      </rPr>
      <t>ZP/P/03/21</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</si>
</sst>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s>
  <fonts count="76">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i/>
      <sz val="9"/>
      <name val="Times"/>
      <family val="0"/>
    </font>
    <font>
      <sz val="11"/>
      <name val="Times New Roman"/>
      <family val="1"/>
    </font>
    <font>
      <sz val="8"/>
      <name val="Calibri"/>
      <family val="2"/>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i/>
      <sz val="11"/>
      <color indexed="8"/>
      <name val="Times"/>
      <family val="0"/>
    </font>
    <font>
      <sz val="8"/>
      <color indexed="8"/>
      <name val="Times New Roman"/>
      <family val="1"/>
    </font>
    <font>
      <sz val="10"/>
      <color indexed="8"/>
      <name val="Arial"/>
      <family val="0"/>
    </font>
    <font>
      <b/>
      <sz val="8"/>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i/>
      <sz val="11"/>
      <color theme="1"/>
      <name val="Times"/>
      <family val="0"/>
    </font>
    <font>
      <sz val="8"/>
      <color theme="1"/>
      <name val="Times New Roman"/>
      <family val="1"/>
    </font>
    <font>
      <b/>
      <sz val="8"/>
      <color theme="1"/>
      <name val="Times New Roman"/>
      <family val="1"/>
    </font>
    <font>
      <sz val="8"/>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medium"/>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medium"/>
      <bottom style="thin">
        <color rgb="FF000000"/>
      </bottom>
    </border>
    <border>
      <left>
        <color indexed="63"/>
      </left>
      <right>
        <color indexed="63"/>
      </right>
      <top>
        <color indexed="63"/>
      </top>
      <bottom style="medium"/>
    </border>
    <border>
      <left>
        <color indexed="63"/>
      </left>
      <right style="thin"/>
      <top>
        <color indexed="63"/>
      </top>
      <bottom/>
    </border>
    <border>
      <left style="thin"/>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border>
    <border>
      <left style="thin"/>
      <right style="thin"/>
      <top>
        <color indexed="63"/>
      </top>
      <bottom/>
    </border>
    <border>
      <left style="thin"/>
      <right>
        <color indexed="63"/>
      </right>
      <top>
        <color indexed="63"/>
      </top>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3" fillId="21" borderId="0" applyNumberFormat="0" applyBorder="0" applyAlignment="0" applyProtection="0"/>
    <xf numFmtId="0" fontId="52" fillId="22" borderId="0" applyNumberFormat="0" applyBorder="0" applyAlignment="0" applyProtection="0"/>
    <xf numFmtId="0" fontId="3"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3" fillId="27"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52" fillId="30" borderId="0" applyNumberFormat="0" applyBorder="0" applyAlignment="0" applyProtection="0"/>
    <xf numFmtId="0" fontId="3" fillId="31" borderId="0" applyNumberFormat="0" applyBorder="0" applyAlignment="0" applyProtection="0"/>
    <xf numFmtId="0" fontId="53" fillId="32" borderId="1" applyNumberFormat="0" applyAlignment="0" applyProtection="0"/>
    <xf numFmtId="0" fontId="4" fillId="33" borderId="2" applyNumberFormat="0" applyAlignment="0" applyProtection="0"/>
    <xf numFmtId="0" fontId="54" fillId="34" borderId="3" applyNumberFormat="0" applyAlignment="0" applyProtection="0"/>
    <xf numFmtId="0" fontId="5" fillId="35" borderId="4" applyNumberFormat="0" applyAlignment="0" applyProtection="0"/>
    <xf numFmtId="0" fontId="55"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6" fillId="0" borderId="0">
      <alignment/>
      <protection/>
    </xf>
    <xf numFmtId="0" fontId="57" fillId="0" borderId="5" applyNumberFormat="0" applyFill="0" applyAlignment="0" applyProtection="0"/>
    <xf numFmtId="0" fontId="6" fillId="0" borderId="6" applyNumberFormat="0" applyFill="0" applyAlignment="0" applyProtection="0"/>
    <xf numFmtId="0" fontId="58" fillId="37" borderId="7" applyNumberFormat="0" applyAlignment="0" applyProtection="0"/>
    <xf numFmtId="0" fontId="7" fillId="38" borderId="8" applyNumberFormat="0" applyAlignment="0" applyProtection="0"/>
    <xf numFmtId="0" fontId="59" fillId="0" borderId="9" applyNumberFormat="0" applyFill="0" applyAlignment="0" applyProtection="0"/>
    <xf numFmtId="0" fontId="8" fillId="0" borderId="10" applyNumberFormat="0" applyFill="0" applyAlignment="0" applyProtection="0"/>
    <xf numFmtId="0" fontId="60" fillId="0" borderId="11" applyNumberFormat="0" applyFill="0" applyAlignment="0" applyProtection="0"/>
    <xf numFmtId="0" fontId="9" fillId="0" borderId="12" applyNumberFormat="0" applyFill="0" applyAlignment="0" applyProtection="0"/>
    <xf numFmtId="0" fontId="61" fillId="0" borderId="13" applyNumberFormat="0" applyFill="0" applyAlignment="0" applyProtection="0"/>
    <xf numFmtId="0" fontId="10" fillId="0" borderId="14"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9" borderId="0" applyNumberFormat="0" applyBorder="0" applyAlignment="0" applyProtection="0"/>
    <xf numFmtId="0" fontId="2" fillId="0" borderId="0">
      <alignment/>
      <protection/>
    </xf>
    <xf numFmtId="0" fontId="2" fillId="0" borderId="0">
      <alignment/>
      <protection/>
    </xf>
    <xf numFmtId="0" fontId="63" fillId="0" borderId="0">
      <alignment/>
      <protection/>
    </xf>
    <xf numFmtId="0" fontId="63" fillId="0" borderId="0">
      <alignment/>
      <protection/>
    </xf>
    <xf numFmtId="0" fontId="64"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65" fillId="0" borderId="15" applyNumberFormat="0" applyFill="0" applyAlignment="0" applyProtection="0"/>
    <xf numFmtId="0" fontId="12" fillId="0" borderId="16" applyNumberFormat="0" applyFill="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69" fillId="42" borderId="0" applyNumberFormat="0" applyBorder="0" applyAlignment="0" applyProtection="0"/>
  </cellStyleXfs>
  <cellXfs count="108">
    <xf numFmtId="0" fontId="0" fillId="0" borderId="0" xfId="0" applyFont="1" applyAlignment="1">
      <alignment/>
    </xf>
    <xf numFmtId="0" fontId="70" fillId="0" borderId="0" xfId="0" applyFont="1" applyAlignment="1">
      <alignment/>
    </xf>
    <xf numFmtId="0" fontId="70" fillId="0" borderId="0" xfId="0" applyFont="1" applyBorder="1" applyAlignment="1">
      <alignment/>
    </xf>
    <xf numFmtId="0" fontId="22" fillId="0" borderId="0" xfId="0" applyFont="1" applyAlignment="1">
      <alignment horizontal="left" vertical="center"/>
    </xf>
    <xf numFmtId="0" fontId="70" fillId="0" borderId="0" xfId="0" applyFont="1" applyAlignment="1">
      <alignment horizontal="center" vertical="center"/>
    </xf>
    <xf numFmtId="0" fontId="71" fillId="0" borderId="0" xfId="0" applyNumberFormat="1" applyFont="1" applyAlignment="1">
      <alignment horizontal="center" vertical="center"/>
    </xf>
    <xf numFmtId="2" fontId="70" fillId="0" borderId="0" xfId="0" applyNumberFormat="1" applyFont="1" applyAlignment="1">
      <alignment horizontal="center" vertical="center"/>
    </xf>
    <xf numFmtId="0" fontId="18" fillId="0" borderId="19" xfId="0" applyFont="1" applyBorder="1" applyAlignment="1">
      <alignment horizontal="center" vertical="center"/>
    </xf>
    <xf numFmtId="0" fontId="70" fillId="0" borderId="0" xfId="0" applyNumberFormat="1" applyFont="1" applyFill="1" applyAlignment="1">
      <alignment horizontal="center" vertical="center"/>
    </xf>
    <xf numFmtId="0" fontId="17" fillId="0" borderId="20" xfId="0" applyFont="1" applyBorder="1" applyAlignment="1">
      <alignment horizontal="center" vertical="center" wrapText="1"/>
    </xf>
    <xf numFmtId="4" fontId="17" fillId="0" borderId="20"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4" fontId="17" fillId="0" borderId="21" xfId="0" applyNumberFormat="1" applyFont="1" applyFill="1" applyBorder="1" applyAlignment="1">
      <alignment horizontal="center" vertical="center" wrapText="1"/>
    </xf>
    <xf numFmtId="0" fontId="72" fillId="0" borderId="0" xfId="0" applyFont="1" applyBorder="1" applyAlignment="1">
      <alignment vertical="center"/>
    </xf>
    <xf numFmtId="0" fontId="73" fillId="0" borderId="0" xfId="0" applyFont="1" applyAlignment="1">
      <alignment horizontal="center" vertical="center"/>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center" vertical="center"/>
    </xf>
    <xf numFmtId="0" fontId="17" fillId="0" borderId="21"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43" borderId="25" xfId="0" applyFont="1" applyFill="1" applyBorder="1" applyAlignment="1">
      <alignment horizontal="center" vertical="center" wrapText="1"/>
    </xf>
    <xf numFmtId="0" fontId="16" fillId="43" borderId="26" xfId="0" applyFont="1" applyFill="1" applyBorder="1" applyAlignment="1">
      <alignment horizontal="center" vertical="center" wrapText="1"/>
    </xf>
    <xf numFmtId="0" fontId="16" fillId="43" borderId="26" xfId="0" applyNumberFormat="1" applyFont="1" applyFill="1" applyBorder="1" applyAlignment="1">
      <alignment horizontal="center" vertical="center" wrapText="1"/>
    </xf>
    <xf numFmtId="2" fontId="16" fillId="43" borderId="26" xfId="0" applyNumberFormat="1" applyFont="1" applyFill="1" applyBorder="1" applyAlignment="1">
      <alignment horizontal="center" vertical="center" wrapText="1"/>
    </xf>
    <xf numFmtId="4" fontId="16" fillId="43" borderId="26" xfId="0" applyNumberFormat="1" applyFont="1" applyFill="1" applyBorder="1" applyAlignment="1">
      <alignment horizontal="center" vertical="center" wrapText="1"/>
    </xf>
    <xf numFmtId="0" fontId="16" fillId="44" borderId="26" xfId="0" applyNumberFormat="1" applyFont="1" applyFill="1" applyBorder="1" applyAlignment="1">
      <alignment horizontal="center" vertical="center" wrapText="1"/>
    </xf>
    <xf numFmtId="0" fontId="16" fillId="43" borderId="27" xfId="0" applyFont="1" applyFill="1" applyBorder="1" applyAlignment="1">
      <alignment horizontal="center" vertical="center" wrapText="1"/>
    </xf>
    <xf numFmtId="4" fontId="16" fillId="43" borderId="28"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4" fontId="16" fillId="44" borderId="29" xfId="85" applyNumberFormat="1" applyFont="1" applyFill="1" applyBorder="1" applyAlignment="1">
      <alignment horizontal="center" vertical="center"/>
    </xf>
    <xf numFmtId="0" fontId="16" fillId="0" borderId="0" xfId="66" applyNumberFormat="1" applyFont="1" applyFill="1" applyBorder="1" applyAlignment="1">
      <alignment horizontal="center" vertical="center"/>
      <protection/>
    </xf>
    <xf numFmtId="0" fontId="73" fillId="0" borderId="20" xfId="68" applyFont="1" applyBorder="1" applyAlignment="1">
      <alignment vertical="center" wrapText="1"/>
      <protection/>
    </xf>
    <xf numFmtId="0" fontId="73" fillId="0" borderId="21" xfId="68" applyFont="1" applyBorder="1" applyAlignment="1">
      <alignment vertical="center" wrapText="1"/>
      <protection/>
    </xf>
    <xf numFmtId="0" fontId="17" fillId="0" borderId="30" xfId="0" applyFont="1" applyBorder="1" applyAlignment="1">
      <alignment horizontal="center" vertical="center" wrapText="1"/>
    </xf>
    <xf numFmtId="0" fontId="73" fillId="0" borderId="31" xfId="68" applyFont="1" applyBorder="1" applyAlignment="1">
      <alignment vertical="center" wrapText="1"/>
      <protection/>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xf>
    <xf numFmtId="0" fontId="16" fillId="0" borderId="31" xfId="0" applyFont="1" applyBorder="1" applyAlignment="1">
      <alignment horizontal="center" vertical="center" wrapText="1"/>
    </xf>
    <xf numFmtId="0" fontId="18" fillId="0" borderId="32" xfId="0" applyFont="1" applyBorder="1" applyAlignment="1">
      <alignment horizontal="center" vertical="center"/>
    </xf>
    <xf numFmtId="0" fontId="73" fillId="0" borderId="21" xfId="68" applyFont="1" applyBorder="1" applyAlignment="1">
      <alignment horizontal="center" vertical="center" wrapText="1"/>
      <protection/>
    </xf>
    <xf numFmtId="0" fontId="73" fillId="0" borderId="31" xfId="68" applyFont="1" applyBorder="1" applyAlignment="1">
      <alignment horizontal="center" vertical="center" wrapText="1"/>
      <protection/>
    </xf>
    <xf numFmtId="0" fontId="22" fillId="0" borderId="0" xfId="0" applyFont="1" applyAlignment="1">
      <alignment horizontal="center" vertical="center"/>
    </xf>
    <xf numFmtId="0" fontId="73" fillId="0" borderId="20" xfId="68" applyFont="1" applyBorder="1" applyAlignment="1">
      <alignment horizontal="center" vertical="center" wrapText="1"/>
      <protection/>
    </xf>
    <xf numFmtId="4" fontId="16" fillId="44" borderId="29" xfId="66" applyNumberFormat="1" applyFont="1" applyFill="1" applyBorder="1" applyAlignment="1">
      <alignment horizontal="center" vertical="center"/>
      <protection/>
    </xf>
    <xf numFmtId="0" fontId="73" fillId="0" borderId="33" xfId="69" applyFont="1" applyBorder="1" applyAlignment="1">
      <alignment vertical="top" wrapText="1"/>
      <protection/>
    </xf>
    <xf numFmtId="4" fontId="73" fillId="0" borderId="34" xfId="69" applyNumberFormat="1" applyFont="1" applyBorder="1" applyAlignment="1">
      <alignment horizontal="center" vertical="center" wrapText="1"/>
      <protection/>
    </xf>
    <xf numFmtId="9" fontId="73" fillId="0" borderId="34" xfId="69" applyNumberFormat="1" applyFont="1" applyBorder="1" applyAlignment="1">
      <alignment horizontal="center" vertical="center" wrapText="1"/>
      <protection/>
    </xf>
    <xf numFmtId="3" fontId="74" fillId="0" borderId="34" xfId="69" applyNumberFormat="1" applyFont="1" applyBorder="1" applyAlignment="1">
      <alignment horizontal="center" vertical="center" wrapText="1"/>
      <protection/>
    </xf>
    <xf numFmtId="2" fontId="73" fillId="0" borderId="34" xfId="69" applyNumberFormat="1" applyFont="1" applyBorder="1" applyAlignment="1">
      <alignment horizontal="center" vertical="center" wrapText="1"/>
      <protection/>
    </xf>
    <xf numFmtId="0" fontId="73" fillId="0" borderId="35" xfId="69" applyFont="1" applyBorder="1" applyAlignment="1">
      <alignment wrapText="1"/>
      <protection/>
    </xf>
    <xf numFmtId="4" fontId="73" fillId="0" borderId="35" xfId="69" applyNumberFormat="1" applyFont="1" applyBorder="1" applyAlignment="1">
      <alignment horizontal="center" vertical="center" wrapText="1"/>
      <protection/>
    </xf>
    <xf numFmtId="9" fontId="73" fillId="0" borderId="35" xfId="69" applyNumberFormat="1" applyFont="1" applyBorder="1" applyAlignment="1">
      <alignment horizontal="center" vertical="center" wrapText="1"/>
      <protection/>
    </xf>
    <xf numFmtId="3" fontId="74" fillId="0" borderId="35" xfId="69" applyNumberFormat="1" applyFont="1" applyBorder="1" applyAlignment="1">
      <alignment horizontal="center" vertical="center" wrapText="1"/>
      <protection/>
    </xf>
    <xf numFmtId="2" fontId="73" fillId="0" borderId="35" xfId="69" applyNumberFormat="1" applyFont="1" applyBorder="1" applyAlignment="1">
      <alignment horizontal="center" vertical="center" wrapText="1"/>
      <protection/>
    </xf>
    <xf numFmtId="4" fontId="16" fillId="43" borderId="29"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7" fillId="0" borderId="22" xfId="0" applyFont="1" applyBorder="1" applyAlignment="1">
      <alignment horizontal="center" vertical="center"/>
    </xf>
    <xf numFmtId="0" fontId="16" fillId="0" borderId="21" xfId="0" applyFont="1" applyBorder="1" applyAlignment="1">
      <alignment horizontal="center" vertical="center"/>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0" borderId="21" xfId="0" applyFont="1" applyFill="1" applyBorder="1" applyAlignment="1">
      <alignment horizontal="center" vertical="center" wrapText="1"/>
    </xf>
    <xf numFmtId="0" fontId="17" fillId="45" borderId="21" xfId="0" applyFont="1" applyFill="1" applyBorder="1" applyAlignment="1">
      <alignment horizontal="center" vertical="center" wrapText="1"/>
    </xf>
    <xf numFmtId="0" fontId="17" fillId="46" borderId="24" xfId="0" applyFont="1" applyFill="1" applyBorder="1" applyAlignment="1">
      <alignment horizontal="center" vertical="center" wrapText="1"/>
    </xf>
    <xf numFmtId="0" fontId="17" fillId="0" borderId="30" xfId="0" applyFont="1" applyBorder="1" applyAlignment="1">
      <alignment horizontal="center" vertical="center"/>
    </xf>
    <xf numFmtId="4" fontId="17" fillId="0" borderId="31" xfId="0" applyNumberFormat="1" applyFont="1" applyBorder="1" applyAlignment="1">
      <alignment horizontal="center" vertical="center" wrapText="1"/>
    </xf>
    <xf numFmtId="4" fontId="17" fillId="0" borderId="31" xfId="83" applyNumberFormat="1" applyFont="1" applyFill="1" applyBorder="1" applyAlignment="1" applyProtection="1">
      <alignment horizontal="center" vertical="center" wrapText="1"/>
      <protection/>
    </xf>
    <xf numFmtId="0" fontId="17" fillId="0" borderId="31" xfId="0" applyFont="1" applyFill="1" applyBorder="1" applyAlignment="1">
      <alignment horizontal="center" vertical="center" wrapText="1"/>
    </xf>
    <xf numFmtId="0" fontId="17" fillId="45" borderId="31" xfId="0" applyFont="1" applyFill="1" applyBorder="1" applyAlignment="1">
      <alignment horizontal="center" vertical="center" wrapText="1"/>
    </xf>
    <xf numFmtId="0" fontId="17" fillId="46" borderId="32" xfId="0" applyFont="1" applyFill="1" applyBorder="1" applyAlignment="1">
      <alignment horizontal="center" vertical="center" wrapText="1"/>
    </xf>
    <xf numFmtId="2" fontId="17" fillId="0" borderId="21" xfId="0" applyNumberFormat="1" applyFont="1" applyFill="1" applyBorder="1" applyAlignment="1">
      <alignment horizontal="center" vertical="center" wrapText="1"/>
    </xf>
    <xf numFmtId="2" fontId="17" fillId="0" borderId="31" xfId="0" applyNumberFormat="1" applyFont="1" applyFill="1" applyBorder="1" applyAlignment="1">
      <alignment horizontal="center" vertical="center" wrapText="1"/>
    </xf>
    <xf numFmtId="3" fontId="74" fillId="0" borderId="36" xfId="69" applyNumberFormat="1" applyFont="1" applyBorder="1" applyAlignment="1">
      <alignment horizontal="center" vertical="center" wrapText="1"/>
      <protection/>
    </xf>
    <xf numFmtId="167" fontId="73" fillId="0" borderId="36" xfId="69" applyNumberFormat="1" applyFont="1" applyBorder="1" applyAlignment="1">
      <alignment horizontal="center" vertical="center" wrapText="1"/>
      <protection/>
    </xf>
    <xf numFmtId="3" fontId="74" fillId="0" borderId="37" xfId="69" applyNumberFormat="1" applyFont="1" applyBorder="1" applyAlignment="1">
      <alignment horizontal="center" vertical="center" wrapText="1"/>
      <protection/>
    </xf>
    <xf numFmtId="167" fontId="73" fillId="0" borderId="37" xfId="69" applyNumberFormat="1" applyFont="1" applyBorder="1" applyAlignment="1">
      <alignment horizontal="center" vertical="center" wrapText="1"/>
      <protection/>
    </xf>
    <xf numFmtId="167" fontId="73" fillId="0" borderId="35" xfId="69" applyNumberFormat="1" applyFont="1" applyBorder="1" applyAlignment="1">
      <alignment horizontal="center" vertical="center" wrapText="1"/>
      <protection/>
    </xf>
    <xf numFmtId="0" fontId="73" fillId="0" borderId="34" xfId="69" applyFont="1" applyBorder="1" applyAlignment="1">
      <alignment vertical="center" wrapText="1"/>
      <protection/>
    </xf>
    <xf numFmtId="9" fontId="73" fillId="0" borderId="35" xfId="69" applyNumberFormat="1" applyFont="1" applyBorder="1" applyAlignment="1">
      <alignment vertical="center" wrapText="1"/>
      <protection/>
    </xf>
    <xf numFmtId="0" fontId="75" fillId="0" borderId="38" xfId="69" applyFont="1" applyBorder="1" applyAlignment="1">
      <alignment wrapText="1"/>
      <protection/>
    </xf>
    <xf numFmtId="0" fontId="75" fillId="0" borderId="39" xfId="69" applyFont="1" applyBorder="1" applyAlignment="1">
      <alignment wrapText="1"/>
      <protection/>
    </xf>
    <xf numFmtId="0" fontId="17" fillId="0" borderId="40" xfId="0" applyFont="1" applyBorder="1" applyAlignment="1">
      <alignment horizontal="center" vertical="center" wrapText="1"/>
    </xf>
    <xf numFmtId="0" fontId="17" fillId="0" borderId="41" xfId="0" applyFont="1" applyBorder="1" applyAlignment="1">
      <alignment horizontal="center" vertical="center"/>
    </xf>
    <xf numFmtId="0" fontId="16" fillId="43" borderId="42" xfId="0" applyFont="1" applyFill="1" applyBorder="1" applyAlignment="1">
      <alignment horizontal="left" vertical="center" wrapText="1"/>
    </xf>
    <xf numFmtId="0" fontId="16" fillId="43" borderId="43" xfId="0" applyFont="1" applyFill="1" applyBorder="1" applyAlignment="1">
      <alignment horizontal="left" vertical="center" wrapText="1"/>
    </xf>
    <xf numFmtId="0" fontId="16" fillId="43" borderId="44" xfId="0" applyFont="1" applyFill="1" applyBorder="1" applyAlignment="1">
      <alignment horizontal="left" vertical="center" wrapText="1"/>
    </xf>
    <xf numFmtId="0" fontId="17" fillId="46" borderId="40" xfId="0" applyFont="1" applyFill="1" applyBorder="1" applyAlignment="1">
      <alignment horizontal="center" vertical="center" wrapText="1"/>
    </xf>
    <xf numFmtId="0" fontId="17" fillId="46" borderId="41" xfId="0" applyFont="1" applyFill="1" applyBorder="1" applyAlignment="1">
      <alignment horizontal="center" vertical="center" wrapText="1"/>
    </xf>
    <xf numFmtId="0" fontId="16" fillId="46" borderId="45" xfId="0" applyFont="1" applyFill="1" applyBorder="1" applyAlignment="1">
      <alignment horizontal="center" vertical="center" wrapText="1"/>
    </xf>
    <xf numFmtId="0" fontId="17" fillId="46" borderId="46" xfId="0" applyFont="1" applyFill="1" applyBorder="1" applyAlignment="1">
      <alignment horizontal="center" vertical="center" wrapText="1"/>
    </xf>
    <xf numFmtId="0" fontId="17" fillId="46" borderId="47" xfId="0" applyFont="1" applyFill="1" applyBorder="1" applyAlignment="1">
      <alignment horizontal="center" vertical="center" wrapText="1"/>
    </xf>
    <xf numFmtId="4" fontId="25" fillId="47" borderId="0" xfId="0" applyNumberFormat="1" applyFont="1" applyFill="1" applyBorder="1" applyAlignment="1">
      <alignment horizontal="left" vertical="center" wrapText="1"/>
    </xf>
    <xf numFmtId="4" fontId="23" fillId="47" borderId="0" xfId="0" applyNumberFormat="1" applyFont="1" applyFill="1" applyBorder="1" applyAlignment="1">
      <alignment horizontal="left" vertical="center" wrapText="1"/>
    </xf>
    <xf numFmtId="0" fontId="16" fillId="43" borderId="25" xfId="0" applyFont="1" applyFill="1" applyBorder="1" applyAlignment="1">
      <alignment horizontal="left" vertical="center" wrapText="1"/>
    </xf>
    <xf numFmtId="0" fontId="16" fillId="43" borderId="26" xfId="0" applyFont="1" applyFill="1" applyBorder="1" applyAlignment="1">
      <alignment horizontal="left" vertical="center" wrapText="1"/>
    </xf>
    <xf numFmtId="0" fontId="16" fillId="43" borderId="27" xfId="0" applyFont="1" applyFill="1" applyBorder="1" applyAlignment="1">
      <alignment horizontal="left" vertical="center" wrapText="1"/>
    </xf>
    <xf numFmtId="0" fontId="16" fillId="47" borderId="45" xfId="0" applyFont="1" applyFill="1" applyBorder="1" applyAlignment="1">
      <alignment horizontal="center" vertical="center" wrapText="1"/>
    </xf>
    <xf numFmtId="0" fontId="16" fillId="47" borderId="46" xfId="0" applyFont="1" applyFill="1" applyBorder="1" applyAlignment="1">
      <alignment horizontal="center" vertical="center" wrapText="1"/>
    </xf>
    <xf numFmtId="0" fontId="16" fillId="47" borderId="47" xfId="0" applyFont="1" applyFill="1" applyBorder="1" applyAlignment="1">
      <alignment horizontal="center" vertical="center" wrapText="1"/>
    </xf>
    <xf numFmtId="0" fontId="24" fillId="0" borderId="0" xfId="0" applyFont="1" applyBorder="1" applyAlignment="1">
      <alignment horizontal="center" vertical="center" wrapText="1"/>
    </xf>
    <xf numFmtId="0" fontId="17" fillId="46" borderId="42" xfId="0" applyFont="1" applyFill="1" applyBorder="1" applyAlignment="1">
      <alignment horizontal="center" vertical="center" wrapText="1"/>
    </xf>
    <xf numFmtId="0" fontId="17" fillId="46" borderId="43" xfId="0" applyFont="1" applyFill="1" applyBorder="1" applyAlignment="1">
      <alignment horizontal="center" vertical="center" wrapText="1"/>
    </xf>
    <xf numFmtId="0" fontId="17" fillId="46" borderId="44" xfId="0" applyFont="1" applyFill="1" applyBorder="1" applyAlignment="1">
      <alignment horizontal="center" vertical="center" wrapText="1"/>
    </xf>
    <xf numFmtId="0" fontId="17" fillId="47" borderId="46" xfId="0" applyFont="1" applyFill="1" applyBorder="1" applyAlignment="1">
      <alignment horizontal="center" vertical="center" wrapText="1"/>
    </xf>
    <xf numFmtId="0" fontId="17" fillId="47" borderId="47" xfId="0" applyFont="1" applyFill="1" applyBorder="1" applyAlignment="1">
      <alignment horizontal="center" vertical="center" wrapText="1"/>
    </xf>
  </cellXfs>
  <cellStyles count="7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5" xfId="69"/>
    <cellStyle name="Obliczenia" xfId="70"/>
    <cellStyle name="Obliczenia 2"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3" xfId="87"/>
    <cellStyle name="Zły"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2"/>
  <sheetViews>
    <sheetView tabSelected="1" zoomScaleSheetLayoutView="90" zoomScalePageLayoutView="0" workbookViewId="0" topLeftCell="A1">
      <selection activeCell="B19" sqref="B19"/>
    </sheetView>
  </sheetViews>
  <sheetFormatPr defaultColWidth="9.140625" defaultRowHeight="15"/>
  <cols>
    <col min="1" max="1" width="3.421875" style="14" customWidth="1"/>
    <col min="2" max="2" width="35.140625" style="3" customWidth="1"/>
    <col min="3" max="3" width="7.421875" style="45" customWidth="1"/>
    <col min="4" max="4" width="6.7109375" style="4" customWidth="1"/>
    <col min="5" max="5" width="6.421875" style="5" customWidth="1"/>
    <col min="6" max="6" width="9.28125" style="6" customWidth="1"/>
    <col min="7" max="7" width="13.7109375" style="4" customWidth="1"/>
    <col min="8" max="8" width="7.421875" style="8" customWidth="1"/>
    <col min="9" max="9" width="13.421875" style="4" customWidth="1"/>
    <col min="10" max="10" width="13.8515625" style="4" customWidth="1"/>
    <col min="11" max="11" width="14.281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94" t="s">
        <v>44</v>
      </c>
      <c r="B1" s="95"/>
      <c r="C1" s="95"/>
      <c r="D1" s="95"/>
      <c r="E1" s="95"/>
      <c r="F1" s="95"/>
      <c r="G1" s="95"/>
      <c r="H1" s="95"/>
      <c r="I1" s="95"/>
      <c r="J1" s="95"/>
      <c r="K1" s="95"/>
    </row>
    <row r="2" spans="1:26" ht="84.75" thickBot="1">
      <c r="A2" s="22" t="s">
        <v>0</v>
      </c>
      <c r="B2" s="23" t="s">
        <v>9</v>
      </c>
      <c r="C2" s="23" t="s">
        <v>30</v>
      </c>
      <c r="D2" s="23" t="s">
        <v>1</v>
      </c>
      <c r="E2" s="24" t="s">
        <v>2</v>
      </c>
      <c r="F2" s="25" t="s">
        <v>3</v>
      </c>
      <c r="G2" s="26" t="s">
        <v>4</v>
      </c>
      <c r="H2" s="27" t="s">
        <v>5</v>
      </c>
      <c r="I2" s="26" t="s">
        <v>6</v>
      </c>
      <c r="J2" s="23" t="s">
        <v>10</v>
      </c>
      <c r="K2" s="28" t="s">
        <v>11</v>
      </c>
      <c r="M2" s="2"/>
      <c r="N2" s="2"/>
      <c r="O2" s="2"/>
      <c r="P2" s="2"/>
      <c r="Q2" s="2"/>
      <c r="R2" s="2"/>
      <c r="S2" s="2"/>
      <c r="T2" s="2"/>
      <c r="U2" s="2"/>
      <c r="V2" s="2"/>
      <c r="W2" s="2"/>
      <c r="X2" s="2"/>
      <c r="Y2" s="2"/>
      <c r="Z2" s="2"/>
    </row>
    <row r="3" spans="1:26" ht="17.25" customHeight="1" thickBot="1">
      <c r="A3" s="96" t="s">
        <v>12</v>
      </c>
      <c r="B3" s="97"/>
      <c r="C3" s="97"/>
      <c r="D3" s="97"/>
      <c r="E3" s="97"/>
      <c r="F3" s="97"/>
      <c r="G3" s="97"/>
      <c r="H3" s="97"/>
      <c r="I3" s="97"/>
      <c r="J3" s="97"/>
      <c r="K3" s="98"/>
      <c r="L3" s="2"/>
      <c r="M3" s="2"/>
      <c r="N3" s="2"/>
      <c r="O3" s="2"/>
      <c r="P3" s="2"/>
      <c r="Q3" s="2"/>
      <c r="R3" s="2"/>
      <c r="S3" s="2"/>
      <c r="T3" s="2"/>
      <c r="U3" s="2"/>
      <c r="V3" s="2"/>
      <c r="W3" s="2"/>
      <c r="X3" s="2"/>
      <c r="Y3" s="2"/>
      <c r="Z3" s="2"/>
    </row>
    <row r="4" spans="1:26" ht="123.75">
      <c r="A4" s="15" t="s">
        <v>15</v>
      </c>
      <c r="B4" s="34" t="s">
        <v>29</v>
      </c>
      <c r="C4" s="43" t="s">
        <v>31</v>
      </c>
      <c r="D4" s="16" t="s">
        <v>34</v>
      </c>
      <c r="E4" s="75">
        <v>12000</v>
      </c>
      <c r="F4" s="76"/>
      <c r="G4" s="12">
        <f>E4*F4</f>
        <v>0</v>
      </c>
      <c r="H4" s="20"/>
      <c r="I4" s="12">
        <f>ROUND(G4*H4/100+G4,2)</f>
        <v>0</v>
      </c>
      <c r="J4" s="17"/>
      <c r="K4" s="19"/>
      <c r="L4" s="2"/>
      <c r="M4" s="2"/>
      <c r="N4" s="2"/>
      <c r="O4" s="2"/>
      <c r="P4" s="2"/>
      <c r="Q4" s="2"/>
      <c r="R4" s="2"/>
      <c r="S4" s="2"/>
      <c r="T4" s="2"/>
      <c r="U4" s="2"/>
      <c r="V4" s="2"/>
      <c r="W4" s="2"/>
      <c r="X4" s="2"/>
      <c r="Y4" s="2"/>
      <c r="Z4" s="2"/>
    </row>
    <row r="5" spans="1:26" ht="157.5">
      <c r="A5" s="18" t="s">
        <v>16</v>
      </c>
      <c r="B5" s="33" t="s">
        <v>26</v>
      </c>
      <c r="C5" s="46" t="s">
        <v>31</v>
      </c>
      <c r="D5" s="9" t="s">
        <v>34</v>
      </c>
      <c r="E5" s="77">
        <v>400</v>
      </c>
      <c r="F5" s="78"/>
      <c r="G5" s="10">
        <f>E5*F5</f>
        <v>0</v>
      </c>
      <c r="H5" s="21"/>
      <c r="I5" s="10">
        <f>ROUND(G5*H5/100+G5,2)</f>
        <v>0</v>
      </c>
      <c r="J5" s="11"/>
      <c r="K5" s="7"/>
      <c r="L5" s="2"/>
      <c r="M5" s="2"/>
      <c r="N5" s="2"/>
      <c r="O5" s="2"/>
      <c r="P5" s="2"/>
      <c r="Q5" s="2"/>
      <c r="R5" s="2"/>
      <c r="S5" s="2"/>
      <c r="T5" s="2"/>
      <c r="U5" s="2"/>
      <c r="V5" s="2"/>
      <c r="W5" s="2"/>
      <c r="X5" s="2"/>
      <c r="Y5" s="2"/>
      <c r="Z5" s="2"/>
    </row>
    <row r="6" spans="1:26" ht="180">
      <c r="A6" s="18" t="s">
        <v>17</v>
      </c>
      <c r="B6" s="33" t="s">
        <v>27</v>
      </c>
      <c r="C6" s="46" t="s">
        <v>32</v>
      </c>
      <c r="D6" s="9" t="s">
        <v>34</v>
      </c>
      <c r="E6" s="77">
        <v>400</v>
      </c>
      <c r="F6" s="78"/>
      <c r="G6" s="10">
        <f>E6*F6</f>
        <v>0</v>
      </c>
      <c r="H6" s="21"/>
      <c r="I6" s="10">
        <f>ROUND(G6*H6/100+G6,2)</f>
        <v>0</v>
      </c>
      <c r="J6" s="11"/>
      <c r="K6" s="7"/>
      <c r="L6" s="2"/>
      <c r="M6" s="2"/>
      <c r="N6" s="2"/>
      <c r="O6" s="2"/>
      <c r="P6" s="2"/>
      <c r="Q6" s="2"/>
      <c r="R6" s="2"/>
      <c r="S6" s="2"/>
      <c r="T6" s="2"/>
      <c r="U6" s="2"/>
      <c r="V6" s="2"/>
      <c r="W6" s="2"/>
      <c r="X6" s="2"/>
      <c r="Y6" s="2"/>
      <c r="Z6" s="2"/>
    </row>
    <row r="7" spans="1:26" ht="135.75" thickBot="1">
      <c r="A7" s="35" t="s">
        <v>18</v>
      </c>
      <c r="B7" s="36" t="s">
        <v>28</v>
      </c>
      <c r="C7" s="44" t="s">
        <v>33</v>
      </c>
      <c r="D7" s="37" t="s">
        <v>34</v>
      </c>
      <c r="E7" s="56">
        <v>5000</v>
      </c>
      <c r="F7" s="79"/>
      <c r="G7" s="39">
        <f>E7*F7</f>
        <v>0</v>
      </c>
      <c r="H7" s="40"/>
      <c r="I7" s="39">
        <f>ROUND(G7*H7/100+G7,2)</f>
        <v>0</v>
      </c>
      <c r="J7" s="41"/>
      <c r="K7" s="42"/>
      <c r="L7" s="2"/>
      <c r="M7" s="2"/>
      <c r="N7" s="2"/>
      <c r="O7" s="2"/>
      <c r="P7" s="2"/>
      <c r="Q7" s="2"/>
      <c r="R7" s="2"/>
      <c r="S7" s="2"/>
      <c r="T7" s="2"/>
      <c r="U7" s="2"/>
      <c r="V7" s="2"/>
      <c r="W7" s="2"/>
      <c r="X7" s="2"/>
      <c r="Y7" s="2"/>
      <c r="Z7" s="2"/>
    </row>
    <row r="8" spans="1:26" ht="18" customHeight="1" thickBot="1">
      <c r="A8" s="99" t="s">
        <v>20</v>
      </c>
      <c r="B8" s="106"/>
      <c r="C8" s="106"/>
      <c r="D8" s="106"/>
      <c r="E8" s="106"/>
      <c r="F8" s="107"/>
      <c r="G8" s="31">
        <f>SUM(G4:G7)</f>
        <v>0</v>
      </c>
      <c r="H8" s="32" t="s">
        <v>7</v>
      </c>
      <c r="I8" s="31">
        <f>SUM(I4:I7)</f>
        <v>0</v>
      </c>
      <c r="J8" s="84"/>
      <c r="K8" s="85"/>
      <c r="L8" s="2"/>
      <c r="M8" s="2"/>
      <c r="N8" s="2"/>
      <c r="O8" s="2"/>
      <c r="P8" s="2"/>
      <c r="Q8" s="2"/>
      <c r="R8" s="2"/>
      <c r="S8" s="2"/>
      <c r="T8" s="2"/>
      <c r="U8" s="2"/>
      <c r="V8" s="2"/>
      <c r="W8" s="2"/>
      <c r="X8" s="2"/>
      <c r="Y8" s="2"/>
      <c r="Z8" s="2"/>
    </row>
    <row r="9" spans="1:26" ht="16.5" customHeight="1" thickBot="1">
      <c r="A9" s="86" t="s">
        <v>13</v>
      </c>
      <c r="B9" s="87"/>
      <c r="C9" s="87"/>
      <c r="D9" s="87"/>
      <c r="E9" s="87"/>
      <c r="F9" s="87"/>
      <c r="G9" s="87"/>
      <c r="H9" s="87"/>
      <c r="I9" s="87"/>
      <c r="J9" s="87"/>
      <c r="K9" s="88"/>
      <c r="L9" s="2"/>
      <c r="M9" s="2"/>
      <c r="N9" s="2"/>
      <c r="O9" s="2"/>
      <c r="P9" s="2"/>
      <c r="Q9" s="2"/>
      <c r="R9" s="2"/>
      <c r="S9" s="2"/>
      <c r="T9" s="2"/>
      <c r="U9" s="2"/>
      <c r="V9" s="2"/>
      <c r="W9" s="2"/>
      <c r="X9" s="2"/>
      <c r="Y9" s="2"/>
      <c r="Z9" s="2"/>
    </row>
    <row r="10" spans="1:26" ht="180">
      <c r="A10" s="15" t="s">
        <v>15</v>
      </c>
      <c r="B10" s="48" t="s">
        <v>35</v>
      </c>
      <c r="C10" s="49" t="s">
        <v>37</v>
      </c>
      <c r="D10" s="50" t="s">
        <v>19</v>
      </c>
      <c r="E10" s="51">
        <v>2000</v>
      </c>
      <c r="F10" s="52"/>
      <c r="G10" s="12">
        <f>E10*F10</f>
        <v>0</v>
      </c>
      <c r="H10" s="20"/>
      <c r="I10" s="12">
        <f>ROUND(G10*H10/100+G10,2)</f>
        <v>0</v>
      </c>
      <c r="J10" s="17"/>
      <c r="K10" s="19"/>
      <c r="L10" s="2"/>
      <c r="M10" s="2"/>
      <c r="N10" s="2"/>
      <c r="O10" s="2"/>
      <c r="P10" s="2"/>
      <c r="Q10" s="2"/>
      <c r="R10" s="2"/>
      <c r="S10" s="2"/>
      <c r="T10" s="2"/>
      <c r="U10" s="2"/>
      <c r="V10" s="2"/>
      <c r="W10" s="2"/>
      <c r="X10" s="2"/>
      <c r="Y10" s="2"/>
      <c r="Z10" s="2"/>
    </row>
    <row r="11" spans="1:26" ht="182.25" customHeight="1" thickBot="1">
      <c r="A11" s="35" t="s">
        <v>16</v>
      </c>
      <c r="B11" s="53" t="s">
        <v>36</v>
      </c>
      <c r="C11" s="54" t="s">
        <v>38</v>
      </c>
      <c r="D11" s="55" t="s">
        <v>23</v>
      </c>
      <c r="E11" s="56">
        <v>100</v>
      </c>
      <c r="F11" s="57"/>
      <c r="G11" s="39">
        <f>E11*F11</f>
        <v>0</v>
      </c>
      <c r="H11" s="40"/>
      <c r="I11" s="39">
        <f>ROUND(G11*H11/100+G11,2)</f>
        <v>0</v>
      </c>
      <c r="J11" s="41"/>
      <c r="K11" s="42"/>
      <c r="L11" s="2"/>
      <c r="M11" s="2"/>
      <c r="N11" s="2"/>
      <c r="O11" s="2"/>
      <c r="P11" s="2"/>
      <c r="Q11" s="2"/>
      <c r="R11" s="2"/>
      <c r="S11" s="2"/>
      <c r="T11" s="2"/>
      <c r="U11" s="2"/>
      <c r="V11" s="2"/>
      <c r="W11" s="2"/>
      <c r="X11" s="2"/>
      <c r="Y11" s="2"/>
      <c r="Z11" s="2"/>
    </row>
    <row r="12" spans="1:26" ht="13.5" customHeight="1" thickBot="1">
      <c r="A12" s="99" t="s">
        <v>21</v>
      </c>
      <c r="B12" s="100"/>
      <c r="C12" s="100"/>
      <c r="D12" s="100"/>
      <c r="E12" s="100"/>
      <c r="F12" s="101"/>
      <c r="G12" s="31">
        <f>SUM(G10:G11)</f>
        <v>0</v>
      </c>
      <c r="H12" s="32" t="s">
        <v>7</v>
      </c>
      <c r="I12" s="47">
        <f>SUM(I10:I11)</f>
        <v>0</v>
      </c>
      <c r="J12" s="84"/>
      <c r="K12" s="85"/>
      <c r="L12" s="2"/>
      <c r="M12" s="2"/>
      <c r="N12" s="2"/>
      <c r="O12" s="2"/>
      <c r="P12" s="2"/>
      <c r="Q12" s="2"/>
      <c r="R12" s="2"/>
      <c r="S12" s="2"/>
      <c r="T12" s="2"/>
      <c r="U12" s="2"/>
      <c r="V12" s="2"/>
      <c r="W12" s="2"/>
      <c r="X12" s="2"/>
      <c r="Y12" s="2"/>
      <c r="Z12" s="2"/>
    </row>
    <row r="13" spans="1:61" ht="15.75" thickBot="1">
      <c r="A13" s="86" t="s">
        <v>14</v>
      </c>
      <c r="B13" s="87"/>
      <c r="C13" s="87"/>
      <c r="D13" s="87"/>
      <c r="E13" s="87"/>
      <c r="F13" s="87"/>
      <c r="G13" s="87"/>
      <c r="H13" s="87"/>
      <c r="I13" s="87"/>
      <c r="J13" s="87"/>
      <c r="K13" s="88"/>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258.75">
      <c r="A14" s="60" t="s">
        <v>15</v>
      </c>
      <c r="B14" s="80" t="s">
        <v>39</v>
      </c>
      <c r="C14" s="49" t="s">
        <v>38</v>
      </c>
      <c r="D14" s="17" t="s">
        <v>23</v>
      </c>
      <c r="E14" s="61">
        <v>1000</v>
      </c>
      <c r="F14" s="62"/>
      <c r="G14" s="63">
        <f>E14*F14</f>
        <v>0</v>
      </c>
      <c r="H14" s="64"/>
      <c r="I14" s="63">
        <f>ROUND(G14*H14/100+G14,2)</f>
        <v>0</v>
      </c>
      <c r="J14" s="65"/>
      <c r="K14" s="66"/>
      <c r="L14" s="2"/>
      <c r="M14" s="2">
        <v>4.35</v>
      </c>
      <c r="N14" s="2">
        <v>3.4</v>
      </c>
      <c r="O14" s="2">
        <f>ROUND(M14*N14/100+M14,2)</f>
        <v>4.5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214.5" thickBot="1">
      <c r="A15" s="67" t="s">
        <v>16</v>
      </c>
      <c r="B15" s="81" t="s">
        <v>40</v>
      </c>
      <c r="C15" s="54" t="s">
        <v>38</v>
      </c>
      <c r="D15" s="41" t="s">
        <v>23</v>
      </c>
      <c r="E15" s="38">
        <v>1400</v>
      </c>
      <c r="F15" s="68"/>
      <c r="G15" s="69">
        <f>E15*F15</f>
        <v>0</v>
      </c>
      <c r="H15" s="70"/>
      <c r="I15" s="69">
        <f>ROUND(G15*H15/100+G15,2)</f>
        <v>0</v>
      </c>
      <c r="J15" s="71"/>
      <c r="K15" s="72"/>
      <c r="L15" s="2"/>
      <c r="M15" s="2">
        <v>4.35</v>
      </c>
      <c r="N15" s="2">
        <v>3.4</v>
      </c>
      <c r="O15" s="2">
        <f aca="true" t="shared" si="0" ref="O15:O20">ROUND(M15*N15/100+M15,2)</f>
        <v>4.5</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21" customHeight="1" thickBot="1">
      <c r="A16" s="91" t="s">
        <v>24</v>
      </c>
      <c r="B16" s="92"/>
      <c r="C16" s="92"/>
      <c r="D16" s="92"/>
      <c r="E16" s="92"/>
      <c r="F16" s="93"/>
      <c r="G16" s="58">
        <f>SUM(G14:G15)</f>
        <v>0</v>
      </c>
      <c r="H16" s="59" t="s">
        <v>7</v>
      </c>
      <c r="I16" s="58">
        <f>SUM(I14:I15)</f>
        <v>0</v>
      </c>
      <c r="J16" s="89"/>
      <c r="K16" s="90"/>
      <c r="L16" s="2"/>
      <c r="M16" s="2"/>
      <c r="N16" s="2"/>
      <c r="O16" s="2">
        <f t="shared" si="0"/>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26" ht="15.75" thickBot="1">
      <c r="A17" s="86" t="s">
        <v>8</v>
      </c>
      <c r="B17" s="87"/>
      <c r="C17" s="87"/>
      <c r="D17" s="87"/>
      <c r="E17" s="87"/>
      <c r="F17" s="87"/>
      <c r="G17" s="87"/>
      <c r="H17" s="87"/>
      <c r="I17" s="87"/>
      <c r="J17" s="87"/>
      <c r="K17" s="88"/>
      <c r="L17" s="2"/>
      <c r="M17" s="2"/>
      <c r="N17" s="2"/>
      <c r="O17" s="2">
        <f t="shared" si="0"/>
        <v>0</v>
      </c>
      <c r="P17" s="2"/>
      <c r="Q17" s="2"/>
      <c r="R17" s="2"/>
      <c r="S17" s="2"/>
      <c r="T17" s="2"/>
      <c r="U17" s="2"/>
      <c r="V17" s="2"/>
      <c r="W17" s="2"/>
      <c r="X17" s="2"/>
      <c r="Y17" s="2"/>
      <c r="Z17" s="2"/>
    </row>
    <row r="18" spans="1:26" ht="259.5">
      <c r="A18" s="60">
        <v>1</v>
      </c>
      <c r="B18" s="82" t="s">
        <v>41</v>
      </c>
      <c r="C18" s="49" t="s">
        <v>43</v>
      </c>
      <c r="D18" s="17" t="s">
        <v>23</v>
      </c>
      <c r="E18" s="61">
        <v>3000</v>
      </c>
      <c r="F18" s="73"/>
      <c r="G18" s="12">
        <f>E18*F18</f>
        <v>0</v>
      </c>
      <c r="H18" s="20"/>
      <c r="I18" s="12">
        <f>ROUND(G18*H18/100+G18,2)</f>
        <v>0</v>
      </c>
      <c r="J18" s="17"/>
      <c r="K18" s="19"/>
      <c r="L18" s="2"/>
      <c r="M18" s="2">
        <v>27.4</v>
      </c>
      <c r="N18" s="2">
        <v>3.4</v>
      </c>
      <c r="O18" s="2">
        <f t="shared" si="0"/>
        <v>28.33</v>
      </c>
      <c r="P18" s="2"/>
      <c r="Q18" s="2"/>
      <c r="R18" s="2"/>
      <c r="S18" s="2"/>
      <c r="T18" s="2"/>
      <c r="U18" s="2"/>
      <c r="V18" s="2"/>
      <c r="W18" s="2"/>
      <c r="X18" s="2"/>
      <c r="Y18" s="2"/>
      <c r="Z18" s="2"/>
    </row>
    <row r="19" spans="1:26" ht="282.75" thickBot="1">
      <c r="A19" s="67">
        <v>2</v>
      </c>
      <c r="B19" s="83" t="s">
        <v>42</v>
      </c>
      <c r="C19" s="54" t="s">
        <v>43</v>
      </c>
      <c r="D19" s="41" t="s">
        <v>23</v>
      </c>
      <c r="E19" s="38">
        <v>100</v>
      </c>
      <c r="F19" s="74"/>
      <c r="G19" s="39">
        <f>E19*F19</f>
        <v>0</v>
      </c>
      <c r="H19" s="40"/>
      <c r="I19" s="39">
        <f>ROUND(G19*H19/100+G19,2)</f>
        <v>0</v>
      </c>
      <c r="J19" s="41"/>
      <c r="K19" s="42"/>
      <c r="L19" s="2"/>
      <c r="M19" s="2">
        <v>5.5</v>
      </c>
      <c r="N19" s="2">
        <v>3.4</v>
      </c>
      <c r="O19" s="2">
        <f t="shared" si="0"/>
        <v>5.69</v>
      </c>
      <c r="P19" s="2"/>
      <c r="Q19" s="2"/>
      <c r="R19" s="2"/>
      <c r="S19" s="2"/>
      <c r="T19" s="2"/>
      <c r="U19" s="2"/>
      <c r="V19" s="2"/>
      <c r="W19" s="2"/>
      <c r="X19" s="2"/>
      <c r="Y19" s="2"/>
      <c r="Z19" s="2"/>
    </row>
    <row r="20" spans="1:26" ht="23.25" customHeight="1" thickBot="1">
      <c r="A20" s="103" t="s">
        <v>25</v>
      </c>
      <c r="B20" s="104"/>
      <c r="C20" s="104"/>
      <c r="D20" s="104"/>
      <c r="E20" s="104"/>
      <c r="F20" s="105"/>
      <c r="G20" s="29">
        <f>SUM(G18:G19)</f>
        <v>0</v>
      </c>
      <c r="H20" s="30" t="s">
        <v>7</v>
      </c>
      <c r="I20" s="29">
        <f>SUM(I18:I19)</f>
        <v>0</v>
      </c>
      <c r="J20" s="103"/>
      <c r="K20" s="105"/>
      <c r="M20" s="2"/>
      <c r="N20" s="2"/>
      <c r="O20" s="2">
        <f t="shared" si="0"/>
        <v>0</v>
      </c>
      <c r="P20" s="2"/>
      <c r="Q20" s="2"/>
      <c r="R20" s="2"/>
      <c r="S20" s="2"/>
      <c r="T20" s="2"/>
      <c r="U20" s="2"/>
      <c r="V20" s="2"/>
      <c r="W20" s="2"/>
      <c r="X20" s="2"/>
      <c r="Y20" s="2"/>
      <c r="Z20" s="2"/>
    </row>
    <row r="21" spans="1:13" ht="60" customHeight="1">
      <c r="A21" s="102" t="s">
        <v>22</v>
      </c>
      <c r="B21" s="102"/>
      <c r="C21" s="102"/>
      <c r="D21" s="102"/>
      <c r="E21" s="102"/>
      <c r="F21" s="102"/>
      <c r="G21" s="102"/>
      <c r="H21" s="102"/>
      <c r="I21" s="102"/>
      <c r="J21" s="102"/>
      <c r="K21" s="102"/>
      <c r="L21" s="13"/>
      <c r="M21" s="13"/>
    </row>
    <row r="22" spans="4:13" ht="23.25" customHeight="1" hidden="1">
      <c r="D22" s="13"/>
      <c r="E22" s="13"/>
      <c r="F22" s="13"/>
      <c r="G22" s="13"/>
      <c r="H22" s="13"/>
      <c r="I22" s="13"/>
      <c r="J22" s="13"/>
      <c r="K22" s="13"/>
      <c r="L22" s="13"/>
      <c r="M22" s="13"/>
    </row>
  </sheetData>
  <sheetProtection/>
  <mergeCells count="14">
    <mergeCell ref="A1:K1"/>
    <mergeCell ref="A3:K3"/>
    <mergeCell ref="A9:K9"/>
    <mergeCell ref="A12:F12"/>
    <mergeCell ref="A21:K21"/>
    <mergeCell ref="A20:F20"/>
    <mergeCell ref="J20:K20"/>
    <mergeCell ref="A8:F8"/>
    <mergeCell ref="J8:K8"/>
    <mergeCell ref="A17:K17"/>
    <mergeCell ref="J16:K16"/>
    <mergeCell ref="J12:K12"/>
    <mergeCell ref="A16:F16"/>
    <mergeCell ref="A13:K13"/>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2021-04-14T08:55:05Z</cp:lastPrinted>
  <dcterms:created xsi:type="dcterms:W3CDTF">2015-07-09T11:59:56Z</dcterms:created>
  <dcterms:modified xsi:type="dcterms:W3CDTF">2021-04-14T21:11:08Z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