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63" firstSheet="32" activeTab="74"/>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52" r:id="rId52"/>
    <sheet name="53" sheetId="53" r:id="rId53"/>
    <sheet name="54" sheetId="54" r:id="rId54"/>
    <sheet name="55" sheetId="55" r:id="rId55"/>
    <sheet name="56" sheetId="56" r:id="rId56"/>
    <sheet name="57" sheetId="57" r:id="rId57"/>
    <sheet name="58" sheetId="58" r:id="rId58"/>
    <sheet name="59" sheetId="59" r:id="rId59"/>
    <sheet name="60" sheetId="60" r:id="rId60"/>
    <sheet name="61" sheetId="61" r:id="rId61"/>
    <sheet name="62" sheetId="62" r:id="rId62"/>
    <sheet name="63" sheetId="63" r:id="rId63"/>
    <sheet name="64" sheetId="64" r:id="rId64"/>
    <sheet name="65" sheetId="65" r:id="rId65"/>
    <sheet name="66" sheetId="66" r:id="rId66"/>
    <sheet name="67" sheetId="67" r:id="rId67"/>
    <sheet name="68" sheetId="68" r:id="rId68"/>
    <sheet name="69" sheetId="69" r:id="rId69"/>
    <sheet name="70" sheetId="70" r:id="rId70"/>
    <sheet name="71" sheetId="71" r:id="rId71"/>
    <sheet name="72" sheetId="72" r:id="rId72"/>
    <sheet name="73" sheetId="73" r:id="rId73"/>
    <sheet name="74" sheetId="74" r:id="rId74"/>
    <sheet name="75" sheetId="75" r:id="rId75"/>
    <sheet name="76" sheetId="76" r:id="rId76"/>
  </sheets>
  <definedNames/>
  <calcPr fullCalcOnLoad="1"/>
</workbook>
</file>

<file path=xl/sharedStrings.xml><?xml version="1.0" encoding="utf-8"?>
<sst xmlns="http://schemas.openxmlformats.org/spreadsheetml/2006/main" count="2069" uniqueCount="497">
  <si>
    <t xml:space="preserve">Zestaw serwet do cięć cesarskich </t>
  </si>
  <si>
    <t>Jałowy opatrunek do mocowania kaniul</t>
  </si>
  <si>
    <t>Zestaw serwet do operacji  brzuszno kroczowych</t>
  </si>
  <si>
    <t>Zestaw  serwet, obłożenie do artroskopii</t>
  </si>
  <si>
    <t>Wartość razem</t>
  </si>
  <si>
    <t xml:space="preserve">Formularz cenowy - Zadanie nr 1 </t>
  </si>
  <si>
    <t>Lp</t>
  </si>
  <si>
    <t>Asortyment</t>
  </si>
  <si>
    <t xml:space="preserve">Rozmiar </t>
  </si>
  <si>
    <t>Ilość na rok (szt.)</t>
  </si>
  <si>
    <t>Producent i nr katalogowy</t>
  </si>
  <si>
    <t>Nazwa handlowa produktu</t>
  </si>
  <si>
    <t>Rozmiar oferowanego wyrobu</t>
  </si>
  <si>
    <t>Wielkość  oferowanych opakowań  handlowych  (szt)</t>
  </si>
  <si>
    <t xml:space="preserve">Ilość  oferowanych opakowań handlowych </t>
  </si>
  <si>
    <t>Cena jednostkowa netto</t>
  </si>
  <si>
    <t>VAT%</t>
  </si>
  <si>
    <t>Wartość brutto</t>
  </si>
  <si>
    <t>4</t>
  </si>
  <si>
    <r>
      <t xml:space="preserve">Opaska dziana podtrzymująca </t>
    </r>
    <r>
      <rPr>
        <b/>
        <sz val="9"/>
        <color indexed="8"/>
        <rFont val="Arial"/>
        <family val="2"/>
      </rPr>
      <t xml:space="preserve">wiskozowa ( bawełnianal lub </t>
    </r>
    <r>
      <rPr>
        <sz val="9"/>
        <color indexed="8"/>
        <rFont val="Arial"/>
        <family val="2"/>
      </rPr>
      <t>z przędzy poliestrowej)  niestrzępiącymi się brzegami pak. pojedynczo</t>
    </r>
  </si>
  <si>
    <t>4 m. x 5 cm</t>
  </si>
  <si>
    <t>4 m. x 10 cm</t>
  </si>
  <si>
    <t>4 m. x 15 cm</t>
  </si>
  <si>
    <t>Opaska elastyczna o średniej rozciągliwości  100-300 % z zapinką i niestrzępiącymi się brzegami pak.pojedynczo</t>
  </si>
  <si>
    <r>
      <t>Opaska elastyczna o średniej rozciągliwo</t>
    </r>
    <r>
      <rPr>
        <sz val="9"/>
        <rFont val="Arial"/>
        <family val="2"/>
      </rPr>
      <t>ści 100-300 % z zapinką i niestrzępiącymi się brzegami pak. pojedynczo</t>
    </r>
  </si>
  <si>
    <t>W kolumnie 7 Wykonawca podaje rozmiar oferowanego wyrobu. Dopuszcza się odchylenie od rozmiaru wymienionego w kol. 3 o +/- 10% (dotyczy szerokości). Długość mierzona w stanie swobodnym.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</si>
  <si>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</si>
  <si>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W kolumnie 9 Wykonawca podaje ilość oferowanych opakowań koniecznych do wykonania zamówienia. Wielkość tą należy zaokrąglić do drugiego miejsca po przecinku.</t>
  </si>
  <si>
    <t>W kolumnie 10 Wykonawca podaje cenę jednostkową netto oferowanego opakowania (wymienionego w kol. 8)</t>
  </si>
  <si>
    <t>Wartość brutto (kolumna 12) = kolumna nr 9 x kolumna nr 10+ ... % VAT</t>
  </si>
  <si>
    <t>Wartość razem = suma wszystkich pozycji  brutto (Cena oferty)</t>
  </si>
  <si>
    <t>Formularz cenowy - zadanie nr 2</t>
  </si>
  <si>
    <t xml:space="preserve">Opaska kohezyjna , bez lateksu </t>
  </si>
  <si>
    <t>8 cm-4 m</t>
  </si>
  <si>
    <t>Formularz cenowy - zadanie nr 3</t>
  </si>
  <si>
    <t xml:space="preserve">Wielkość  oferowanych opakowań  handlowych </t>
  </si>
  <si>
    <r>
      <t xml:space="preserve">Opaska gipsowa wysokonasycona gipsem naturalnym – zawartość gipsu naturalnego powyżej </t>
    </r>
    <r>
      <rPr>
        <b/>
        <i/>
        <sz val="9"/>
        <rFont val="Arial"/>
        <family val="2"/>
      </rPr>
      <t xml:space="preserve">94% </t>
    </r>
    <r>
      <rPr>
        <sz val="9"/>
        <rFont val="Arial"/>
        <family val="2"/>
      </rPr>
      <t xml:space="preserve">(szybkowiążąca), czas wiązania od 4 do 8 min., gips nakładany po obu stronach mat. nośnego, pakowania po max 2 szt. </t>
    </r>
  </si>
  <si>
    <t>3 m. x 14 cm</t>
  </si>
  <si>
    <t>Opaska gipsowa j.w</t>
  </si>
  <si>
    <t>3 m. x 7,5 - 8 cm</t>
  </si>
  <si>
    <t xml:space="preserve">3 m. x 10 cm </t>
  </si>
  <si>
    <t>Opaska z waty syntetycznej lub z syntetycznego  poliestru jako materiał wyściełający pod opatrunki gipsowe</t>
  </si>
  <si>
    <t>10 cm x 3 m.</t>
  </si>
  <si>
    <t>15 cm x 3 m.</t>
  </si>
  <si>
    <t>W kolumnie 7 Wykonawca podaje rozmiar oferowanego wyrobu. Dopuszcza się odchylenie od szerokośći wskazanej w kol. 3 o  +/- 10% (nie dot.  poz 2)</t>
  </si>
  <si>
    <t>Formularz cenowy - zadanie nr 4</t>
  </si>
  <si>
    <t xml:space="preserve">Wielkość  oferowanych opakowań  handlowych  </t>
  </si>
  <si>
    <t>Elastyczna siatka opatrunkowa zaopatrująca głowę, ramię, podudzie , kolano. Rozciągliwość minimum 100%. Pakowana pojedynczo.</t>
  </si>
  <si>
    <t>op. zawierające 1 m. mierzony w stanie swobodnym</t>
  </si>
  <si>
    <t>Elastyczna siatka opatrunkowa zaopatrująca udo , głowę, biodro. Rozciągliwość minimum 100%. Pakowana pojedynczo.</t>
  </si>
  <si>
    <t xml:space="preserve">W kolumnie 7 Wykonawca podaje rozmiar oferowanego wyrobu. </t>
  </si>
  <si>
    <t xml:space="preserve">W kolumnie 8 Wykonawca podaje wielkość oferowanego opakowania. Opakowanie nie może być większe niż wskazane  w. kol. 2. Za opakowanie handlowe Zamawiający rozumie najmniejsze opakowanie, jakie można zamówić. Opakowanie to będzie podstawą do składania zamówień oraz dokonywania rozliczeń między stronami (do wystawiania faktury) </t>
  </si>
  <si>
    <t>Formularz cenowy - Zadanie nr 5</t>
  </si>
  <si>
    <t>Asortyment *</t>
  </si>
  <si>
    <t xml:space="preserve">Ilość na rok (poz. 1 w kg; poz. 2 w szt.) </t>
  </si>
  <si>
    <t>Lignina- arkusze (wyrób medyczny) kg opakowanie zapewniające ochronę przed zabrudzeniem i wilgocią op. max 5 kg</t>
  </si>
  <si>
    <t>40 x 60 cm</t>
  </si>
  <si>
    <t xml:space="preserve">Dopuszczalne  odchylenie rozmiarów +/-10% </t>
  </si>
  <si>
    <t>W kolumnie 7 Wykonawca podaje rozmiar oferowanego wyrobu. Dopuszcza się odchylenie od rozmiaru wymienionego w kol. 3 o +/- 10%. Długość mierzona w stanie swobodnym.</t>
  </si>
  <si>
    <t>Formularz cenowy - Zadanie nr 6</t>
  </si>
  <si>
    <t xml:space="preserve">Ilość na rok  ( mb; ) </t>
  </si>
  <si>
    <t>Gaza (wykonana z mat.o przędzy o TEX min.15 100% bawełny hydrofilowej.-mb - opakowanie zapewniające ochronę przed zabrudzeniem i wilgocią,gaza sklasyfikowana w klasie II a reguła 7,  op. max.200 mb</t>
  </si>
  <si>
    <t xml:space="preserve">Szer.90 cm </t>
  </si>
  <si>
    <t>Formularz cenowy - zadanie nr 7</t>
  </si>
  <si>
    <t>Plaster na tkaninie bawełnianej lub wiskozowej,klej nie wywołujący odczynów alergicznych</t>
  </si>
  <si>
    <t xml:space="preserve"> 5 m. x 2,5 cm</t>
  </si>
  <si>
    <t xml:space="preserve"> 5 m. x 1,25 cm</t>
  </si>
  <si>
    <t xml:space="preserve"> 5 m. x 5 cm</t>
  </si>
  <si>
    <t>Plaster z opatrunkiem na tkaninie bawełnianej lub wiskozowej, klej nie wywołujący odczynów alergicznych</t>
  </si>
  <si>
    <t xml:space="preserve"> 5 m. x 8 cm</t>
  </si>
  <si>
    <t>W kolumnie 4 podano roczne zapotrzebowanie w odniesieniu do plastra długości 5mb. W przypadku innej długości odpowiednio przeliczyć. Minimalna.długość 1 mb  max.długość do 10 mb</t>
  </si>
  <si>
    <t xml:space="preserve">W kolumnie 7 Wykonawca podaje rozmiar oferowanego wyrobu. Dopuszcza się odchylenie szerokości od rozmiaru wymienionego w kol. 3 o:   +/- 10%. Długość dowolna. Długość mierzona w stanie swobodnym. </t>
  </si>
  <si>
    <t>Formularz cenowy - zadanie nr 8</t>
  </si>
  <si>
    <t xml:space="preserve">Plaster hypoalergiczny, klej nie wywołujący odczynów </t>
  </si>
  <si>
    <t>10 m. x 1,25 cm</t>
  </si>
  <si>
    <t>10 m. x 2,5 cm</t>
  </si>
  <si>
    <t xml:space="preserve">W kolumnie 4 podano roczne zapotrzebowanie w odniesieniu do plastra długości 10mb. W przypadku innej długości mniejszej niż 10 mb odpowiednio przeliczyć </t>
  </si>
  <si>
    <t xml:space="preserve">W kolumnie 7 Wykonawca podaje rozmiar oferowanego wyrobu. Dopuszcza się odchylenie szerokości od rozmiaru wymienionego w kol. 3 o:   +/- 10%. Długość max 10 m. Długość mierzona w stanie swobodnym. </t>
  </si>
  <si>
    <t>Formularz cenowy - zadanie nr 9</t>
  </si>
  <si>
    <t>Producent i nr katalog.</t>
  </si>
  <si>
    <t>Przylepiec włókninowy</t>
  </si>
  <si>
    <t>20 cm x 10 m</t>
  </si>
  <si>
    <t>10 cm x 10 m</t>
  </si>
  <si>
    <t>,</t>
  </si>
  <si>
    <t xml:space="preserve">W kolumnie 7 Wykonawca podaje rozmiar oferowanego wyrobu. Dopuszcza się odchylenie od rozmiaru wymienionego w kol. 3 o  +/- 10% </t>
  </si>
  <si>
    <t>Formularz cenowy - zadanie nr 10</t>
  </si>
  <si>
    <t>Przylepiec jałowy, włókninowy z nieprzywierającym do rany wkładem chłonnym.</t>
  </si>
  <si>
    <t>8 -10 cm x 8-10 cm</t>
  </si>
  <si>
    <t>8- 10 cm x 15  cm</t>
  </si>
  <si>
    <t>10 cm x 20 cm</t>
  </si>
  <si>
    <t>Przylepiec jałowy, włókninowy z nieprzywierającym do rany wkładem chłonnym z zaokrąglonymi rogami</t>
  </si>
  <si>
    <t>10 cm x 25 cm</t>
  </si>
  <si>
    <t>W kolumnie 7 Wykonawca podaje rozmiar oferowanego wyrobu. Dopuszcza się odchylenie od rozmiaru wymienionego w kol. 3 o  +/- 10% ( dotyczy poz. 3,4).</t>
  </si>
  <si>
    <t>Formularz cenowy - zadanie nr 11</t>
  </si>
  <si>
    <t xml:space="preserve">Przylepiec zastępujący nici chirurgiczne, łączy i zbliża brzegi rany </t>
  </si>
  <si>
    <t>6 mm x 76 mm</t>
  </si>
  <si>
    <t>W kolumnie 7 Wykonawca podaje rozmiar oferowanego wyrobu. Dopuszcza się odchylenie od rozmiaru wymienionego w kol. 3 o  +/- 10%.</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</si>
  <si>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</si>
  <si>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12</t>
  </si>
  <si>
    <t>Przylepiec stabilizujący do drenów, pokryty hypoalergicznym klejem akrylowym, niesterylny dla dorosłych</t>
  </si>
  <si>
    <t xml:space="preserve">7 cm - 7,0- 7,6 cm </t>
  </si>
  <si>
    <t>Przylepiec stabilizujący do drenów, pokryty hypoalergicznym klejem akrylowym, niesterylny dla noworodków</t>
  </si>
  <si>
    <t xml:space="preserve">2,8cm - 3,6 cm x 3,7cm- 4,0 cm </t>
  </si>
  <si>
    <t>Formularz cenowy - zadanie nr 13</t>
  </si>
  <si>
    <t xml:space="preserve"> 5,5 - 6 cm  x7,58 – 9cm</t>
  </si>
  <si>
    <t>W kolumnie 7 Wykonawca podaje rozmiar oferowanego wyrobu.</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</si>
  <si>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</si>
  <si>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14</t>
  </si>
  <si>
    <t>Opatrunek hypoalergiczny, przezroczysty, jałowy, bez wkładu chłonnego</t>
  </si>
  <si>
    <t>5-8cm x 7-10cm</t>
  </si>
  <si>
    <t>10-12cm x 12-15cm</t>
  </si>
  <si>
    <t>Opatrunek hypoalergiczny,przezroczysty, jałowy, bez wkładu chłonnego</t>
  </si>
  <si>
    <r>
      <t>12</t>
    </r>
    <r>
      <rPr>
        <sz val="9"/>
        <color indexed="8"/>
        <rFont val="Arial"/>
        <family val="2"/>
      </rPr>
      <t>-18cm x 20-25cm</t>
    </r>
  </si>
  <si>
    <t>Formularz cenowy - zadanie nr 15</t>
  </si>
  <si>
    <t>Samoprzylepny opatrunek hydrokoloidowy (sterylny)</t>
  </si>
  <si>
    <t>15 cm x15 cm</t>
  </si>
  <si>
    <t>20cm x 20 cm</t>
  </si>
  <si>
    <t>10cm x 10 cm</t>
  </si>
  <si>
    <t>5 - 7,5 cm x 5 - 7,5 cm</t>
  </si>
  <si>
    <t>W kolumnie 7 Wykonawca podaje rozmiar oferowanego wyrobu. Dopuszcza się odchylenie od rozmiaru wymienionego w kol. 3 o  +/- 10%</t>
  </si>
  <si>
    <t>Formularz cenowy - zadanie nr 16</t>
  </si>
  <si>
    <t>1</t>
  </si>
  <si>
    <t xml:space="preserve">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 </t>
  </si>
  <si>
    <t>10cm x 10cm</t>
  </si>
  <si>
    <t>200</t>
  </si>
  <si>
    <t>15cm x 15cm</t>
  </si>
  <si>
    <t>Sterylny żel hydrokoloidowy składający się z pektyny, karboksymetylocelulozy sodowej umieszczonych w przezroczystym, lepkim podłożu. Uwadnia martwe tkanki i pobudza mechanizm autolizy w ranie.</t>
  </si>
  <si>
    <t>15 g</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</si>
  <si>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</si>
  <si>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 xml:space="preserve"> </t>
  </si>
  <si>
    <t>Formularz cenowy - zadanie nr 17</t>
  </si>
  <si>
    <t xml:space="preserve">Opatrunek do opatrywania silnie sączących ran -kompresy chłonne złożone z 4 różnych warstw jałowe </t>
  </si>
  <si>
    <t>Opatrunek do opatrywania silnie sączących ran -kompresy chłonne złożone z 4 różnych warstw jałowe</t>
  </si>
  <si>
    <t>20cm x 20 cm - 25cm</t>
  </si>
  <si>
    <t xml:space="preserve">15cm x 25 cm </t>
  </si>
  <si>
    <t>W kolumnie 7 Wykonawca podaje rozmiar oferowanego wyrobu. Dopuszczalene odchylenie rozmiarów +/-10%</t>
  </si>
  <si>
    <t>Formularz cenowy - zadanie nr 18</t>
  </si>
  <si>
    <t xml:space="preserve">Opatrunek jałowy, hypoalergiczny, przezroczysty, z ramką,  </t>
  </si>
  <si>
    <t>4,4cm x 4,4cm</t>
  </si>
  <si>
    <t>Formularz cenowy - zadanie nr 19</t>
  </si>
  <si>
    <t>Opatrunek z siatki bawełnianej o dużych oczkach , impregnowany neutralną maścią , nie zawierającą składników czynnych i uczulających</t>
  </si>
  <si>
    <t>10 cm x 10 cm</t>
  </si>
  <si>
    <t>Opatrunek z siatki bawełnianej o dużych oczkach , impregnowany neutralna maścią , nie zawierającą składników czynnych i uczulających</t>
  </si>
  <si>
    <t>9-15 cm x 18-22 cm</t>
  </si>
  <si>
    <t>9-11 cm x 27-40 cm</t>
  </si>
  <si>
    <t>W kolumnie 7 Wykonawca podaje rozmiar oferowanego wyrobu. Dopuszczalene odchylenie rozmiarów +/-10% - nie dotyczy poz 2 i 3</t>
  </si>
  <si>
    <t xml:space="preserve">W kolumnie 8 Wykonawca podaje wielkość oferowanego opakowania. . Za opakowanie handlowe Zamawiający rozumie najmniejsze opakowanie, jakie można zamówić. Opakowanie to będzie podstawą do składania zamówień oraz dokonywania rozliczeń między stronami (do wystawiania faktury) </t>
  </si>
  <si>
    <t>Formularz cenowy - zadanie nr 20</t>
  </si>
  <si>
    <t xml:space="preserve">Jałowy opatrunek z wkładem chłonnym z przecięciem i otworem O do zabezpieczania drenów, opakowanie papier-papier , na każdym opakowaniu obrazkowa instrukcja użycia </t>
  </si>
  <si>
    <t>1.1</t>
  </si>
  <si>
    <t>Romz. 9 cm x  10 cm</t>
  </si>
  <si>
    <t>1.2</t>
  </si>
  <si>
    <t xml:space="preserve">Rozm. 12 cm x 14 cm </t>
  </si>
  <si>
    <t xml:space="preserve">W kolumnie 6 Wykonawca podaje rozmiar oferowanego wyrobu. Dopuszcza się odchylenie od rozmiaru wymienionego w kol. 2 o +/- 5%. </t>
  </si>
  <si>
    <t xml:space="preserve">W kolumnie 7 Wykonawca podaje wielkość oferowanego opakowania.  Za opakowanie handlowe Zamawiający rozumie najmniejsze opakowanie, jakie można zamówić. Opakowanie to będzie podstawą do składania zamówień oraz dokonywania rozliczeń między stronami (do wystawiania faktury) </t>
  </si>
  <si>
    <t>W kolumnie 8 Wykonawca podaje ilość oferowanych opakowań koniecznych do wykonania zamówienia. Wielkość tą należy zaokrąglić do drugiego miejsca po przecinku.</t>
  </si>
  <si>
    <t>W kolumnie 9 Wykonawca podaje cenę jednostkową netto oferowanego opakowania (wymienionego w kol.7)</t>
  </si>
  <si>
    <t>Wartość brutto (kolumna 11) = kolumna nr 8 x kolumna nr 9 + ... % VAT</t>
  </si>
  <si>
    <t>Formularz cenowy - zadanie nr 21</t>
  </si>
  <si>
    <t>Rozmiar (+/- 5%)</t>
  </si>
  <si>
    <t>Opatrunek impregnowany solami srebra wykonany w technologii lipidowo - koloidowej ( TLC)</t>
  </si>
  <si>
    <t xml:space="preserve">10   x 12 cm </t>
  </si>
  <si>
    <t>Formularz cenowy - zadanie nr 22</t>
  </si>
  <si>
    <t>Opatrunek bakteriostatyczny, silnie absorbujący z gąbki PVA, której głównym składnikiem jest alkohol winylowy otrzymany z polioctanu winylu. Gąbka wysycona dwoma organicznymi barwnikami: błękitem metylenu i fioletem gencjany, aplikacja opatrunku min.na  72 godz. Rozm.10cmx 10 cm</t>
  </si>
  <si>
    <t>W kolumnie 7 Wykonawca podaje rozmiar oferowanego wyrobu. Dopuszcza się odchylenie od rozmiaru wymienionego w kol. 3 o  +/- 5%.</t>
  </si>
  <si>
    <t>Formularz cenowy - zadanie nr 23</t>
  </si>
  <si>
    <t>Jałowy hydrowłóknisty opatrunek przeciwbakteryjny zbudowany z dwóch warstw wykonanych z nietkanych włókien (karboksymetyloceluloza sodowa) z jonami srebra, o wysokich właściwościach chłonnych,  na rany z biofilmem lub podejrzeniem biofilmu, wzmocniony przeszyciami.</t>
  </si>
  <si>
    <t>15 cm x 15 cm</t>
  </si>
  <si>
    <t>Bakteriobójczy, miękki opatrunek hydrowłóknisty z jonami srebra, zbudowany z nietkanych włókien karboksymetylocelulozy sodowej. Dostępny w formie paska/taśmy.</t>
  </si>
  <si>
    <t>2 cm x 45 cm</t>
  </si>
  <si>
    <t>W kolumnie 8 Wykonawca podaje wielkość oferowanego opakowania.  Za opakowanie handlowe Zamawiający rozumie najmniejsze opakowanie, jakie można zamówić. Opakowanie to będzie podstawą do składania zamówień oraz dokonywania rozliczeń między stronami (do wyst</t>
  </si>
  <si>
    <t>Formularz cenowy - zadanie nr 24</t>
  </si>
  <si>
    <t>Opatrunek poiniekcyjny z wkładem chłonnym, jałowy</t>
  </si>
  <si>
    <t xml:space="preserve"> 0,9cm x 3,8 cm,</t>
  </si>
  <si>
    <t>Formularz cenowy - zadanie nr 25</t>
  </si>
  <si>
    <t>Opatrunek do rurki tracheostomijnej, sterylny,  pakowany pojedynczo</t>
  </si>
  <si>
    <t>7cm- 9cm  x 8 cm- 10cm</t>
  </si>
  <si>
    <t>Formularz cenowy - zadanie nr 26</t>
  </si>
  <si>
    <t>2</t>
  </si>
  <si>
    <t>3</t>
  </si>
  <si>
    <t>5</t>
  </si>
  <si>
    <t>6</t>
  </si>
  <si>
    <t>7</t>
  </si>
  <si>
    <t>8</t>
  </si>
  <si>
    <t>9</t>
  </si>
  <si>
    <t>10</t>
  </si>
  <si>
    <t>1.</t>
  </si>
  <si>
    <t>Sterylny zestaw opatrunkowy zawierający hydrofobowy opatrunek z pianki poliuretanowej w rozmiarze M kompatybilny z urządzeniem do terapii podciśnieniowej Vivano Tec, opakowanie max 3 szt</t>
  </si>
  <si>
    <t>12</t>
  </si>
  <si>
    <t xml:space="preserve">2. </t>
  </si>
  <si>
    <t>Sterylny zestaw opatrunkowy zawierający hydrofobowy opatrunek z pianki poliuretanowej w rozmiarze S kompatybilny z urządzeniem do terapii podciśnieniowej Vivano Tec, opakowanie max 3 szt</t>
  </si>
  <si>
    <t>30</t>
  </si>
  <si>
    <t xml:space="preserve">3. </t>
  </si>
  <si>
    <t>Sterylny zbiornik z okienkiem rewizyjnym i filtrem niwelującym zapach wydzieliny, opakowanie max 3 szt</t>
  </si>
  <si>
    <t>W kolumnie 6 Wykonawca podaje wielkość oferowanego opakowania. Za opakowanie handlowe Zamawiający rozumie najmniejsze opakowanie, jakie można zamówić. Opakowanie to będzie podstawą do składania zamówień oraz dokonywania rozliczeń między stronami (do wysta</t>
  </si>
  <si>
    <t>W kolumnie 7 Wykonawca podaje ilość oferowanych opakowań koniecznych do wykonania zamówienia. Wielkość tą należy zaokrąglić do drugiego miejsca po przecinku.</t>
  </si>
  <si>
    <t>Formularz cenowy - zadanie nr 27</t>
  </si>
  <si>
    <t>Ilość na rok (szt)</t>
  </si>
  <si>
    <t xml:space="preserve">Tupfery twarde jałowe (17- 20 nitek), kule wykonane z gazy bawełnianej, z elementem kontrastującym w  RTG,   pakowane  max.po 5 szt </t>
  </si>
  <si>
    <t xml:space="preserve"> rozm.15 x15 cm</t>
  </si>
  <si>
    <t xml:space="preserve">W kolumnie 8 Wykonawca podaje wielkość oferowanego opakowania. Opakowanie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</si>
  <si>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28</t>
  </si>
  <si>
    <t>Ilość na rok (szt.)2017</t>
  </si>
  <si>
    <t>Wielkość  oferowanych opakowań  handlowych  (szt.)</t>
  </si>
  <si>
    <t>11</t>
  </si>
  <si>
    <t>W składzie minimum :</t>
  </si>
  <si>
    <t>- 1 serweta dla noworodka 70-90 cm x 80-100 cm</t>
  </si>
  <si>
    <t>W kolumnie 7 Wykonawca podaje wielkość oferowanego opakowania.  Za opakowanie handlowe Zamawiający rozumie najmniejsze opakowanie, jakie można zamówić. Opakowanie to będzie podstawą do składania zamówień oraz dokonywania rozliczeń między stronami (do wystawiania faktury) Opakowanie nie może być większe od wskazanego w kol. 2</t>
  </si>
  <si>
    <t>W kolumnie 9 Wykonawca podaje cenę jednostkową netto oferowanego opakowania (wymienionego w kol. 7)</t>
  </si>
  <si>
    <t>Wartość brutto (kolumna 11 = kolumna nr 8 x kolumna nr 9 + ... % VAT</t>
  </si>
  <si>
    <t>Formularz cenowy - zadanie nr 29</t>
  </si>
  <si>
    <t>Pojedynczo pakowany, sterylny opatrunek z folii poliuretanowej do mocowania i zabezpieczania wkłuć donaczyniowych, ze wzmocnionymi włókniną z 4 stron brzegami. Folia pokryta hydrofilowym klejem akrylowym, naniesionym w siateczkę, ramka ułatwiająca aplikację i metka do oznaczania, opatrunek odporny na działanie środków dezynfekcyjnych zawierających alkohol. Klej naniesiony metodą ciągłą. Dodatkowe laminowane paski z włókniny do mocowania cewnika / kaniuli oraz laminowana włókninowa metka do oznaczania. Opatrunek z zaokrąglonymi brzegami.</t>
  </si>
  <si>
    <t>12 cm x 12 cm</t>
  </si>
  <si>
    <t xml:space="preserve">W kolumnie 7 Wykonawca podaje rozmiar oferowanego wyrobu. Dopuszczalene odchylenie rozmiarów: dla pozycji 1 +/- 10 %, dla pozycji 2 i 3 szerokość +/- 10%, długość +/- 50%, przyczym przy zaoferowaniu przylepca o innej długości należy odpowiednio przeliczyć ilośc oferowanych wyrobów tak, aby zamawiający otrzymał taką samą ilość mb. </t>
  </si>
  <si>
    <t>Formularz cenowy - zadanie nr 30</t>
  </si>
  <si>
    <t>Asortyment*</t>
  </si>
  <si>
    <t>Ilość na rok (opakowań wym. w kol. 2)</t>
  </si>
  <si>
    <t xml:space="preserve">Wielkość  oferowanych opakowań  handlowych* </t>
  </si>
  <si>
    <t xml:space="preserve">Kompresy  gazowe jałowe (17 nitek), z włókien naturalnych (bawełna hydrofilowa 100%),  brzegi składane do wewnątrz,  kl.2a reg. 7 przędza min.tex 15w,  opk. 5 szt.                  </t>
  </si>
  <si>
    <t>5 cm x 5 cm (8 warst)</t>
  </si>
  <si>
    <t xml:space="preserve">Kompresy  gazowe jałowe(17 nitek ) z włókien naturalnych(bawełna hydrofilowa 100%), brzegi składane do wewnątrz, kl.2a reg. 7 przędza min.tex 15w,  opk. 5 szt.                  </t>
  </si>
  <si>
    <t>7,5 cm x 7,5 cm( 8 warst)</t>
  </si>
  <si>
    <t>Kompresy gazowe jałowe, z włókien naturalnych -100 % bawełna hydrofilowa (17 nitek)  brzegi składane do wewnątrz, kl.2a reg  z elementem kontrastującym w  RTG,  opk. 10 szt.</t>
  </si>
  <si>
    <r>
      <t>7,5 cm x 7,5 cm )</t>
    </r>
    <r>
      <rPr>
        <sz val="9"/>
        <color indexed="53"/>
        <rFont val="Arial"/>
        <family val="2"/>
      </rPr>
      <t xml:space="preserve"> (</t>
    </r>
    <r>
      <rPr>
        <sz val="9"/>
        <rFont val="Arial"/>
        <family val="2"/>
      </rPr>
      <t>16 warst)</t>
    </r>
  </si>
  <si>
    <t>10 cm x 10 cm ) (16 warst)</t>
  </si>
  <si>
    <t xml:space="preserve">Kompresy  gazowe jałowe (17 nitek),  z włókien naturalnych (bawełna hydrofilowa 100%), brzegi składane do wewnątrz, kl.2a reg. 7 przędza min.tex 15w,  opk. 10 szt.                   </t>
  </si>
  <si>
    <t>7,5 cm x 7,5 cm (8 warst)</t>
  </si>
  <si>
    <t xml:space="preserve">Kompresy  gazowe jałowe (17 nitek ) z włókien naturalnych(bawełna hydrofilowa 100%), brzegi składane do wewnątrz kl.2a reg. 7 przędza min.tex 15w,  opk. 20 szt.                   </t>
  </si>
  <si>
    <t xml:space="preserve">Kompresy  gazowe jałowe (17 nitek ), z włókien naturalnych(bawełna hydrofilowa 100%),  brzegi składane do wewnątrz, kl.2a reg. 7 przędza min.tex 15w,  opk. 5 szt.                   </t>
  </si>
  <si>
    <t>10 cm x 10 cm (8 warst)</t>
  </si>
  <si>
    <t>*Wielkość  oferowanych opakowań  handlowych -  za opakowanie handlowe należy rozumieć opakowanie zawierające … szt opakowań jednostkowych zawierających wymaganą wkolumnie 2 ilość kompresów.</t>
  </si>
  <si>
    <t xml:space="preserve">W kolumnie 8 Wykonawca podaje wielkość oferowanego opakowania. Opakowanie jednostkowe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</si>
  <si>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31</t>
  </si>
  <si>
    <t>Kompresy włókninowe niejałowe kl I reg. 4 op. max po 100 szt.</t>
  </si>
  <si>
    <t xml:space="preserve">5,0 cm x 5,0 cm 30g/m2 </t>
  </si>
  <si>
    <t xml:space="preserve">7,5 cm x 7,5 cm 30g/m2 </t>
  </si>
  <si>
    <t>10,0 cm x 10,0 cm 30g/m2</t>
  </si>
  <si>
    <t>Formularz cenowy - zadanie nr 32</t>
  </si>
  <si>
    <t xml:space="preserve">Kompresy gazowe  niejałowe 8 warst. (17 nitek)z włókien naturalnych  brzegi składane do wewnątrz kl 2a reg 7 przędza min tex.14,5 Tex                  </t>
  </si>
  <si>
    <t>5 x 5 cm po max.100szt</t>
  </si>
  <si>
    <t xml:space="preserve">Kompresy gazowe  niejałowe 8 warst. (17 nitek)z włókien naturalnych  brzegi składane do wewnątrz kl 2a reg 7 przędza min.14,5 Tex                     </t>
  </si>
  <si>
    <t>7,5 x 7,5 cm po max.100 szt</t>
  </si>
  <si>
    <t xml:space="preserve">Kompresy gazowe  niejałowe 8 warst. (17 nitek)z włókien naturalnych  brzegi składane do wewnątrz kl 2a reg 7 przędza min.14,5 Tex                         </t>
  </si>
  <si>
    <t>10 x 10 cm po max.100 szt</t>
  </si>
  <si>
    <t>5 x 7,2 cm</t>
  </si>
  <si>
    <t>Formularz cenowy - zadanie nr 34</t>
  </si>
  <si>
    <t>Kompresy włókninowe,jałowe, 4 warstwy,  kl 2a reg 7włóknina o gramaturze min.30 g/m2,  ilość w opakowaniu jednostkowym – 3 szt</t>
  </si>
  <si>
    <t>5cmx5 cm</t>
  </si>
  <si>
    <t>Kompresy włókninowe jałowe, 4 warstwy  kl 2a reg 7, włóknina o gramaturze min.30 g/m2,  ilość w opakowaniu jednostkowym – 3 szt</t>
  </si>
  <si>
    <t>7,5cm x 7,5 cm</t>
  </si>
  <si>
    <t>Kompresy włókninowe jałowe,.4 warstwy  kl 2a reg 7włóknina o gramaturze min.30 g/m2, ilość w opakowaniu jednostkowym – 5 szt</t>
  </si>
  <si>
    <t>Kompresy włókninowe jałowe,  4 warstwy  kl 2a reg 7, włóknina o gramaturze min.30 g/m2,  ilość w opakowaniu jednostkowym – 5 szt</t>
  </si>
  <si>
    <t>Kompresy włókninowe jałowe, 4 warstwy  kl 2a reg 7, włóknina o gramaturze min.30 g/m2,  ilość w opakowaniu jednostkowym – 2 szt</t>
  </si>
  <si>
    <t xml:space="preserve">W kolumnie 8 Wykonawca podaje wielkość oferowanego opakowania. Opakowanie jednostkowe nie może się różnić od wskazanego  w. kol. 2..Za opakowanie handlowe Zamawiający rozumie najmniejsze opakowanie, jakie można zamówić. Opakowanie to będzie podstawą do składania zamówień oraz dokonywania rozliczeń między stronami (do wystawiania faktury) </t>
  </si>
  <si>
    <t>Formularz cenowy - zadanie nr 35</t>
  </si>
  <si>
    <t>Ilość na rok (szt.)2021</t>
  </si>
  <si>
    <t>Zestaw serwet, uniwersalnych wykonany z chłonnego, wytrzymałego i nieprzemakalnego laminatu dwuwarstwowego o gramaturze min. 60g/m2</t>
  </si>
  <si>
    <t>* Zestaw serwet uniwersalnych, w składzie minimum:</t>
  </si>
  <si>
    <t>a)  Serweta samoprzylepna o wymiarach min 240cm - 250 cm x 150 cm wzmocnienie o wymiarach 25cm x 60cm  - 1 szt.</t>
  </si>
  <si>
    <t xml:space="preserve">b) Serweta samoprzylepna o wymiarach min. 180 cm -190cm x 180cm - 190cm, wzmocnienie o wymiarach 25cm x 60cm - 1 szt.,  </t>
  </si>
  <si>
    <t>c) Serwety boczne samoprzylepne o wymiarach min. 90 cm x 75 cm, wzmocnione  o wymiarach 25cm x 60cm - 2 szt.,</t>
  </si>
  <si>
    <t>d) Pokrowiec na stolik MAYO o wymiarach min. 140 cm - 145cm x 78 cm - 80 cm  - 1 szt</t>
  </si>
  <si>
    <t>e) Ściereczki chłonne - min. 2 szt.</t>
  </si>
  <si>
    <t>f) Taśma włókninowa samoprzylepna o wymiarach minimum 10 x 50 cm  - 1 szt.</t>
  </si>
  <si>
    <t xml:space="preserve">i) Całość zapakowana w torebkę papierowo - foliową, zaopatrzona w etykietę samoprzylepną, z możliwością wklejenia jej do dokumentacji, umożliwiającą identyfikację wyrobu, </t>
  </si>
  <si>
    <t xml:space="preserve"> Odporność na penetrację płynów w obszarze krytycznym  (nieprzemakalność) minimum 195 cm mm H2O</t>
  </si>
  <si>
    <t xml:space="preserve"> Przedmiot zamówienia wykonany zgodnie z normą PN-EN 13795 1-3 </t>
  </si>
  <si>
    <t>Formularz cenowy - zadanie nr 36</t>
  </si>
  <si>
    <t>Ilość na rok (op.)</t>
  </si>
  <si>
    <t>Wielkość  oferowanych opakowań  handlowych  (szt.)*</t>
  </si>
  <si>
    <r>
      <t>Serwety  operacyjne gazowe jałowe z włókien naturalnych, 20 nitkowe z tasiemką  ,z elementem kontrastującym w  RTG  op. 5 szt.kl 2a reg 7</t>
    </r>
    <r>
      <rPr>
        <sz val="9"/>
        <color indexed="10"/>
        <rFont val="Arial"/>
        <family val="2"/>
      </rPr>
      <t xml:space="preserve"> </t>
    </r>
  </si>
  <si>
    <t>40 x 40 cm/ 6 warst ( rozmiar ostateczny</t>
  </si>
  <si>
    <t>*Wielkość  oferowanych opakowań  handlowych -  za opakowanie handlowe dla pozycji 1 i 2 należy rozumieć opakowanie zawierające … szt opakowań jednostkowych zawierających wymaganą wkolumnie 2 ilość serwet. Dla pozycji 3 opakowanie zawierając emax 100 szt. serwet.</t>
  </si>
  <si>
    <t xml:space="preserve">W kolumnie 8 Wykonawca podaje wielkość oferowanego opakowania. Opakowanie jednostkowe nie może się różnić od wskazanego  w. kol.2. ( dotyczy poz. 1 i 2 ) Za opakowanie handlowe Zamawiający rozumie najmniejsze opakowanie, jakie można zamówić. Opakowanie to będzie podstawą do składania zamówień oraz dokonywania rozliczeń między stronami (do wystawiania faktury) </t>
  </si>
  <si>
    <t>Formularz cenowy - zadanie nr 37</t>
  </si>
  <si>
    <t xml:space="preserve">Serweta sterylna  o wymiarach min. 50 x 60-75 cm,wykonana z laminatu nieprzemakalnego z otworem ok6-.7-8 cm otoczonym taśmą lepną. Gramatura:minimum 40 g/m2 </t>
  </si>
  <si>
    <t>W kolumnie 7 Wykonawca podaje wielkość oferowanego opakowania.  Za opakowanie handlowe Zamawiający rozumie najmniejsze opakowanie, jakie można zamówić. Opakowanie to będzie podstawą do składania zamówień oraz dokonywania rozliczeń między stronami (do wyst</t>
  </si>
  <si>
    <t>Formularz cenowy - zadanie nr 38</t>
  </si>
  <si>
    <t xml:space="preserve">Serweta sterylna z taśmą lepną o wymiarach min. 75 x 90 cm, wykonana z laminatu dwuwarstwowego, stanowiącego barierę dla mikroorganizmów. Gramatura : min. 40 g/m2 </t>
  </si>
  <si>
    <t>400</t>
  </si>
  <si>
    <t xml:space="preserve">Serweta sterylna  o wymiarach min. 75 x 90 cm, wykonana z laminatu dwuwarstwowego, stanowiącego barierę dla mikroorganizmów. Gramatura : min. 40 g/m2 </t>
  </si>
  <si>
    <t xml:space="preserve">Taśma samoprzylepna sterylna 9 - 10cm x 50 cm pakowane po 1szt lub 2szt. </t>
  </si>
  <si>
    <t>Formularz cenowy - zadanie nr 39</t>
  </si>
  <si>
    <r>
      <t>Serweta sterylna o wymiarach min. 150 x 180-200 cm, wykonana z mocnego, chłonnego i nieprzemakalnego dwuwarstwowego lamin</t>
    </r>
    <r>
      <rPr>
        <sz val="9"/>
        <color indexed="8"/>
        <rFont val="Arial"/>
        <family val="2"/>
      </rPr>
      <t xml:space="preserve">atu. Gramatura minimum min.54 g/m kw </t>
    </r>
  </si>
  <si>
    <t>Formularz cenowy - zadanie nr 40</t>
  </si>
  <si>
    <t>Serweta sterylna  o wymiarach min. 75 x 90 cm, wykonana z laminatu nieprzemakalnego z otworem ok. 7-8  cm otoczonym taśmą lepną</t>
  </si>
  <si>
    <t>Formularz cenowy - zadanie nr 41</t>
  </si>
  <si>
    <t>Serweta sterylna, z włókniny 2 warstwowej ,foliowana (polipropylenowa warstwa chłonna pokryta nieprzemakalną folią polietylenową o gramaturze min. 55g/m2 ),  jałowe rozm.120 cm x 150 cm , poj. pakowana , z otworem  7  10 cm średnicy, samoprzylepna. Opakowanie zaopatrzone w etykietę samoprzylepną a możliwością wklejenia jej do dokumentacji umożliwiająca identyfikację wyrobu.</t>
  </si>
  <si>
    <t>Formularz cenowy - zadanie nr 42</t>
  </si>
  <si>
    <t>Serweta sterylna  o wymiarach min. 50 x 60 cm, wykonana z laminatu dwuwarstwowego, stanowiącego barierę dla mikroorganizmów. Gramatura: min 42g/m2</t>
  </si>
  <si>
    <t>Formularz cenowy - zadanie nr 43</t>
  </si>
  <si>
    <t>Ilość na rok (opakowania a 2 szt..)</t>
  </si>
  <si>
    <t>Serweta sterylna  o wymiarach min. 75x 75 cm, wykonana z laminatu dwuwarstwowego, stanowiącego barierę dla mikroorganizmów, z taśmą lepną. Gramatura: min 40g/m2</t>
  </si>
  <si>
    <t>Podane wymiary oraz gramatury należy rozumieć jako orientacyjne. Zamawiający dopuszcza tolerancje w tych obszarach o +/- 10%.</t>
  </si>
  <si>
    <t>Formularz cenowy - zadanie nr 44</t>
  </si>
  <si>
    <t xml:space="preserve">Ilość na rok (pozycja  2 opakowań wym w kol.2; </t>
  </si>
  <si>
    <t>Serwety  operacyjne gazowe jałowe z włókien naturalnych, 20 nitkowe z tasiemką ,z elementem kontrastującym w  RTG  op. 2 szt.kl 2a reg 7</t>
  </si>
  <si>
    <t>40 x 40 cm/ 4 warst rozmiar ostateczny</t>
  </si>
  <si>
    <t xml:space="preserve"> Sterylna samoprzylepna kieszeń 2- sekcyjna o wymiarach 40x30 wykonana z przeźroczystej  folii polietylenowej. . Opakowanie jednostkowe musi posiadać 2 etykiety samoprzylepne  zawierające dane producenta, nr katalogowy, LOT i datę ważności. Na krótszym brzegu kieszeni znajduje się 5 cm pasek samoprzylepny pokryty klejem repozycjonowalnym wyposażony w marginesy ułatwiające odklejanie papieru zabezpieczającego. </t>
  </si>
  <si>
    <t xml:space="preserve"> Sterylna samoprzylepna kieszeń 2 sekcyjna o wymiarach :   55-60 cm x 30 cm   , wykonana z przeźroczystej  folii polietylenowej. . Opakowanie jednostkowe musi posiadać 2 etykiety samoprzylepne  zawierające dane producenta, nr katalogowy, LOT i datę ważności.  Na krótszym  brzegu kieszeni znajduje się 5 cm pasek samoprzylepny pokryty klejem repozycjonowalnym wyposażony w marginesy ułatwiające odklejanie papieru zabezpieczającego. </t>
  </si>
  <si>
    <t>*Wielkość  oferowanych opakowań  handlowych -  za opakowanie handlowe dla pozycji  2 należy rozumieć opakowanie zawierające … szt opakowań jednostkowych zawierających wymaganą wkolumnie 2 ilość serwet. Dla pozycji 3 opakowanie zawierając emax 100 szt. serwet.</t>
  </si>
  <si>
    <t>Formularz cenowy - zadanie nr 45</t>
  </si>
  <si>
    <t>Skład zestawu:</t>
  </si>
  <si>
    <t>Jedna serweta 180/280 cm x 220 cm- 335cm  zintegrowana z osłonami na kończyny, z otworem  samoprzylepnym w kształcie trapezu  o wymiarach 30 x 20 x 20 cm lub prostokątu 25cm - 30cm x 30cm-34cm, oraz otworem samoprzylepnym w okolicy krocza o wymiarach 10 x  15 cm  zabezpieczonym klapką wykonaną z chłonnego i nieprzemakalnego laminatu dwuwarstwowego o gramaturze 56 g/m2 .</t>
  </si>
  <si>
    <t xml:space="preserve"> Ręczniki chłonne wykonane z włókniny typu spunlace o gramaturze min. 45 g/m2 . - min 2 szt</t>
  </si>
  <si>
    <t xml:space="preserve">Jedna taśma samoprzylepna o wymiarach 9cm-10cm x 50 cm </t>
  </si>
  <si>
    <t>Jedna taśma samoprzylepna typu rzep o wymiarach 2 x  22 cm</t>
  </si>
  <si>
    <t>Jedna osłona na przewody o wymiarach 14 x 250 cm , wyposażona w końcówkę z perforacją , kartonik ułatwiający aplikację oraz dwie taśmy przylepne. Osłona wykonana z transparentnej folii PE o gramaturze 50 g/m2.</t>
  </si>
  <si>
    <t>Jedna wzmocniona serweta (osłona) na stolik Mayo o wymiarach 78cm- 80cm x 140 cm - 145cm wykonana z folii PE o gramaturze 50 g/m2 oraz włókniny chłonnej w obszarze wzmocnionym o wymiarach 60cm x 85cm -140 cm, łączna gramatura w strefie wzmocnionej 80 g/m2.  Osłona w postaci worka, składana teleskopowo z zaznaczonym kierunkiem rozwijania.</t>
  </si>
  <si>
    <t>Jedna serweta wzmocniona na stół instrumentalny stanowiąca owinięcie zestawu o wymiarach 150 x 190 cm, wykonana z warstwy nieprzemakalnej o gramaturze 35 g/m2 oraz włókninowej warstwy chłonnej o gramaturze 28 g/ m2. łączna gramatura w strefie chłonnej 63 gm/2.</t>
  </si>
  <si>
    <t>Formularz cenowy - zadanie nr 46</t>
  </si>
  <si>
    <t>Sterylny zestaw do operacji stawu biodrowego wykonany z chłonnego wytrzymałego, nieprzemakalnego laminatu dwuwarstwowego.</t>
  </si>
  <si>
    <t>Zestaw serwet do operacji stawu biodrowego, w składzie minimum:</t>
  </si>
  <si>
    <t>a) Serweta o wymiarach min. 260 cm - 280cm  x 180 cm - 240cm, z wycięciem w kształcie litery "U" o wymiarach min. 6.5 cm - 20 cm x 90 cm - 100cm otoczonym taśmą samoprzylepną- 1 szt.,</t>
  </si>
  <si>
    <t>b) Serweta na ekran anestezjologiczny o wymiarach min. 240 cm - 300cm x 150 cm - 230cm  - 1 szt., z dopuszczalnym wycięciem o rozm.min 45 x 65 cm.</t>
  </si>
  <si>
    <t>c) Pokrowiec na kończynę o wym. minimum 33cm -35cm x105cm- 120cm</t>
  </si>
  <si>
    <t>d) Kieszeń na ssak i koagulację lub serweta mocująca do przewodów</t>
  </si>
  <si>
    <t>e) Minmum trzy taśmy lepne o wymiarach minimum 9 x 50cm</t>
  </si>
  <si>
    <t>f)  Serweta na stolik MAYO o wymiarach min. 140 cm- 145cm  x 78cm - 80 cm 1 szt</t>
  </si>
  <si>
    <t xml:space="preserve">g) </t>
  </si>
  <si>
    <t>serweta o wymiarach 180cm - 200cm x 140cm - 150cm - 2 szt</t>
  </si>
  <si>
    <t>h) dwie ściereczki celulozowe.</t>
  </si>
  <si>
    <t>i) Całość owinięta w serwetę o wymiarach min. 180 cm - 190cm x 140 cm - 150cm - 1 szt., która może służyć jako przykrycie stolika instrumentalnego</t>
  </si>
  <si>
    <t>j) Całość zapakowana w torebkę papierowo - foliową, zaopatrzona w etykietę samoprzylepną, z możliwością wklejenia jej do dokumentacji, umożliwiającą identyfikację wyrobu, serwety sterylizowane w tlenku etylenu</t>
  </si>
  <si>
    <t xml:space="preserve"> Odporność na penetrację płynów (nieprzemakalność) minimum 1000 mm H2O</t>
  </si>
  <si>
    <t>Gramatura minimum 55g/m2 (+/- 5%)</t>
  </si>
  <si>
    <t xml:space="preserve"> Przedmiot zamówienia wykonany zgodnie z normą PN-EN 13795 1-3 oraz Dyrektywą 93/42EEC </t>
  </si>
  <si>
    <t xml:space="preserve">W kolumnie 6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</si>
  <si>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47</t>
  </si>
  <si>
    <t>Sterylny zestaw do artroskopii stawu barkowego, wykonany z chłonnego i mocnego laminatu dwuwarstwowego.</t>
  </si>
  <si>
    <t>Sterylny zestaw do artroskopii stawu barkowego wykonany z chłonnego i nieprzemakalnego laminatu dwuwarstwowego, w składzie minimum:</t>
  </si>
  <si>
    <t xml:space="preserve">a)     Serweta o wymiarach min 150cm - 200cm x 200 cm - 260cm z wycięciem w kształcie litery U o wymiarach min. 7-11x 50 cm otoczonym taśmą samoprzylepną                     </t>
  </si>
  <si>
    <t>b)     Serweta o wymiarach min 150cm-180cm x 220 cm - 300cm wykończona taśmą lepną</t>
  </si>
  <si>
    <t>c)      Taśma samoprzylepna o wymiarach min 9-13 x 50 cm</t>
  </si>
  <si>
    <t>d)      Serweta na stolik MAYO o wymiarach min. 140 cm - 145cm x 78cm -80cm - 1 szt.</t>
  </si>
  <si>
    <t>e)     Osłona na kończynę z nieprzemakalnego laminatu o wymiarach min. 25cm- 37cm x 75 cm - 120cm</t>
  </si>
  <si>
    <t>f)     Ściereczki chłonne o wymiarach 30 x 40 cm – 2 szt.</t>
  </si>
  <si>
    <t>g)     Całość owinięta w serwetę o wymiarach min. 150cm  x 180 cm - 190cm,  która może służyć jako przykrycie stolika – 1 szt.</t>
  </si>
  <si>
    <t>h)    Całość zapakowana w torebkę papierowo - foliową, zaopatrzona w etykietę samoprzylepną, z możliwością wklejenia jej do dokumentacji, umożliwiającą identyfikację wyrobu, serwety sterylizowane w tlenku etylenu</t>
  </si>
  <si>
    <t>Formularz cenowy - zadanie nr 48</t>
  </si>
  <si>
    <t>Sterylny zestaw do operacji kończyn wykonany z dwuwarstwowego pełnobarierowego laminatu bez zawartości lateksu o gramaturze 55g/m2</t>
  </si>
  <si>
    <t>Sterylny zestaw do operacji kończyn, w składzie minimum:</t>
  </si>
  <si>
    <t>a) Serweta przeznaczona do operacji kończyn o wymiarach min 245cm- 250cm x 320 - 330cm, elastyczna przesłona 5cm x7 cm z łatą chłonną i uchwytem na przewody - 1 szt.</t>
  </si>
  <si>
    <t>b) Serweta na stół do instrumentarium o wymiarach minimum 150cm - 155cm  x 190cm - 200 cm - szt. - 1 gramatura min.90g/m2 ( owinięcie zestawu)</t>
  </si>
  <si>
    <t>b) Serweta nieprzemakalna  o wymiarach minimum 150cm - 155cm  x 175cm - 180 cm - szt. - 1</t>
  </si>
  <si>
    <t>c) Taśmy włókninowe  samoprzylepne o wymiarach min. 9cm- 10cm x 50 cm – 2 szt.</t>
  </si>
  <si>
    <t>d) Ręczniki do rąk – min 2 szt.</t>
  </si>
  <si>
    <t>e)Osłona na kończynę rolowana  o wymiarach min. 35 - 40cm x 80- 85cm</t>
  </si>
  <si>
    <t>f)  Serweta na stolik MAYO o wymiarach min. 140 cm - 145cm x 78 cm  - 80cm- 1 szt gramatura min.90g/m2 składana teleskopowo, szerokość wzmocnienia min.60cmx145 cm</t>
  </si>
  <si>
    <t>g) Całość zapakowana w torebkę papierowo - foliową, zaopatrzona w etykietę samoprzylepną, z możliwością wklejenia jej do dokumentacji, umożliwiającą identyfikację wyrobu;</t>
  </si>
  <si>
    <t xml:space="preserve"> Odporność na penetrację płynów (nieprzemakalność) powyżej 200cm H2O, odporność na rozerwanie na sucho</t>
  </si>
  <si>
    <t>Formularz cenowy - zadanie nr 49</t>
  </si>
  <si>
    <t>Zestaw serwet, obłożenie do artroskopii, w składzie minimum:</t>
  </si>
  <si>
    <t>a) serweta o wymiarach min. 180 -190 cm x140 - 150 cm z wycięciem i przylepcem – 2 szt, wykonane z laminatu nieprzemakalnego dwuwarstwowego.</t>
  </si>
  <si>
    <t>b) pokrowiec na nogę pacjenta o wymiarach minimum 70 cm x 37cm z przylepcem, służącym do umocowania na kończynie - 1 szt.</t>
  </si>
  <si>
    <t>c) Serweta o wymiarach min. 180-190 cm x 140-150 cm -1 szt., która może służyć jako przykrycie stolika instrumentalnego, wykonana z mocnego laminatu nie przemakalnego dwuwarstwowego.</t>
  </si>
  <si>
    <t>d) Całość zapakowana w torebkę papierowo foliową, zaopatrzona w etykietę samoprzylepną, z możliwością wklejenia jej do dokumentacji, umożliwiającą identyfikację wyrobu, serwety sterylizowane w tlenku etylenu</t>
  </si>
  <si>
    <t>Formularz cenowy - zadanie nr 50</t>
  </si>
  <si>
    <t xml:space="preserve">Jałowe obłożenie do zabiegów kardiologii inwazyjnej.
Zestaw zawierający:
• nakrycie pacjenta 320 do 370 x 210 do 240 cm, z otworami do wkłuć oraz z przezroczystą folią na panel sterowania.
• Serweta do nakrycia stolika zabiegowego 150 x 200 cm. (+/- 10 cm)
• Serweta wysokochłonna w rozmiarze 60 x 90 cm
• Folia z gumką do osłony detektora (wymiary detektora 41x51x15 cm).
• Serweta higroskopijna 70 do 75 x 70 do 90 cm.
• Plastykowa miseczka do przechowywania cewników o śr. 30 cm, z brzegami zapobiegającymi wysunięciu się sprzętu na zewnątrz
• Fartuch zabiegowy dostępny w rozmiarach XL oraz XXL.
</t>
  </si>
  <si>
    <t>Formularz cenowy - zadanie nr 51</t>
  </si>
  <si>
    <t>Czepek chirurgiczny jednorazowy operacyjny z gumką , w kształcie furażerki opakowanie max 100 rozmiar uniwersalny</t>
  </si>
  <si>
    <t>Czepek chirurgiczny w kształcie beretu jednorazowy z gumką, opakowanie max. 100 szt.rozmiar uniwersalny</t>
  </si>
  <si>
    <t>Maseczka jednorazowego użytku ( mocowanie – gumka) , trzywarstwowa, opakowanie max 50 szt</t>
  </si>
  <si>
    <t>Maseczka jednorazowego użytku wiązana, trzywarstwowa, opakowanie max 50 szt</t>
  </si>
  <si>
    <t>Koszula dla pacjentów  fliselinowa z rozcięciem z przodu o gramaturze min. 35g/ m kw. W kolorze zielonym lub niebiskim , długość koszuli min. 95 cm. Obwód koszuli  135 -145 cm. Opak.max.20 szt.</t>
  </si>
  <si>
    <t xml:space="preserve">Ochraniacze na buty, fliselinowe lub z foli PE , pasujące na obuwie rozmiar min. 44 cm opakowanie max 100 szt </t>
  </si>
  <si>
    <t>Fartuch fliselinowy lub wkóknina polipropylenowa  z mankietami  ( dopuszcz się ściągacze z gumki) pakowany  max 10 szt. o gramaturze min. 25g/m2 rozm. XL oraz XXL , zakup poszczególnych rozm. w zależności od  zapotrzebowania</t>
  </si>
  <si>
    <t xml:space="preserve">Wartość razem </t>
  </si>
  <si>
    <t>W kolumnie 6 Wykonawca podaje wielkość oferowanego opakowania.  Za opakowanie handlowe Zamawiający rozumie najmniejsze opakowanie, jakie można zamówić. Opakowanie to będzie podstawą do składania zamówień oraz dokonywania rozliczeń między stronami (do wystawiania faktury) Opakowanie nie może być większe od wskazanego w kol. 2</t>
  </si>
  <si>
    <t>W kolumnie7 Wykonawca podaje ilość oferowanych opakowań koniecznych do wykonania zamówienia. Wielkość tą należy zaokrąglić do drugiego miejsca po przecinku.</t>
  </si>
  <si>
    <t>W kolumnie 8 Wykonawca podaje cenę jednostkową netto oferowanego opakowania (wymienionego w kol. 6)</t>
  </si>
  <si>
    <t>Wartość brutto (kolumna 10 = kolumna nr 7 x kolumna nr 8+ ... % VAT</t>
  </si>
  <si>
    <t>Formularz cenowy - zadanie nr 52</t>
  </si>
  <si>
    <t>Jałowy chirurgiczny fartuch wykonany z materiału typu SMS ( minimum) o gramat. Min.34/m2 , przeznaczony do operacji generujących niewielką ilość płynów .Na zewnętrzym  opak. Dwie etykiety samoprzylepne dla potrzeb dokumentacji zawierające nr katalogowy , LOT . Datę ważności oraz dane producenta Długość fartucha 120 ,130 , 140 (+/-10 cm)Fartuch musi spełniać wymogi normy EN 13795 1,2,3 Zakupy poszczególnych rozmiarów w zależności od zapotrzebowania</t>
  </si>
  <si>
    <t>Jałowy chirurgiczny fartuch wykonany z materiału typu SMMS o gramat. min.34 g/m2 ,z dodatkowymi nieprzemakalnymi wzmocnieniami w części przedniej  i na rękawach min. 45 g/ m2  przeznaczony do operacji generujących dużą  ilość płynów .Na zewnętrzym opak. Dwie etykiety samoprzylepne dla potrzeb dokumentacji zawierające nr katalogowy , LOT . Datę ważności oraz dane producenta Długość fartucha 120 ,130,140 ,  (+/-10 cm) Fartuch musi spełniać wymogi normy EN 13795 1,2,3 Zakupy poszczególnych rozmiarów w zależności od zapotrzebowania</t>
  </si>
  <si>
    <t xml:space="preserve">W kolumnie 6 Wykonawca podaje wielkość oferowanego opakowania.  Za opakowanie handlowe Zamawiający rozumie najmniejsze opakowanie, jakie można zamówić. Opakowanie to będzie podstawą do składania zamówień oraz dokonywania rozliczeń między stronami (do wystawiania faktury) </t>
  </si>
  <si>
    <t>Wartość brutto (kolumna 10 = kolumna nr 7 x kolumna nr 8 + ... % VAT</t>
  </si>
  <si>
    <t>Formularz cenowy - zadanie nr 53</t>
  </si>
  <si>
    <t>Ilość  oferowanych opakowań handlowych na rok</t>
  </si>
  <si>
    <t>Fartuch przedni (zapaska foliowa)-pakowana pojedynczo ( op. zbiorcze max 100 szt.)</t>
  </si>
  <si>
    <t>Formularz cenowy - zadanie nr 54</t>
  </si>
  <si>
    <t>Rozmiar (+/- 10%)</t>
  </si>
  <si>
    <t xml:space="preserve">Podkłady ginekologiczne-niejałowe opakowanie max . 30 szt. </t>
  </si>
  <si>
    <t>34 x 8cm - 10 cm</t>
  </si>
  <si>
    <t>Formularz cenowy - zadanie nr 55</t>
  </si>
  <si>
    <t>Podkłady celulozowo(włóknowo)-foliowe o  parametrach :celuloza min. 23g/m2+ folia polietylen. 13 mikronów o rozm. 210 cm x 80 cm, składane pojedynczo</t>
  </si>
  <si>
    <t>Formularz cenowy - zadanie nr 56</t>
  </si>
  <si>
    <t>Podkłady z włókniny polipropylenowej o gramaturze  min. 25 g/m2  o rozm. 210 cm x 140cm- 160cm , składane pojedynczo</t>
  </si>
  <si>
    <t>Formularz cenowy - zadanie nr 57</t>
  </si>
  <si>
    <t>Podkłady pod pacjenta ,  nieprzemakalne, z wkładem chłonnym z pulpy celulozowej, posiadające pas zabezpieczający dookoła wkładu przed wyciekiem.</t>
  </si>
  <si>
    <t>min: 60 x 60 cm</t>
  </si>
  <si>
    <t>min: 90 x 60 cm</t>
  </si>
  <si>
    <t>Formularz cenowy - zadanie nr 58</t>
  </si>
  <si>
    <t>Lp.</t>
  </si>
  <si>
    <t xml:space="preserve">Rozmiar (+/- 5%) </t>
  </si>
  <si>
    <t>Producent</t>
  </si>
  <si>
    <t>Nr katalogowy</t>
  </si>
  <si>
    <t>Wielkość oferowanego opakowania</t>
  </si>
  <si>
    <t>Ilość oferowanych opakowań</t>
  </si>
  <si>
    <t>Cena jedn. netto</t>
  </si>
  <si>
    <t>VAT
%</t>
  </si>
  <si>
    <t>Podkład ginekologiczny bibułowo-foliowy , folia polietylenowa gramatura min.22 g/m2 , bibuła min.36 g/m2 ,</t>
  </si>
  <si>
    <t>33- 35 cm x 48-50 cm.</t>
  </si>
  <si>
    <t>Formularz cenowy - zadanie nr 59</t>
  </si>
  <si>
    <r>
      <t xml:space="preserve">Sterylny pokrowiec na przewody do laparoskopii o wymiarach 13-18 x 200-250 cm , wykonany z mocnej przezroczystej folii PE, o grubości minimum 40 μm, teleskopowo złożony z taśmami odpornymi na przemakanie , </t>
    </r>
    <r>
      <rPr>
        <b/>
        <sz val="9"/>
        <rFont val="Arial"/>
        <family val="2"/>
      </rPr>
      <t>posiadający elastyczną końcówkę, która sama zaciska się na przewodzie,</t>
    </r>
    <r>
      <rPr>
        <sz val="9"/>
        <rFont val="Arial"/>
        <family val="2"/>
      </rPr>
      <t xml:space="preserve"> zabezpieczając go przed zabrudzeniem</t>
    </r>
  </si>
  <si>
    <t>Formularz cenowy - zadanie nr 60</t>
  </si>
  <si>
    <t xml:space="preserve">Sterylna bezlateksowa jednorazowa osłona na sondę do USG przezprzełykowego. W komplecie z ustnikiem i sterylnym żelem. Żel preinstalowany. </t>
  </si>
  <si>
    <t xml:space="preserve">30 mm x 1000 mm </t>
  </si>
  <si>
    <t>Formularz cenowy - zadanie nr 61</t>
  </si>
  <si>
    <t xml:space="preserve">Folia jałowa z gumką do osłony szyby chroniącej przed promieniowaniem rtg o wymiarach 85 x 90 cm -95 -115 cm (pracownia hemodynamiki) </t>
  </si>
  <si>
    <t>Formularz cenowy - zadanie nr 62</t>
  </si>
  <si>
    <t>Osłona na stolik Mayo, pojedynczo pakowanae,opakowanie zbiorcze max 100 szt</t>
  </si>
  <si>
    <t>* Osłona na stolik Mayo z mocnej foli o grubości 45g/m2 - 52g/m2 z dodatkową zewnętrzną warstwą chłonną z dwuwarstwowego laminatu o gramaturze nie mniejszej niż 65g/m2 w górnej części (pod narzędzia) . Osłona w postaci worka, składana teleskopowo z zaznaczonym kierunkiem rozwijania.</t>
  </si>
  <si>
    <t>Formularz cenowy - zadanie nr 63</t>
  </si>
  <si>
    <t xml:space="preserve">Ręczniki celulozowe lub z niepylącej włókniny do osuszania rąk o rozmiarze min. 40 x 40 cm, jałowe, pakowane pojedynczo, </t>
  </si>
  <si>
    <t>Formularz cenowy - zadanie nr 64</t>
  </si>
  <si>
    <t>Zestaw do zakładania szwów ze znieczuleniem</t>
  </si>
  <si>
    <t>Zestaw w składzie:</t>
  </si>
  <si>
    <t>a)     Serweta 50-60 cm x50- 60 cm    - 1 szt</t>
  </si>
  <si>
    <t>b)     Serweta  50 cm x 50 cm otwór przylepny 5-6 x 8-10 cm – 1 szt.</t>
  </si>
  <si>
    <t>c)  kleszczyki typu Kocher – 14 cm – 1 szt.</t>
  </si>
  <si>
    <t>d) igłołamacz ( metal) 1 szt.</t>
  </si>
  <si>
    <t>e) Nożyczki – ostro/ostre min.11 cm -1 szt.</t>
  </si>
  <si>
    <t>f)   strzykawka – 3 częściowa Luer- Lock 10 ml – 1 szt</t>
  </si>
  <si>
    <t>g)  igła podskórna – 18 G – 1 szt.</t>
  </si>
  <si>
    <t>h)  Pęseta typu Adsona ( z ząbkami) – 1 szt.</t>
  </si>
  <si>
    <t>i) igła podskórna – 21 G – 1 szt.</t>
  </si>
  <si>
    <t>j)Tampon z gazy – 6 szt</t>
  </si>
  <si>
    <t>Formularz cenowy - zadanie nr 65</t>
  </si>
  <si>
    <t>l.p.</t>
  </si>
  <si>
    <t xml:space="preserve">dawka </t>
  </si>
  <si>
    <t>Producent / nazwa handlowa</t>
  </si>
  <si>
    <t>Polisacharydowy środek hemostatyczny w postaci proszku ( lub   hydrofilny , płynny , mikoroporowaty proszek )złożony z cząsteczek zmodyfikowanego polimeru uzyskiwanego z oczyszczonej skrobi roślinnej (składający się w 100% z komponentów roślinnych). 1 g proszku absorbuje minimum 80 ml płynu. Zawartość endotoksyn poniżej 2,15 EU/fiolka. Pełna absorpcja w ciągu 48 godzin (resorbowany przez amylazę). Opakowanie zawierające fiolki z proszkiemi i aplikatory o długości minimum 8 cm. Opakowanie zawierające maksymalnie 5 szt. Produkt leczniczny lub wyrób medyczny.</t>
  </si>
  <si>
    <t>1 g</t>
  </si>
  <si>
    <t>Cewnik do zabiegów laparoskopowych, z otworem centralnym i obustronnie naciętym w kształcie litery U oraz z integrowanym klipsem zamykającym światło. Długość 40 -44 cm.  (wyrób medyczny).</t>
  </si>
  <si>
    <t>nie dotyczy</t>
  </si>
  <si>
    <t>Formularz cenowy - zadanie nr 66</t>
  </si>
  <si>
    <t>Setony gazowe,min. 4 warstwowe (pakowane pojedynczo)</t>
  </si>
  <si>
    <t xml:space="preserve">rozmiar </t>
  </si>
  <si>
    <t>2m x 1cm</t>
  </si>
  <si>
    <t>2m x 2cm</t>
  </si>
  <si>
    <t>1.3</t>
  </si>
  <si>
    <t>2m x 10cm</t>
  </si>
  <si>
    <t>W kolumnie 8 Wykonawca podaje wielkość oferowanego opakowania. Opakowanie nie może być większe niż wskazane  w. kol. 2. Za opakowanie handlowe Zamawiający rozumie najmniejsze opakowanie, jakie można zamówić. Opakowanie to będzie podstawą do składania zamó</t>
  </si>
  <si>
    <t>Formularz cenowy - zadanie nr 67</t>
  </si>
  <si>
    <t xml:space="preserve">Serweta operacyjna samoprzylepna dwuczęściowa , jałowa) z możliwością regulacji otworu o wymiarach 75cm x 90cm. Serweta wykonana z dwuwarstwowego laminatu o gramaturze min55g/m2 </t>
  </si>
  <si>
    <t xml:space="preserve">75cm - 90 cm </t>
  </si>
  <si>
    <t>Formularz cenowy - zadanie nr 68</t>
  </si>
  <si>
    <t>4 cm x1,5 m</t>
  </si>
  <si>
    <t>2 cm x 3 m</t>
  </si>
  <si>
    <t xml:space="preserve">100% leczniczy, aktywny miód Manuka w tubce. </t>
  </si>
  <si>
    <t>25 g</t>
  </si>
  <si>
    <t>Formularz cenowy - zadanie nr 69</t>
  </si>
  <si>
    <r>
      <t xml:space="preserve">ENDOBAG 200 ML/10MM prowadnica o śr. otworu wejściowego 10 mm, sznurek z nylonu, inteligentna pamięć wejścia, wymiary worka </t>
    </r>
    <r>
      <rPr>
        <sz val="10"/>
        <color indexed="8"/>
        <rFont val="Times New Roman;serif"/>
        <family val="1"/>
      </rPr>
      <t>średnica 65x185 mm,</t>
    </r>
    <r>
      <rPr>
        <sz val="9"/>
        <rFont val="Arial"/>
        <family val="2"/>
      </rPr>
      <t xml:space="preserve">  </t>
    </r>
    <r>
      <rPr>
        <sz val="10"/>
        <rFont val="Times New                  Roma"/>
        <family val="1"/>
      </rPr>
      <t>wytrzymałość</t>
    </r>
    <r>
      <rPr>
        <sz val="9"/>
        <color indexed="8"/>
        <rFont val="Arial"/>
        <family val="2"/>
      </rPr>
      <t xml:space="preserve"> </t>
    </r>
    <r>
      <rPr>
        <sz val="10"/>
        <color indexed="8"/>
        <rFont val="Times New Roman;serif"/>
        <family val="1"/>
      </rPr>
      <t>5N/cm</t>
    </r>
  </si>
  <si>
    <r>
      <t xml:space="preserve">ENDOBAG 400 ML/10MM prowadnica o śr. otworu wejściowego 10 mm , sznurek z nylonu, inteligentna pamięć wejścia, wymiary worka </t>
    </r>
    <r>
      <rPr>
        <sz val="10"/>
        <color indexed="8"/>
        <rFont val="Times New Roman;serif"/>
        <family val="1"/>
      </rPr>
      <t>średnica 87x200 mm, wytrzymałość 5N/cm</t>
    </r>
  </si>
  <si>
    <r>
      <t xml:space="preserve">ENDOBAG 800 ML/10MM prowadnica o śr. otworu wejściowego 10 mm , sznurek z nylonu, inteligentna pamięć wejścia, wymiary worka </t>
    </r>
    <r>
      <rPr>
        <sz val="10"/>
        <color indexed="8"/>
        <rFont val="Times New Roman;serif"/>
        <family val="1"/>
      </rPr>
      <t>średnica 97x210 mm, wytrzymałość 5N/cm</t>
    </r>
  </si>
  <si>
    <r>
      <t xml:space="preserve">ENDOBAG worek do morcelatora; Jednorazowy worek do laparoskopii używany do ekstrakcji wyciętych tkanek podczas operacji laparoskopowych, w szczególności z użyciem morcelatora, worek z poliuretanu </t>
    </r>
    <r>
      <rPr>
        <sz val="10"/>
        <color indexed="8"/>
        <rFont val="Times New Roman;serif"/>
        <family val="1"/>
      </rPr>
      <t>z dwoma ramionami , sznurek z nylonu, wytrzymałość 5N/cm, wymiary Ø 150mm x 300mm</t>
    </r>
  </si>
  <si>
    <t>Formularz cenowy - zadanie nr 70</t>
  </si>
  <si>
    <t>Pieluchomajtki dla dzieci, z wycięciem w okolicy pępka opakowanie max. 90 szt umożliwiające wchłanianie moczu i wolnych stolców , utrzymujące zawartość w odpowiednim miejscu , przylepce (rzepy) wielokrotnego użytku</t>
  </si>
  <si>
    <t>Od 2-3 kg do 5-6 kg</t>
  </si>
  <si>
    <t>Pieluchomajtki dla dzieci,  opakowanie max. 70 szt umożliwiające wchłanianie moczu i wolnych stolców, utrzymujące zawartość w odpowiednim miejscu , przylepce (rzepy) wielokrotnego użytku</t>
  </si>
  <si>
    <t>Od 4-5 kg do 9-10 kg</t>
  </si>
  <si>
    <t>Pieluchomajtki dla dzieci,  opakowanie max. 70 szt umożliwiające wchłanianie moczu i wolnych stolców , utrzymujące zawartość w odpowiednim miejscu , przylepce (rzepy) wielokrotnego użytku</t>
  </si>
  <si>
    <t>Od 7-8 kg do 18-19 kg</t>
  </si>
  <si>
    <t>karta produktu lub dokument potwierdzający spełnienie warunków zawartych w SIWZ</t>
  </si>
  <si>
    <t>ISO 11948-1/Rothwell</t>
  </si>
  <si>
    <t>Formularz cenowy - zadanie nr 71</t>
  </si>
  <si>
    <t>Pieluchomajtki dla dorosłych,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2300 g.</t>
  </si>
  <si>
    <t>od 73-75cm  -110- 130cm</t>
  </si>
  <si>
    <t>Pieluchomajtki dla dorosłych,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2500 g.</t>
  </si>
  <si>
    <t xml:space="preserve"> 92-100 cm  - 150 - 160cm</t>
  </si>
  <si>
    <t>Pieluchomajtki dla dorosłych,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2700 g.</t>
  </si>
  <si>
    <t xml:space="preserve"> 120- 130 cm   -   170 - 175cm </t>
  </si>
  <si>
    <t>Pieluchomajtki dla dorosłych nocne,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2800 g.</t>
  </si>
  <si>
    <t>Pieluchomajtki dla dorosłych nocne,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3000 g.</t>
  </si>
  <si>
    <t>Pieluchomajtki dla dorosłych nocne, oddychające na całej powierzchni,pokryte laminatem paroprzepuszczalnym, minimum jeden ściągacz taliowy i elastyczne boki produktów, podwójne elastyczne przylepco rzepy do wielokrotnego mocowania.System szybkiego wchłaniania z absorbentem, neutralizujący zapach, brak elementów lateksowych, wewnętrzne osłonki zapobiegające wydostawaniu się cieczy z pieluchy. Chłonność nie mniejsza niż 3100 g.</t>
  </si>
  <si>
    <t>Formularz cenowy - zadanie nr 72</t>
  </si>
  <si>
    <t>Opatrunek z pianki poliuretanowej z dodatkiem karboksymetylocelulozy, regulujący wilgotność rany. Nieprzywierający do rany, miękki, elastyczny, dopasowwujący się do kształtu ciała , Wodoodporna warstwa zewnętrzna wykonana z półprzepuszczalnej błony poliuretanowej, hypoalergiczny , jałowy , aplikacja opatrunku do 7 dni ,</t>
  </si>
  <si>
    <t>Formularz cenowy - zadanie nr 73</t>
  </si>
  <si>
    <t xml:space="preserve">Opatrunek z pianki w kształcie kieszonki idealny dla szybkiego i łatwego opatrywania ran na pięcie, przeznaczony do ran o umiarkowanym lub obfitym wysięku, może być przycinany w celu dopasowania do rany, może pozostać na ranie do 7 dni </t>
  </si>
  <si>
    <t>Formularz cenowy - zadanie nr 74</t>
  </si>
  <si>
    <t>Pokrowiec sterylny, bez lateksu,  na uchwyt do lampy operacyjnej z kołnierzem uniemożliwiającym spadanie osłony z uchwytu. Pakowane pojedynczo. op.max 100 szt.</t>
  </si>
  <si>
    <t>95 x 140 mm</t>
  </si>
  <si>
    <t>Formularz cenowy - zadanie nr 75</t>
  </si>
  <si>
    <t xml:space="preserve">Obłożenie do operacji vaginalnych .   
 </t>
  </si>
  <si>
    <t xml:space="preserve">osłona na stolik Mayo 80 cm x 140-145 cm </t>
  </si>
  <si>
    <t>_ obłożenie wykonane z laminatu dwuwarstwowego włóknina polipropylenowa i folia polietylenowa o gramaturze min  55g / m2</t>
  </si>
  <si>
    <t xml:space="preserve">_ 1 serweta na stolik instrumentariuszki 150-155 cm x 190-240 cm    </t>
  </si>
  <si>
    <t>_ 1 serweta do cesarskiego cięcia min. 200 cm x min.300 cm do zabiegów w pozycji z nogami prostymi , z otworem fi 24cm  w okolicy jamy brzusznej otoczonym folią operacyjną.</t>
  </si>
  <si>
    <t>Serweta z zintegrowaną torbą na płyny z usztywnieniem na całym obwodzie</t>
  </si>
  <si>
    <t xml:space="preserve">W składzie minimum:                                                                                                                                                                                                                                                                                                                                                                                                                                                                                                                  1.  Serweta  180/270 cm  x220 -335 cm zintegrowana z nogawicami, wzmocnieniem, o gramturze min 56g /m2, workiem  na płyny i systemem przylepców
2. Serweta  stołu narzędziowego (150*240cm)
3. Osłona na stolik Mayo (80*145cm)
 </t>
  </si>
  <si>
    <t xml:space="preserve">h) Całość owinięta w serwetę wzmocnioną  o wymiarach min. 180 cm - 200cm  x 140 cm - 150cm  - 1 szt., która może służyć jako przykrycie stolika instrumentalnego, 
</t>
  </si>
  <si>
    <t>Formularz cenowy - zadanie nr 33</t>
  </si>
  <si>
    <t xml:space="preserve">opatrunki do mocowania kaniul podlegają ocenie jakościowej </t>
  </si>
  <si>
    <t xml:space="preserve">  Obłożenie do stymulatora 
- serweta główna  w rozmiarze 330 x 200 cm  z dwoma otworami obojczykowymi wypełnionymi folią chirurgiczną o średnicy 9 cm. Serweta wykonana z laminatu dwuwarstowego  o gramaturze 54 g/m2 , dookoła otworów warstwa chłonna 75 x 100 cm o gramaturze 100 g/m2
- fartuch wzmocniony  XL
- serweta na tolik  150 x 200 cm
- serweta chłonna   60 x 90 cm
- serweta  70 x 70 cm 
Etykieta z dwoma naklejkami do dokumentacji.</t>
  </si>
  <si>
    <t>Formularz cenowy - zadanie nr 76</t>
  </si>
  <si>
    <t>Próbki</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</si>
</sst>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1]"/>
    <numFmt numFmtId="166" formatCode="#,##0.00\ [$€-140C];\-#,##0.00\ [$€-140C]"/>
    <numFmt numFmtId="167" formatCode="#,##0.000"/>
    <numFmt numFmtId="168" formatCode="#,##0.00&quot; zł&quot;;[Red]\-#,##0.00&quot; zł&quot;"/>
    <numFmt numFmtId="169" formatCode="#,##0.0000"/>
    <numFmt numFmtId="170" formatCode="#,##0.00&quot; 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63">
    <font>
      <sz val="10"/>
      <name val="Arial"/>
      <family val="2"/>
    </font>
    <font>
      <sz val="11"/>
      <color indexed="8"/>
      <name val="Czcionka tekstu podstawowego"/>
      <family val="2"/>
    </font>
    <font>
      <sz val="9"/>
      <name val="Arial CE"/>
      <family val="2"/>
    </font>
    <font>
      <sz val="9"/>
      <name val="Arial"/>
      <family val="2"/>
    </font>
    <font>
      <sz val="9"/>
      <color indexed="8"/>
      <name val="Arial"/>
      <family val="2"/>
    </font>
    <font>
      <i/>
      <sz val="9"/>
      <name val="Arial"/>
      <family val="2"/>
    </font>
    <font>
      <i/>
      <sz val="9"/>
      <color indexed="8"/>
      <name val="Arial"/>
      <family val="2"/>
    </font>
    <font>
      <b/>
      <sz val="9"/>
      <color indexed="8"/>
      <name val="Arial"/>
      <family val="2"/>
    </font>
    <font>
      <b/>
      <sz val="9"/>
      <name val="Arial"/>
      <family val="2"/>
    </font>
    <font>
      <i/>
      <sz val="9"/>
      <name val="Arial CE"/>
      <family val="2"/>
    </font>
    <font>
      <b/>
      <i/>
      <sz val="9"/>
      <name val="Arial"/>
      <family val="2"/>
    </font>
    <font>
      <sz val="10"/>
      <color indexed="10"/>
      <name val="Arial"/>
      <family val="2"/>
    </font>
    <font>
      <sz val="9"/>
      <color indexed="8"/>
      <name val="Arial CE"/>
      <family val="2"/>
    </font>
    <font>
      <sz val="9"/>
      <color indexed="10"/>
      <name val="Arial"/>
      <family val="2"/>
    </font>
    <font>
      <sz val="9"/>
      <color indexed="53"/>
      <name val="Arial"/>
      <family val="2"/>
    </font>
    <font>
      <i/>
      <sz val="10"/>
      <name val="Arial"/>
      <family val="2"/>
    </font>
    <font>
      <sz val="9"/>
      <color indexed="10"/>
      <name val="Arial CE"/>
      <family val="2"/>
    </font>
    <font>
      <sz val="8"/>
      <name val="Arial"/>
      <family val="2"/>
    </font>
    <font>
      <i/>
      <sz val="8"/>
      <name val="Arial"/>
      <family val="2"/>
    </font>
    <font>
      <b/>
      <sz val="9"/>
      <name val="Arial CE"/>
      <family val="2"/>
    </font>
    <font>
      <sz val="9"/>
      <color indexed="53"/>
      <name val="Arial CE"/>
      <family val="2"/>
    </font>
    <font>
      <sz val="9"/>
      <color indexed="25"/>
      <name val="Arial"/>
      <family val="2"/>
    </font>
    <font>
      <b/>
      <sz val="9"/>
      <color indexed="10"/>
      <name val="Arial"/>
      <family val="2"/>
    </font>
    <font>
      <sz val="10"/>
      <color indexed="8"/>
      <name val="Times New Roman;serif"/>
      <family val="1"/>
    </font>
    <font>
      <sz val="10"/>
      <name val="Times New                  Roma"/>
      <family val="1"/>
    </font>
    <font>
      <sz val="10"/>
      <color indexed="8"/>
      <name val="Times                    New Ro"/>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14"/>
      <name val="Calibri"/>
      <family val="2"/>
    </font>
    <font>
      <sz val="10"/>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26262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1" fillId="0" borderId="0">
      <alignment/>
      <protection/>
    </xf>
    <xf numFmtId="0" fontId="56" fillId="27" borderId="1" applyNumberFormat="0" applyAlignment="0" applyProtection="0"/>
    <xf numFmtId="9" fontId="0"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61" fillId="32" borderId="0" applyNumberFormat="0" applyBorder="0" applyAlignment="0" applyProtection="0"/>
  </cellStyleXfs>
  <cellXfs count="364">
    <xf numFmtId="0" fontId="0" fillId="0" borderId="0" xfId="0" applyAlignment="1">
      <alignment/>
    </xf>
    <xf numFmtId="164" fontId="0" fillId="0" borderId="0" xfId="61" applyFill="1" applyBorder="1" applyAlignment="1" applyProtection="1">
      <alignment wrapText="1"/>
      <protection/>
    </xf>
    <xf numFmtId="164" fontId="0" fillId="0" borderId="0" xfId="61" applyFill="1" applyBorder="1" applyAlignment="1" applyProtection="1">
      <alignment/>
      <protection/>
    </xf>
    <xf numFmtId="0" fontId="0" fillId="0" borderId="10" xfId="0" applyFont="1" applyBorder="1" applyAlignment="1">
      <alignment wrapText="1"/>
    </xf>
    <xf numFmtId="164" fontId="0" fillId="0" borderId="10" xfId="61" applyFont="1" applyFill="1" applyBorder="1" applyAlignment="1" applyProtection="1">
      <alignment wrapText="1"/>
      <protection/>
    </xf>
    <xf numFmtId="164" fontId="0" fillId="0" borderId="10" xfId="61" applyFill="1" applyBorder="1" applyAlignment="1" applyProtection="1">
      <alignment/>
      <protection/>
    </xf>
    <xf numFmtId="0" fontId="2" fillId="0" borderId="10" xfId="0" applyFont="1" applyBorder="1" applyAlignment="1">
      <alignment horizontal="left" vertical="center" wrapText="1"/>
    </xf>
    <xf numFmtId="0" fontId="2" fillId="0" borderId="10" xfId="0" applyFont="1" applyBorder="1" applyAlignment="1">
      <alignment wrapText="1"/>
    </xf>
    <xf numFmtId="0" fontId="3" fillId="0" borderId="0" xfId="0" applyFont="1" applyAlignment="1">
      <alignment/>
    </xf>
    <xf numFmtId="2" fontId="3" fillId="0" borderId="0" xfId="0" applyNumberFormat="1"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5" fillId="0" borderId="10" xfId="0" applyNumberFormat="1" applyFont="1" applyBorder="1" applyAlignment="1">
      <alignment horizontal="center"/>
    </xf>
    <xf numFmtId="49" fontId="3" fillId="0" borderId="0" xfId="0" applyNumberFormat="1" applyFont="1" applyAlignment="1">
      <alignment wrapText="1"/>
    </xf>
    <xf numFmtId="49" fontId="3" fillId="0" borderId="0" xfId="0" applyNumberFormat="1" applyFont="1" applyAlignment="1">
      <alignment/>
    </xf>
    <xf numFmtId="0" fontId="3" fillId="0" borderId="10" xfId="0" applyFont="1" applyBorder="1" applyAlignment="1">
      <alignment wrapText="1"/>
    </xf>
    <xf numFmtId="0" fontId="4" fillId="0" borderId="10" xfId="0" applyFont="1" applyFill="1" applyBorder="1" applyAlignment="1">
      <alignment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64" fontId="0" fillId="0" borderId="10" xfId="61" applyFill="1" applyBorder="1" applyAlignment="1" applyProtection="1">
      <alignment horizontal="center" vertical="center" wrapText="1"/>
      <protection/>
    </xf>
    <xf numFmtId="9" fontId="3" fillId="0" borderId="11" xfId="55" applyFont="1" applyFill="1" applyBorder="1" applyAlignment="1" applyProtection="1">
      <alignment horizontal="center" vertical="center"/>
      <protection/>
    </xf>
    <xf numFmtId="164" fontId="3" fillId="0" borderId="10" xfId="61" applyFont="1" applyFill="1" applyBorder="1" applyAlignment="1" applyProtection="1">
      <alignment horizontal="center" vertical="center"/>
      <protection/>
    </xf>
    <xf numFmtId="3" fontId="3" fillId="0" borderId="10" xfId="0" applyNumberFormat="1" applyFont="1" applyBorder="1" applyAlignment="1">
      <alignment horizontal="center" vertical="center" wrapText="1"/>
    </xf>
    <xf numFmtId="164" fontId="3" fillId="0" borderId="10" xfId="61" applyFont="1" applyFill="1" applyBorder="1" applyAlignment="1" applyProtection="1">
      <alignment horizontal="center" wrapText="1"/>
      <protection/>
    </xf>
    <xf numFmtId="0" fontId="3" fillId="0" borderId="0" xfId="0" applyFont="1" applyBorder="1" applyAlignment="1">
      <alignment horizontal="center" wrapText="1"/>
    </xf>
    <xf numFmtId="2" fontId="3" fillId="0" borderId="0" xfId="0" applyNumberFormat="1" applyFont="1" applyBorder="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8" fillId="0" borderId="0" xfId="0" applyFont="1" applyAlignment="1">
      <alignment/>
    </xf>
    <xf numFmtId="0" fontId="9" fillId="0" borderId="10"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3" xfId="0" applyFont="1" applyBorder="1" applyAlignment="1">
      <alignment horizontal="center"/>
    </xf>
    <xf numFmtId="0" fontId="2" fillId="0" borderId="0" xfId="0" applyFont="1" applyAlignment="1">
      <alignment wrapText="1"/>
    </xf>
    <xf numFmtId="0" fontId="2" fillId="0" borderId="0" xfId="0" applyFont="1" applyAlignment="1">
      <alignment/>
    </xf>
    <xf numFmtId="3" fontId="3" fillId="0" borderId="10" xfId="0" applyNumberFormat="1" applyFont="1" applyBorder="1" applyAlignment="1">
      <alignment wrapText="1"/>
    </xf>
    <xf numFmtId="2" fontId="3" fillId="0" borderId="10" xfId="0" applyNumberFormat="1" applyFont="1" applyBorder="1" applyAlignment="1">
      <alignment wrapText="1"/>
    </xf>
    <xf numFmtId="0" fontId="2" fillId="0" borderId="0" xfId="0" applyFont="1" applyBorder="1" applyAlignment="1">
      <alignment wrapText="1"/>
    </xf>
    <xf numFmtId="2" fontId="3" fillId="0" borderId="12" xfId="0" applyNumberFormat="1"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2" fontId="5" fillId="0" borderId="14" xfId="0" applyNumberFormat="1" applyFont="1" applyBorder="1" applyAlignment="1">
      <alignment horizontal="center" wrapText="1"/>
    </xf>
    <xf numFmtId="0" fontId="5" fillId="0" borderId="13" xfId="0" applyFont="1" applyBorder="1" applyAlignment="1">
      <alignment horizontal="center"/>
    </xf>
    <xf numFmtId="0" fontId="3" fillId="0" borderId="15" xfId="0" applyFont="1" applyFill="1" applyBorder="1" applyAlignment="1">
      <alignment wrapText="1"/>
    </xf>
    <xf numFmtId="3" fontId="3" fillId="0" borderId="15" xfId="0" applyNumberFormat="1" applyFont="1" applyFill="1" applyBorder="1" applyAlignment="1">
      <alignment horizontal="right" wrapText="1"/>
    </xf>
    <xf numFmtId="2" fontId="3" fillId="0" borderId="10" xfId="0" applyNumberFormat="1" applyFont="1" applyFill="1" applyBorder="1" applyAlignment="1">
      <alignment wrapText="1"/>
    </xf>
    <xf numFmtId="0" fontId="3" fillId="0" borderId="16" xfId="0" applyFont="1" applyFill="1" applyBorder="1" applyAlignment="1">
      <alignment horizontal="center" vertical="center" wrapText="1"/>
    </xf>
    <xf numFmtId="164" fontId="3" fillId="0" borderId="10" xfId="61" applyFont="1" applyFill="1" applyBorder="1" applyAlignment="1" applyProtection="1">
      <alignment horizontal="center" vertical="center" wrapText="1"/>
      <protection/>
    </xf>
    <xf numFmtId="9" fontId="3" fillId="0" borderId="10" xfId="55" applyFont="1" applyFill="1" applyBorder="1" applyAlignment="1" applyProtection="1">
      <alignment horizontal="center" vertical="center"/>
      <protection/>
    </xf>
    <xf numFmtId="0" fontId="3" fillId="0" borderId="0" xfId="0" applyFont="1" applyFill="1" applyAlignment="1">
      <alignment/>
    </xf>
    <xf numFmtId="0" fontId="3" fillId="0" borderId="10" xfId="0" applyFont="1" applyFill="1" applyBorder="1" applyAlignment="1">
      <alignment wrapText="1"/>
    </xf>
    <xf numFmtId="3" fontId="3" fillId="0" borderId="10" xfId="0" applyNumberFormat="1" applyFont="1" applyFill="1" applyBorder="1" applyAlignment="1">
      <alignment horizontal="right" wrapText="1"/>
    </xf>
    <xf numFmtId="0" fontId="3" fillId="0" borderId="12" xfId="0" applyFont="1" applyFill="1" applyBorder="1" applyAlignment="1">
      <alignment horizontal="center" vertical="center" wrapText="1"/>
    </xf>
    <xf numFmtId="167" fontId="3" fillId="0" borderId="10" xfId="61" applyNumberFormat="1" applyFont="1" applyFill="1" applyBorder="1" applyAlignment="1" applyProtection="1">
      <alignment horizontal="center" vertical="center" wrapText="1"/>
      <protection/>
    </xf>
    <xf numFmtId="164" fontId="3" fillId="0" borderId="15" xfId="61" applyFont="1" applyFill="1" applyBorder="1" applyAlignment="1" applyProtection="1">
      <alignment wrapText="1"/>
      <protection/>
    </xf>
    <xf numFmtId="49" fontId="0" fillId="0" borderId="10" xfId="61" applyNumberFormat="1" applyFill="1" applyBorder="1" applyAlignment="1" applyProtection="1">
      <alignment horizontal="center"/>
      <protection/>
    </xf>
    <xf numFmtId="164" fontId="3" fillId="0" borderId="12" xfId="61" applyFont="1" applyFill="1" applyBorder="1" applyAlignment="1" applyProtection="1">
      <alignment horizontal="center" vertical="center" wrapText="1"/>
      <protection/>
    </xf>
    <xf numFmtId="0" fontId="3" fillId="0" borderId="10" xfId="0" applyFont="1" applyBorder="1" applyAlignment="1">
      <alignment horizontal="center" wrapText="1"/>
    </xf>
    <xf numFmtId="164" fontId="3" fillId="0" borderId="10" xfId="61" applyFont="1" applyFill="1" applyBorder="1" applyAlignment="1" applyProtection="1">
      <alignment wrapText="1"/>
      <protection/>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10" xfId="0" applyFont="1" applyBorder="1" applyAlignment="1">
      <alignment horizontal="center"/>
    </xf>
    <xf numFmtId="4" fontId="3" fillId="0" borderId="10" xfId="0" applyNumberFormat="1" applyFont="1" applyBorder="1" applyAlignment="1">
      <alignment wrapText="1"/>
    </xf>
    <xf numFmtId="0" fontId="3" fillId="0" borderId="0" xfId="0" applyFont="1" applyAlignment="1">
      <alignment horizontal="right"/>
    </xf>
    <xf numFmtId="0" fontId="3" fillId="0" borderId="0" xfId="0" applyFont="1" applyAlignment="1">
      <alignment/>
    </xf>
    <xf numFmtId="4" fontId="3" fillId="0" borderId="0" xfId="0" applyNumberFormat="1" applyFont="1" applyBorder="1" applyAlignment="1">
      <alignment/>
    </xf>
    <xf numFmtId="3" fontId="3" fillId="0" borderId="0" xfId="0" applyNumberFormat="1" applyFont="1" applyBorder="1" applyAlignment="1">
      <alignment/>
    </xf>
    <xf numFmtId="2" fontId="3" fillId="0" borderId="0" xfId="0" applyNumberFormat="1" applyFont="1" applyBorder="1" applyAlignment="1">
      <alignment/>
    </xf>
    <xf numFmtId="0" fontId="3" fillId="0" borderId="0" xfId="0" applyFont="1" applyBorder="1" applyAlignment="1">
      <alignment/>
    </xf>
    <xf numFmtId="0" fontId="12" fillId="0" borderId="10" xfId="0" applyFont="1" applyBorder="1" applyAlignment="1">
      <alignment horizontal="center" vertical="center" wrapText="1"/>
    </xf>
    <xf numFmtId="0" fontId="3" fillId="0" borderId="15" xfId="0" applyFont="1" applyBorder="1" applyAlignment="1">
      <alignment wrapText="1"/>
    </xf>
    <xf numFmtId="0" fontId="3" fillId="0" borderId="15" xfId="0" applyFont="1" applyBorder="1" applyAlignment="1">
      <alignment horizontal="center" vertical="center" wrapText="1"/>
    </xf>
    <xf numFmtId="3" fontId="3" fillId="0" borderId="15" xfId="0" applyNumberFormat="1" applyFont="1" applyBorder="1" applyAlignment="1">
      <alignment horizontal="center" vertical="center" wrapText="1"/>
    </xf>
    <xf numFmtId="3" fontId="2" fillId="0" borderId="0" xfId="0" applyNumberFormat="1" applyFont="1" applyBorder="1" applyAlignment="1">
      <alignment wrapText="1"/>
    </xf>
    <xf numFmtId="0" fontId="2" fillId="0" borderId="0" xfId="0" applyFont="1" applyAlignment="1">
      <alignment/>
    </xf>
    <xf numFmtId="2" fontId="2" fillId="0" borderId="12" xfId="0" applyNumberFormat="1" applyFont="1" applyBorder="1" applyAlignment="1">
      <alignment horizontal="center" vertical="center" wrapText="1"/>
    </xf>
    <xf numFmtId="1" fontId="9" fillId="0" borderId="12" xfId="0" applyNumberFormat="1" applyFont="1" applyBorder="1" applyAlignment="1">
      <alignment horizontal="center" wrapText="1"/>
    </xf>
    <xf numFmtId="0" fontId="5" fillId="0" borderId="10" xfId="0" applyFont="1" applyBorder="1" applyAlignment="1">
      <alignment horizontal="center"/>
    </xf>
    <xf numFmtId="167" fontId="0" fillId="0" borderId="10" xfId="61" applyNumberFormat="1" applyFill="1" applyBorder="1" applyAlignment="1" applyProtection="1">
      <alignment horizontal="center" vertical="center" wrapText="1"/>
      <protection/>
    </xf>
    <xf numFmtId="0" fontId="3" fillId="0" borderId="0" xfId="0" applyFont="1" applyBorder="1" applyAlignment="1">
      <alignment horizontal="left" wrapText="1"/>
    </xf>
    <xf numFmtId="0" fontId="3" fillId="0" borderId="0" xfId="0" applyFont="1" applyBorder="1" applyAlignment="1">
      <alignment/>
    </xf>
    <xf numFmtId="9" fontId="3" fillId="0" borderId="0" xfId="55" applyFont="1" applyFill="1" applyBorder="1" applyAlignment="1" applyProtection="1">
      <alignment horizontal="center" vertical="center"/>
      <protection/>
    </xf>
    <xf numFmtId="164" fontId="3" fillId="0" borderId="10" xfId="61" applyFont="1" applyFill="1" applyBorder="1" applyAlignment="1" applyProtection="1">
      <alignment horizontal="right" vertical="center"/>
      <protection/>
    </xf>
    <xf numFmtId="164" fontId="3" fillId="0" borderId="10" xfId="61" applyFont="1" applyFill="1" applyBorder="1" applyAlignment="1" applyProtection="1">
      <alignment horizontal="right" wrapText="1"/>
      <protection/>
    </xf>
    <xf numFmtId="49" fontId="5" fillId="0" borderId="13" xfId="0" applyNumberFormat="1" applyFont="1" applyBorder="1" applyAlignment="1">
      <alignment horizontal="center" wrapText="1"/>
    </xf>
    <xf numFmtId="49" fontId="5" fillId="0" borderId="13" xfId="0" applyNumberFormat="1" applyFont="1" applyBorder="1" applyAlignment="1">
      <alignment horizontal="center"/>
    </xf>
    <xf numFmtId="49" fontId="5" fillId="0" borderId="0" xfId="0" applyNumberFormat="1" applyFont="1" applyAlignment="1">
      <alignment wrapText="1"/>
    </xf>
    <xf numFmtId="49" fontId="5" fillId="0" borderId="0" xfId="0" applyNumberFormat="1" applyFont="1" applyAlignment="1">
      <alignment/>
    </xf>
    <xf numFmtId="4" fontId="0" fillId="0" borderId="10" xfId="61" applyNumberForma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NumberFormat="1" applyFont="1" applyFill="1" applyBorder="1" applyAlignment="1" applyProtection="1">
      <alignment vertical="center" wrapText="1"/>
      <protection/>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2" fontId="3" fillId="0" borderId="13" xfId="0" applyNumberFormat="1" applyFont="1" applyBorder="1" applyAlignment="1">
      <alignment horizontal="center" vertical="center" wrapText="1"/>
    </xf>
    <xf numFmtId="0" fontId="3" fillId="33" borderId="13" xfId="0" applyFont="1" applyFill="1" applyBorder="1" applyAlignment="1" applyProtection="1">
      <alignment horizontal="right" vertical="center" wrapText="1"/>
      <protection locked="0"/>
    </xf>
    <xf numFmtId="0" fontId="3" fillId="33" borderId="13" xfId="0" applyFont="1" applyFill="1" applyBorder="1" applyAlignment="1" applyProtection="1">
      <alignment horizontal="center" vertical="center" wrapText="1"/>
      <protection locked="0"/>
    </xf>
    <xf numFmtId="3" fontId="3" fillId="0" borderId="13" xfId="0" applyNumberFormat="1" applyFont="1" applyFill="1" applyBorder="1" applyAlignment="1">
      <alignment horizontal="center" vertical="center" wrapText="1"/>
    </xf>
    <xf numFmtId="3" fontId="3" fillId="0" borderId="13" xfId="0" applyNumberFormat="1" applyFont="1" applyBorder="1" applyAlignment="1">
      <alignment wrapText="1"/>
    </xf>
    <xf numFmtId="2" fontId="3" fillId="0" borderId="13" xfId="0" applyNumberFormat="1" applyFont="1" applyBorder="1" applyAlignment="1">
      <alignment vertical="center" wrapText="1"/>
    </xf>
    <xf numFmtId="164" fontId="0" fillId="0" borderId="13" xfId="61" applyFill="1" applyBorder="1" applyAlignment="1" applyProtection="1">
      <alignment horizontal="center" vertical="center" wrapText="1"/>
      <protection/>
    </xf>
    <xf numFmtId="9" fontId="3" fillId="0" borderId="17" xfId="55" applyFont="1" applyFill="1" applyBorder="1" applyAlignment="1" applyProtection="1">
      <alignment horizontal="center" vertical="center"/>
      <protection/>
    </xf>
    <xf numFmtId="0" fontId="3" fillId="0" borderId="0" xfId="0" applyFont="1" applyAlignment="1">
      <alignment vertical="center" wrapText="1"/>
    </xf>
    <xf numFmtId="164" fontId="3" fillId="0" borderId="11" xfId="0" applyNumberFormat="1" applyFont="1" applyBorder="1" applyAlignment="1">
      <alignment/>
    </xf>
    <xf numFmtId="0" fontId="9" fillId="0" borderId="10" xfId="0"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13" fillId="0" borderId="0" xfId="0" applyFont="1" applyAlignment="1">
      <alignment/>
    </xf>
    <xf numFmtId="0" fontId="4" fillId="0" borderId="10" xfId="0" applyFont="1" applyBorder="1" applyAlignment="1">
      <alignment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64" fontId="4" fillId="0" borderId="10" xfId="61" applyFont="1" applyFill="1" applyBorder="1" applyAlignment="1" applyProtection="1">
      <alignment horizontal="center" vertical="center" wrapText="1"/>
      <protection/>
    </xf>
    <xf numFmtId="9" fontId="4" fillId="0" borderId="11" xfId="55" applyFont="1" applyFill="1" applyBorder="1" applyAlignment="1" applyProtection="1">
      <alignment horizontal="center" vertical="center"/>
      <protection/>
    </xf>
    <xf numFmtId="164" fontId="4" fillId="0" borderId="10" xfId="61" applyFont="1" applyFill="1" applyBorder="1" applyAlignment="1" applyProtection="1">
      <alignment horizontal="right" vertical="center"/>
      <protection/>
    </xf>
    <xf numFmtId="0" fontId="4" fillId="0" borderId="15" xfId="0" applyFont="1" applyBorder="1" applyAlignment="1">
      <alignment wrapText="1"/>
    </xf>
    <xf numFmtId="0" fontId="14" fillId="0" borderId="10" xfId="0" applyFont="1" applyBorder="1" applyAlignment="1">
      <alignment wrapText="1"/>
    </xf>
    <xf numFmtId="3" fontId="4" fillId="0" borderId="15"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164" fontId="4" fillId="0" borderId="10" xfId="61" applyFont="1" applyFill="1" applyBorder="1" applyAlignment="1" applyProtection="1">
      <alignment horizontal="right" wrapText="1"/>
      <protection/>
    </xf>
    <xf numFmtId="49" fontId="5" fillId="0" borderId="12" xfId="0" applyNumberFormat="1" applyFont="1" applyBorder="1" applyAlignment="1">
      <alignment horizontal="center" wrapText="1"/>
    </xf>
    <xf numFmtId="0" fontId="3" fillId="33" borderId="10" xfId="0" applyFont="1" applyFill="1" applyBorder="1" applyAlignment="1">
      <alignment wrapText="1"/>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shrinkToFit="1"/>
    </xf>
    <xf numFmtId="49" fontId="3" fillId="0" borderId="10" xfId="0" applyNumberFormat="1" applyFont="1" applyBorder="1" applyAlignment="1">
      <alignment horizontal="center" vertical="center" wrapText="1"/>
    </xf>
    <xf numFmtId="164" fontId="0" fillId="0" borderId="12" xfId="61" applyFont="1" applyFill="1" applyBorder="1" applyAlignment="1" applyProtection="1">
      <alignment horizontal="center" vertical="center" wrapText="1"/>
      <protection/>
    </xf>
    <xf numFmtId="49" fontId="5" fillId="0" borderId="12" xfId="0" applyNumberFormat="1" applyFont="1" applyBorder="1" applyAlignment="1">
      <alignment horizontal="center" vertical="center" wrapText="1"/>
    </xf>
    <xf numFmtId="164" fontId="0" fillId="0" borderId="10" xfId="61" applyFill="1" applyBorder="1" applyAlignment="1" applyProtection="1">
      <alignment horizontal="right" wrapText="1"/>
      <protection/>
    </xf>
    <xf numFmtId="164" fontId="0" fillId="0" borderId="12" xfId="61" applyFill="1" applyBorder="1" applyAlignment="1" applyProtection="1">
      <alignment horizontal="center" vertical="center" wrapText="1"/>
      <protection/>
    </xf>
    <xf numFmtId="164" fontId="0" fillId="0" borderId="10" xfId="61" applyFill="1" applyBorder="1" applyAlignment="1" applyProtection="1">
      <alignment horizontal="right" vertical="center"/>
      <protection/>
    </xf>
    <xf numFmtId="167" fontId="0" fillId="0" borderId="12" xfId="61" applyNumberFormat="1" applyFill="1" applyBorder="1" applyAlignment="1" applyProtection="1">
      <alignment horizontal="center" vertical="center" wrapText="1"/>
      <protection/>
    </xf>
    <xf numFmtId="2" fontId="3" fillId="0" borderId="1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xf>
    <xf numFmtId="0" fontId="0" fillId="0" borderId="0" xfId="0" applyFill="1" applyAlignment="1">
      <alignment/>
    </xf>
    <xf numFmtId="49" fontId="3" fillId="0" borderId="10" xfId="0" applyNumberFormat="1" applyFont="1" applyFill="1" applyBorder="1" applyAlignment="1">
      <alignment/>
    </xf>
    <xf numFmtId="49" fontId="3" fillId="0" borderId="10" xfId="0" applyNumberFormat="1" applyFont="1" applyFill="1" applyBorder="1" applyAlignment="1">
      <alignment wrapText="1"/>
    </xf>
    <xf numFmtId="164" fontId="3" fillId="0" borderId="10" xfId="61" applyFont="1" applyFill="1" applyBorder="1" applyAlignment="1" applyProtection="1">
      <alignment horizontal="right"/>
      <protection/>
    </xf>
    <xf numFmtId="0" fontId="3"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3" fillId="0" borderId="10" xfId="0" applyFont="1" applyFill="1" applyBorder="1" applyAlignment="1" applyProtection="1">
      <alignment horizontal="left" vertical="top" wrapText="1"/>
      <protection locked="0"/>
    </xf>
    <xf numFmtId="0" fontId="2" fillId="0" borderId="10" xfId="0"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3" fillId="33" borderId="13" xfId="0" applyFont="1" applyFill="1" applyBorder="1" applyAlignment="1">
      <alignment wrapText="1"/>
    </xf>
    <xf numFmtId="4" fontId="3" fillId="0" borderId="13" xfId="0" applyNumberFormat="1" applyFont="1" applyBorder="1" applyAlignment="1">
      <alignment horizontal="center" vertical="center" wrapText="1"/>
    </xf>
    <xf numFmtId="164" fontId="3" fillId="0" borderId="13" xfId="61" applyFont="1" applyFill="1" applyBorder="1" applyAlignment="1" applyProtection="1">
      <alignment horizontal="center" vertical="center" wrapText="1"/>
      <protection/>
    </xf>
    <xf numFmtId="164" fontId="3" fillId="0" borderId="13" xfId="61" applyFont="1" applyFill="1" applyBorder="1" applyAlignment="1" applyProtection="1">
      <alignment horizontal="center" vertical="center"/>
      <protection/>
    </xf>
    <xf numFmtId="3" fontId="3" fillId="0" borderId="0" xfId="0" applyNumberFormat="1" applyFont="1" applyBorder="1" applyAlignment="1">
      <alignment wrapText="1"/>
    </xf>
    <xf numFmtId="2" fontId="3" fillId="0" borderId="0" xfId="0" applyNumberFormat="1" applyFont="1" applyBorder="1" applyAlignment="1">
      <alignment wrapText="1"/>
    </xf>
    <xf numFmtId="49" fontId="9" fillId="0" borderId="10" xfId="0" applyNumberFormat="1" applyFont="1" applyFill="1" applyBorder="1" applyAlignment="1" applyProtection="1">
      <alignment horizontal="center" vertical="top" wrapText="1"/>
      <protection locked="0"/>
    </xf>
    <xf numFmtId="49" fontId="15" fillId="0" borderId="10" xfId="0" applyNumberFormat="1" applyFont="1" applyBorder="1" applyAlignment="1">
      <alignment horizontal="center"/>
    </xf>
    <xf numFmtId="49" fontId="15" fillId="0" borderId="0" xfId="0" applyNumberFormat="1" applyFont="1" applyAlignment="1">
      <alignment/>
    </xf>
    <xf numFmtId="49" fontId="2" fillId="0" borderId="10" xfId="0" applyNumberFormat="1" applyFont="1" applyFill="1" applyBorder="1" applyAlignment="1" applyProtection="1">
      <alignment horizontal="center" vertical="center" wrapText="1"/>
      <protection locked="0"/>
    </xf>
    <xf numFmtId="49" fontId="3" fillId="0" borderId="0" xfId="0" applyNumberFormat="1" applyFont="1" applyBorder="1" applyAlignment="1">
      <alignment horizontal="center" vertical="center" wrapText="1"/>
    </xf>
    <xf numFmtId="3" fontId="3" fillId="0" borderId="13" xfId="0" applyNumberFormat="1" applyFont="1" applyFill="1" applyBorder="1" applyAlignment="1">
      <alignment wrapText="1"/>
    </xf>
    <xf numFmtId="164" fontId="3" fillId="0" borderId="13" xfId="61" applyFont="1" applyFill="1" applyBorder="1" applyAlignment="1" applyProtection="1">
      <alignment horizontal="right" vertical="center"/>
      <protection/>
    </xf>
    <xf numFmtId="164" fontId="3" fillId="0" borderId="10" xfId="0" applyNumberFormat="1" applyFont="1" applyBorder="1" applyAlignment="1">
      <alignment horizontal="right"/>
    </xf>
    <xf numFmtId="0" fontId="3" fillId="0" borderId="0" xfId="0" applyFont="1" applyAlignment="1">
      <alignment horizontal="left" wrapText="1"/>
    </xf>
    <xf numFmtId="49" fontId="5" fillId="0" borderId="14" xfId="0" applyNumberFormat="1" applyFont="1" applyBorder="1" applyAlignment="1">
      <alignment horizont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49" fontId="16"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horizontal="right" wrapText="1"/>
    </xf>
    <xf numFmtId="49" fontId="5" fillId="0" borderId="10" xfId="0" applyNumberFormat="1" applyFont="1" applyFill="1" applyBorder="1" applyAlignment="1" applyProtection="1">
      <alignment horizontal="center" vertical="top" wrapText="1"/>
      <protection locked="0"/>
    </xf>
    <xf numFmtId="164" fontId="0" fillId="0" borderId="10" xfId="61" applyFont="1" applyFill="1" applyBorder="1" applyAlignment="1" applyProtection="1">
      <alignment horizontal="center" vertical="center" wrapText="1"/>
      <protection/>
    </xf>
    <xf numFmtId="0" fontId="14" fillId="0" borderId="0" xfId="0" applyFont="1" applyAlignment="1">
      <alignment/>
    </xf>
    <xf numFmtId="164" fontId="3" fillId="0" borderId="0" xfId="0" applyNumberFormat="1" applyFont="1" applyBorder="1" applyAlignment="1">
      <alignment horizontal="right"/>
    </xf>
    <xf numFmtId="0" fontId="17" fillId="0" borderId="10" xfId="0" applyFont="1" applyBorder="1" applyAlignment="1">
      <alignment horizontal="center" vertical="center" wrapText="1"/>
    </xf>
    <xf numFmtId="49" fontId="18" fillId="0" borderId="10" xfId="0" applyNumberFormat="1" applyFont="1" applyBorder="1" applyAlignment="1">
      <alignment horizontal="center" wrapText="1"/>
    </xf>
    <xf numFmtId="49" fontId="18" fillId="0" borderId="10" xfId="0" applyNumberFormat="1" applyFont="1" applyBorder="1" applyAlignment="1">
      <alignment horizontal="center"/>
    </xf>
    <xf numFmtId="0" fontId="17" fillId="0" borderId="10" xfId="0" applyFont="1" applyBorder="1" applyAlignment="1">
      <alignment horizontal="left" vertical="center" wrapText="1"/>
    </xf>
    <xf numFmtId="0" fontId="3" fillId="0" borderId="12" xfId="0" applyFont="1" applyFill="1" applyBorder="1" applyAlignment="1">
      <alignment wrapText="1"/>
    </xf>
    <xf numFmtId="0" fontId="3" fillId="0" borderId="13" xfId="0" applyFont="1" applyBorder="1" applyAlignment="1">
      <alignment wrapText="1"/>
    </xf>
    <xf numFmtId="0" fontId="3" fillId="0" borderId="14" xfId="0" applyFont="1" applyFill="1" applyBorder="1" applyAlignment="1">
      <alignment wrapText="1"/>
    </xf>
    <xf numFmtId="3" fontId="3" fillId="0" borderId="13" xfId="0" applyNumberFormat="1" applyFont="1" applyBorder="1" applyAlignment="1">
      <alignment horizontal="center" vertical="center" wrapText="1"/>
    </xf>
    <xf numFmtId="4" fontId="3" fillId="0" borderId="0" xfId="0" applyNumberFormat="1" applyFont="1" applyAlignment="1">
      <alignment wrapText="1"/>
    </xf>
    <xf numFmtId="2" fontId="3" fillId="0" borderId="0" xfId="0" applyNumberFormat="1" applyFont="1" applyAlignment="1">
      <alignment wrapText="1"/>
    </xf>
    <xf numFmtId="0" fontId="3" fillId="0" borderId="10" xfId="0" applyFont="1" applyBorder="1" applyAlignment="1">
      <alignment horizontal="left" wrapText="1"/>
    </xf>
    <xf numFmtId="3"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2" fontId="3" fillId="0" borderId="10" xfId="0" applyNumberFormat="1" applyFont="1" applyBorder="1" applyAlignment="1">
      <alignment horizontal="center" wrapText="1"/>
    </xf>
    <xf numFmtId="4" fontId="3" fillId="0" borderId="10" xfId="0" applyNumberFormat="1" applyFont="1" applyBorder="1" applyAlignment="1">
      <alignment horizontal="right" wrapText="1"/>
    </xf>
    <xf numFmtId="4" fontId="3" fillId="0" borderId="0" xfId="0" applyNumberFormat="1" applyFont="1" applyBorder="1" applyAlignment="1">
      <alignment horizontal="center" wrapText="1"/>
    </xf>
    <xf numFmtId="0" fontId="3" fillId="0" borderId="11" xfId="0" applyFont="1" applyBorder="1" applyAlignment="1">
      <alignment wrapText="1"/>
    </xf>
    <xf numFmtId="169" fontId="0" fillId="0" borderId="10" xfId="61" applyNumberFormat="1" applyFill="1" applyBorder="1" applyAlignment="1" applyProtection="1">
      <alignment horizontal="center" vertical="center" wrapText="1"/>
      <protection/>
    </xf>
    <xf numFmtId="0" fontId="3" fillId="0" borderId="17" xfId="0" applyFont="1" applyBorder="1" applyAlignment="1">
      <alignment wrapText="1"/>
    </xf>
    <xf numFmtId="169" fontId="0" fillId="0" borderId="13" xfId="61" applyNumberFormat="1" applyFill="1" applyBorder="1" applyAlignment="1" applyProtection="1">
      <alignment horizontal="center" vertical="center" wrapText="1"/>
      <protection/>
    </xf>
    <xf numFmtId="164" fontId="0" fillId="0" borderId="15" xfId="61" applyFill="1" applyBorder="1" applyAlignment="1" applyProtection="1">
      <alignment horizontal="right" wrapText="1"/>
      <protection/>
    </xf>
    <xf numFmtId="0" fontId="0" fillId="0" borderId="18" xfId="0" applyBorder="1" applyAlignment="1">
      <alignment horizontal="center" vertical="center"/>
    </xf>
    <xf numFmtId="0" fontId="0" fillId="0" borderId="18" xfId="0" applyFont="1" applyBorder="1" applyAlignment="1">
      <alignment horizontal="center" vertical="center" wrapText="1"/>
    </xf>
    <xf numFmtId="0" fontId="0" fillId="0" borderId="0" xfId="0" applyFont="1" applyAlignment="1">
      <alignment/>
    </xf>
    <xf numFmtId="0" fontId="8"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wrapText="1"/>
    </xf>
    <xf numFmtId="49" fontId="3" fillId="0" borderId="0" xfId="0" applyNumberFormat="1" applyFont="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2" fontId="0" fillId="0" borderId="10" xfId="0" applyNumberFormat="1" applyFont="1" applyBorder="1" applyAlignment="1">
      <alignment horizontal="center" vertical="center" wrapText="1"/>
    </xf>
    <xf numFmtId="169" fontId="0" fillId="0" borderId="12" xfId="61" applyNumberForma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wrapText="1"/>
    </xf>
    <xf numFmtId="2" fontId="0" fillId="0" borderId="1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0" fillId="0" borderId="13" xfId="0" applyFont="1" applyBorder="1" applyAlignment="1">
      <alignment wrapText="1"/>
    </xf>
    <xf numFmtId="0" fontId="0" fillId="0" borderId="13" xfId="0" applyFont="1" applyFill="1" applyBorder="1" applyAlignment="1">
      <alignment wrapText="1"/>
    </xf>
    <xf numFmtId="0" fontId="0" fillId="0" borderId="13" xfId="0"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2" fontId="0" fillId="0" borderId="13" xfId="0" applyNumberFormat="1" applyFont="1" applyBorder="1" applyAlignment="1">
      <alignment horizontal="center" vertical="center" wrapText="1"/>
    </xf>
    <xf numFmtId="0" fontId="0" fillId="0" borderId="0" xfId="0" applyFont="1" applyBorder="1" applyAlignment="1">
      <alignment/>
    </xf>
    <xf numFmtId="2" fontId="3" fillId="0" borderId="10" xfId="61" applyNumberFormat="1" applyFont="1" applyFill="1" applyBorder="1" applyAlignment="1" applyProtection="1">
      <alignment horizontal="center" vertical="center" wrapText="1"/>
      <protection/>
    </xf>
    <xf numFmtId="164" fontId="13" fillId="0" borderId="10" xfId="61" applyFont="1" applyFill="1" applyBorder="1" applyAlignment="1" applyProtection="1">
      <alignment horizontal="center" vertical="center" wrapText="1"/>
      <protection/>
    </xf>
    <xf numFmtId="0" fontId="3" fillId="0" borderId="0" xfId="0" applyFont="1" applyFill="1" applyBorder="1" applyAlignment="1">
      <alignment horizontal="justify" wrapText="1"/>
    </xf>
    <xf numFmtId="4" fontId="3" fillId="0" borderId="0" xfId="0" applyNumberFormat="1" applyFont="1" applyFill="1" applyAlignment="1">
      <alignment/>
    </xf>
    <xf numFmtId="2" fontId="3" fillId="0" borderId="0" xfId="0" applyNumberFormat="1" applyFont="1" applyFill="1" applyAlignment="1">
      <alignment/>
    </xf>
    <xf numFmtId="0" fontId="8" fillId="0" borderId="0" xfId="0" applyFont="1" applyAlignment="1">
      <alignment horizontal="center"/>
    </xf>
    <xf numFmtId="49" fontId="3" fillId="0" borderId="0" xfId="0" applyNumberFormat="1" applyFont="1" applyAlignment="1">
      <alignment horizontal="center" wrapText="1"/>
    </xf>
    <xf numFmtId="49" fontId="3" fillId="0" borderId="0" xfId="0" applyNumberFormat="1" applyFont="1" applyAlignment="1">
      <alignment horizontal="center"/>
    </xf>
    <xf numFmtId="0" fontId="3" fillId="0" borderId="10" xfId="0" applyFont="1" applyFill="1" applyBorder="1" applyAlignment="1">
      <alignment horizontal="left" wrapText="1"/>
    </xf>
    <xf numFmtId="3" fontId="3" fillId="0" borderId="12" xfId="0" applyNumberFormat="1" applyFont="1" applyFill="1" applyBorder="1" applyAlignment="1">
      <alignment horizontal="center" vertical="center" wrapText="1"/>
    </xf>
    <xf numFmtId="49" fontId="3" fillId="0" borderId="0" xfId="0" applyNumberFormat="1" applyFont="1" applyBorder="1" applyAlignment="1">
      <alignment horizontal="center" wrapText="1"/>
    </xf>
    <xf numFmtId="164" fontId="0" fillId="0" borderId="10" xfId="61" applyFont="1" applyFill="1" applyBorder="1" applyAlignment="1" applyProtection="1">
      <alignment horizontal="center"/>
      <protection/>
    </xf>
    <xf numFmtId="49" fontId="15" fillId="0" borderId="11" xfId="0" applyNumberFormat="1" applyFont="1" applyBorder="1" applyAlignment="1">
      <alignment horizontal="center"/>
    </xf>
    <xf numFmtId="49" fontId="15" fillId="0" borderId="18" xfId="0" applyNumberFormat="1" applyFont="1" applyBorder="1" applyAlignment="1">
      <alignment horizontal="center"/>
    </xf>
    <xf numFmtId="164" fontId="0" fillId="0" borderId="18" xfId="61" applyFill="1" applyBorder="1" applyAlignment="1" applyProtection="1">
      <alignment horizontal="center"/>
      <protection/>
    </xf>
    <xf numFmtId="3" fontId="13" fillId="0" borderId="0" xfId="0" applyNumberFormat="1" applyFont="1" applyBorder="1" applyAlignment="1">
      <alignment wrapText="1"/>
    </xf>
    <xf numFmtId="0" fontId="20" fillId="0" borderId="0" xfId="0" applyFont="1" applyFill="1" applyAlignment="1">
      <alignment wrapText="1"/>
    </xf>
    <xf numFmtId="49" fontId="15" fillId="0" borderId="0" xfId="0" applyNumberFormat="1" applyFont="1" applyAlignment="1">
      <alignment horizontal="center"/>
    </xf>
    <xf numFmtId="0" fontId="8" fillId="0" borderId="0" xfId="0" applyFont="1" applyAlignment="1">
      <alignment horizontal="left" wrapText="1"/>
    </xf>
    <xf numFmtId="0" fontId="8" fillId="0" borderId="0" xfId="0" applyFont="1" applyAlignment="1">
      <alignment horizontal="left"/>
    </xf>
    <xf numFmtId="0" fontId="21" fillId="0" borderId="0" xfId="0" applyFont="1" applyAlignment="1">
      <alignment horizontal="center"/>
    </xf>
    <xf numFmtId="0" fontId="3" fillId="33" borderId="10" xfId="0" applyFont="1" applyFill="1" applyBorder="1" applyAlignment="1" applyProtection="1">
      <alignment horizontal="right" vertical="center" wrapText="1"/>
      <protection locked="0"/>
    </xf>
    <xf numFmtId="0" fontId="4" fillId="0" borderId="10" xfId="0" applyFont="1" applyFill="1" applyBorder="1" applyAlignment="1">
      <alignment horizontal="left" vertical="top" wrapText="1"/>
    </xf>
    <xf numFmtId="1" fontId="3" fillId="0" borderId="10" xfId="0" applyNumberFormat="1" applyFont="1" applyBorder="1" applyAlignment="1">
      <alignment vertical="center" wrapText="1"/>
    </xf>
    <xf numFmtId="2" fontId="3" fillId="0" borderId="10" xfId="61" applyNumberFormat="1" applyFont="1" applyFill="1" applyBorder="1" applyAlignment="1" applyProtection="1">
      <alignment vertical="center" wrapText="1"/>
      <protection/>
    </xf>
    <xf numFmtId="0" fontId="3" fillId="0" borderId="18" xfId="0" applyFont="1" applyBorder="1" applyAlignment="1">
      <alignment vertical="center" wrapText="1"/>
    </xf>
    <xf numFmtId="0" fontId="3" fillId="0" borderId="10" xfId="0" applyFont="1" applyBorder="1" applyAlignment="1">
      <alignment vertical="center"/>
    </xf>
    <xf numFmtId="1" fontId="3" fillId="0" borderId="10" xfId="0" applyNumberFormat="1" applyFont="1" applyBorder="1" applyAlignment="1">
      <alignment/>
    </xf>
    <xf numFmtId="0" fontId="3" fillId="0" borderId="10" xfId="0" applyFont="1" applyBorder="1" applyAlignment="1">
      <alignment/>
    </xf>
    <xf numFmtId="0" fontId="3" fillId="0" borderId="18" xfId="0" applyFont="1" applyBorder="1" applyAlignment="1">
      <alignment/>
    </xf>
    <xf numFmtId="0" fontId="0" fillId="0" borderId="18" xfId="0" applyBorder="1" applyAlignment="1">
      <alignment/>
    </xf>
    <xf numFmtId="0" fontId="13" fillId="0" borderId="0" xfId="0" applyFont="1" applyAlignment="1">
      <alignment horizontal="center"/>
    </xf>
    <xf numFmtId="49" fontId="2" fillId="0" borderId="10" xfId="0" applyNumberFormat="1" applyFont="1" applyFill="1" applyBorder="1" applyAlignment="1" applyProtection="1">
      <alignment horizontal="left" vertical="top" wrapText="1"/>
      <protection locked="0"/>
    </xf>
    <xf numFmtId="0" fontId="3" fillId="0" borderId="0" xfId="0" applyFont="1" applyBorder="1" applyAlignment="1">
      <alignment horizontal="justify" wrapText="1"/>
    </xf>
    <xf numFmtId="0" fontId="20" fillId="0" borderId="0" xfId="0" applyFont="1" applyAlignment="1">
      <alignment wrapText="1"/>
    </xf>
    <xf numFmtId="0" fontId="13" fillId="0" borderId="0" xfId="0" applyFont="1" applyAlignment="1">
      <alignment wrapText="1"/>
    </xf>
    <xf numFmtId="0" fontId="13" fillId="0" borderId="0" xfId="0" applyFont="1" applyFill="1" applyAlignment="1">
      <alignment wrapText="1"/>
    </xf>
    <xf numFmtId="0" fontId="3" fillId="0" borderId="0" xfId="0" applyFont="1" applyFill="1" applyAlignment="1">
      <alignment horizontal="justify"/>
    </xf>
    <xf numFmtId="0" fontId="3" fillId="0" borderId="0" xfId="0" applyFont="1" applyFill="1" applyAlignment="1">
      <alignment horizontal="justify" wrapText="1"/>
    </xf>
    <xf numFmtId="4" fontId="3" fillId="0" borderId="0" xfId="0" applyNumberFormat="1" applyFont="1" applyFill="1" applyAlignment="1">
      <alignment horizontal="justify"/>
    </xf>
    <xf numFmtId="3" fontId="3" fillId="0" borderId="10" xfId="0" applyNumberFormat="1" applyFont="1" applyFill="1" applyBorder="1" applyAlignment="1">
      <alignment horizontal="center" wrapText="1"/>
    </xf>
    <xf numFmtId="3" fontId="4" fillId="0" borderId="10" xfId="0" applyNumberFormat="1" applyFont="1" applyBorder="1" applyAlignment="1">
      <alignment wrapText="1"/>
    </xf>
    <xf numFmtId="2" fontId="4" fillId="0" borderId="10" xfId="0" applyNumberFormat="1" applyFont="1" applyFill="1" applyBorder="1" applyAlignment="1">
      <alignment wrapText="1"/>
    </xf>
    <xf numFmtId="0" fontId="4" fillId="0" borderId="0" xfId="0" applyFont="1" applyFill="1" applyAlignment="1">
      <alignment/>
    </xf>
    <xf numFmtId="0" fontId="3" fillId="0" borderId="0" xfId="0" applyFont="1" applyFill="1" applyBorder="1" applyAlignment="1">
      <alignment wrapText="1"/>
    </xf>
    <xf numFmtId="4" fontId="3" fillId="0" borderId="0" xfId="0" applyNumberFormat="1" applyFont="1" applyFill="1" applyBorder="1" applyAlignment="1">
      <alignment wrapText="1"/>
    </xf>
    <xf numFmtId="2" fontId="3" fillId="0" borderId="0" xfId="0" applyNumberFormat="1" applyFont="1" applyFill="1" applyBorder="1" applyAlignment="1">
      <alignment wrapText="1"/>
    </xf>
    <xf numFmtId="4" fontId="3" fillId="0" borderId="0" xfId="0" applyNumberFormat="1" applyFont="1" applyFill="1" applyAlignment="1">
      <alignment horizontal="justify" wrapText="1"/>
    </xf>
    <xf numFmtId="2" fontId="3" fillId="0" borderId="0" xfId="0" applyNumberFormat="1" applyFont="1" applyFill="1" applyAlignment="1">
      <alignment horizontal="justify" wrapText="1"/>
    </xf>
    <xf numFmtId="2" fontId="3" fillId="0" borderId="0" xfId="0" applyNumberFormat="1" applyFont="1" applyBorder="1" applyAlignment="1">
      <alignment/>
    </xf>
    <xf numFmtId="4" fontId="3" fillId="0" borderId="0" xfId="0" applyNumberFormat="1" applyFont="1" applyAlignment="1">
      <alignment/>
    </xf>
    <xf numFmtId="0" fontId="3" fillId="0" borderId="10" xfId="0" applyFont="1" applyFill="1" applyBorder="1" applyAlignment="1">
      <alignment vertical="center" wrapText="1"/>
    </xf>
    <xf numFmtId="2" fontId="0" fillId="0" borderId="0" xfId="0" applyNumberFormat="1" applyFont="1" applyAlignment="1">
      <alignment/>
    </xf>
    <xf numFmtId="0" fontId="3" fillId="0" borderId="10" xfId="0" applyNumberFormat="1" applyFont="1" applyFill="1" applyBorder="1" applyAlignment="1" applyProtection="1">
      <alignment vertical="center" wrapText="1"/>
      <protection/>
    </xf>
    <xf numFmtId="3" fontId="3" fillId="0" borderId="10" xfId="0" applyNumberFormat="1" applyFont="1" applyBorder="1" applyAlignment="1">
      <alignment vertical="center" wrapText="1"/>
    </xf>
    <xf numFmtId="2" fontId="3" fillId="0" borderId="10" xfId="0" applyNumberFormat="1" applyFont="1" applyBorder="1" applyAlignment="1">
      <alignment vertical="center" wrapText="1"/>
    </xf>
    <xf numFmtId="0" fontId="3" fillId="0" borderId="10" xfId="0" applyFont="1" applyFill="1" applyBorder="1" applyAlignment="1" applyProtection="1">
      <alignment horizontal="right" vertical="center" wrapText="1"/>
      <protection locked="0"/>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wrapText="1"/>
    </xf>
    <xf numFmtId="2" fontId="3" fillId="0" borderId="10" xfId="0" applyNumberFormat="1" applyFont="1" applyFill="1" applyBorder="1" applyAlignment="1">
      <alignment vertical="center" wrapText="1"/>
    </xf>
    <xf numFmtId="0" fontId="0" fillId="0" borderId="0" xfId="0" applyFont="1" applyFill="1" applyAlignment="1">
      <alignment/>
    </xf>
    <xf numFmtId="164" fontId="0" fillId="0" borderId="10" xfId="0" applyNumberFormat="1" applyFont="1" applyBorder="1" applyAlignment="1">
      <alignment horizontal="right"/>
    </xf>
    <xf numFmtId="1"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2" fillId="0" borderId="13" xfId="0" applyFont="1" applyFill="1" applyBorder="1" applyAlignment="1" applyProtection="1">
      <alignment horizontal="center" vertical="top" wrapText="1"/>
      <protection locked="0"/>
    </xf>
    <xf numFmtId="3" fontId="3" fillId="0" borderId="12" xfId="0" applyNumberFormat="1" applyFont="1" applyBorder="1" applyAlignment="1">
      <alignment vertical="center" wrapText="1"/>
    </xf>
    <xf numFmtId="0" fontId="3" fillId="0" borderId="10" xfId="0" applyFont="1" applyFill="1" applyBorder="1" applyAlignment="1">
      <alignment horizontal="center" wrapText="1"/>
    </xf>
    <xf numFmtId="0" fontId="14" fillId="0" borderId="0" xfId="0" applyFont="1" applyFill="1" applyAlignment="1">
      <alignment horizontal="center"/>
    </xf>
    <xf numFmtId="0" fontId="3" fillId="0" borderId="0" xfId="0" applyFont="1" applyFill="1" applyAlignment="1">
      <alignment horizontal="center"/>
    </xf>
    <xf numFmtId="164" fontId="3" fillId="0" borderId="0" xfId="61" applyFont="1" applyFill="1" applyBorder="1" applyAlignment="1" applyProtection="1">
      <alignment wrapText="1"/>
      <protection/>
    </xf>
    <xf numFmtId="164" fontId="3" fillId="0" borderId="0" xfId="0" applyNumberFormat="1" applyFont="1" applyFill="1" applyBorder="1" applyAlignment="1">
      <alignment wrapText="1"/>
    </xf>
    <xf numFmtId="0" fontId="2" fillId="0" borderId="10" xfId="0" applyFont="1" applyFill="1" applyBorder="1" applyAlignment="1" applyProtection="1">
      <alignment horizontal="center" vertical="top" wrapText="1"/>
      <protection locked="0"/>
    </xf>
    <xf numFmtId="167" fontId="0" fillId="0" borderId="10" xfId="61"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top" wrapText="1"/>
      <protection locked="0"/>
    </xf>
    <xf numFmtId="2" fontId="2" fillId="33" borderId="10" xfId="0" applyNumberFormat="1" applyFont="1" applyFill="1" applyBorder="1" applyAlignment="1" applyProtection="1">
      <alignment horizontal="center" vertical="top" wrapText="1"/>
      <protection locked="0"/>
    </xf>
    <xf numFmtId="0" fontId="2" fillId="0" borderId="10" xfId="0" applyFont="1" applyBorder="1" applyAlignment="1">
      <alignment horizontal="center" vertical="top" wrapText="1"/>
    </xf>
    <xf numFmtId="170" fontId="2" fillId="0" borderId="10" xfId="0" applyNumberFormat="1" applyFont="1" applyBorder="1" applyAlignment="1">
      <alignment horizontal="center" vertical="top" wrapText="1"/>
    </xf>
    <xf numFmtId="0" fontId="3" fillId="34" borderId="0" xfId="0" applyFont="1" applyFill="1" applyAlignment="1">
      <alignment/>
    </xf>
    <xf numFmtId="49" fontId="9" fillId="0" borderId="13" xfId="0" applyNumberFormat="1" applyFont="1" applyFill="1" applyBorder="1" applyAlignment="1" applyProtection="1">
      <alignment horizontal="center" vertical="top" wrapText="1"/>
      <protection locked="0"/>
    </xf>
    <xf numFmtId="49" fontId="5" fillId="0" borderId="13" xfId="0" applyNumberFormat="1" applyFont="1" applyBorder="1" applyAlignment="1">
      <alignment horizontal="center" vertical="center" wrapText="1"/>
    </xf>
    <xf numFmtId="0" fontId="3" fillId="0" borderId="12" xfId="0" applyFont="1" applyBorder="1" applyAlignment="1">
      <alignment wrapText="1"/>
    </xf>
    <xf numFmtId="3" fontId="3" fillId="0" borderId="11" xfId="0" applyNumberFormat="1" applyFont="1" applyBorder="1" applyAlignment="1">
      <alignment wrapText="1"/>
    </xf>
    <xf numFmtId="2" fontId="3" fillId="0" borderId="10" xfId="61" applyNumberFormat="1" applyFont="1" applyFill="1" applyBorder="1" applyAlignment="1" applyProtection="1">
      <alignment wrapText="1"/>
      <protection/>
    </xf>
    <xf numFmtId="0" fontId="3" fillId="0" borderId="10" xfId="53" applyFont="1" applyBorder="1" applyAlignment="1" applyProtection="1">
      <alignment horizontal="center" vertical="center" wrapText="1"/>
      <protection/>
    </xf>
    <xf numFmtId="0" fontId="3" fillId="0" borderId="0" xfId="44" applyFont="1" applyAlignment="1">
      <alignment vertical="center"/>
      <protection/>
    </xf>
    <xf numFmtId="0" fontId="3" fillId="0" borderId="10" xfId="45" applyFont="1" applyBorder="1" applyAlignment="1">
      <alignment horizontal="center" vertical="center"/>
      <protection/>
    </xf>
    <xf numFmtId="0" fontId="3" fillId="0" borderId="13" xfId="45" applyFont="1" applyBorder="1" applyAlignment="1">
      <alignment horizontal="left" vertical="center" wrapText="1"/>
      <protection/>
    </xf>
    <xf numFmtId="0" fontId="3" fillId="0" borderId="10" xfId="45" applyFont="1" applyBorder="1" applyAlignment="1">
      <alignment horizontal="center" vertical="center" wrapText="1"/>
      <protection/>
    </xf>
    <xf numFmtId="0" fontId="3" fillId="0" borderId="10" xfId="44" applyFont="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33" borderId="10" xfId="45" applyFont="1" applyFill="1" applyBorder="1" applyAlignment="1">
      <alignment horizontal="left" vertical="center" wrapText="1"/>
      <protection/>
    </xf>
    <xf numFmtId="0" fontId="3" fillId="33" borderId="10" xfId="45" applyFont="1" applyFill="1" applyBorder="1" applyAlignment="1">
      <alignment horizontal="center" vertical="center" wrapText="1"/>
      <protection/>
    </xf>
    <xf numFmtId="2" fontId="3" fillId="0" borderId="10" xfId="45" applyNumberFormat="1" applyFont="1" applyBorder="1" applyAlignment="1">
      <alignment horizontal="center" vertical="center"/>
      <protection/>
    </xf>
    <xf numFmtId="4" fontId="3" fillId="0" borderId="10" xfId="44" applyNumberFormat="1" applyFont="1" applyBorder="1" applyAlignment="1">
      <alignment horizontal="right" vertical="center" wrapText="1"/>
      <protection/>
    </xf>
    <xf numFmtId="0" fontId="0" fillId="0" borderId="10" xfId="0" applyFont="1" applyBorder="1" applyAlignment="1">
      <alignment horizontal="center" vertical="center" wrapText="1"/>
    </xf>
    <xf numFmtId="0" fontId="9" fillId="0" borderId="14" xfId="0" applyFont="1" applyBorder="1" applyAlignment="1">
      <alignment horizontal="center" wrapText="1"/>
    </xf>
    <xf numFmtId="0" fontId="5"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25"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0" xfId="0" applyFont="1" applyAlignment="1">
      <alignment/>
    </xf>
    <xf numFmtId="0" fontId="0" fillId="0" borderId="0" xfId="0" applyFont="1" applyAlignment="1">
      <alignment wrapText="1"/>
    </xf>
    <xf numFmtId="0" fontId="62" fillId="0" borderId="0" xfId="0" applyFont="1" applyAlignment="1">
      <alignment vertical="top" wrapText="1"/>
    </xf>
    <xf numFmtId="0" fontId="2" fillId="0" borderId="0" xfId="0" applyFont="1" applyAlignment="1">
      <alignment vertical="top" wrapText="1"/>
    </xf>
    <xf numFmtId="0" fontId="3" fillId="0" borderId="0" xfId="0" applyFont="1" applyBorder="1" applyAlignment="1">
      <alignment wrapText="1"/>
    </xf>
    <xf numFmtId="0" fontId="3" fillId="0" borderId="15" xfId="0" applyFont="1" applyBorder="1" applyAlignment="1">
      <alignment horizontal="center" wrapText="1"/>
    </xf>
    <xf numFmtId="0" fontId="2" fillId="0" borderId="0" xfId="0" applyFont="1" applyBorder="1" applyAlignment="1">
      <alignment wrapText="1"/>
    </xf>
    <xf numFmtId="0" fontId="3" fillId="0" borderId="10" xfId="0" applyFont="1" applyBorder="1" applyAlignment="1">
      <alignment horizontal="center" wrapText="1"/>
    </xf>
    <xf numFmtId="164" fontId="11" fillId="0" borderId="0" xfId="61" applyFont="1" applyFill="1" applyBorder="1" applyAlignment="1" applyProtection="1">
      <alignment horizontal="left"/>
      <protection/>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10" xfId="0" applyFont="1" applyBorder="1" applyAlignment="1">
      <alignment horizontal="center"/>
    </xf>
    <xf numFmtId="0" fontId="4" fillId="0" borderId="15" xfId="0" applyFont="1" applyBorder="1" applyAlignment="1">
      <alignment horizontal="center" wrapText="1"/>
    </xf>
    <xf numFmtId="0" fontId="3" fillId="0" borderId="10" xfId="0" applyFont="1" applyFill="1" applyBorder="1" applyAlignment="1">
      <alignment horizontal="center"/>
    </xf>
    <xf numFmtId="0" fontId="3" fillId="0" borderId="10" xfId="0" applyNumberFormat="1" applyFont="1" applyBorder="1" applyAlignment="1">
      <alignment horizontal="center" vertical="center" wrapText="1"/>
    </xf>
    <xf numFmtId="0" fontId="19" fillId="0" borderId="0" xfId="0" applyFont="1" applyBorder="1" applyAlignment="1">
      <alignment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0" xfId="0" applyFont="1" applyFill="1" applyBorder="1" applyAlignment="1">
      <alignment horizontal="justify" wrapText="1"/>
    </xf>
    <xf numFmtId="0" fontId="3" fillId="0" borderId="0" xfId="0" applyFont="1" applyFill="1" applyBorder="1" applyAlignment="1">
      <alignment horizontal="justify" vertical="top" wrapText="1"/>
    </xf>
    <xf numFmtId="0" fontId="3" fillId="0" borderId="0" xfId="0" applyFont="1" applyFill="1" applyBorder="1" applyAlignment="1">
      <alignment horizontal="left" wrapText="1"/>
    </xf>
    <xf numFmtId="164" fontId="3" fillId="0" borderId="0" xfId="61" applyFont="1" applyFill="1" applyBorder="1" applyAlignment="1" applyProtection="1">
      <alignment horizontal="left" wrapText="1"/>
      <protection/>
    </xf>
    <xf numFmtId="0" fontId="3" fillId="0" borderId="0" xfId="0" applyFont="1" applyFill="1" applyBorder="1" applyAlignment="1">
      <alignment horizontal="justify"/>
    </xf>
    <xf numFmtId="0" fontId="8" fillId="0" borderId="0" xfId="0" applyFont="1" applyBorder="1" applyAlignment="1">
      <alignment horizontal="left" wrapText="1"/>
    </xf>
    <xf numFmtId="0" fontId="22" fillId="0" borderId="0" xfId="0" applyFont="1" applyBorder="1" applyAlignment="1">
      <alignment horizontal="left" wrapText="1"/>
    </xf>
    <xf numFmtId="0" fontId="3" fillId="0" borderId="0" xfId="0" applyFont="1" applyBorder="1" applyAlignment="1">
      <alignment horizontal="justify" wrapText="1"/>
    </xf>
    <xf numFmtId="0" fontId="8" fillId="0" borderId="0" xfId="0" applyFont="1" applyFill="1" applyBorder="1" applyAlignment="1">
      <alignment horizontal="justify" wrapText="1"/>
    </xf>
    <xf numFmtId="0" fontId="8" fillId="0" borderId="20" xfId="0" applyFont="1" applyFill="1" applyBorder="1" applyAlignment="1">
      <alignment horizontal="justify" wrapText="1"/>
    </xf>
    <xf numFmtId="49" fontId="3" fillId="0" borderId="10" xfId="0" applyNumberFormat="1" applyFont="1" applyBorder="1" applyAlignment="1">
      <alignment horizontal="center" vertical="center" wrapText="1"/>
    </xf>
    <xf numFmtId="0" fontId="3" fillId="0" borderId="10" xfId="44" applyFont="1" applyBorder="1" applyAlignment="1">
      <alignment horizontal="center" vertical="center"/>
      <protection/>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3" fillId="35" borderId="0" xfId="0" applyFont="1" applyFill="1" applyAlignment="1">
      <alignment/>
    </xf>
    <xf numFmtId="0" fontId="3" fillId="0" borderId="10" xfId="0" applyFont="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20091120_BAZOWA_LISTA _LEKOW_wersja_koncowa"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120" zoomScaleNormal="120" zoomScalePageLayoutView="0" workbookViewId="0" topLeftCell="A1">
      <selection activeCell="J4" sqref="J4:J8"/>
    </sheetView>
  </sheetViews>
  <sheetFormatPr defaultColWidth="9.140625" defaultRowHeight="12" customHeight="1"/>
  <cols>
    <col min="1" max="1" width="3.140625" style="8" customWidth="1"/>
    <col min="2" max="2" width="29.8515625" style="8" customWidth="1"/>
    <col min="3" max="3" width="8.28125" style="8" customWidth="1"/>
    <col min="4" max="4" width="9.00390625" style="8" customWidth="1"/>
    <col min="5" max="6" width="10.140625" style="8" customWidth="1"/>
    <col min="7" max="7" width="10.421875" style="8" customWidth="1"/>
    <col min="8" max="8" width="13.57421875" style="8" customWidth="1"/>
    <col min="9" max="9" width="11.00390625" style="9" customWidth="1"/>
    <col min="10" max="10" width="9.7109375" style="8" customWidth="1"/>
    <col min="11" max="11" width="4.7109375" style="8" customWidth="1"/>
    <col min="12" max="12" width="11.7109375" style="8" customWidth="1"/>
    <col min="13" max="16384" width="9.140625" style="8" customWidth="1"/>
  </cols>
  <sheetData>
    <row r="1" ht="11.25" customHeight="1">
      <c r="A1" s="8" t="s">
        <v>5</v>
      </c>
    </row>
    <row r="2" spans="1:13" s="14" customFormat="1" ht="66.75" customHeight="1">
      <c r="A2" s="10" t="s">
        <v>6</v>
      </c>
      <c r="B2" s="11" t="s">
        <v>7</v>
      </c>
      <c r="C2" s="10" t="s">
        <v>8</v>
      </c>
      <c r="D2" s="10" t="s">
        <v>9</v>
      </c>
      <c r="E2" s="10" t="s">
        <v>10</v>
      </c>
      <c r="F2" s="10" t="s">
        <v>11</v>
      </c>
      <c r="G2" s="10" t="s">
        <v>12</v>
      </c>
      <c r="H2" s="10" t="s">
        <v>13</v>
      </c>
      <c r="I2" s="12" t="s">
        <v>14</v>
      </c>
      <c r="J2" s="10" t="s">
        <v>15</v>
      </c>
      <c r="K2" s="10" t="s">
        <v>16</v>
      </c>
      <c r="L2" s="10" t="s">
        <v>17</v>
      </c>
      <c r="M2" s="13"/>
    </row>
    <row r="3" spans="1:13" s="19" customFormat="1" ht="11.25" customHeight="1">
      <c r="A3" s="15">
        <v>1</v>
      </c>
      <c r="B3" s="16">
        <v>2</v>
      </c>
      <c r="C3" s="15">
        <v>3</v>
      </c>
      <c r="D3" s="15" t="s">
        <v>18</v>
      </c>
      <c r="E3" s="15">
        <v>5</v>
      </c>
      <c r="F3" s="15">
        <v>6</v>
      </c>
      <c r="G3" s="15">
        <v>7</v>
      </c>
      <c r="H3" s="15">
        <v>8</v>
      </c>
      <c r="I3" s="15">
        <v>9</v>
      </c>
      <c r="J3" s="15">
        <v>10</v>
      </c>
      <c r="K3" s="15">
        <v>11</v>
      </c>
      <c r="L3" s="17">
        <v>12</v>
      </c>
      <c r="M3" s="18"/>
    </row>
    <row r="4" spans="1:12" ht="45.75" customHeight="1">
      <c r="A4" s="20">
        <v>1</v>
      </c>
      <c r="B4" s="21" t="s">
        <v>19</v>
      </c>
      <c r="C4" s="22" t="s">
        <v>20</v>
      </c>
      <c r="D4" s="23">
        <v>4500</v>
      </c>
      <c r="E4" s="24"/>
      <c r="F4" s="12"/>
      <c r="G4" s="10"/>
      <c r="H4" s="10">
        <v>1</v>
      </c>
      <c r="I4" s="12">
        <f>D4/H4</f>
        <v>4500</v>
      </c>
      <c r="J4" s="25">
        <v>0</v>
      </c>
      <c r="K4" s="26"/>
      <c r="L4" s="27">
        <f>ROUND((J4*K4+J4)*I4,2)</f>
        <v>0</v>
      </c>
    </row>
    <row r="5" spans="1:12" ht="55.5" customHeight="1">
      <c r="A5" s="20">
        <v>2</v>
      </c>
      <c r="B5" s="21" t="s">
        <v>19</v>
      </c>
      <c r="C5" s="22" t="s">
        <v>21</v>
      </c>
      <c r="D5" s="23">
        <v>12000</v>
      </c>
      <c r="E5" s="24"/>
      <c r="F5" s="12"/>
      <c r="G5" s="10"/>
      <c r="H5" s="10">
        <v>1</v>
      </c>
      <c r="I5" s="12">
        <f>D5/H5</f>
        <v>12000</v>
      </c>
      <c r="J5" s="25">
        <v>0</v>
      </c>
      <c r="K5" s="26"/>
      <c r="L5" s="27">
        <f>ROUND((J5*K5+J5)*I5,2)</f>
        <v>0</v>
      </c>
    </row>
    <row r="6" spans="1:12" ht="48" customHeight="1">
      <c r="A6" s="20">
        <v>3</v>
      </c>
      <c r="B6" s="21" t="s">
        <v>19</v>
      </c>
      <c r="C6" s="22" t="s">
        <v>22</v>
      </c>
      <c r="D6" s="23">
        <v>5400</v>
      </c>
      <c r="E6" s="24"/>
      <c r="F6" s="28"/>
      <c r="G6" s="10"/>
      <c r="H6" s="10">
        <v>1</v>
      </c>
      <c r="I6" s="12">
        <f>D6/H6</f>
        <v>5400</v>
      </c>
      <c r="J6" s="25">
        <v>0</v>
      </c>
      <c r="K6" s="26"/>
      <c r="L6" s="27">
        <f>ROUND((J6*K6+J6)*I6,2)</f>
        <v>0</v>
      </c>
    </row>
    <row r="7" spans="1:12" ht="45" customHeight="1">
      <c r="A7" s="20">
        <v>4</v>
      </c>
      <c r="B7" s="21" t="s">
        <v>23</v>
      </c>
      <c r="C7" s="22" t="s">
        <v>21</v>
      </c>
      <c r="D7" s="23">
        <v>900</v>
      </c>
      <c r="E7" s="24"/>
      <c r="F7" s="28"/>
      <c r="G7" s="10"/>
      <c r="H7" s="10">
        <v>1</v>
      </c>
      <c r="I7" s="12">
        <f>D7/H7</f>
        <v>900</v>
      </c>
      <c r="J7" s="25">
        <v>0</v>
      </c>
      <c r="K7" s="26"/>
      <c r="L7" s="27">
        <f>ROUND((J7*K7+J7)*I7,2)</f>
        <v>0</v>
      </c>
    </row>
    <row r="8" spans="1:12" ht="45" customHeight="1">
      <c r="A8" s="20">
        <v>5</v>
      </c>
      <c r="B8" s="21" t="s">
        <v>24</v>
      </c>
      <c r="C8" s="22" t="s">
        <v>22</v>
      </c>
      <c r="D8" s="23">
        <v>4100</v>
      </c>
      <c r="E8" s="24"/>
      <c r="F8" s="28"/>
      <c r="G8" s="10"/>
      <c r="H8" s="10">
        <v>1</v>
      </c>
      <c r="I8" s="12">
        <f>D8/H8</f>
        <v>4100</v>
      </c>
      <c r="J8" s="25">
        <v>0</v>
      </c>
      <c r="K8" s="26"/>
      <c r="L8" s="27">
        <f>ROUND((J8*K8+J8)*I8,2)</f>
        <v>0</v>
      </c>
    </row>
    <row r="9" spans="1:12" ht="12.75" customHeight="1">
      <c r="A9" s="335" t="s">
        <v>4</v>
      </c>
      <c r="B9" s="335"/>
      <c r="C9" s="335"/>
      <c r="D9" s="335"/>
      <c r="E9" s="335"/>
      <c r="F9" s="335"/>
      <c r="G9" s="335"/>
      <c r="H9" s="335"/>
      <c r="I9" s="335"/>
      <c r="J9" s="335"/>
      <c r="K9" s="335"/>
      <c r="L9" s="29">
        <f>SUM(L4:L8)</f>
        <v>0</v>
      </c>
    </row>
    <row r="10" spans="1:12" ht="12.75" customHeight="1">
      <c r="A10" s="30"/>
      <c r="B10" s="30"/>
      <c r="C10" s="30"/>
      <c r="D10" s="30"/>
      <c r="E10" s="30"/>
      <c r="F10" s="30"/>
      <c r="G10" s="30"/>
      <c r="H10" s="30"/>
      <c r="I10" s="31"/>
      <c r="J10" s="30"/>
      <c r="K10" s="32"/>
      <c r="L10" s="32"/>
    </row>
    <row r="11" spans="1:12" s="33" customFormat="1" ht="24.75" customHeight="1">
      <c r="A11" s="334" t="s">
        <v>25</v>
      </c>
      <c r="B11" s="334"/>
      <c r="C11" s="334"/>
      <c r="D11" s="334"/>
      <c r="E11" s="334"/>
      <c r="F11" s="334"/>
      <c r="G11" s="334"/>
      <c r="H11" s="334"/>
      <c r="I11" s="334"/>
      <c r="J11" s="334"/>
      <c r="K11" s="334"/>
      <c r="L11" s="334"/>
    </row>
    <row r="12" spans="1:12" s="33" customFormat="1" ht="24.75" customHeight="1">
      <c r="A12" s="334" t="s">
        <v>26</v>
      </c>
      <c r="B12" s="334"/>
      <c r="C12" s="334"/>
      <c r="D12" s="334"/>
      <c r="E12" s="334"/>
      <c r="F12" s="334"/>
      <c r="G12" s="334"/>
      <c r="H12" s="334"/>
      <c r="I12" s="334"/>
      <c r="J12" s="334"/>
      <c r="K12" s="334"/>
      <c r="L12" s="334"/>
    </row>
    <row r="13" spans="1:12" s="33" customFormat="1" ht="30.75" customHeight="1">
      <c r="A13" s="334" t="s">
        <v>27</v>
      </c>
      <c r="B13" s="334"/>
      <c r="C13" s="334"/>
      <c r="D13" s="334"/>
      <c r="E13" s="334"/>
      <c r="F13" s="334"/>
      <c r="G13" s="334"/>
      <c r="H13" s="334"/>
      <c r="I13" s="334"/>
      <c r="J13" s="334"/>
      <c r="K13" s="334"/>
      <c r="L13" s="334"/>
    </row>
    <row r="14" spans="1:12" s="33" customFormat="1" ht="12" customHeight="1">
      <c r="A14" s="334" t="s">
        <v>28</v>
      </c>
      <c r="B14" s="334"/>
      <c r="C14" s="334"/>
      <c r="D14" s="334"/>
      <c r="E14" s="334"/>
      <c r="F14" s="334"/>
      <c r="G14" s="334"/>
      <c r="H14" s="334"/>
      <c r="I14" s="334"/>
      <c r="J14" s="334"/>
      <c r="K14" s="334"/>
      <c r="L14" s="334"/>
    </row>
    <row r="15" spans="1:12" s="33" customFormat="1" ht="12" customHeight="1">
      <c r="A15" s="334" t="s">
        <v>29</v>
      </c>
      <c r="B15" s="334"/>
      <c r="C15" s="334"/>
      <c r="D15" s="334"/>
      <c r="E15" s="334"/>
      <c r="F15" s="334"/>
      <c r="G15" s="334"/>
      <c r="H15" s="334"/>
      <c r="I15" s="334"/>
      <c r="J15" s="334"/>
      <c r="K15" s="334"/>
      <c r="L15" s="334"/>
    </row>
    <row r="16" spans="1:12" s="33" customFormat="1" ht="12" customHeight="1">
      <c r="A16" s="334" t="s">
        <v>30</v>
      </c>
      <c r="B16" s="334"/>
      <c r="C16" s="334"/>
      <c r="D16" s="334"/>
      <c r="E16" s="334"/>
      <c r="F16" s="334"/>
      <c r="G16" s="334"/>
      <c r="H16" s="334"/>
      <c r="I16" s="334"/>
      <c r="J16" s="334"/>
      <c r="K16" s="334"/>
      <c r="L16" s="334"/>
    </row>
  </sheetData>
  <sheetProtection selectLockedCells="1" selectUnlockedCells="1"/>
  <mergeCells count="7">
    <mergeCell ref="A16:L16"/>
    <mergeCell ref="A9:K9"/>
    <mergeCell ref="A11:L11"/>
    <mergeCell ref="A12:L12"/>
    <mergeCell ref="A13:L13"/>
    <mergeCell ref="A14:L14"/>
    <mergeCell ref="A15:L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14"/>
  <sheetViews>
    <sheetView zoomScale="140" zoomScaleNormal="140" zoomScalePageLayoutView="0" workbookViewId="0" topLeftCell="A1">
      <selection activeCell="J4" sqref="J4:J7"/>
    </sheetView>
  </sheetViews>
  <sheetFormatPr defaultColWidth="9.140625" defaultRowHeight="12" customHeight="1"/>
  <cols>
    <col min="1" max="1" width="4.28125" style="8" customWidth="1"/>
    <col min="2" max="2" width="34.57421875" style="8" customWidth="1"/>
    <col min="3" max="3" width="11.00390625" style="8" customWidth="1"/>
    <col min="4" max="4" width="9.00390625" style="8" customWidth="1"/>
    <col min="5" max="5" width="9.421875" style="8" customWidth="1"/>
    <col min="6" max="6" width="9.140625" style="8" customWidth="1"/>
    <col min="7" max="7" width="8.421875" style="8" customWidth="1"/>
    <col min="8" max="8" width="10.57421875" style="8" customWidth="1"/>
    <col min="9" max="9" width="11.140625" style="8" customWidth="1"/>
    <col min="10" max="10" width="9.140625" style="9" customWidth="1"/>
    <col min="11" max="11" width="4.28125" style="8" customWidth="1"/>
    <col min="12" max="12" width="11.140625" style="8" customWidth="1"/>
    <col min="13" max="16384" width="9.140625" style="8" customWidth="1"/>
  </cols>
  <sheetData>
    <row r="1" ht="12" customHeight="1">
      <c r="B1" s="34" t="s">
        <v>85</v>
      </c>
    </row>
    <row r="2" spans="1:13" s="14" customFormat="1" ht="63" customHeight="1">
      <c r="A2" s="10" t="s">
        <v>6</v>
      </c>
      <c r="B2" s="10" t="s">
        <v>7</v>
      </c>
      <c r="C2" s="10" t="s">
        <v>8</v>
      </c>
      <c r="D2" s="10" t="s">
        <v>9</v>
      </c>
      <c r="E2" s="10" t="s">
        <v>79</v>
      </c>
      <c r="F2" s="10" t="s">
        <v>11</v>
      </c>
      <c r="G2" s="10" t="s">
        <v>12</v>
      </c>
      <c r="H2" s="10" t="s">
        <v>46</v>
      </c>
      <c r="I2" s="10" t="s">
        <v>14</v>
      </c>
      <c r="J2" s="12" t="s">
        <v>15</v>
      </c>
      <c r="K2" s="10" t="s">
        <v>16</v>
      </c>
      <c r="L2" s="10" t="s">
        <v>17</v>
      </c>
      <c r="M2" s="13"/>
    </row>
    <row r="3" spans="1:13" s="19" customFormat="1" ht="11.25" customHeight="1">
      <c r="A3" s="15">
        <v>1</v>
      </c>
      <c r="B3" s="15">
        <v>2</v>
      </c>
      <c r="C3" s="15">
        <v>3</v>
      </c>
      <c r="D3" s="15" t="s">
        <v>18</v>
      </c>
      <c r="E3" s="15">
        <v>5</v>
      </c>
      <c r="F3" s="15">
        <v>6</v>
      </c>
      <c r="G3" s="15">
        <v>7</v>
      </c>
      <c r="H3" s="15">
        <v>8</v>
      </c>
      <c r="I3" s="15">
        <v>9</v>
      </c>
      <c r="J3" s="15">
        <v>10</v>
      </c>
      <c r="K3" s="15">
        <v>11</v>
      </c>
      <c r="L3" s="17">
        <v>12</v>
      </c>
      <c r="M3" s="18"/>
    </row>
    <row r="4" spans="1:12" ht="33.75" customHeight="1">
      <c r="A4" s="20">
        <v>1</v>
      </c>
      <c r="B4" s="20" t="s">
        <v>86</v>
      </c>
      <c r="C4" s="20" t="s">
        <v>87</v>
      </c>
      <c r="D4" s="28">
        <v>18200</v>
      </c>
      <c r="E4" s="28"/>
      <c r="F4" s="12"/>
      <c r="G4" s="10"/>
      <c r="H4" s="22">
        <v>1</v>
      </c>
      <c r="I4" s="12">
        <f>D4/H4</f>
        <v>18200</v>
      </c>
      <c r="J4" s="59">
        <v>0</v>
      </c>
      <c r="K4" s="26"/>
      <c r="L4" s="90">
        <f>ROUND((J4*K4+J4)*I4,2)</f>
        <v>0</v>
      </c>
    </row>
    <row r="5" spans="1:12" ht="33.75" customHeight="1">
      <c r="A5" s="20">
        <v>2</v>
      </c>
      <c r="B5" s="20" t="s">
        <v>86</v>
      </c>
      <c r="C5" s="20" t="s">
        <v>88</v>
      </c>
      <c r="D5" s="28">
        <v>10100</v>
      </c>
      <c r="E5" s="28"/>
      <c r="F5" s="12"/>
      <c r="G5" s="10"/>
      <c r="H5" s="22">
        <v>1</v>
      </c>
      <c r="I5" s="12">
        <f>D5/H5</f>
        <v>10100</v>
      </c>
      <c r="J5" s="59">
        <v>0</v>
      </c>
      <c r="K5" s="26"/>
      <c r="L5" s="90">
        <f>ROUND((J5*K5+J5)*I5,2)</f>
        <v>0</v>
      </c>
    </row>
    <row r="6" spans="1:12" ht="33.75" customHeight="1">
      <c r="A6" s="20">
        <v>3</v>
      </c>
      <c r="B6" s="20" t="s">
        <v>86</v>
      </c>
      <c r="C6" s="20" t="s">
        <v>89</v>
      </c>
      <c r="D6" s="28">
        <v>7800</v>
      </c>
      <c r="E6" s="28"/>
      <c r="F6" s="12"/>
      <c r="G6" s="10"/>
      <c r="H6" s="22">
        <v>1</v>
      </c>
      <c r="I6" s="12">
        <f>D6/H6</f>
        <v>7800</v>
      </c>
      <c r="J6" s="59">
        <v>0</v>
      </c>
      <c r="K6" s="26"/>
      <c r="L6" s="90">
        <f>ROUND((J6*K6+J6)*I6,2)</f>
        <v>0</v>
      </c>
    </row>
    <row r="7" spans="1:12" ht="38.25" customHeight="1">
      <c r="A7" s="20">
        <v>4</v>
      </c>
      <c r="B7" s="20" t="s">
        <v>90</v>
      </c>
      <c r="C7" s="20" t="s">
        <v>91</v>
      </c>
      <c r="D7" s="28">
        <v>6600</v>
      </c>
      <c r="E7" s="28"/>
      <c r="F7" s="12"/>
      <c r="G7" s="10"/>
      <c r="H7" s="22">
        <v>1</v>
      </c>
      <c r="I7" s="12">
        <f>D7/H7</f>
        <v>6600</v>
      </c>
      <c r="J7" s="59">
        <v>0</v>
      </c>
      <c r="K7" s="26"/>
      <c r="L7" s="90">
        <f>ROUND((J7*K7+J7)*I7,2)</f>
        <v>0</v>
      </c>
    </row>
    <row r="8" spans="1:14" ht="12" customHeight="1">
      <c r="A8" s="335" t="s">
        <v>4</v>
      </c>
      <c r="B8" s="335"/>
      <c r="C8" s="335"/>
      <c r="D8" s="335"/>
      <c r="E8" s="335"/>
      <c r="F8" s="335"/>
      <c r="G8" s="335"/>
      <c r="H8" s="335"/>
      <c r="I8" s="335"/>
      <c r="J8" s="335"/>
      <c r="K8" s="335"/>
      <c r="L8" s="91">
        <f>SUM(L4:L7)</f>
        <v>0</v>
      </c>
      <c r="N8" s="88"/>
    </row>
    <row r="9" spans="1:14" s="33" customFormat="1" ht="12" customHeight="1">
      <c r="A9" s="334" t="s">
        <v>92</v>
      </c>
      <c r="B9" s="334"/>
      <c r="C9" s="334"/>
      <c r="D9" s="334"/>
      <c r="E9" s="334"/>
      <c r="F9" s="334"/>
      <c r="G9" s="334"/>
      <c r="H9" s="334"/>
      <c r="I9" s="334"/>
      <c r="J9" s="334"/>
      <c r="K9" s="334"/>
      <c r="L9" s="334"/>
      <c r="N9" s="32"/>
    </row>
    <row r="10" spans="1:14" s="33" customFormat="1" ht="23.25" customHeight="1">
      <c r="A10" s="334" t="s">
        <v>26</v>
      </c>
      <c r="B10" s="334"/>
      <c r="C10" s="334"/>
      <c r="D10" s="334"/>
      <c r="E10" s="334"/>
      <c r="F10" s="334"/>
      <c r="G10" s="334"/>
      <c r="H10" s="334"/>
      <c r="I10" s="334"/>
      <c r="J10" s="334"/>
      <c r="K10" s="334"/>
      <c r="L10" s="334"/>
      <c r="N10" s="89"/>
    </row>
    <row r="11" spans="1:14" s="33" customFormat="1" ht="14.25" customHeight="1">
      <c r="A11" s="334" t="s">
        <v>27</v>
      </c>
      <c r="B11" s="334"/>
      <c r="C11" s="334"/>
      <c r="D11" s="334"/>
      <c r="E11" s="334"/>
      <c r="F11" s="334"/>
      <c r="G11" s="334"/>
      <c r="H11" s="334"/>
      <c r="I11" s="334"/>
      <c r="J11" s="334"/>
      <c r="K11" s="334"/>
      <c r="L11" s="334"/>
      <c r="N11" s="32"/>
    </row>
    <row r="12" spans="1:12" s="33" customFormat="1" ht="12" customHeight="1">
      <c r="A12" s="334" t="s">
        <v>28</v>
      </c>
      <c r="B12" s="334"/>
      <c r="C12" s="334"/>
      <c r="D12" s="334"/>
      <c r="E12" s="334"/>
      <c r="F12" s="334"/>
      <c r="G12" s="334"/>
      <c r="H12" s="334"/>
      <c r="I12" s="334"/>
      <c r="J12" s="334"/>
      <c r="K12" s="334"/>
      <c r="L12" s="334"/>
    </row>
    <row r="13" spans="1:12" s="33" customFormat="1" ht="12" customHeight="1">
      <c r="A13" s="334" t="s">
        <v>29</v>
      </c>
      <c r="B13" s="334"/>
      <c r="C13" s="334"/>
      <c r="D13" s="334"/>
      <c r="E13" s="334"/>
      <c r="F13" s="334"/>
      <c r="G13" s="334"/>
      <c r="H13" s="334"/>
      <c r="I13" s="334"/>
      <c r="J13" s="334"/>
      <c r="K13" s="334"/>
      <c r="L13" s="334"/>
    </row>
    <row r="14" spans="1:12" s="33" customFormat="1" ht="12" customHeight="1">
      <c r="A14" s="334" t="s">
        <v>30</v>
      </c>
      <c r="B14" s="334"/>
      <c r="C14" s="334"/>
      <c r="D14" s="334"/>
      <c r="E14" s="334"/>
      <c r="F14" s="334"/>
      <c r="G14" s="334"/>
      <c r="H14" s="334"/>
      <c r="I14" s="334"/>
      <c r="J14" s="334"/>
      <c r="K14" s="334"/>
      <c r="L14" s="334"/>
    </row>
  </sheetData>
  <sheetProtection selectLockedCells="1" selectUnlockedCells="1"/>
  <mergeCells count="7">
    <mergeCell ref="A14:L14"/>
    <mergeCell ref="A8:K8"/>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M9"/>
  <sheetViews>
    <sheetView zoomScale="130" zoomScaleNormal="130" zoomScalePageLayoutView="0" workbookViewId="0" topLeftCell="A1">
      <selection activeCell="J4" sqref="J4"/>
    </sheetView>
  </sheetViews>
  <sheetFormatPr defaultColWidth="9.140625" defaultRowHeight="12" customHeight="1"/>
  <cols>
    <col min="1" max="1" width="4.00390625" style="8" customWidth="1"/>
    <col min="2" max="2" width="30.00390625" style="8" customWidth="1"/>
    <col min="3" max="3" width="7.7109375" style="8" customWidth="1"/>
    <col min="4" max="4" width="10.421875" style="8" customWidth="1"/>
    <col min="5" max="5" width="11.57421875" style="8" customWidth="1"/>
    <col min="6" max="6" width="9.140625" style="8" customWidth="1"/>
    <col min="7" max="7" width="12.00390625" style="8" customWidth="1"/>
    <col min="8" max="8" width="11.28125" style="8" customWidth="1"/>
    <col min="9" max="9" width="10.8515625" style="8" customWidth="1"/>
    <col min="10" max="10" width="10.57421875" style="8" customWidth="1"/>
    <col min="11" max="11" width="4.421875" style="8" customWidth="1"/>
    <col min="12" max="12" width="10.140625" style="8" customWidth="1"/>
    <col min="13" max="16384" width="9.140625" style="8" customWidth="1"/>
  </cols>
  <sheetData>
    <row r="1" ht="12" customHeight="1">
      <c r="B1" s="34" t="s">
        <v>93</v>
      </c>
    </row>
    <row r="2" spans="1:13" s="14" customFormat="1" ht="45" customHeight="1">
      <c r="A2" s="10" t="s">
        <v>6</v>
      </c>
      <c r="B2" s="10" t="s">
        <v>7</v>
      </c>
      <c r="C2" s="10" t="s">
        <v>8</v>
      </c>
      <c r="D2" s="10" t="s">
        <v>9</v>
      </c>
      <c r="E2" s="10" t="s">
        <v>10</v>
      </c>
      <c r="F2" s="10" t="s">
        <v>11</v>
      </c>
      <c r="G2" s="10" t="s">
        <v>12</v>
      </c>
      <c r="H2" s="10" t="s">
        <v>46</v>
      </c>
      <c r="I2" s="10" t="s">
        <v>14</v>
      </c>
      <c r="J2" s="10" t="s">
        <v>15</v>
      </c>
      <c r="K2" s="10" t="s">
        <v>16</v>
      </c>
      <c r="L2" s="10" t="s">
        <v>17</v>
      </c>
      <c r="M2" s="13"/>
    </row>
    <row r="3" spans="1:13" s="95" customFormat="1" ht="11.25" customHeight="1">
      <c r="A3" s="92">
        <v>1</v>
      </c>
      <c r="B3" s="92">
        <v>2</v>
      </c>
      <c r="C3" s="92">
        <v>3</v>
      </c>
      <c r="D3" s="92" t="s">
        <v>18</v>
      </c>
      <c r="E3" s="92">
        <v>5</v>
      </c>
      <c r="F3" s="92">
        <v>6</v>
      </c>
      <c r="G3" s="92">
        <v>7</v>
      </c>
      <c r="H3" s="92">
        <v>8</v>
      </c>
      <c r="I3" s="92">
        <v>9</v>
      </c>
      <c r="J3" s="92">
        <v>10</v>
      </c>
      <c r="K3" s="92">
        <v>11</v>
      </c>
      <c r="L3" s="93">
        <v>12</v>
      </c>
      <c r="M3" s="94"/>
    </row>
    <row r="4" spans="1:12" ht="39" customHeight="1">
      <c r="A4" s="20">
        <v>1</v>
      </c>
      <c r="B4" s="20" t="s">
        <v>94</v>
      </c>
      <c r="C4" s="20" t="s">
        <v>95</v>
      </c>
      <c r="D4" s="41">
        <v>900</v>
      </c>
      <c r="E4" s="41"/>
      <c r="F4" s="42"/>
      <c r="G4" s="10"/>
      <c r="H4" s="10">
        <v>1</v>
      </c>
      <c r="I4" s="12">
        <f>D4/H4</f>
        <v>900</v>
      </c>
      <c r="J4" s="96">
        <v>0</v>
      </c>
      <c r="K4" s="54"/>
      <c r="L4" s="27">
        <f>ROUND((J4*K4+J4)*I4,2)</f>
        <v>0</v>
      </c>
    </row>
    <row r="5" spans="1:12" s="39" customFormat="1" ht="18.75" customHeight="1">
      <c r="A5" s="336" t="s">
        <v>96</v>
      </c>
      <c r="B5" s="336"/>
      <c r="C5" s="336"/>
      <c r="D5" s="336"/>
      <c r="E5" s="336"/>
      <c r="F5" s="336"/>
      <c r="G5" s="336"/>
      <c r="H5" s="336"/>
      <c r="I5" s="336"/>
      <c r="J5" s="336"/>
      <c r="K5" s="336"/>
      <c r="L5" s="336"/>
    </row>
    <row r="6" spans="1:12" s="39" customFormat="1" ht="31.5" customHeight="1">
      <c r="A6" s="336" t="s">
        <v>97</v>
      </c>
      <c r="B6" s="336"/>
      <c r="C6" s="336"/>
      <c r="D6" s="336"/>
      <c r="E6" s="336"/>
      <c r="F6" s="336"/>
      <c r="G6" s="336"/>
      <c r="H6" s="336"/>
      <c r="I6" s="336"/>
      <c r="J6" s="336"/>
      <c r="K6" s="336"/>
      <c r="L6" s="336"/>
    </row>
    <row r="7" spans="1:12" s="39" customFormat="1" ht="1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sheetData>
  <sheetProtection selectLockedCells="1" selectUnlockedCells="1"/>
  <mergeCells count="5">
    <mergeCell ref="A5:L5"/>
    <mergeCell ref="A6:L6"/>
    <mergeCell ref="A7:L7"/>
    <mergeCell ref="A8:L8"/>
    <mergeCell ref="A9:L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M13"/>
  <sheetViews>
    <sheetView zoomScale="120" zoomScaleNormal="120" zoomScalePageLayoutView="0" workbookViewId="0" topLeftCell="A1">
      <selection activeCell="J4" sqref="J4"/>
    </sheetView>
  </sheetViews>
  <sheetFormatPr defaultColWidth="9.140625" defaultRowHeight="12" customHeight="1"/>
  <cols>
    <col min="1" max="1" width="3.00390625" style="8" customWidth="1"/>
    <col min="2" max="2" width="32.00390625" style="8" customWidth="1"/>
    <col min="3" max="3" width="8.00390625" style="8" customWidth="1"/>
    <col min="4" max="4" width="8.140625" style="8" customWidth="1"/>
    <col min="5" max="5" width="11.57421875" style="8" customWidth="1"/>
    <col min="6" max="6" width="9.57421875" style="8" customWidth="1"/>
    <col min="7" max="7" width="11.421875" style="8" customWidth="1"/>
    <col min="8" max="8" width="12.00390625" style="8" customWidth="1"/>
    <col min="9" max="9" width="11.140625" style="8" customWidth="1"/>
    <col min="10" max="10" width="9.57421875" style="14" customWidth="1"/>
    <col min="11" max="11" width="4.421875" style="8" customWidth="1"/>
    <col min="12" max="12" width="11.7109375" style="8" customWidth="1"/>
    <col min="13" max="16384" width="9.140625" style="8" customWidth="1"/>
  </cols>
  <sheetData>
    <row r="1" ht="12" customHeight="1">
      <c r="B1" s="34" t="s">
        <v>98</v>
      </c>
    </row>
    <row r="2" spans="1:13" s="14" customFormat="1" ht="57" customHeight="1">
      <c r="A2" s="10" t="s">
        <v>6</v>
      </c>
      <c r="B2" s="10" t="s">
        <v>7</v>
      </c>
      <c r="C2" s="10" t="s">
        <v>8</v>
      </c>
      <c r="D2" s="10" t="s">
        <v>9</v>
      </c>
      <c r="E2" s="10" t="s">
        <v>10</v>
      </c>
      <c r="F2" s="10" t="s">
        <v>11</v>
      </c>
      <c r="G2" s="10" t="s">
        <v>12</v>
      </c>
      <c r="H2" s="10" t="s">
        <v>13</v>
      </c>
      <c r="I2" s="10" t="s">
        <v>14</v>
      </c>
      <c r="J2" s="97" t="s">
        <v>15</v>
      </c>
      <c r="K2" s="10" t="s">
        <v>16</v>
      </c>
      <c r="L2" s="10" t="s">
        <v>17</v>
      </c>
      <c r="M2" s="13"/>
    </row>
    <row r="3" spans="1:13" s="40" customFormat="1" ht="11.25" customHeight="1">
      <c r="A3" s="35">
        <v>1</v>
      </c>
      <c r="B3" s="35">
        <v>2</v>
      </c>
      <c r="C3" s="35">
        <v>3</v>
      </c>
      <c r="D3" s="35">
        <v>4</v>
      </c>
      <c r="E3" s="35">
        <v>5</v>
      </c>
      <c r="F3" s="35">
        <v>6</v>
      </c>
      <c r="G3" s="35">
        <v>7</v>
      </c>
      <c r="H3" s="35">
        <v>8</v>
      </c>
      <c r="I3" s="35">
        <v>9</v>
      </c>
      <c r="J3" s="36">
        <v>10</v>
      </c>
      <c r="K3" s="37">
        <v>11</v>
      </c>
      <c r="L3" s="38">
        <v>12</v>
      </c>
      <c r="M3" s="39"/>
    </row>
    <row r="4" spans="1:12" s="13" customFormat="1" ht="49.5" customHeight="1">
      <c r="A4" s="98">
        <v>1</v>
      </c>
      <c r="B4" s="99" t="s">
        <v>99</v>
      </c>
      <c r="C4" s="100" t="s">
        <v>100</v>
      </c>
      <c r="D4" s="101">
        <v>250</v>
      </c>
      <c r="E4" s="98"/>
      <c r="F4" s="102"/>
      <c r="G4" s="10"/>
      <c r="H4" s="10">
        <v>1</v>
      </c>
      <c r="I4" s="12">
        <f>D4/H4</f>
        <v>250</v>
      </c>
      <c r="J4" s="25">
        <v>0</v>
      </c>
      <c r="K4" s="26"/>
      <c r="L4" s="27">
        <f>ROUND((J4*K4+J4)*I4,2)</f>
        <v>0</v>
      </c>
    </row>
    <row r="5" spans="1:12" s="110" customFormat="1" ht="49.5" customHeight="1">
      <c r="A5" s="103">
        <v>2</v>
      </c>
      <c r="B5" s="99" t="s">
        <v>101</v>
      </c>
      <c r="C5" s="104" t="s">
        <v>102</v>
      </c>
      <c r="D5" s="105">
        <v>100</v>
      </c>
      <c r="E5" s="106">
        <v>0</v>
      </c>
      <c r="F5" s="107"/>
      <c r="G5" s="98"/>
      <c r="H5" s="98">
        <v>1</v>
      </c>
      <c r="I5" s="12">
        <f>D5/H5</f>
        <v>100</v>
      </c>
      <c r="J5" s="108">
        <v>0</v>
      </c>
      <c r="K5" s="109"/>
      <c r="L5" s="27">
        <f>ROUND((J5*K5+J5)*I5,2)</f>
        <v>0</v>
      </c>
    </row>
    <row r="6" spans="1:12" ht="12.75" customHeight="1">
      <c r="A6" s="341" t="s">
        <v>4</v>
      </c>
      <c r="B6" s="341"/>
      <c r="C6" s="341"/>
      <c r="D6" s="341"/>
      <c r="E6" s="341"/>
      <c r="F6" s="341"/>
      <c r="G6" s="341"/>
      <c r="H6" s="341"/>
      <c r="I6" s="341"/>
      <c r="J6" s="341"/>
      <c r="K6" s="341"/>
      <c r="L6" s="111">
        <f>SUM(L4:L5)</f>
        <v>0</v>
      </c>
    </row>
    <row r="7" ht="11.25" customHeight="1"/>
    <row r="8" spans="1:12" s="33" customFormat="1" ht="17.25" customHeight="1">
      <c r="A8" s="334" t="s">
        <v>50</v>
      </c>
      <c r="B8" s="334"/>
      <c r="C8" s="334"/>
      <c r="D8" s="334"/>
      <c r="E8" s="334"/>
      <c r="F8" s="334"/>
      <c r="G8" s="334"/>
      <c r="H8" s="334"/>
      <c r="I8" s="334"/>
      <c r="J8" s="334"/>
      <c r="K8" s="334"/>
      <c r="L8" s="334"/>
    </row>
    <row r="9" spans="1:12" s="39" customFormat="1" ht="23.25" customHeight="1">
      <c r="A9" s="336" t="s">
        <v>26</v>
      </c>
      <c r="B9" s="336"/>
      <c r="C9" s="336"/>
      <c r="D9" s="336"/>
      <c r="E9" s="336"/>
      <c r="F9" s="336"/>
      <c r="G9" s="336"/>
      <c r="H9" s="336"/>
      <c r="I9" s="336"/>
      <c r="J9" s="336"/>
      <c r="K9" s="336"/>
      <c r="L9" s="336"/>
    </row>
    <row r="10" spans="1:12" s="39" customFormat="1" ht="12.75"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2" s="39" customFormat="1" ht="12" customHeight="1">
      <c r="A13" s="336" t="s">
        <v>30</v>
      </c>
      <c r="B13" s="336"/>
      <c r="C13" s="336"/>
      <c r="D13" s="336"/>
      <c r="E13" s="336"/>
      <c r="F13" s="336"/>
      <c r="G13" s="336"/>
      <c r="H13" s="336"/>
      <c r="I13" s="336"/>
      <c r="J13" s="336"/>
      <c r="K13" s="336"/>
      <c r="L13" s="336"/>
    </row>
  </sheetData>
  <sheetProtection selectLockedCells="1" selectUnlockedCells="1"/>
  <mergeCells count="7">
    <mergeCell ref="A13:L13"/>
    <mergeCell ref="A6:K6"/>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10"/>
  </sheetPr>
  <dimension ref="A1:M15"/>
  <sheetViews>
    <sheetView zoomScale="85" zoomScaleNormal="85" zoomScalePageLayoutView="0" workbookViewId="0" topLeftCell="A1">
      <selection activeCell="E15" sqref="E15"/>
    </sheetView>
  </sheetViews>
  <sheetFormatPr defaultColWidth="9.140625" defaultRowHeight="12" customHeight="1"/>
  <cols>
    <col min="1" max="1" width="4.28125" style="8" customWidth="1"/>
    <col min="2" max="2" width="27.28125" style="8" customWidth="1"/>
    <col min="3" max="3" width="8.8515625" style="8" customWidth="1"/>
    <col min="4" max="4" width="7.421875" style="8" customWidth="1"/>
    <col min="5" max="5" width="11.8515625" style="8" customWidth="1"/>
    <col min="6" max="6" width="10.57421875" style="8" customWidth="1"/>
    <col min="7" max="7" width="11.00390625" style="8" customWidth="1"/>
    <col min="8" max="8" width="11.28125" style="8" customWidth="1"/>
    <col min="9" max="9" width="11.00390625" style="8" customWidth="1"/>
    <col min="10" max="10" width="13.7109375" style="8" customWidth="1"/>
    <col min="11" max="11" width="4.140625" style="8" customWidth="1"/>
    <col min="12" max="12" width="11.8515625" style="8" customWidth="1"/>
    <col min="13" max="16384" width="9.140625" style="8" customWidth="1"/>
  </cols>
  <sheetData>
    <row r="1" ht="12" customHeight="1">
      <c r="B1" s="34" t="s">
        <v>103</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5">
        <v>10</v>
      </c>
      <c r="K3" s="35">
        <v>11</v>
      </c>
      <c r="L3" s="69">
        <v>12</v>
      </c>
      <c r="M3" s="39"/>
    </row>
    <row r="4" spans="1:13" s="40" customFormat="1" ht="55.5" customHeight="1">
      <c r="A4" s="112">
        <v>1</v>
      </c>
      <c r="B4" s="113" t="s">
        <v>1</v>
      </c>
      <c r="C4" s="10" t="s">
        <v>104</v>
      </c>
      <c r="D4" s="28">
        <v>77300</v>
      </c>
      <c r="E4" s="65"/>
      <c r="F4" s="65"/>
      <c r="G4" s="65"/>
      <c r="H4" s="65">
        <v>1</v>
      </c>
      <c r="I4" s="113">
        <f>D4/H4</f>
        <v>77300</v>
      </c>
      <c r="J4" s="53">
        <v>0</v>
      </c>
      <c r="K4" s="26"/>
      <c r="L4" s="27">
        <f>ROUND((J4*K4+J4)*I4,2)</f>
        <v>0</v>
      </c>
      <c r="M4" s="39"/>
    </row>
    <row r="5" spans="1:12" s="39" customFormat="1" ht="12.75" customHeight="1">
      <c r="A5" s="336" t="s">
        <v>105</v>
      </c>
      <c r="B5" s="336"/>
      <c r="C5" s="336"/>
      <c r="D5" s="336"/>
      <c r="E5" s="336"/>
      <c r="F5" s="336"/>
      <c r="G5" s="336"/>
      <c r="H5" s="336"/>
      <c r="I5" s="336"/>
      <c r="J5" s="336"/>
      <c r="K5" s="336"/>
      <c r="L5" s="336"/>
    </row>
    <row r="6" spans="1:12" s="39" customFormat="1" ht="62.25" customHeight="1">
      <c r="A6" s="336" t="s">
        <v>106</v>
      </c>
      <c r="B6" s="336"/>
      <c r="C6" s="336"/>
      <c r="D6" s="336"/>
      <c r="E6" s="336"/>
      <c r="F6" s="336"/>
      <c r="G6" s="336"/>
      <c r="H6" s="336"/>
      <c r="I6" s="336"/>
      <c r="J6" s="336"/>
      <c r="K6" s="336"/>
      <c r="L6" s="336"/>
    </row>
    <row r="7" spans="1:12" s="39" customFormat="1" ht="42"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1" s="39" customFormat="1" ht="12" customHeight="1">
      <c r="A10" s="336" t="s">
        <v>30</v>
      </c>
      <c r="B10" s="336"/>
      <c r="C10" s="336"/>
      <c r="D10" s="336"/>
      <c r="E10" s="336"/>
      <c r="F10" s="336"/>
      <c r="G10" s="336"/>
      <c r="H10" s="336"/>
      <c r="I10" s="336"/>
      <c r="J10" s="336"/>
      <c r="K10" s="336"/>
    </row>
    <row r="15" spans="2:5" ht="12" customHeight="1">
      <c r="B15" s="362" t="s">
        <v>493</v>
      </c>
      <c r="C15" s="362"/>
      <c r="D15" s="362"/>
      <c r="E15" s="362"/>
    </row>
  </sheetData>
  <sheetProtection selectLockedCells="1" selectUnlockedCells="1"/>
  <mergeCells count="6">
    <mergeCell ref="A5:L5"/>
    <mergeCell ref="A6:L6"/>
    <mergeCell ref="A7:L7"/>
    <mergeCell ref="A8:L8"/>
    <mergeCell ref="A9:L9"/>
    <mergeCell ref="A10:K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N14"/>
  <sheetViews>
    <sheetView zoomScale="85" zoomScaleNormal="85" zoomScalePageLayoutView="0" workbookViewId="0" topLeftCell="A1">
      <selection activeCell="J4" sqref="J4"/>
    </sheetView>
  </sheetViews>
  <sheetFormatPr defaultColWidth="9.140625" defaultRowHeight="12" customHeight="1"/>
  <cols>
    <col min="1" max="1" width="4.28125" style="8" customWidth="1"/>
    <col min="2" max="2" width="33.7109375" style="8" customWidth="1"/>
    <col min="3" max="3" width="11.00390625" style="8" customWidth="1"/>
    <col min="4" max="4" width="8.28125" style="8" customWidth="1"/>
    <col min="5" max="5" width="9.421875" style="8" customWidth="1"/>
    <col min="6" max="6" width="9.140625" style="8" customWidth="1"/>
    <col min="7" max="7" width="8.421875" style="8" customWidth="1"/>
    <col min="8" max="8" width="10.57421875" style="8" customWidth="1"/>
    <col min="9" max="9" width="11.140625" style="8" customWidth="1"/>
    <col min="10" max="10" width="9.140625" style="9" customWidth="1"/>
    <col min="11" max="11" width="4.28125" style="8" customWidth="1"/>
    <col min="12" max="12" width="11.7109375" style="8" customWidth="1"/>
    <col min="13" max="16384" width="9.140625" style="8" customWidth="1"/>
  </cols>
  <sheetData>
    <row r="1" spans="2:12" ht="12" customHeight="1">
      <c r="B1" s="34" t="s">
        <v>107</v>
      </c>
      <c r="L1" s="114"/>
    </row>
    <row r="2" spans="1:13" s="14" customFormat="1" ht="63" customHeight="1">
      <c r="A2" s="10" t="s">
        <v>6</v>
      </c>
      <c r="B2" s="10" t="s">
        <v>7</v>
      </c>
      <c r="C2" s="10" t="s">
        <v>8</v>
      </c>
      <c r="D2" s="10" t="s">
        <v>9</v>
      </c>
      <c r="E2" s="10" t="s">
        <v>79</v>
      </c>
      <c r="F2" s="10" t="s">
        <v>11</v>
      </c>
      <c r="G2" s="10" t="s">
        <v>12</v>
      </c>
      <c r="H2" s="10" t="s">
        <v>46</v>
      </c>
      <c r="I2" s="10" t="s">
        <v>14</v>
      </c>
      <c r="J2" s="12" t="s">
        <v>15</v>
      </c>
      <c r="K2" s="10" t="s">
        <v>16</v>
      </c>
      <c r="L2" s="10" t="s">
        <v>17</v>
      </c>
      <c r="M2" s="13"/>
    </row>
    <row r="3" spans="1:13" s="19" customFormat="1" ht="11.25" customHeight="1">
      <c r="A3" s="15">
        <v>1</v>
      </c>
      <c r="B3" s="15">
        <v>2</v>
      </c>
      <c r="C3" s="15">
        <v>3</v>
      </c>
      <c r="D3" s="15" t="s">
        <v>18</v>
      </c>
      <c r="E3" s="15">
        <v>5</v>
      </c>
      <c r="F3" s="15">
        <v>6</v>
      </c>
      <c r="G3" s="15">
        <v>7</v>
      </c>
      <c r="H3" s="15">
        <v>8</v>
      </c>
      <c r="I3" s="15">
        <v>9</v>
      </c>
      <c r="J3" s="15">
        <v>10</v>
      </c>
      <c r="K3" s="15">
        <v>11</v>
      </c>
      <c r="L3" s="17">
        <v>12</v>
      </c>
      <c r="M3" s="18"/>
    </row>
    <row r="4" spans="1:12" ht="27.75" customHeight="1">
      <c r="A4" s="115">
        <v>1</v>
      </c>
      <c r="B4" s="115" t="s">
        <v>108</v>
      </c>
      <c r="C4" s="115" t="s">
        <v>109</v>
      </c>
      <c r="D4" s="116">
        <v>250</v>
      </c>
      <c r="E4" s="116"/>
      <c r="F4" s="117"/>
      <c r="G4" s="11"/>
      <c r="H4" s="11">
        <v>1</v>
      </c>
      <c r="I4" s="117">
        <f>D4/H4</f>
        <v>250</v>
      </c>
      <c r="J4" s="118">
        <v>0</v>
      </c>
      <c r="K4" s="119"/>
      <c r="L4" s="120">
        <f>ROUND((J4*K4+J4)*I4,2)</f>
        <v>0</v>
      </c>
    </row>
    <row r="5" spans="1:14" ht="22.5" customHeight="1">
      <c r="A5" s="115">
        <v>2</v>
      </c>
      <c r="B5" s="115" t="s">
        <v>108</v>
      </c>
      <c r="C5" s="115" t="s">
        <v>110</v>
      </c>
      <c r="D5" s="116">
        <v>1000</v>
      </c>
      <c r="E5" s="116"/>
      <c r="F5" s="117"/>
      <c r="G5" s="11"/>
      <c r="H5" s="11">
        <v>1</v>
      </c>
      <c r="I5" s="117">
        <f>D5/H5</f>
        <v>1000</v>
      </c>
      <c r="J5" s="118">
        <v>0</v>
      </c>
      <c r="K5" s="119"/>
      <c r="L5" s="120">
        <f>ROUND((J5*K5+J5)*I5,2)</f>
        <v>0</v>
      </c>
      <c r="N5" s="88"/>
    </row>
    <row r="6" spans="1:14" ht="22.5" customHeight="1">
      <c r="A6" s="121">
        <v>3</v>
      </c>
      <c r="B6" s="115" t="s">
        <v>111</v>
      </c>
      <c r="C6" s="122" t="s">
        <v>112</v>
      </c>
      <c r="D6" s="116">
        <v>250</v>
      </c>
      <c r="E6" s="123"/>
      <c r="F6" s="124"/>
      <c r="G6" s="125"/>
      <c r="H6" s="11">
        <v>1</v>
      </c>
      <c r="I6" s="117">
        <f>D6/H6</f>
        <v>250</v>
      </c>
      <c r="J6" s="118">
        <v>0</v>
      </c>
      <c r="K6" s="119"/>
      <c r="L6" s="120">
        <f>ROUND((J6*K6+J6)*I6,2)</f>
        <v>0</v>
      </c>
      <c r="N6" s="88"/>
    </row>
    <row r="7" spans="1:14" ht="12" customHeight="1">
      <c r="A7" s="342" t="s">
        <v>4</v>
      </c>
      <c r="B7" s="342"/>
      <c r="C7" s="342"/>
      <c r="D7" s="342"/>
      <c r="E7" s="342"/>
      <c r="F7" s="342"/>
      <c r="G7" s="342"/>
      <c r="H7" s="342"/>
      <c r="I7" s="342"/>
      <c r="J7" s="342"/>
      <c r="K7" s="342"/>
      <c r="L7" s="126">
        <f>SUM(L4:L6)</f>
        <v>0</v>
      </c>
      <c r="N7" s="88"/>
    </row>
    <row r="8" spans="1:14" s="33" customFormat="1" ht="12" customHeight="1">
      <c r="A8" s="334" t="s">
        <v>105</v>
      </c>
      <c r="B8" s="334"/>
      <c r="C8" s="334"/>
      <c r="D8" s="334"/>
      <c r="E8" s="334"/>
      <c r="F8" s="334"/>
      <c r="G8" s="334"/>
      <c r="H8" s="334"/>
      <c r="I8" s="334"/>
      <c r="J8" s="334"/>
      <c r="K8" s="334"/>
      <c r="L8" s="334"/>
      <c r="N8" s="32"/>
    </row>
    <row r="9" spans="1:14" s="33" customFormat="1" ht="23.25" customHeight="1">
      <c r="A9" s="334" t="s">
        <v>26</v>
      </c>
      <c r="B9" s="334"/>
      <c r="C9" s="334"/>
      <c r="D9" s="334"/>
      <c r="E9" s="334"/>
      <c r="F9" s="334"/>
      <c r="G9" s="334"/>
      <c r="H9" s="334"/>
      <c r="I9" s="334"/>
      <c r="J9" s="334"/>
      <c r="K9" s="334"/>
      <c r="L9" s="334"/>
      <c r="N9" s="89"/>
    </row>
    <row r="10" spans="1:14" s="33" customFormat="1" ht="23.25" customHeight="1">
      <c r="A10" s="334" t="s">
        <v>27</v>
      </c>
      <c r="B10" s="334"/>
      <c r="C10" s="334"/>
      <c r="D10" s="334"/>
      <c r="E10" s="334"/>
      <c r="F10" s="334"/>
      <c r="G10" s="334"/>
      <c r="H10" s="334"/>
      <c r="I10" s="334"/>
      <c r="J10" s="334"/>
      <c r="K10" s="334"/>
      <c r="L10" s="334"/>
      <c r="N10" s="32"/>
    </row>
    <row r="11" spans="1:12" s="33" customFormat="1" ht="12" customHeight="1">
      <c r="A11" s="334" t="s">
        <v>28</v>
      </c>
      <c r="B11" s="334"/>
      <c r="C11" s="334"/>
      <c r="D11" s="334"/>
      <c r="E11" s="334"/>
      <c r="F11" s="334"/>
      <c r="G11" s="334"/>
      <c r="H11" s="334"/>
      <c r="I11" s="334"/>
      <c r="J11" s="334"/>
      <c r="K11" s="334"/>
      <c r="L11" s="334"/>
    </row>
    <row r="12" spans="1:12" s="33" customFormat="1" ht="12" customHeight="1">
      <c r="A12" s="334" t="s">
        <v>29</v>
      </c>
      <c r="B12" s="334"/>
      <c r="C12" s="334"/>
      <c r="D12" s="334"/>
      <c r="E12" s="334"/>
      <c r="F12" s="334"/>
      <c r="G12" s="334"/>
      <c r="H12" s="334"/>
      <c r="I12" s="334"/>
      <c r="J12" s="334"/>
      <c r="K12" s="334"/>
      <c r="L12" s="334"/>
    </row>
    <row r="13" spans="1:12" s="33" customFormat="1" ht="12" customHeight="1">
      <c r="A13" s="334" t="s">
        <v>30</v>
      </c>
      <c r="B13" s="334"/>
      <c r="C13" s="334"/>
      <c r="D13" s="334"/>
      <c r="E13" s="334"/>
      <c r="F13" s="334"/>
      <c r="G13" s="334"/>
      <c r="H13" s="334"/>
      <c r="I13" s="334"/>
      <c r="J13" s="334"/>
      <c r="K13" s="334"/>
      <c r="L13" s="334"/>
    </row>
    <row r="14" spans="1:12" s="33" customFormat="1" ht="12" customHeight="1">
      <c r="A14" s="32"/>
      <c r="B14" s="32"/>
      <c r="C14" s="32"/>
      <c r="D14" s="32"/>
      <c r="E14" s="32"/>
      <c r="F14" s="32"/>
      <c r="G14" s="32"/>
      <c r="H14" s="32"/>
      <c r="I14" s="32"/>
      <c r="J14" s="32"/>
      <c r="K14" s="32"/>
      <c r="L14" s="32"/>
    </row>
  </sheetData>
  <sheetProtection selectLockedCells="1" selectUnlockedCells="1"/>
  <mergeCells count="7">
    <mergeCell ref="A13:L13"/>
    <mergeCell ref="A7:K7"/>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M15"/>
  <sheetViews>
    <sheetView zoomScale="85" zoomScaleNormal="85" zoomScalePageLayoutView="0" workbookViewId="0" topLeftCell="A1">
      <selection activeCell="J6" sqref="J6"/>
    </sheetView>
  </sheetViews>
  <sheetFormatPr defaultColWidth="9.140625" defaultRowHeight="12" customHeight="1"/>
  <cols>
    <col min="1" max="1" width="3.421875" style="8" customWidth="1"/>
    <col min="2" max="2" width="32.7109375" style="8" customWidth="1"/>
    <col min="3" max="3" width="11.421875" style="8" customWidth="1"/>
    <col min="4" max="4" width="8.421875" style="8" customWidth="1"/>
    <col min="5" max="5" width="11.8515625" style="8" customWidth="1"/>
    <col min="6" max="6" width="8.57421875" style="8" customWidth="1"/>
    <col min="7" max="7" width="11.140625" style="8" customWidth="1"/>
    <col min="8" max="8" width="10.57421875" style="8" customWidth="1"/>
    <col min="9" max="9" width="10.7109375" style="8" customWidth="1"/>
    <col min="10" max="10" width="8.7109375" style="8" customWidth="1"/>
    <col min="11" max="11" width="5.00390625" style="8" customWidth="1"/>
    <col min="12" max="12" width="11.421875" style="8" customWidth="1"/>
    <col min="13" max="16384" width="9.140625" style="8" customWidth="1"/>
  </cols>
  <sheetData>
    <row r="1" ht="12" customHeight="1">
      <c r="B1" s="34" t="s">
        <v>113</v>
      </c>
    </row>
    <row r="2" spans="1:13" s="14" customFormat="1" ht="45" customHeight="1">
      <c r="A2" s="10" t="s">
        <v>6</v>
      </c>
      <c r="B2" s="10" t="s">
        <v>7</v>
      </c>
      <c r="C2" s="10" t="s">
        <v>8</v>
      </c>
      <c r="D2" s="10" t="s">
        <v>9</v>
      </c>
      <c r="E2" s="10" t="s">
        <v>10</v>
      </c>
      <c r="F2" s="10" t="s">
        <v>11</v>
      </c>
      <c r="G2" s="10" t="s">
        <v>12</v>
      </c>
      <c r="H2" s="10" t="s">
        <v>35</v>
      </c>
      <c r="I2" s="97" t="s">
        <v>14</v>
      </c>
      <c r="J2" s="10" t="s">
        <v>15</v>
      </c>
      <c r="K2" s="10" t="s">
        <v>16</v>
      </c>
      <c r="L2" s="10" t="s">
        <v>17</v>
      </c>
      <c r="M2" s="13"/>
    </row>
    <row r="3" spans="1:13" s="19" customFormat="1" ht="11.25" customHeight="1">
      <c r="A3" s="15">
        <v>1</v>
      </c>
      <c r="B3" s="15">
        <v>2</v>
      </c>
      <c r="C3" s="15">
        <v>3</v>
      </c>
      <c r="D3" s="15" t="s">
        <v>18</v>
      </c>
      <c r="E3" s="15">
        <v>5</v>
      </c>
      <c r="F3" s="15">
        <v>6</v>
      </c>
      <c r="G3" s="15">
        <v>7</v>
      </c>
      <c r="H3" s="15">
        <v>8</v>
      </c>
      <c r="I3" s="127">
        <v>9</v>
      </c>
      <c r="J3" s="15">
        <v>10</v>
      </c>
      <c r="K3" s="15">
        <v>11</v>
      </c>
      <c r="L3" s="17">
        <v>12</v>
      </c>
      <c r="M3" s="18"/>
    </row>
    <row r="4" spans="1:12" s="55" customFormat="1" ht="22.5" customHeight="1">
      <c r="A4" s="56">
        <v>1</v>
      </c>
      <c r="B4" s="56" t="s">
        <v>114</v>
      </c>
      <c r="C4" s="22" t="s">
        <v>115</v>
      </c>
      <c r="D4" s="23">
        <v>300</v>
      </c>
      <c r="E4" s="28"/>
      <c r="F4" s="113"/>
      <c r="G4" s="22"/>
      <c r="H4" s="10">
        <v>1</v>
      </c>
      <c r="I4" s="12">
        <f>D4/H4</f>
        <v>300</v>
      </c>
      <c r="J4" s="25">
        <v>0</v>
      </c>
      <c r="K4" s="54"/>
      <c r="L4" s="27">
        <f>ROUND((J4*K4+J4)*I4,2)</f>
        <v>0</v>
      </c>
    </row>
    <row r="5" spans="1:12" s="55" customFormat="1" ht="22.5" customHeight="1">
      <c r="A5" s="56">
        <v>2</v>
      </c>
      <c r="B5" s="56" t="s">
        <v>114</v>
      </c>
      <c r="C5" s="22" t="s">
        <v>116</v>
      </c>
      <c r="D5" s="23">
        <v>140</v>
      </c>
      <c r="E5" s="28"/>
      <c r="F5" s="113"/>
      <c r="G5" s="22"/>
      <c r="H5" s="10">
        <v>1</v>
      </c>
      <c r="I5" s="12">
        <f>D5/H5</f>
        <v>140</v>
      </c>
      <c r="J5" s="25">
        <v>0</v>
      </c>
      <c r="K5" s="54"/>
      <c r="L5" s="27">
        <f>ROUND((J5*K5+J5)*I5,2)</f>
        <v>0</v>
      </c>
    </row>
    <row r="6" spans="1:12" s="55" customFormat="1" ht="22.5" customHeight="1">
      <c r="A6" s="128">
        <v>3</v>
      </c>
      <c r="B6" s="128" t="s">
        <v>114</v>
      </c>
      <c r="C6" s="129" t="s">
        <v>117</v>
      </c>
      <c r="D6" s="130">
        <v>1200</v>
      </c>
      <c r="E6" s="130"/>
      <c r="F6" s="131"/>
      <c r="G6" s="129"/>
      <c r="H6" s="10">
        <v>1</v>
      </c>
      <c r="I6" s="12">
        <f>D6/H6</f>
        <v>1200</v>
      </c>
      <c r="J6" s="25">
        <v>0</v>
      </c>
      <c r="K6" s="54"/>
      <c r="L6" s="27">
        <f>ROUND((J6*K6+J6)*I6,2)</f>
        <v>0</v>
      </c>
    </row>
    <row r="7" spans="1:12" s="55" customFormat="1" ht="22.5" customHeight="1">
      <c r="A7" s="56">
        <v>4</v>
      </c>
      <c r="B7" s="56" t="s">
        <v>114</v>
      </c>
      <c r="C7" s="22" t="s">
        <v>118</v>
      </c>
      <c r="D7" s="23">
        <v>250</v>
      </c>
      <c r="E7" s="23"/>
      <c r="F7" s="113"/>
      <c r="G7" s="22"/>
      <c r="H7" s="10">
        <v>1</v>
      </c>
      <c r="I7" s="12">
        <f>D7/H7</f>
        <v>250</v>
      </c>
      <c r="J7" s="25">
        <v>0</v>
      </c>
      <c r="K7" s="54"/>
      <c r="L7" s="27">
        <f>ROUND((J7*K7+J7)*I7,2)</f>
        <v>0</v>
      </c>
    </row>
    <row r="8" spans="1:12" ht="12.75" customHeight="1">
      <c r="A8" s="335" t="s">
        <v>4</v>
      </c>
      <c r="B8" s="335"/>
      <c r="C8" s="335"/>
      <c r="D8" s="335"/>
      <c r="E8" s="335"/>
      <c r="F8" s="335"/>
      <c r="G8" s="335"/>
      <c r="H8" s="335"/>
      <c r="I8" s="335"/>
      <c r="J8" s="335"/>
      <c r="K8" s="335"/>
      <c r="L8" s="4">
        <f>SUM(L4:L7)</f>
        <v>0</v>
      </c>
    </row>
    <row r="9" spans="1:12" ht="11.25" customHeight="1">
      <c r="A9" s="30"/>
      <c r="B9" s="30"/>
      <c r="C9" s="30"/>
      <c r="D9" s="30"/>
      <c r="E9" s="30"/>
      <c r="F9" s="30"/>
      <c r="G9" s="30"/>
      <c r="H9" s="30"/>
      <c r="I9" s="30"/>
      <c r="J9" s="30"/>
      <c r="K9" s="32"/>
      <c r="L9" s="32"/>
    </row>
    <row r="10" spans="1:12" s="39" customFormat="1" ht="15.75" customHeight="1">
      <c r="A10" s="336" t="s">
        <v>119</v>
      </c>
      <c r="B10" s="336"/>
      <c r="C10" s="336"/>
      <c r="D10" s="336"/>
      <c r="E10" s="336"/>
      <c r="F10" s="336"/>
      <c r="G10" s="336"/>
      <c r="H10" s="336"/>
      <c r="I10" s="336"/>
      <c r="J10" s="336"/>
      <c r="K10" s="336"/>
      <c r="L10" s="336"/>
    </row>
    <row r="11" spans="1:12" s="39" customFormat="1" ht="24.75" customHeight="1">
      <c r="A11" s="336" t="s">
        <v>26</v>
      </c>
      <c r="B11" s="336"/>
      <c r="C11" s="336"/>
      <c r="D11" s="336"/>
      <c r="E11" s="336"/>
      <c r="F11" s="336"/>
      <c r="G11" s="336"/>
      <c r="H11" s="336"/>
      <c r="I11" s="336"/>
      <c r="J11" s="336"/>
      <c r="K11" s="336"/>
      <c r="L11" s="336"/>
    </row>
    <row r="12" spans="1:12" s="39" customFormat="1" ht="16.5" customHeight="1">
      <c r="A12" s="336" t="s">
        <v>27</v>
      </c>
      <c r="B12" s="336"/>
      <c r="C12" s="336"/>
      <c r="D12" s="336"/>
      <c r="E12" s="336"/>
      <c r="F12" s="336"/>
      <c r="G12" s="336"/>
      <c r="H12" s="336"/>
      <c r="I12" s="336"/>
      <c r="J12" s="336"/>
      <c r="K12" s="336"/>
      <c r="L12" s="336"/>
    </row>
    <row r="13" spans="1:12" s="39" customFormat="1" ht="12" customHeight="1">
      <c r="A13" s="336" t="s">
        <v>28</v>
      </c>
      <c r="B13" s="336"/>
      <c r="C13" s="336"/>
      <c r="D13" s="336"/>
      <c r="E13" s="336"/>
      <c r="F13" s="336"/>
      <c r="G13" s="336"/>
      <c r="H13" s="336"/>
      <c r="I13" s="336"/>
      <c r="J13" s="336"/>
      <c r="K13" s="336"/>
      <c r="L13" s="336"/>
    </row>
    <row r="14" spans="1:12" s="39" customFormat="1" ht="12" customHeight="1">
      <c r="A14" s="336" t="s">
        <v>29</v>
      </c>
      <c r="B14" s="336"/>
      <c r="C14" s="336"/>
      <c r="D14" s="336"/>
      <c r="E14" s="336"/>
      <c r="F14" s="336"/>
      <c r="G14" s="336"/>
      <c r="H14" s="336"/>
      <c r="I14" s="336"/>
      <c r="J14" s="336"/>
      <c r="K14" s="336"/>
      <c r="L14" s="336"/>
    </row>
    <row r="15" spans="1:12" s="39" customFormat="1" ht="12" customHeight="1">
      <c r="A15" s="336" t="s">
        <v>30</v>
      </c>
      <c r="B15" s="336"/>
      <c r="C15" s="336"/>
      <c r="D15" s="336"/>
      <c r="E15" s="336"/>
      <c r="F15" s="336"/>
      <c r="G15" s="336"/>
      <c r="H15" s="336"/>
      <c r="I15" s="336"/>
      <c r="J15" s="336"/>
      <c r="K15" s="336"/>
      <c r="L15" s="336"/>
    </row>
  </sheetData>
  <sheetProtection selectLockedCells="1" selectUnlockedCells="1"/>
  <mergeCells count="7">
    <mergeCell ref="A15:L15"/>
    <mergeCell ref="A8:K8"/>
    <mergeCell ref="A10:L10"/>
    <mergeCell ref="A11:L11"/>
    <mergeCell ref="A12:L12"/>
    <mergeCell ref="A13:L13"/>
    <mergeCell ref="A14:L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J5" sqref="J5"/>
    </sheetView>
  </sheetViews>
  <sheetFormatPr defaultColWidth="9.140625" defaultRowHeight="12" customHeight="1"/>
  <cols>
    <col min="1" max="1" width="3.8515625" style="8" customWidth="1"/>
    <col min="2" max="2" width="40.00390625" style="8" customWidth="1"/>
    <col min="3" max="3" width="9.8515625" style="8" customWidth="1"/>
    <col min="4" max="4" width="7.57421875" style="8" customWidth="1"/>
    <col min="5" max="5" width="12.00390625" style="8" customWidth="1"/>
    <col min="6" max="6" width="11.00390625" style="8" customWidth="1"/>
    <col min="7" max="7" width="11.28125" style="8" customWidth="1"/>
    <col min="8" max="8" width="10.57421875" style="8" customWidth="1"/>
    <col min="9" max="9" width="10.7109375" style="8" customWidth="1"/>
    <col min="10" max="10" width="9.140625" style="8" customWidth="1"/>
    <col min="11" max="11" width="4.7109375" style="8" customWidth="1"/>
    <col min="12" max="12" width="11.7109375" style="8" customWidth="1"/>
    <col min="13" max="16384" width="9.140625" style="8" customWidth="1"/>
  </cols>
  <sheetData>
    <row r="1" ht="12" customHeight="1">
      <c r="B1" s="34" t="s">
        <v>120</v>
      </c>
    </row>
    <row r="2" spans="1:13" s="14" customFormat="1" ht="57" customHeight="1">
      <c r="A2" s="10" t="s">
        <v>6</v>
      </c>
      <c r="B2" s="10" t="s">
        <v>7</v>
      </c>
      <c r="C2" s="10" t="s">
        <v>8</v>
      </c>
      <c r="D2" s="10" t="s">
        <v>9</v>
      </c>
      <c r="E2" s="10" t="s">
        <v>10</v>
      </c>
      <c r="F2" s="10" t="s">
        <v>11</v>
      </c>
      <c r="G2" s="10" t="s">
        <v>12</v>
      </c>
      <c r="H2" s="10" t="s">
        <v>13</v>
      </c>
      <c r="I2" s="10" t="s">
        <v>14</v>
      </c>
      <c r="J2" s="10" t="s">
        <v>15</v>
      </c>
      <c r="K2" s="97" t="s">
        <v>16</v>
      </c>
      <c r="L2" s="10" t="s">
        <v>17</v>
      </c>
      <c r="M2" s="13"/>
    </row>
    <row r="3" spans="1:13" s="19" customFormat="1" ht="11.25" customHeight="1">
      <c r="A3" s="15">
        <v>1</v>
      </c>
      <c r="B3" s="15">
        <v>2</v>
      </c>
      <c r="C3" s="15">
        <v>3</v>
      </c>
      <c r="D3" s="15" t="s">
        <v>18</v>
      </c>
      <c r="E3" s="15">
        <v>5</v>
      </c>
      <c r="F3" s="15">
        <v>6</v>
      </c>
      <c r="G3" s="15">
        <v>7</v>
      </c>
      <c r="H3" s="15">
        <v>8</v>
      </c>
      <c r="I3" s="15">
        <v>9</v>
      </c>
      <c r="J3" s="15">
        <v>10</v>
      </c>
      <c r="K3" s="127">
        <v>11</v>
      </c>
      <c r="L3" s="17">
        <v>12</v>
      </c>
      <c r="M3" s="18"/>
    </row>
    <row r="4" spans="1:13" s="19" customFormat="1" ht="87" customHeight="1">
      <c r="A4" s="132" t="s">
        <v>121</v>
      </c>
      <c r="B4" s="133" t="s">
        <v>122</v>
      </c>
      <c r="C4" s="134" t="s">
        <v>123</v>
      </c>
      <c r="D4" s="134" t="s">
        <v>124</v>
      </c>
      <c r="E4" s="132"/>
      <c r="F4" s="132"/>
      <c r="G4" s="132"/>
      <c r="H4" s="132" t="s">
        <v>121</v>
      </c>
      <c r="I4" s="12">
        <f>D4/H4</f>
        <v>200</v>
      </c>
      <c r="J4" s="135">
        <v>0</v>
      </c>
      <c r="K4" s="54"/>
      <c r="L4" s="27">
        <f>ROUND((J4*K4+J4)*I4,2)</f>
        <v>0</v>
      </c>
      <c r="M4" s="18"/>
    </row>
    <row r="5" spans="1:13" s="19" customFormat="1" ht="87" customHeight="1">
      <c r="A5" s="132"/>
      <c r="B5" s="133" t="s">
        <v>122</v>
      </c>
      <c r="C5" s="10" t="s">
        <v>125</v>
      </c>
      <c r="D5" s="134" t="s">
        <v>124</v>
      </c>
      <c r="E5" s="132"/>
      <c r="F5" s="132"/>
      <c r="G5" s="132"/>
      <c r="H5" s="132" t="s">
        <v>121</v>
      </c>
      <c r="I5" s="12">
        <f>D5/H5</f>
        <v>200</v>
      </c>
      <c r="J5" s="135">
        <v>0</v>
      </c>
      <c r="K5" s="136"/>
      <c r="L5" s="27">
        <f>ROUND((J5*K5+J5)*I5,2)</f>
        <v>0</v>
      </c>
      <c r="M5" s="18"/>
    </row>
    <row r="6" spans="1:12" ht="69" customHeight="1">
      <c r="A6" s="10">
        <v>2</v>
      </c>
      <c r="B6" s="133" t="s">
        <v>126</v>
      </c>
      <c r="C6" s="10" t="s">
        <v>127</v>
      </c>
      <c r="D6" s="28">
        <v>60</v>
      </c>
      <c r="E6" s="28"/>
      <c r="F6" s="12"/>
      <c r="G6" s="10"/>
      <c r="H6" s="22">
        <v>1</v>
      </c>
      <c r="I6" s="12">
        <f>D6/H6</f>
        <v>60</v>
      </c>
      <c r="J6" s="135">
        <v>0</v>
      </c>
      <c r="K6" s="54"/>
      <c r="L6" s="27">
        <f>ROUND((J6*K6+J6)*I6,2)</f>
        <v>0</v>
      </c>
    </row>
    <row r="7" spans="1:12" ht="12" customHeight="1">
      <c r="A7" s="337" t="s">
        <v>4</v>
      </c>
      <c r="B7" s="337"/>
      <c r="C7" s="337"/>
      <c r="D7" s="337"/>
      <c r="E7" s="337"/>
      <c r="F7" s="337"/>
      <c r="G7" s="337"/>
      <c r="H7" s="337"/>
      <c r="I7" s="337"/>
      <c r="J7" s="337"/>
      <c r="K7" s="337"/>
      <c r="L7" s="137">
        <f>SUM(L4:L6)</f>
        <v>0</v>
      </c>
    </row>
    <row r="8" ht="11.25" customHeight="1"/>
    <row r="9" spans="1:12" s="39" customFormat="1" ht="11.25" customHeight="1">
      <c r="A9" s="336" t="s">
        <v>50</v>
      </c>
      <c r="B9" s="336"/>
      <c r="C9" s="336"/>
      <c r="D9" s="336"/>
      <c r="E9" s="336"/>
      <c r="F9" s="336"/>
      <c r="G9" s="336"/>
      <c r="H9" s="336"/>
      <c r="I9" s="336"/>
      <c r="J9" s="336"/>
      <c r="K9" s="336"/>
      <c r="L9" s="336"/>
    </row>
    <row r="10" spans="1:12" s="39" customFormat="1" ht="26.25" customHeight="1">
      <c r="A10" s="336" t="s">
        <v>128</v>
      </c>
      <c r="B10" s="336"/>
      <c r="C10" s="336"/>
      <c r="D10" s="336"/>
      <c r="E10" s="336"/>
      <c r="F10" s="336"/>
      <c r="G10" s="336"/>
      <c r="H10" s="336"/>
      <c r="I10" s="336"/>
      <c r="J10" s="336"/>
      <c r="K10" s="336"/>
      <c r="L10" s="336"/>
    </row>
    <row r="11" spans="1:12" s="39" customFormat="1" ht="15.75" customHeight="1">
      <c r="A11" s="336" t="s">
        <v>27</v>
      </c>
      <c r="B11" s="336"/>
      <c r="C11" s="336"/>
      <c r="D11" s="336"/>
      <c r="E11" s="336"/>
      <c r="F11" s="336"/>
      <c r="G11" s="336"/>
      <c r="H11" s="336"/>
      <c r="I11" s="336"/>
      <c r="J11" s="336"/>
      <c r="K11" s="336"/>
      <c r="L11" s="336"/>
    </row>
    <row r="12" spans="1:12" s="39" customFormat="1" ht="12" customHeight="1">
      <c r="A12" s="336" t="s">
        <v>28</v>
      </c>
      <c r="B12" s="336"/>
      <c r="C12" s="336"/>
      <c r="D12" s="336"/>
      <c r="E12" s="336"/>
      <c r="F12" s="336"/>
      <c r="G12" s="336"/>
      <c r="H12" s="336"/>
      <c r="I12" s="336"/>
      <c r="J12" s="336"/>
      <c r="K12" s="336"/>
      <c r="L12" s="336"/>
    </row>
    <row r="13" spans="1:12" s="39" customFormat="1" ht="12" customHeight="1">
      <c r="A13" s="336" t="s">
        <v>29</v>
      </c>
      <c r="B13" s="336"/>
      <c r="C13" s="336"/>
      <c r="D13" s="336"/>
      <c r="E13" s="336"/>
      <c r="F13" s="336"/>
      <c r="G13" s="336"/>
      <c r="H13" s="336"/>
      <c r="I13" s="336"/>
      <c r="J13" s="336"/>
      <c r="K13" s="336"/>
      <c r="L13" s="336"/>
    </row>
    <row r="14" spans="1:12" s="39" customFormat="1" ht="12" customHeight="1">
      <c r="A14" s="336" t="s">
        <v>30</v>
      </c>
      <c r="B14" s="336"/>
      <c r="C14" s="336"/>
      <c r="D14" s="336"/>
      <c r="E14" s="336"/>
      <c r="F14" s="336"/>
      <c r="G14" s="336"/>
      <c r="H14" s="336"/>
      <c r="I14" s="336"/>
      <c r="J14" s="336"/>
      <c r="K14" s="336"/>
      <c r="L14" s="336"/>
    </row>
    <row r="18" ht="12" customHeight="1">
      <c r="F18" s="8" t="s">
        <v>129</v>
      </c>
    </row>
  </sheetData>
  <sheetProtection selectLockedCells="1" selectUnlockedCells="1"/>
  <mergeCells count="7">
    <mergeCell ref="A14:L14"/>
    <mergeCell ref="A7:K7"/>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1">
      <selection activeCell="J5" sqref="J5"/>
    </sheetView>
  </sheetViews>
  <sheetFormatPr defaultColWidth="9.140625" defaultRowHeight="12" customHeight="1"/>
  <cols>
    <col min="1" max="1" width="3.7109375" style="8" customWidth="1"/>
    <col min="2" max="2" width="29.7109375" style="8" customWidth="1"/>
    <col min="3" max="3" width="9.140625" style="8" customWidth="1"/>
    <col min="4" max="4" width="7.421875" style="8" customWidth="1"/>
    <col min="5" max="5" width="12.28125" style="8" customWidth="1"/>
    <col min="6" max="6" width="9.140625" style="8" customWidth="1"/>
    <col min="7" max="7" width="11.140625" style="8" customWidth="1"/>
    <col min="8" max="8" width="10.7109375" style="8" customWidth="1"/>
    <col min="9" max="9" width="11.421875" style="8" customWidth="1"/>
    <col min="10" max="10" width="9.7109375" style="8" customWidth="1"/>
    <col min="11" max="11" width="4.57421875" style="8" customWidth="1"/>
    <col min="12" max="12" width="12.421875" style="8" customWidth="1"/>
    <col min="13" max="16384" width="9.140625" style="8" customWidth="1"/>
  </cols>
  <sheetData>
    <row r="1" ht="12" customHeight="1">
      <c r="B1" s="34" t="s">
        <v>130</v>
      </c>
    </row>
    <row r="2" spans="1:13" s="14" customFormat="1" ht="45" customHeight="1">
      <c r="A2" s="10" t="s">
        <v>6</v>
      </c>
      <c r="B2" s="10" t="s">
        <v>7</v>
      </c>
      <c r="C2" s="10" t="s">
        <v>8</v>
      </c>
      <c r="D2" s="10" t="s">
        <v>9</v>
      </c>
      <c r="E2" s="10" t="s">
        <v>10</v>
      </c>
      <c r="F2" s="10" t="s">
        <v>11</v>
      </c>
      <c r="G2" s="10" t="s">
        <v>12</v>
      </c>
      <c r="H2" s="10" t="s">
        <v>35</v>
      </c>
      <c r="I2" s="10" t="s">
        <v>14</v>
      </c>
      <c r="J2" s="10" t="s">
        <v>15</v>
      </c>
      <c r="K2" s="97" t="s">
        <v>16</v>
      </c>
      <c r="L2" s="10" t="s">
        <v>17</v>
      </c>
      <c r="M2" s="13"/>
    </row>
    <row r="3" spans="1:13" s="19" customFormat="1" ht="11.25" customHeight="1">
      <c r="A3" s="15">
        <v>1</v>
      </c>
      <c r="B3" s="15">
        <v>2</v>
      </c>
      <c r="C3" s="15">
        <v>3</v>
      </c>
      <c r="D3" s="15" t="s">
        <v>18</v>
      </c>
      <c r="E3" s="15">
        <v>5</v>
      </c>
      <c r="F3" s="15">
        <v>6</v>
      </c>
      <c r="G3" s="15">
        <v>7</v>
      </c>
      <c r="H3" s="15">
        <v>8</v>
      </c>
      <c r="I3" s="15">
        <v>9</v>
      </c>
      <c r="J3" s="15">
        <v>10</v>
      </c>
      <c r="K3" s="127">
        <v>11</v>
      </c>
      <c r="L3" s="17">
        <v>12</v>
      </c>
      <c r="M3" s="18"/>
    </row>
    <row r="4" spans="1:12" ht="36.75" customHeight="1">
      <c r="A4" s="20">
        <v>1</v>
      </c>
      <c r="B4" s="20" t="s">
        <v>131</v>
      </c>
      <c r="C4" s="10" t="s">
        <v>89</v>
      </c>
      <c r="D4" s="28">
        <v>2900</v>
      </c>
      <c r="E4" s="28"/>
      <c r="F4" s="12"/>
      <c r="G4" s="10"/>
      <c r="H4" s="10">
        <v>1</v>
      </c>
      <c r="I4" s="12">
        <f>D4/H4</f>
        <v>2900</v>
      </c>
      <c r="J4" s="138">
        <v>0</v>
      </c>
      <c r="K4" s="54"/>
      <c r="L4" s="139">
        <f>ROUND((J4*K4+J4)*I4,2)</f>
        <v>0</v>
      </c>
    </row>
    <row r="5" spans="1:12" ht="53.25" customHeight="1">
      <c r="A5" s="20">
        <v>2</v>
      </c>
      <c r="B5" s="20" t="s">
        <v>132</v>
      </c>
      <c r="C5" s="10" t="s">
        <v>133</v>
      </c>
      <c r="D5" s="28">
        <v>2500</v>
      </c>
      <c r="E5" s="28"/>
      <c r="F5" s="12"/>
      <c r="G5" s="10"/>
      <c r="H5" s="10">
        <v>1</v>
      </c>
      <c r="I5" s="12">
        <f>D5/H5</f>
        <v>2500</v>
      </c>
      <c r="J5" s="138">
        <v>0</v>
      </c>
      <c r="K5" s="54"/>
      <c r="L5" s="139">
        <f>ROUND((J5*K5+J5)*I5,2)</f>
        <v>0</v>
      </c>
    </row>
    <row r="6" spans="1:12" ht="54.75" customHeight="1">
      <c r="A6" s="20">
        <v>3</v>
      </c>
      <c r="B6" s="20" t="s">
        <v>131</v>
      </c>
      <c r="C6" s="10" t="s">
        <v>134</v>
      </c>
      <c r="D6" s="28">
        <v>700</v>
      </c>
      <c r="E6" s="28"/>
      <c r="F6" s="12"/>
      <c r="G6" s="10"/>
      <c r="H6" s="10">
        <v>1</v>
      </c>
      <c r="I6" s="12">
        <f>D6/H6</f>
        <v>700</v>
      </c>
      <c r="J6" s="138">
        <v>0</v>
      </c>
      <c r="K6" s="54"/>
      <c r="L6" s="139">
        <f>ROUND((J6*K6+J6)*I6,2)</f>
        <v>0</v>
      </c>
    </row>
    <row r="7" spans="1:12" ht="12" customHeight="1">
      <c r="A7" s="337" t="s">
        <v>4</v>
      </c>
      <c r="B7" s="337"/>
      <c r="C7" s="337"/>
      <c r="D7" s="337"/>
      <c r="E7" s="337"/>
      <c r="F7" s="337"/>
      <c r="G7" s="337"/>
      <c r="H7" s="337"/>
      <c r="I7" s="337"/>
      <c r="J7" s="337"/>
      <c r="K7" s="337"/>
      <c r="L7" s="137">
        <f>SUM(L4:L6)</f>
        <v>0</v>
      </c>
    </row>
    <row r="8" spans="1:12" ht="12" customHeight="1">
      <c r="A8" s="30"/>
      <c r="B8" s="30"/>
      <c r="C8" s="30"/>
      <c r="D8" s="30"/>
      <c r="E8" s="30"/>
      <c r="F8" s="30"/>
      <c r="G8" s="30"/>
      <c r="H8" s="30"/>
      <c r="I8" s="30"/>
      <c r="J8" s="30"/>
      <c r="K8" s="32"/>
      <c r="L8" s="32"/>
    </row>
    <row r="9" spans="1:12" s="39" customFormat="1" ht="18.75" customHeight="1">
      <c r="A9" s="336" t="s">
        <v>135</v>
      </c>
      <c r="B9" s="336"/>
      <c r="C9" s="336"/>
      <c r="D9" s="336"/>
      <c r="E9" s="336"/>
      <c r="F9" s="336"/>
      <c r="G9" s="336"/>
      <c r="H9" s="336"/>
      <c r="I9" s="336"/>
      <c r="J9" s="336"/>
      <c r="K9" s="336"/>
      <c r="L9" s="336"/>
    </row>
    <row r="10" spans="1:12" s="39" customFormat="1" ht="27" customHeight="1">
      <c r="A10" s="336" t="s">
        <v>97</v>
      </c>
      <c r="B10" s="336"/>
      <c r="C10" s="336"/>
      <c r="D10" s="336"/>
      <c r="E10" s="336"/>
      <c r="F10" s="336"/>
      <c r="G10" s="336"/>
      <c r="H10" s="336"/>
      <c r="I10" s="336"/>
      <c r="J10" s="336"/>
      <c r="K10" s="336"/>
      <c r="L10" s="336"/>
    </row>
    <row r="11" spans="1:12" s="39" customFormat="1" ht="14.25" customHeight="1">
      <c r="A11" s="336" t="s">
        <v>27</v>
      </c>
      <c r="B11" s="336"/>
      <c r="C11" s="336"/>
      <c r="D11" s="336"/>
      <c r="E11" s="336"/>
      <c r="F11" s="336"/>
      <c r="G11" s="336"/>
      <c r="H11" s="336"/>
      <c r="I11" s="336"/>
      <c r="J11" s="336"/>
      <c r="K11" s="336"/>
      <c r="L11" s="336"/>
    </row>
    <row r="12" spans="1:12" s="39" customFormat="1" ht="12" customHeight="1">
      <c r="A12" s="336" t="s">
        <v>28</v>
      </c>
      <c r="B12" s="336"/>
      <c r="C12" s="336"/>
      <c r="D12" s="336"/>
      <c r="E12" s="336"/>
      <c r="F12" s="336"/>
      <c r="G12" s="336"/>
      <c r="H12" s="336"/>
      <c r="I12" s="336"/>
      <c r="J12" s="336"/>
      <c r="K12" s="336"/>
      <c r="L12" s="336"/>
    </row>
    <row r="13" spans="1:12" s="39" customFormat="1" ht="12" customHeight="1">
      <c r="A13" s="336" t="s">
        <v>29</v>
      </c>
      <c r="B13" s="336"/>
      <c r="C13" s="336"/>
      <c r="D13" s="336"/>
      <c r="E13" s="336"/>
      <c r="F13" s="336"/>
      <c r="G13" s="336"/>
      <c r="H13" s="336"/>
      <c r="I13" s="336"/>
      <c r="J13" s="336"/>
      <c r="K13" s="336"/>
      <c r="L13" s="336"/>
    </row>
    <row r="14" spans="1:12" s="33" customFormat="1" ht="12" customHeight="1">
      <c r="A14" s="334" t="s">
        <v>30</v>
      </c>
      <c r="B14" s="334"/>
      <c r="C14" s="334"/>
      <c r="D14" s="334"/>
      <c r="E14" s="334"/>
      <c r="F14" s="334"/>
      <c r="G14" s="334"/>
      <c r="H14" s="334"/>
      <c r="I14" s="334"/>
      <c r="J14" s="334"/>
      <c r="K14" s="334"/>
      <c r="L14" s="334"/>
    </row>
  </sheetData>
  <sheetProtection selectLockedCells="1" selectUnlockedCells="1"/>
  <mergeCells count="7">
    <mergeCell ref="A14:L14"/>
    <mergeCell ref="A7:K7"/>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J4" sqref="J4"/>
    </sheetView>
  </sheetViews>
  <sheetFormatPr defaultColWidth="9.140625" defaultRowHeight="12" customHeight="1"/>
  <cols>
    <col min="1" max="1" width="4.421875" style="8" customWidth="1"/>
    <col min="2" max="2" width="26.00390625" style="8" customWidth="1"/>
    <col min="3" max="3" width="8.140625" style="8" customWidth="1"/>
    <col min="4" max="4" width="7.00390625" style="8" customWidth="1"/>
    <col min="5" max="5" width="12.28125" style="8" customWidth="1"/>
    <col min="6" max="6" width="9.140625" style="8" customWidth="1"/>
    <col min="7" max="8" width="12.140625" style="8" customWidth="1"/>
    <col min="9" max="9" width="10.57421875" style="8" customWidth="1"/>
    <col min="10" max="10" width="9.140625" style="8" customWidth="1"/>
    <col min="11" max="11" width="4.7109375" style="8" customWidth="1"/>
    <col min="12" max="12" width="10.7109375" style="8" customWidth="1"/>
    <col min="13" max="16384" width="9.140625" style="8" customWidth="1"/>
  </cols>
  <sheetData>
    <row r="1" ht="12" customHeight="1">
      <c r="B1" s="34" t="s">
        <v>136</v>
      </c>
    </row>
    <row r="2" spans="1:13" s="14" customFormat="1" ht="57" customHeight="1">
      <c r="A2" s="10" t="s">
        <v>6</v>
      </c>
      <c r="B2" s="10" t="s">
        <v>7</v>
      </c>
      <c r="C2" s="10" t="s">
        <v>8</v>
      </c>
      <c r="D2" s="10" t="s">
        <v>9</v>
      </c>
      <c r="E2" s="10" t="s">
        <v>10</v>
      </c>
      <c r="F2" s="10" t="s">
        <v>11</v>
      </c>
      <c r="G2" s="10" t="s">
        <v>12</v>
      </c>
      <c r="H2" s="10" t="s">
        <v>13</v>
      </c>
      <c r="I2" s="10" t="s">
        <v>14</v>
      </c>
      <c r="J2" s="97" t="s">
        <v>15</v>
      </c>
      <c r="K2" s="97" t="s">
        <v>16</v>
      </c>
      <c r="L2" s="10" t="s">
        <v>17</v>
      </c>
      <c r="M2" s="13"/>
    </row>
    <row r="3" spans="1:13" s="19" customFormat="1" ht="11.25" customHeight="1">
      <c r="A3" s="15">
        <v>1</v>
      </c>
      <c r="B3" s="15">
        <v>2</v>
      </c>
      <c r="C3" s="15">
        <v>3</v>
      </c>
      <c r="D3" s="15" t="s">
        <v>18</v>
      </c>
      <c r="E3" s="15">
        <v>5</v>
      </c>
      <c r="F3" s="15">
        <v>6</v>
      </c>
      <c r="G3" s="15">
        <v>7</v>
      </c>
      <c r="H3" s="15">
        <v>8</v>
      </c>
      <c r="I3" s="15">
        <v>9</v>
      </c>
      <c r="J3" s="127">
        <v>10</v>
      </c>
      <c r="K3" s="127">
        <v>11</v>
      </c>
      <c r="L3" s="17">
        <v>12</v>
      </c>
      <c r="M3" s="18"/>
    </row>
    <row r="4" spans="1:12" ht="46.5" customHeight="1">
      <c r="A4" s="20">
        <v>1</v>
      </c>
      <c r="B4" s="10" t="s">
        <v>137</v>
      </c>
      <c r="C4" s="10" t="s">
        <v>138</v>
      </c>
      <c r="D4" s="28">
        <v>700</v>
      </c>
      <c r="E4" s="28"/>
      <c r="F4" s="12"/>
      <c r="G4" s="10"/>
      <c r="H4" s="10">
        <v>1</v>
      </c>
      <c r="I4" s="12">
        <f>D4/H4</f>
        <v>700</v>
      </c>
      <c r="J4" s="140">
        <v>0</v>
      </c>
      <c r="K4" s="54"/>
      <c r="L4" s="27">
        <f>ROUND((J4*K4+J4)*I4,2)</f>
        <v>0</v>
      </c>
    </row>
    <row r="5" ht="11.25" customHeight="1"/>
    <row r="6" spans="1:12" s="39" customFormat="1" ht="18.75" customHeight="1">
      <c r="A6" s="336" t="s">
        <v>96</v>
      </c>
      <c r="B6" s="336"/>
      <c r="C6" s="336"/>
      <c r="D6" s="336"/>
      <c r="E6" s="336"/>
      <c r="F6" s="336"/>
      <c r="G6" s="336"/>
      <c r="H6" s="336"/>
      <c r="I6" s="336"/>
      <c r="J6" s="336"/>
      <c r="K6" s="336"/>
      <c r="L6" s="336"/>
    </row>
    <row r="7" spans="1:12" s="39" customFormat="1" ht="31.5" customHeight="1">
      <c r="A7" s="336" t="s">
        <v>97</v>
      </c>
      <c r="B7" s="336"/>
      <c r="C7" s="336"/>
      <c r="D7" s="336"/>
      <c r="E7" s="336"/>
      <c r="F7" s="336"/>
      <c r="G7" s="336"/>
      <c r="H7" s="336"/>
      <c r="I7" s="336"/>
      <c r="J7" s="336"/>
      <c r="K7" s="336"/>
      <c r="L7" s="336"/>
    </row>
    <row r="8" spans="1:12" s="39" customFormat="1" ht="27.75" customHeight="1">
      <c r="A8" s="336" t="s">
        <v>27</v>
      </c>
      <c r="B8" s="336"/>
      <c r="C8" s="336"/>
      <c r="D8" s="336"/>
      <c r="E8" s="336"/>
      <c r="F8" s="336"/>
      <c r="G8" s="336"/>
      <c r="H8" s="336"/>
      <c r="I8" s="336"/>
      <c r="J8" s="336"/>
      <c r="K8" s="336"/>
      <c r="L8" s="336"/>
    </row>
    <row r="9" spans="1:12" s="39" customFormat="1" ht="12" customHeight="1">
      <c r="A9" s="336" t="s">
        <v>28</v>
      </c>
      <c r="B9" s="336"/>
      <c r="C9" s="336"/>
      <c r="D9" s="336"/>
      <c r="E9" s="336"/>
      <c r="F9" s="336"/>
      <c r="G9" s="336"/>
      <c r="H9" s="336"/>
      <c r="I9" s="336"/>
      <c r="J9" s="336"/>
      <c r="K9" s="336"/>
      <c r="L9" s="336"/>
    </row>
    <row r="10" spans="1:12" s="39" customFormat="1" ht="12" customHeight="1">
      <c r="A10" s="336" t="s">
        <v>29</v>
      </c>
      <c r="B10" s="336"/>
      <c r="C10" s="336"/>
      <c r="D10" s="336"/>
      <c r="E10" s="336"/>
      <c r="F10" s="336"/>
      <c r="G10" s="336"/>
      <c r="H10" s="336"/>
      <c r="I10" s="336"/>
      <c r="J10" s="336"/>
      <c r="K10" s="336"/>
      <c r="L10" s="336"/>
    </row>
  </sheetData>
  <sheetProtection selectLockedCells="1" selectUnlockedCells="1"/>
  <mergeCells count="5">
    <mergeCell ref="A6:L6"/>
    <mergeCell ref="A7:L7"/>
    <mergeCell ref="A8:L8"/>
    <mergeCell ref="A9:L9"/>
    <mergeCell ref="A10:L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1">
      <selection activeCell="J4" sqref="J4"/>
    </sheetView>
  </sheetViews>
  <sheetFormatPr defaultColWidth="9.140625" defaultRowHeight="12" customHeight="1"/>
  <cols>
    <col min="1" max="1" width="3.57421875" style="8" customWidth="1"/>
    <col min="2" max="2" width="36.28125" style="8" customWidth="1"/>
    <col min="3" max="3" width="9.140625" style="8" customWidth="1"/>
    <col min="4" max="5" width="10.00390625" style="8" customWidth="1"/>
    <col min="6" max="6" width="9.421875" style="8" customWidth="1"/>
    <col min="7" max="7" width="9.140625" style="8" customWidth="1"/>
    <col min="8" max="8" width="10.57421875" style="8" customWidth="1"/>
    <col min="9" max="10" width="9.140625" style="8" customWidth="1"/>
    <col min="11" max="11" width="4.8515625" style="8" customWidth="1"/>
    <col min="12" max="12" width="10.7109375" style="8" customWidth="1"/>
    <col min="13" max="16384" width="9.140625" style="8" customWidth="1"/>
  </cols>
  <sheetData>
    <row r="1" ht="12" customHeight="1">
      <c r="B1" s="34" t="s">
        <v>139</v>
      </c>
    </row>
    <row r="2" spans="1:13" s="14" customFormat="1" ht="68.25" customHeight="1">
      <c r="A2" s="10" t="s">
        <v>6</v>
      </c>
      <c r="B2" s="10" t="s">
        <v>7</v>
      </c>
      <c r="C2" s="10" t="s">
        <v>8</v>
      </c>
      <c r="D2" s="10" t="s">
        <v>9</v>
      </c>
      <c r="E2" s="10" t="s">
        <v>10</v>
      </c>
      <c r="F2" s="10" t="s">
        <v>11</v>
      </c>
      <c r="G2" s="10" t="s">
        <v>12</v>
      </c>
      <c r="H2" s="10" t="s">
        <v>46</v>
      </c>
      <c r="I2" s="10" t="s">
        <v>14</v>
      </c>
      <c r="J2" s="10" t="s">
        <v>15</v>
      </c>
      <c r="K2" s="97" t="s">
        <v>16</v>
      </c>
      <c r="L2" s="10" t="s">
        <v>17</v>
      </c>
      <c r="M2" s="13"/>
    </row>
    <row r="3" spans="1:13" s="19" customFormat="1" ht="11.25" customHeight="1">
      <c r="A3" s="15">
        <v>1</v>
      </c>
      <c r="B3" s="15">
        <v>2</v>
      </c>
      <c r="C3" s="15">
        <v>3</v>
      </c>
      <c r="D3" s="15" t="s">
        <v>18</v>
      </c>
      <c r="E3" s="15">
        <v>5</v>
      </c>
      <c r="F3" s="15">
        <v>6</v>
      </c>
      <c r="G3" s="15">
        <v>7</v>
      </c>
      <c r="H3" s="92">
        <v>8</v>
      </c>
      <c r="I3" s="15">
        <v>9</v>
      </c>
      <c r="J3" s="15">
        <v>10</v>
      </c>
      <c r="K3" s="127">
        <v>11</v>
      </c>
      <c r="L3" s="17">
        <v>12</v>
      </c>
      <c r="M3" s="18"/>
    </row>
    <row r="4" spans="1:12" ht="45" customHeight="1">
      <c r="A4" s="20">
        <v>1</v>
      </c>
      <c r="B4" s="20" t="s">
        <v>140</v>
      </c>
      <c r="C4" s="10" t="s">
        <v>141</v>
      </c>
      <c r="D4" s="28">
        <v>1250</v>
      </c>
      <c r="E4" s="28"/>
      <c r="F4" s="12"/>
      <c r="G4" s="97"/>
      <c r="H4" s="10">
        <v>1</v>
      </c>
      <c r="I4" s="141">
        <f>D4/H4</f>
        <v>1250</v>
      </c>
      <c r="J4" s="140">
        <v>0</v>
      </c>
      <c r="K4" s="54"/>
      <c r="L4" s="90">
        <f>ROUND((J4*K4+J4)*I4,2)</f>
        <v>0</v>
      </c>
    </row>
    <row r="5" spans="1:12" ht="48.75" customHeight="1">
      <c r="A5" s="20">
        <v>2</v>
      </c>
      <c r="B5" s="20" t="s">
        <v>142</v>
      </c>
      <c r="C5" s="10" t="s">
        <v>143</v>
      </c>
      <c r="D5" s="28">
        <v>450</v>
      </c>
      <c r="E5" s="28"/>
      <c r="F5" s="12"/>
      <c r="G5" s="10"/>
      <c r="H5" s="10">
        <v>1</v>
      </c>
      <c r="I5" s="12">
        <f>D5/H5</f>
        <v>450</v>
      </c>
      <c r="J5" s="140">
        <v>0</v>
      </c>
      <c r="K5" s="54"/>
      <c r="L5" s="90">
        <f>ROUND((J5*K5+J5)*I5,2)</f>
        <v>0</v>
      </c>
    </row>
    <row r="6" spans="1:12" ht="45" customHeight="1">
      <c r="A6" s="20">
        <v>3</v>
      </c>
      <c r="B6" s="20" t="s">
        <v>142</v>
      </c>
      <c r="C6" s="10" t="s">
        <v>144</v>
      </c>
      <c r="D6" s="28">
        <v>300</v>
      </c>
      <c r="E6" s="28"/>
      <c r="F6" s="12"/>
      <c r="G6" s="10"/>
      <c r="H6" s="10">
        <v>1</v>
      </c>
      <c r="I6" s="12">
        <f>D6/H6</f>
        <v>300</v>
      </c>
      <c r="J6" s="140">
        <v>0</v>
      </c>
      <c r="K6" s="54"/>
      <c r="L6" s="90">
        <f>ROUND((J6*K6+J6)*I6,2)</f>
        <v>0</v>
      </c>
    </row>
    <row r="7" spans="1:12" ht="12" customHeight="1">
      <c r="A7" s="335" t="s">
        <v>4</v>
      </c>
      <c r="B7" s="335"/>
      <c r="C7" s="335"/>
      <c r="D7" s="335"/>
      <c r="E7" s="335"/>
      <c r="F7" s="335"/>
      <c r="G7" s="335"/>
      <c r="H7" s="335"/>
      <c r="I7" s="335"/>
      <c r="J7" s="335"/>
      <c r="K7" s="335"/>
      <c r="L7" s="137">
        <f>SUM(L4:L6)</f>
        <v>0</v>
      </c>
    </row>
    <row r="8" spans="1:12" ht="12" customHeight="1">
      <c r="A8" s="30"/>
      <c r="B8" s="30"/>
      <c r="C8" s="30"/>
      <c r="D8" s="30"/>
      <c r="E8" s="30"/>
      <c r="F8" s="30"/>
      <c r="G8" s="30"/>
      <c r="H8" s="30"/>
      <c r="I8" s="30"/>
      <c r="J8" s="30"/>
      <c r="K8" s="32"/>
      <c r="L8" s="32"/>
    </row>
    <row r="9" spans="1:12" s="39" customFormat="1" ht="15" customHeight="1">
      <c r="A9" s="336" t="s">
        <v>145</v>
      </c>
      <c r="B9" s="336"/>
      <c r="C9" s="336"/>
      <c r="D9" s="336"/>
      <c r="E9" s="336"/>
      <c r="F9" s="336"/>
      <c r="G9" s="336"/>
      <c r="H9" s="336"/>
      <c r="I9" s="336"/>
      <c r="J9" s="336"/>
      <c r="K9" s="336"/>
      <c r="L9" s="336"/>
    </row>
    <row r="10" spans="1:12" s="39" customFormat="1" ht="27" customHeight="1">
      <c r="A10" s="336" t="s">
        <v>146</v>
      </c>
      <c r="B10" s="336"/>
      <c r="C10" s="336"/>
      <c r="D10" s="336"/>
      <c r="E10" s="336"/>
      <c r="F10" s="336"/>
      <c r="G10" s="336"/>
      <c r="H10" s="336"/>
      <c r="I10" s="336"/>
      <c r="J10" s="336"/>
      <c r="K10" s="336"/>
      <c r="L10" s="336"/>
    </row>
    <row r="11" spans="1:12" s="39" customFormat="1" ht="14.25" customHeight="1">
      <c r="A11" s="336" t="s">
        <v>27</v>
      </c>
      <c r="B11" s="336"/>
      <c r="C11" s="336"/>
      <c r="D11" s="336"/>
      <c r="E11" s="336"/>
      <c r="F11" s="336"/>
      <c r="G11" s="336"/>
      <c r="H11" s="336"/>
      <c r="I11" s="336"/>
      <c r="J11" s="336"/>
      <c r="K11" s="336"/>
      <c r="L11" s="336"/>
    </row>
    <row r="12" spans="1:12" s="39" customFormat="1" ht="12" customHeight="1">
      <c r="A12" s="336" t="s">
        <v>28</v>
      </c>
      <c r="B12" s="336"/>
      <c r="C12" s="336"/>
      <c r="D12" s="336"/>
      <c r="E12" s="336"/>
      <c r="F12" s="336"/>
      <c r="G12" s="336"/>
      <c r="H12" s="336"/>
      <c r="I12" s="336"/>
      <c r="J12" s="336"/>
      <c r="K12" s="336"/>
      <c r="L12" s="336"/>
    </row>
    <row r="13" spans="1:12" s="39" customFormat="1" ht="12" customHeight="1">
      <c r="A13" s="336" t="s">
        <v>29</v>
      </c>
      <c r="B13" s="336"/>
      <c r="C13" s="336"/>
      <c r="D13" s="336"/>
      <c r="E13" s="336"/>
      <c r="F13" s="336"/>
      <c r="G13" s="336"/>
      <c r="H13" s="336"/>
      <c r="I13" s="336"/>
      <c r="J13" s="336"/>
      <c r="K13" s="336"/>
      <c r="L13" s="336"/>
    </row>
    <row r="14" spans="1:12" s="33" customFormat="1" ht="12" customHeight="1">
      <c r="A14" s="334" t="s">
        <v>30</v>
      </c>
      <c r="B14" s="334"/>
      <c r="C14" s="334"/>
      <c r="D14" s="334"/>
      <c r="E14" s="334"/>
      <c r="F14" s="334"/>
      <c r="G14" s="334"/>
      <c r="H14" s="334"/>
      <c r="I14" s="334"/>
      <c r="J14" s="334"/>
      <c r="K14" s="334"/>
      <c r="L14" s="334"/>
    </row>
  </sheetData>
  <sheetProtection selectLockedCells="1" selectUnlockedCells="1"/>
  <mergeCells count="7">
    <mergeCell ref="A14:L14"/>
    <mergeCell ref="A7:K7"/>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9"/>
  <sheetViews>
    <sheetView zoomScale="85" zoomScaleNormal="85" zoomScalePageLayoutView="0" workbookViewId="0" topLeftCell="A1">
      <selection activeCell="L4" sqref="L4"/>
    </sheetView>
  </sheetViews>
  <sheetFormatPr defaultColWidth="9.140625" defaultRowHeight="12" customHeight="1"/>
  <cols>
    <col min="1" max="1" width="4.28125" style="8" customWidth="1"/>
    <col min="2" max="2" width="25.28125" style="8" customWidth="1"/>
    <col min="3" max="3" width="8.57421875" style="8" customWidth="1"/>
    <col min="4" max="5" width="12.00390625" style="8" customWidth="1"/>
    <col min="6" max="6" width="11.7109375" style="8" customWidth="1"/>
    <col min="7" max="7" width="9.140625" style="8" customWidth="1"/>
    <col min="8" max="8" width="11.28125" style="8" customWidth="1"/>
    <col min="9" max="9" width="11.421875" style="8" customWidth="1"/>
    <col min="10" max="10" width="9.140625" style="8" customWidth="1"/>
    <col min="11" max="11" width="4.00390625" style="8" customWidth="1"/>
    <col min="12" max="12" width="12.28125" style="8" customWidth="1"/>
    <col min="13" max="16384" width="9.140625" style="8" customWidth="1"/>
  </cols>
  <sheetData>
    <row r="1" ht="12" customHeight="1">
      <c r="B1" s="34" t="s">
        <v>31</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6">
        <v>10</v>
      </c>
      <c r="K3" s="37">
        <v>11</v>
      </c>
      <c r="L3" s="38">
        <v>12</v>
      </c>
      <c r="M3" s="39"/>
    </row>
    <row r="4" spans="1:12" ht="18.75" customHeight="1">
      <c r="A4" s="20">
        <v>1</v>
      </c>
      <c r="B4" s="20" t="s">
        <v>32</v>
      </c>
      <c r="C4" s="20" t="s">
        <v>33</v>
      </c>
      <c r="D4" s="41">
        <v>150</v>
      </c>
      <c r="E4" s="41"/>
      <c r="F4" s="42"/>
      <c r="G4" s="10"/>
      <c r="H4" s="10">
        <v>1</v>
      </c>
      <c r="I4" s="12">
        <f>D4/H4</f>
        <v>150</v>
      </c>
      <c r="J4" s="25">
        <v>0</v>
      </c>
      <c r="K4" s="26"/>
      <c r="L4" s="27">
        <f>ROUND((J4*K4+J4)*I4,2)</f>
        <v>0</v>
      </c>
    </row>
    <row r="5" spans="1:12" s="39" customFormat="1" ht="29.25" customHeight="1">
      <c r="A5" s="334" t="s">
        <v>25</v>
      </c>
      <c r="B5" s="334"/>
      <c r="C5" s="334"/>
      <c r="D5" s="334"/>
      <c r="E5" s="334"/>
      <c r="F5" s="334"/>
      <c r="G5" s="334"/>
      <c r="H5" s="334"/>
      <c r="I5" s="334"/>
      <c r="J5" s="334"/>
      <c r="K5" s="334"/>
      <c r="L5" s="334"/>
    </row>
    <row r="6" spans="1:12" s="39" customFormat="1" ht="26.25" customHeight="1">
      <c r="A6" s="336" t="s">
        <v>26</v>
      </c>
      <c r="B6" s="336"/>
      <c r="C6" s="336"/>
      <c r="D6" s="336"/>
      <c r="E6" s="336"/>
      <c r="F6" s="336"/>
      <c r="G6" s="336"/>
      <c r="H6" s="336"/>
      <c r="I6" s="336"/>
      <c r="J6" s="336"/>
      <c r="K6" s="336"/>
      <c r="L6" s="336"/>
    </row>
    <row r="7" spans="1:12" s="39" customFormat="1" ht="1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sheetData>
  <sheetProtection selectLockedCells="1" selectUnlockedCells="1"/>
  <mergeCells count="5">
    <mergeCell ref="A5:L5"/>
    <mergeCell ref="A6:L6"/>
    <mergeCell ref="A7:L7"/>
    <mergeCell ref="A8:L8"/>
    <mergeCell ref="A9:L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0.xml><?xml version="1.0" encoding="utf-8"?>
<worksheet xmlns="http://schemas.openxmlformats.org/spreadsheetml/2006/main" xmlns:r="http://schemas.openxmlformats.org/officeDocument/2006/relationships">
  <dimension ref="A1:IT14"/>
  <sheetViews>
    <sheetView zoomScale="85" zoomScaleNormal="85" zoomScalePageLayoutView="0" workbookViewId="0" topLeftCell="A1">
      <selection activeCell="I5" sqref="I5"/>
    </sheetView>
  </sheetViews>
  <sheetFormatPr defaultColWidth="11.57421875" defaultRowHeight="12" customHeight="1"/>
  <cols>
    <col min="1" max="1" width="5.00390625" style="8" customWidth="1"/>
    <col min="2" max="2" width="28.28125" style="8" customWidth="1"/>
    <col min="3" max="3" width="7.421875" style="8" customWidth="1"/>
    <col min="4" max="4" width="12.7109375" style="8" customWidth="1"/>
    <col min="5" max="5" width="13.140625" style="8" customWidth="1"/>
    <col min="6" max="6" width="12.28125" style="8" customWidth="1"/>
    <col min="7" max="7" width="11.7109375" style="8" customWidth="1"/>
    <col min="8" max="8" width="10.8515625" style="8" customWidth="1"/>
    <col min="9" max="9" width="9.140625" style="8" customWidth="1"/>
    <col min="10" max="10" width="4.8515625" style="8" customWidth="1"/>
    <col min="11" max="11" width="12.7109375" style="8" customWidth="1"/>
    <col min="12" max="253" width="9.140625" style="8" customWidth="1"/>
  </cols>
  <sheetData>
    <row r="1" ht="12.75" customHeight="1">
      <c r="B1" s="34" t="s">
        <v>147</v>
      </c>
    </row>
    <row r="2" spans="1:11" s="143" customFormat="1" ht="57" customHeight="1">
      <c r="A2" s="142" t="s">
        <v>6</v>
      </c>
      <c r="B2" s="142" t="s">
        <v>7</v>
      </c>
      <c r="C2" s="10" t="s">
        <v>9</v>
      </c>
      <c r="D2" s="142" t="s">
        <v>10</v>
      </c>
      <c r="E2" s="142" t="s">
        <v>11</v>
      </c>
      <c r="F2" s="142" t="s">
        <v>12</v>
      </c>
      <c r="G2" s="142" t="s">
        <v>13</v>
      </c>
      <c r="H2" s="142" t="s">
        <v>14</v>
      </c>
      <c r="I2" s="101" t="s">
        <v>15</v>
      </c>
      <c r="J2" s="101" t="s">
        <v>16</v>
      </c>
      <c r="K2" s="142" t="s">
        <v>17</v>
      </c>
    </row>
    <row r="3" spans="1:11" s="40" customFormat="1" ht="11.25" customHeight="1">
      <c r="A3" s="35">
        <v>1</v>
      </c>
      <c r="B3" s="35">
        <v>2</v>
      </c>
      <c r="C3" s="35">
        <v>3</v>
      </c>
      <c r="D3" s="35">
        <v>4</v>
      </c>
      <c r="E3" s="35">
        <v>5</v>
      </c>
      <c r="F3" s="35">
        <v>6</v>
      </c>
      <c r="G3" s="35">
        <v>7</v>
      </c>
      <c r="H3" s="35">
        <v>8</v>
      </c>
      <c r="I3" s="35">
        <v>9</v>
      </c>
      <c r="J3" s="36">
        <v>10</v>
      </c>
      <c r="K3" s="35">
        <v>11</v>
      </c>
    </row>
    <row r="4" spans="1:254" s="55" customFormat="1" ht="75" customHeight="1">
      <c r="A4" s="144">
        <v>1</v>
      </c>
      <c r="B4" s="33" t="s">
        <v>148</v>
      </c>
      <c r="C4" s="144"/>
      <c r="D4" s="144"/>
      <c r="E4" s="144"/>
      <c r="F4" s="144"/>
      <c r="G4" s="144"/>
      <c r="H4" s="144"/>
      <c r="I4" s="144"/>
      <c r="J4" s="144"/>
      <c r="K4" s="144"/>
      <c r="IT4" s="145"/>
    </row>
    <row r="5" spans="1:254" s="55" customFormat="1" ht="12.75" customHeight="1">
      <c r="A5" s="146" t="s">
        <v>149</v>
      </c>
      <c r="B5" s="144" t="s">
        <v>150</v>
      </c>
      <c r="C5" s="144">
        <v>1500</v>
      </c>
      <c r="D5" s="144"/>
      <c r="E5" s="144"/>
      <c r="F5" s="64"/>
      <c r="G5" s="10">
        <v>1</v>
      </c>
      <c r="H5" s="12">
        <f>C5/G5</f>
        <v>1500</v>
      </c>
      <c r="I5" s="86">
        <v>0</v>
      </c>
      <c r="J5" s="54"/>
      <c r="K5" s="90">
        <f>ROUND((I5*J5+I5)*H5,2)</f>
        <v>0</v>
      </c>
      <c r="IT5" s="145"/>
    </row>
    <row r="6" spans="1:254" s="55" customFormat="1" ht="12.75" customHeight="1">
      <c r="A6" s="147" t="s">
        <v>151</v>
      </c>
      <c r="B6" s="144" t="s">
        <v>152</v>
      </c>
      <c r="C6" s="144">
        <v>250</v>
      </c>
      <c r="D6" s="144"/>
      <c r="E6" s="144"/>
      <c r="F6" s="64"/>
      <c r="G6" s="10">
        <v>1</v>
      </c>
      <c r="H6" s="12">
        <f>C6/G6</f>
        <v>250</v>
      </c>
      <c r="I6" s="86">
        <v>0</v>
      </c>
      <c r="J6" s="54"/>
      <c r="K6" s="90">
        <f>ROUND((I6*J6+I6)*H6,2)</f>
        <v>0</v>
      </c>
      <c r="IT6" s="145"/>
    </row>
    <row r="7" spans="1:254" s="55" customFormat="1" ht="12.75" customHeight="1">
      <c r="A7" s="343" t="s">
        <v>4</v>
      </c>
      <c r="B7" s="343"/>
      <c r="C7" s="343"/>
      <c r="D7" s="343"/>
      <c r="E7" s="343"/>
      <c r="F7" s="343"/>
      <c r="G7" s="343"/>
      <c r="H7" s="343"/>
      <c r="I7" s="343"/>
      <c r="J7" s="343"/>
      <c r="K7" s="148">
        <f>SUM(K5:K6)</f>
        <v>0</v>
      </c>
      <c r="IT7" s="145"/>
    </row>
    <row r="8" ht="12.75" customHeight="1"/>
    <row r="9" spans="1:11" s="33" customFormat="1" ht="18.75" customHeight="1">
      <c r="A9" s="334" t="s">
        <v>153</v>
      </c>
      <c r="B9" s="334"/>
      <c r="C9" s="334"/>
      <c r="D9" s="334"/>
      <c r="E9" s="334"/>
      <c r="F9" s="334"/>
      <c r="G9" s="334"/>
      <c r="H9" s="334"/>
      <c r="I9" s="334"/>
      <c r="J9" s="334"/>
      <c r="K9" s="334"/>
    </row>
    <row r="10" spans="1:11" s="39" customFormat="1" ht="28.5" customHeight="1">
      <c r="A10" s="336" t="s">
        <v>154</v>
      </c>
      <c r="B10" s="336"/>
      <c r="C10" s="336"/>
      <c r="D10" s="336"/>
      <c r="E10" s="336"/>
      <c r="F10" s="336"/>
      <c r="G10" s="336"/>
      <c r="H10" s="336"/>
      <c r="I10" s="336"/>
      <c r="J10" s="336"/>
      <c r="K10" s="336"/>
    </row>
    <row r="11" spans="1:11" s="39" customFormat="1" ht="12.75" customHeight="1">
      <c r="A11" s="336" t="s">
        <v>155</v>
      </c>
      <c r="B11" s="336"/>
      <c r="C11" s="336"/>
      <c r="D11" s="336"/>
      <c r="E11" s="336"/>
      <c r="F11" s="336"/>
      <c r="G11" s="336"/>
      <c r="H11" s="336"/>
      <c r="I11" s="336"/>
      <c r="J11" s="336"/>
      <c r="K11" s="336"/>
    </row>
    <row r="12" spans="1:11" s="39" customFormat="1" ht="12" customHeight="1">
      <c r="A12" s="336" t="s">
        <v>156</v>
      </c>
      <c r="B12" s="336"/>
      <c r="C12" s="336"/>
      <c r="D12" s="336"/>
      <c r="E12" s="336"/>
      <c r="F12" s="336"/>
      <c r="G12" s="336"/>
      <c r="H12" s="336"/>
      <c r="I12" s="336"/>
      <c r="J12" s="336"/>
      <c r="K12" s="336"/>
    </row>
    <row r="13" spans="1:11" s="39" customFormat="1" ht="12" customHeight="1">
      <c r="A13" s="336" t="s">
        <v>157</v>
      </c>
      <c r="B13" s="336"/>
      <c r="C13" s="336"/>
      <c r="D13" s="336"/>
      <c r="E13" s="336"/>
      <c r="F13" s="336"/>
      <c r="G13" s="336"/>
      <c r="H13" s="336"/>
      <c r="I13" s="336"/>
      <c r="J13" s="336"/>
      <c r="K13" s="336"/>
    </row>
    <row r="14" spans="1:11" s="39" customFormat="1" ht="12" customHeight="1">
      <c r="A14" s="336" t="s">
        <v>30</v>
      </c>
      <c r="B14" s="336"/>
      <c r="C14" s="336"/>
      <c r="D14" s="336"/>
      <c r="E14" s="336"/>
      <c r="F14" s="336"/>
      <c r="G14" s="336"/>
      <c r="H14" s="336"/>
      <c r="I14" s="336"/>
      <c r="J14" s="336"/>
      <c r="K14" s="336"/>
    </row>
  </sheetData>
  <sheetProtection selectLockedCells="1" selectUnlockedCells="1"/>
  <mergeCells count="7">
    <mergeCell ref="A14:K14"/>
    <mergeCell ref="A7:J7"/>
    <mergeCell ref="A9:K9"/>
    <mergeCell ref="A10:K10"/>
    <mergeCell ref="A11:K11"/>
    <mergeCell ref="A12:K12"/>
    <mergeCell ref="A13:K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J4" sqref="J4"/>
    </sheetView>
  </sheetViews>
  <sheetFormatPr defaultColWidth="9.140625" defaultRowHeight="12" customHeight="1"/>
  <cols>
    <col min="1" max="1" width="4.28125" style="8" customWidth="1"/>
    <col min="2" max="2" width="27.421875" style="8" customWidth="1"/>
    <col min="3" max="3" width="8.8515625" style="8" customWidth="1"/>
    <col min="4" max="4" width="7.57421875" style="8" customWidth="1"/>
    <col min="5" max="5" width="11.8515625" style="8" customWidth="1"/>
    <col min="6" max="6" width="10.57421875" style="8" customWidth="1"/>
    <col min="7" max="7" width="11.00390625" style="8" customWidth="1"/>
    <col min="8" max="8" width="11.28125" style="8" customWidth="1"/>
    <col min="9" max="9" width="11.00390625" style="8" customWidth="1"/>
    <col min="10" max="10" width="11.7109375" style="8" customWidth="1"/>
    <col min="11" max="11" width="4.8515625" style="8" customWidth="1"/>
    <col min="12" max="12" width="11.28125" style="8" customWidth="1"/>
    <col min="13" max="16384" width="9.140625" style="8" customWidth="1"/>
  </cols>
  <sheetData>
    <row r="1" ht="12" customHeight="1">
      <c r="B1" s="34" t="s">
        <v>158</v>
      </c>
    </row>
    <row r="2" spans="1:13" s="14" customFormat="1" ht="57" customHeight="1">
      <c r="A2" s="10" t="s">
        <v>6</v>
      </c>
      <c r="B2" s="10" t="s">
        <v>7</v>
      </c>
      <c r="C2" s="10" t="s">
        <v>159</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5">
        <v>10</v>
      </c>
      <c r="K3" s="35">
        <v>11</v>
      </c>
      <c r="L3" s="69">
        <v>12</v>
      </c>
      <c r="M3" s="39"/>
    </row>
    <row r="4" spans="1:12" s="13" customFormat="1" ht="60" customHeight="1">
      <c r="A4" s="149">
        <v>1</v>
      </c>
      <c r="B4" s="51" t="s">
        <v>160</v>
      </c>
      <c r="C4" s="10" t="s">
        <v>161</v>
      </c>
      <c r="D4" s="23">
        <v>400</v>
      </c>
      <c r="E4" s="150"/>
      <c r="F4" s="10"/>
      <c r="G4" s="10"/>
      <c r="H4" s="10">
        <v>1</v>
      </c>
      <c r="I4" s="12">
        <f>D4/H4</f>
        <v>400</v>
      </c>
      <c r="J4" s="53">
        <v>0</v>
      </c>
      <c r="K4" s="54"/>
      <c r="L4" s="27">
        <f>ROUND((J4*K4+J4)*I4,2)</f>
        <v>0</v>
      </c>
    </row>
    <row r="5" spans="1:12" s="39" customFormat="1" ht="12.75" customHeight="1">
      <c r="A5" s="336" t="s">
        <v>105</v>
      </c>
      <c r="B5" s="336"/>
      <c r="C5" s="336"/>
      <c r="D5" s="336"/>
      <c r="E5" s="336"/>
      <c r="F5" s="336"/>
      <c r="G5" s="336"/>
      <c r="H5" s="336"/>
      <c r="I5" s="336"/>
      <c r="J5" s="336"/>
      <c r="K5" s="336"/>
      <c r="L5" s="336"/>
    </row>
    <row r="6" spans="1:12" s="39" customFormat="1" ht="30.75" customHeight="1">
      <c r="A6" s="336" t="s">
        <v>26</v>
      </c>
      <c r="B6" s="336"/>
      <c r="C6" s="336"/>
      <c r="D6" s="336"/>
      <c r="E6" s="336"/>
      <c r="F6" s="336"/>
      <c r="G6" s="336"/>
      <c r="H6" s="336"/>
      <c r="I6" s="336"/>
      <c r="J6" s="336"/>
      <c r="K6" s="336"/>
      <c r="L6" s="336"/>
    </row>
    <row r="7" spans="1:12" s="39" customFormat="1" ht="46.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1" s="39" customFormat="1" ht="12" customHeight="1">
      <c r="A10" s="336" t="s">
        <v>30</v>
      </c>
      <c r="B10" s="336"/>
      <c r="C10" s="336"/>
      <c r="D10" s="336"/>
      <c r="E10" s="336"/>
      <c r="F10" s="336"/>
      <c r="G10" s="336"/>
      <c r="H10" s="336"/>
      <c r="I10" s="336"/>
      <c r="J10" s="336"/>
      <c r="K10" s="336"/>
    </row>
  </sheetData>
  <sheetProtection selectLockedCells="1" selectUnlockedCells="1"/>
  <mergeCells count="6">
    <mergeCell ref="A5:L5"/>
    <mergeCell ref="A6:L6"/>
    <mergeCell ref="A7:L7"/>
    <mergeCell ref="A8:L8"/>
    <mergeCell ref="A9:L9"/>
    <mergeCell ref="A10:K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M12"/>
  <sheetViews>
    <sheetView zoomScale="85" zoomScaleNormal="85" zoomScalePageLayoutView="0" workbookViewId="0" topLeftCell="A1">
      <selection activeCell="K4" sqref="K4"/>
    </sheetView>
  </sheetViews>
  <sheetFormatPr defaultColWidth="9.140625" defaultRowHeight="12" customHeight="1"/>
  <cols>
    <col min="1" max="1" width="4.28125" style="8" customWidth="1"/>
    <col min="2" max="2" width="30.57421875" style="8" customWidth="1"/>
    <col min="3" max="3" width="8.8515625" style="8" customWidth="1"/>
    <col min="4" max="4" width="7.140625" style="8" customWidth="1"/>
    <col min="5" max="5" width="11.8515625" style="8" customWidth="1"/>
    <col min="6" max="6" width="10.57421875" style="8" customWidth="1"/>
    <col min="7" max="7" width="11.00390625" style="8" customWidth="1"/>
    <col min="8" max="8" width="11.28125" style="8" customWidth="1"/>
    <col min="9" max="9" width="11.00390625" style="8" customWidth="1"/>
    <col min="10" max="10" width="8.8515625" style="8" customWidth="1"/>
    <col min="11" max="11" width="4.8515625" style="8" customWidth="1"/>
    <col min="12" max="12" width="11.28125" style="8" customWidth="1"/>
    <col min="13" max="16384" width="9.140625" style="8" customWidth="1"/>
  </cols>
  <sheetData>
    <row r="1" ht="12" customHeight="1">
      <c r="B1" s="34" t="s">
        <v>162</v>
      </c>
    </row>
    <row r="2" spans="1:13" s="14" customFormat="1" ht="57" customHeight="1">
      <c r="A2" s="10" t="s">
        <v>6</v>
      </c>
      <c r="B2" s="10" t="s">
        <v>7</v>
      </c>
      <c r="C2" s="10" t="s">
        <v>8</v>
      </c>
      <c r="D2" s="10" t="s">
        <v>9</v>
      </c>
      <c r="E2" s="10" t="s">
        <v>10</v>
      </c>
      <c r="F2" s="10" t="s">
        <v>11</v>
      </c>
      <c r="G2" s="10" t="s">
        <v>12</v>
      </c>
      <c r="H2" s="10" t="s">
        <v>13</v>
      </c>
      <c r="I2" s="10" t="s">
        <v>14</v>
      </c>
      <c r="J2" s="97" t="s">
        <v>15</v>
      </c>
      <c r="K2" s="10" t="s">
        <v>16</v>
      </c>
      <c r="L2" s="10" t="s">
        <v>17</v>
      </c>
      <c r="M2" s="13"/>
    </row>
    <row r="3" spans="1:13" s="40" customFormat="1" ht="11.25" customHeight="1">
      <c r="A3" s="35">
        <v>1</v>
      </c>
      <c r="B3" s="35">
        <v>2</v>
      </c>
      <c r="C3" s="35">
        <v>3</v>
      </c>
      <c r="D3" s="35">
        <v>4</v>
      </c>
      <c r="E3" s="35">
        <v>5</v>
      </c>
      <c r="F3" s="35">
        <v>6</v>
      </c>
      <c r="G3" s="35">
        <v>7</v>
      </c>
      <c r="H3" s="35">
        <v>8</v>
      </c>
      <c r="I3" s="35">
        <v>9</v>
      </c>
      <c r="J3" s="36">
        <v>10</v>
      </c>
      <c r="K3" s="37">
        <v>11</v>
      </c>
      <c r="L3" s="38">
        <v>12</v>
      </c>
      <c r="M3" s="39"/>
    </row>
    <row r="4" spans="1:12" s="13" customFormat="1" ht="105.75" customHeight="1">
      <c r="A4" s="149">
        <v>1</v>
      </c>
      <c r="B4" s="151" t="s">
        <v>163</v>
      </c>
      <c r="C4" s="10" t="s">
        <v>141</v>
      </c>
      <c r="D4" s="28">
        <v>60</v>
      </c>
      <c r="E4" s="150"/>
      <c r="F4" s="10"/>
      <c r="G4" s="10"/>
      <c r="H4" s="10">
        <v>1</v>
      </c>
      <c r="I4" s="12">
        <f>D4/H4</f>
        <v>60</v>
      </c>
      <c r="J4" s="53">
        <v>0</v>
      </c>
      <c r="K4" s="26"/>
      <c r="L4" s="90">
        <f>ROUND((J4*K4+J4)*I4,2)</f>
        <v>0</v>
      </c>
    </row>
    <row r="5" spans="1:12" ht="12" customHeight="1">
      <c r="A5" s="341" t="s">
        <v>4</v>
      </c>
      <c r="B5" s="341"/>
      <c r="C5" s="341"/>
      <c r="D5" s="341"/>
      <c r="E5" s="341"/>
      <c r="F5" s="341"/>
      <c r="G5" s="341"/>
      <c r="H5" s="341"/>
      <c r="I5" s="341"/>
      <c r="J5" s="341"/>
      <c r="K5" s="341"/>
      <c r="L5" s="148">
        <f>SUM(L4:L4)</f>
        <v>0</v>
      </c>
    </row>
    <row r="6" ht="11.25" customHeight="1"/>
    <row r="7" spans="1:12" s="39" customFormat="1" ht="12.75" customHeight="1">
      <c r="A7" s="336" t="s">
        <v>164</v>
      </c>
      <c r="B7" s="336"/>
      <c r="C7" s="336"/>
      <c r="D7" s="336"/>
      <c r="E7" s="336"/>
      <c r="F7" s="336"/>
      <c r="G7" s="336"/>
      <c r="H7" s="336"/>
      <c r="I7" s="336"/>
      <c r="J7" s="336"/>
      <c r="K7" s="336"/>
      <c r="L7" s="336"/>
    </row>
    <row r="8" spans="1:12" s="39" customFormat="1" ht="30.75" customHeight="1">
      <c r="A8" s="336" t="s">
        <v>26</v>
      </c>
      <c r="B8" s="336"/>
      <c r="C8" s="336"/>
      <c r="D8" s="336"/>
      <c r="E8" s="336"/>
      <c r="F8" s="336"/>
      <c r="G8" s="336"/>
      <c r="H8" s="336"/>
      <c r="I8" s="336"/>
      <c r="J8" s="336"/>
      <c r="K8" s="336"/>
      <c r="L8" s="336"/>
    </row>
    <row r="9" spans="1:12" s="39" customFormat="1" ht="15"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row r="12" spans="1:11" s="39" customFormat="1" ht="12" customHeight="1">
      <c r="A12" s="336" t="s">
        <v>30</v>
      </c>
      <c r="B12" s="336"/>
      <c r="C12" s="336"/>
      <c r="D12" s="336"/>
      <c r="E12" s="336"/>
      <c r="F12" s="336"/>
      <c r="G12" s="336"/>
      <c r="H12" s="336"/>
      <c r="I12" s="336"/>
      <c r="J12" s="336"/>
      <c r="K12" s="336"/>
    </row>
  </sheetData>
  <sheetProtection selectLockedCells="1" selectUnlockedCells="1"/>
  <mergeCells count="7">
    <mergeCell ref="A12:K12"/>
    <mergeCell ref="A5:K5"/>
    <mergeCell ref="A7:L7"/>
    <mergeCell ref="A8:L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M13"/>
  <sheetViews>
    <sheetView zoomScale="85" zoomScaleNormal="85" zoomScalePageLayoutView="0" workbookViewId="0" topLeftCell="A1">
      <selection activeCell="J4" sqref="J4"/>
    </sheetView>
  </sheetViews>
  <sheetFormatPr defaultColWidth="9.140625" defaultRowHeight="12" customHeight="1"/>
  <cols>
    <col min="1" max="1" width="4.28125" style="8" customWidth="1"/>
    <col min="2" max="2" width="30.57421875" style="8" customWidth="1"/>
    <col min="3" max="3" width="7.8515625" style="8" customWidth="1"/>
    <col min="4" max="4" width="7.421875" style="8" customWidth="1"/>
    <col min="5" max="5" width="11.8515625" style="8" customWidth="1"/>
    <col min="6" max="6" width="10.57421875" style="8" customWidth="1"/>
    <col min="7" max="7" width="11.00390625" style="8" customWidth="1"/>
    <col min="8" max="8" width="11.28125" style="8" customWidth="1"/>
    <col min="9" max="9" width="11.00390625" style="8" customWidth="1"/>
    <col min="10" max="10" width="10.7109375" style="8" customWidth="1"/>
    <col min="11" max="11" width="4.8515625" style="8" customWidth="1"/>
    <col min="12" max="12" width="12.421875" style="8" customWidth="1"/>
    <col min="13" max="16384" width="9.140625" style="8" customWidth="1"/>
  </cols>
  <sheetData>
    <row r="1" ht="12" customHeight="1">
      <c r="B1" s="34" t="s">
        <v>165</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5">
        <v>10</v>
      </c>
      <c r="K3" s="35">
        <v>11</v>
      </c>
      <c r="L3" s="69">
        <v>12</v>
      </c>
      <c r="M3" s="39"/>
    </row>
    <row r="4" spans="1:13" s="40" customFormat="1" ht="106.5" customHeight="1">
      <c r="A4" s="35">
        <v>1</v>
      </c>
      <c r="B4" s="128" t="s">
        <v>166</v>
      </c>
      <c r="C4" s="65" t="s">
        <v>141</v>
      </c>
      <c r="D4" s="152">
        <v>700</v>
      </c>
      <c r="E4" s="65"/>
      <c r="F4" s="65"/>
      <c r="G4" s="65"/>
      <c r="H4" s="65">
        <v>1</v>
      </c>
      <c r="I4" s="12">
        <f>D4/H4</f>
        <v>700</v>
      </c>
      <c r="J4" s="153">
        <v>0</v>
      </c>
      <c r="K4" s="26"/>
      <c r="L4" s="27">
        <f>ROUND((J4*K4+J4)*I4,2)</f>
        <v>0</v>
      </c>
      <c r="M4" s="39"/>
    </row>
    <row r="5" spans="1:13" s="40" customFormat="1" ht="105" customHeight="1">
      <c r="A5" s="65">
        <v>2</v>
      </c>
      <c r="B5" s="128" t="s">
        <v>166</v>
      </c>
      <c r="C5" s="65" t="s">
        <v>167</v>
      </c>
      <c r="D5" s="152">
        <v>100</v>
      </c>
      <c r="E5" s="65"/>
      <c r="F5" s="65"/>
      <c r="G5" s="65"/>
      <c r="H5" s="65">
        <v>1</v>
      </c>
      <c r="I5" s="12">
        <f>D5/H5</f>
        <v>100</v>
      </c>
      <c r="J5" s="153">
        <v>0</v>
      </c>
      <c r="K5" s="26"/>
      <c r="L5" s="27">
        <f>ROUND((J5*K5+J5)*I5,2)</f>
        <v>0</v>
      </c>
      <c r="M5" s="39" t="s">
        <v>129</v>
      </c>
    </row>
    <row r="6" spans="1:12" s="13" customFormat="1" ht="66" customHeight="1">
      <c r="A6" s="154">
        <v>3</v>
      </c>
      <c r="B6" s="155" t="s">
        <v>168</v>
      </c>
      <c r="C6" s="98" t="s">
        <v>169</v>
      </c>
      <c r="D6" s="105">
        <v>85</v>
      </c>
      <c r="E6" s="156"/>
      <c r="F6" s="98"/>
      <c r="G6" s="98"/>
      <c r="H6" s="98">
        <v>1</v>
      </c>
      <c r="I6" s="102">
        <f>D6/H6</f>
        <v>85</v>
      </c>
      <c r="J6" s="157">
        <v>0</v>
      </c>
      <c r="K6" s="109"/>
      <c r="L6" s="158">
        <f>ROUND((J6*K6+J6)*I6,2)</f>
        <v>0</v>
      </c>
    </row>
    <row r="7" spans="1:12" s="13" customFormat="1" ht="15.75" customHeight="1">
      <c r="A7" s="344" t="s">
        <v>4</v>
      </c>
      <c r="B7" s="344"/>
      <c r="C7" s="344"/>
      <c r="D7" s="344"/>
      <c r="E7" s="344"/>
      <c r="F7" s="344"/>
      <c r="G7" s="344"/>
      <c r="H7" s="344"/>
      <c r="I7" s="344"/>
      <c r="J7" s="344"/>
      <c r="K7" s="344"/>
      <c r="L7" s="27">
        <f>SUM(L5:L6)</f>
        <v>0</v>
      </c>
    </row>
    <row r="8" spans="1:12" s="39" customFormat="1" ht="12.75" customHeight="1">
      <c r="A8" s="336" t="s">
        <v>105</v>
      </c>
      <c r="B8" s="336"/>
      <c r="C8" s="336"/>
      <c r="D8" s="336"/>
      <c r="E8" s="336"/>
      <c r="F8" s="336"/>
      <c r="G8" s="336"/>
      <c r="H8" s="336"/>
      <c r="I8" s="336"/>
      <c r="J8" s="336"/>
      <c r="K8" s="336"/>
      <c r="L8" s="336"/>
    </row>
    <row r="9" spans="1:12" s="39" customFormat="1" ht="30.75" customHeight="1">
      <c r="A9" s="336" t="s">
        <v>170</v>
      </c>
      <c r="B9" s="336"/>
      <c r="C9" s="336"/>
      <c r="D9" s="336"/>
      <c r="E9" s="336"/>
      <c r="F9" s="336"/>
      <c r="G9" s="336"/>
      <c r="H9" s="336"/>
      <c r="I9" s="336"/>
      <c r="J9" s="336"/>
      <c r="K9" s="336"/>
      <c r="L9" s="336"/>
    </row>
    <row r="10" spans="1:12" s="39" customFormat="1" ht="21"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1" s="39" customFormat="1" ht="12" customHeight="1">
      <c r="A13" s="336" t="s">
        <v>30</v>
      </c>
      <c r="B13" s="336"/>
      <c r="C13" s="336"/>
      <c r="D13" s="336"/>
      <c r="E13" s="336"/>
      <c r="F13" s="336"/>
      <c r="G13" s="336"/>
      <c r="H13" s="336"/>
      <c r="I13" s="336"/>
      <c r="J13" s="336"/>
      <c r="K13" s="336"/>
    </row>
  </sheetData>
  <sheetProtection selectLockedCells="1" selectUnlockedCells="1"/>
  <mergeCells count="7">
    <mergeCell ref="A13:K13"/>
    <mergeCell ref="A7:K7"/>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selection activeCell="M4" sqref="M4"/>
    </sheetView>
  </sheetViews>
  <sheetFormatPr defaultColWidth="9.140625" defaultRowHeight="12" customHeight="1"/>
  <cols>
    <col min="1" max="1" width="4.28125" style="8" customWidth="1"/>
    <col min="2" max="2" width="29.00390625" style="8" customWidth="1"/>
    <col min="3" max="3" width="9.140625" style="8" customWidth="1"/>
    <col min="4" max="4" width="10.00390625" style="8" customWidth="1"/>
    <col min="5" max="5" width="12.00390625" style="8" customWidth="1"/>
    <col min="6" max="7" width="9.140625" style="8" customWidth="1"/>
    <col min="8" max="8" width="11.00390625" style="8" customWidth="1"/>
    <col min="9" max="9" width="11.140625" style="8" customWidth="1"/>
    <col min="10" max="10" width="9.140625" style="8" customWidth="1"/>
    <col min="11" max="11" width="4.00390625" style="8" customWidth="1"/>
    <col min="12" max="12" width="11.140625" style="8" customWidth="1"/>
    <col min="13" max="16384" width="9.140625" style="8" customWidth="1"/>
  </cols>
  <sheetData>
    <row r="1" ht="12" customHeight="1">
      <c r="B1" s="34" t="s">
        <v>171</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5">
        <v>10</v>
      </c>
      <c r="K3" s="35">
        <v>11</v>
      </c>
      <c r="L3" s="69">
        <v>12</v>
      </c>
      <c r="M3" s="39"/>
    </row>
    <row r="4" spans="1:12" s="55" customFormat="1" ht="34.5" customHeight="1">
      <c r="A4" s="56">
        <v>1</v>
      </c>
      <c r="B4" s="56" t="s">
        <v>172</v>
      </c>
      <c r="C4" s="22" t="s">
        <v>173</v>
      </c>
      <c r="D4" s="130">
        <v>3500</v>
      </c>
      <c r="E4" s="23"/>
      <c r="F4" s="113"/>
      <c r="G4" s="10"/>
      <c r="H4" s="10">
        <v>1</v>
      </c>
      <c r="I4" s="12">
        <f>D4/H4</f>
        <v>3500</v>
      </c>
      <c r="J4" s="59">
        <v>0</v>
      </c>
      <c r="K4" s="26"/>
      <c r="L4" s="27">
        <f>ROUND((J4*K4+J4)*I4,2)</f>
        <v>0</v>
      </c>
    </row>
    <row r="5" spans="1:12" s="88" customFormat="1" ht="11.25" customHeight="1">
      <c r="A5" s="32"/>
      <c r="B5" s="32"/>
      <c r="C5" s="32"/>
      <c r="D5" s="159"/>
      <c r="E5" s="32"/>
      <c r="F5" s="160"/>
      <c r="G5" s="32"/>
      <c r="H5" s="32"/>
      <c r="I5" s="32"/>
      <c r="J5" s="32"/>
      <c r="K5" s="32"/>
      <c r="L5" s="32"/>
    </row>
    <row r="6" ht="11.25" customHeight="1"/>
    <row r="7" spans="1:12" s="39" customFormat="1" ht="12.75" customHeight="1">
      <c r="A7" s="336" t="s">
        <v>96</v>
      </c>
      <c r="B7" s="336"/>
      <c r="C7" s="336"/>
      <c r="D7" s="336"/>
      <c r="E7" s="336"/>
      <c r="F7" s="336"/>
      <c r="G7" s="336"/>
      <c r="H7" s="336"/>
      <c r="I7" s="336"/>
      <c r="J7" s="336"/>
      <c r="K7" s="336"/>
      <c r="L7" s="336"/>
    </row>
    <row r="8" spans="1:12" s="39" customFormat="1" ht="30.75" customHeight="1">
      <c r="A8" s="336" t="s">
        <v>26</v>
      </c>
      <c r="B8" s="336"/>
      <c r="C8" s="336"/>
      <c r="D8" s="336"/>
      <c r="E8" s="336"/>
      <c r="F8" s="336"/>
      <c r="G8" s="336"/>
      <c r="H8" s="336"/>
      <c r="I8" s="336"/>
      <c r="J8" s="336"/>
      <c r="K8" s="336"/>
      <c r="L8" s="336"/>
    </row>
    <row r="9" spans="1:12" s="39" customFormat="1" ht="26.25"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sheetData>
  <sheetProtection selectLockedCells="1" selectUnlockedCells="1"/>
  <mergeCells count="5">
    <mergeCell ref="A7:L7"/>
    <mergeCell ref="A8:L8"/>
    <mergeCell ref="A9:L9"/>
    <mergeCell ref="A10:L10"/>
    <mergeCell ref="A11:L11"/>
  </mergeCells>
  <printOptions/>
  <pageMargins left="0.7875" right="0.7875" top="1.0527777777777778" bottom="1.0527777777777778"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L4" sqref="L4"/>
    </sheetView>
  </sheetViews>
  <sheetFormatPr defaultColWidth="9.140625" defaultRowHeight="12" customHeight="1"/>
  <cols>
    <col min="1" max="1" width="4.28125" style="8" customWidth="1"/>
    <col min="2" max="2" width="29.00390625" style="8" customWidth="1"/>
    <col min="3" max="3" width="8.00390625" style="8" customWidth="1"/>
    <col min="4" max="4" width="8.28125" style="8" customWidth="1"/>
    <col min="5" max="5" width="12.00390625" style="8" customWidth="1"/>
    <col min="6" max="7" width="9.140625" style="8" customWidth="1"/>
    <col min="8" max="8" width="11.00390625" style="8" customWidth="1"/>
    <col min="9" max="9" width="11.140625" style="8" customWidth="1"/>
    <col min="10" max="10" width="9.140625" style="8" customWidth="1"/>
    <col min="11" max="11" width="5.140625" style="8" customWidth="1"/>
    <col min="12" max="12" width="10.421875" style="8" customWidth="1"/>
    <col min="13" max="16384" width="9.140625" style="8" customWidth="1"/>
  </cols>
  <sheetData>
    <row r="1" ht="12" customHeight="1">
      <c r="B1" s="34" t="s">
        <v>174</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v>4</v>
      </c>
      <c r="E3" s="35">
        <v>5</v>
      </c>
      <c r="F3" s="35">
        <v>6</v>
      </c>
      <c r="G3" s="35">
        <v>7</v>
      </c>
      <c r="H3" s="35">
        <v>8</v>
      </c>
      <c r="I3" s="35">
        <v>9</v>
      </c>
      <c r="J3" s="35">
        <v>10</v>
      </c>
      <c r="K3" s="35">
        <v>11</v>
      </c>
      <c r="L3" s="69">
        <v>12</v>
      </c>
      <c r="M3" s="39"/>
    </row>
    <row r="4" spans="1:12" ht="49.5" customHeight="1">
      <c r="A4" s="20">
        <v>1</v>
      </c>
      <c r="B4" s="10" t="s">
        <v>175</v>
      </c>
      <c r="C4" s="10" t="s">
        <v>176</v>
      </c>
      <c r="D4" s="28">
        <v>600</v>
      </c>
      <c r="E4" s="28"/>
      <c r="F4" s="12"/>
      <c r="G4" s="10"/>
      <c r="H4" s="10">
        <v>1</v>
      </c>
      <c r="I4" s="12">
        <f>D4/H4</f>
        <v>600</v>
      </c>
      <c r="J4" s="25">
        <v>0</v>
      </c>
      <c r="K4" s="26"/>
      <c r="L4" s="27">
        <f>ROUND((J4*K4+J4)*I4,2)</f>
        <v>0</v>
      </c>
    </row>
    <row r="5" spans="1:12" s="88" customFormat="1" ht="11.25" customHeight="1">
      <c r="A5" s="32"/>
      <c r="B5" s="32"/>
      <c r="C5" s="32"/>
      <c r="D5" s="159"/>
      <c r="E5" s="32"/>
      <c r="F5" s="160"/>
      <c r="G5" s="32"/>
      <c r="H5" s="32"/>
      <c r="I5" s="32"/>
      <c r="J5" s="32"/>
      <c r="K5" s="32"/>
      <c r="L5" s="32"/>
    </row>
    <row r="6" spans="1:12" s="39" customFormat="1" ht="12.75" customHeight="1">
      <c r="A6" s="336" t="s">
        <v>50</v>
      </c>
      <c r="B6" s="336"/>
      <c r="C6" s="336"/>
      <c r="D6" s="336"/>
      <c r="E6" s="336"/>
      <c r="F6" s="336"/>
      <c r="G6" s="336"/>
      <c r="H6" s="336"/>
      <c r="I6" s="336"/>
      <c r="J6" s="336"/>
      <c r="K6" s="336"/>
      <c r="L6" s="336"/>
    </row>
    <row r="7" spans="1:12" s="39" customFormat="1" ht="30.75" customHeight="1">
      <c r="A7" s="336" t="s">
        <v>26</v>
      </c>
      <c r="B7" s="336"/>
      <c r="C7" s="336"/>
      <c r="D7" s="336"/>
      <c r="E7" s="336"/>
      <c r="F7" s="336"/>
      <c r="G7" s="336"/>
      <c r="H7" s="336"/>
      <c r="I7" s="336"/>
      <c r="J7" s="336"/>
      <c r="K7" s="336"/>
      <c r="L7" s="336"/>
    </row>
    <row r="8" spans="1:12" s="39" customFormat="1" ht="26.25" customHeight="1">
      <c r="A8" s="336" t="s">
        <v>27</v>
      </c>
      <c r="B8" s="336"/>
      <c r="C8" s="336"/>
      <c r="D8" s="336"/>
      <c r="E8" s="336"/>
      <c r="F8" s="336"/>
      <c r="G8" s="336"/>
      <c r="H8" s="336"/>
      <c r="I8" s="336"/>
      <c r="J8" s="336"/>
      <c r="K8" s="336"/>
      <c r="L8" s="336"/>
    </row>
    <row r="9" spans="1:12" s="39" customFormat="1" ht="12" customHeight="1">
      <c r="A9" s="336" t="s">
        <v>28</v>
      </c>
      <c r="B9" s="336"/>
      <c r="C9" s="336"/>
      <c r="D9" s="336"/>
      <c r="E9" s="336"/>
      <c r="F9" s="336"/>
      <c r="G9" s="336"/>
      <c r="H9" s="336"/>
      <c r="I9" s="336"/>
      <c r="J9" s="336"/>
      <c r="K9" s="336"/>
      <c r="L9" s="336"/>
    </row>
    <row r="10" spans="1:12" s="39" customFormat="1" ht="12" customHeight="1">
      <c r="A10" s="336" t="s">
        <v>29</v>
      </c>
      <c r="B10" s="336"/>
      <c r="C10" s="336"/>
      <c r="D10" s="336"/>
      <c r="E10" s="336"/>
      <c r="F10" s="336"/>
      <c r="G10" s="336"/>
      <c r="H10" s="336"/>
      <c r="I10" s="336"/>
      <c r="J10" s="336"/>
      <c r="K10" s="336"/>
      <c r="L10" s="336"/>
    </row>
  </sheetData>
  <sheetProtection selectLockedCells="1" selectUnlockedCells="1"/>
  <mergeCells count="5">
    <mergeCell ref="A6:L6"/>
    <mergeCell ref="A7:L7"/>
    <mergeCell ref="A8:L8"/>
    <mergeCell ref="A9:L9"/>
    <mergeCell ref="A10:L10"/>
  </mergeCells>
  <printOptions/>
  <pageMargins left="0.7875" right="0.7875" top="1.0527777777777778" bottom="1.0527777777777778"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IK9"/>
  <sheetViews>
    <sheetView zoomScale="85" zoomScaleNormal="85" zoomScalePageLayoutView="0" workbookViewId="0" topLeftCell="A1">
      <selection activeCell="H4" sqref="H4"/>
    </sheetView>
  </sheetViews>
  <sheetFormatPr defaultColWidth="9.140625" defaultRowHeight="12.75"/>
  <cols>
    <col min="1" max="1" width="5.140625" style="0" customWidth="1"/>
    <col min="2" max="2" width="43.7109375" style="0" customWidth="1"/>
    <col min="3" max="3" width="8.140625" style="0" customWidth="1"/>
    <col min="4" max="4" width="9.7109375" style="0" customWidth="1"/>
    <col min="7" max="7" width="11.140625" style="0" customWidth="1"/>
    <col min="8" max="8" width="12.7109375" style="0" customWidth="1"/>
    <col min="9" max="9" width="6.00390625" style="0" customWidth="1"/>
    <col min="10" max="10" width="13.00390625" style="0" customWidth="1"/>
  </cols>
  <sheetData>
    <row r="1" spans="2:245" s="8" customFormat="1" ht="12.75">
      <c r="B1" s="34" t="s">
        <v>177</v>
      </c>
      <c r="IK1"/>
    </row>
    <row r="2" spans="1:10" s="14" customFormat="1" ht="72">
      <c r="A2" s="10" t="s">
        <v>6</v>
      </c>
      <c r="B2" s="10" t="s">
        <v>7</v>
      </c>
      <c r="C2" s="10" t="s">
        <v>9</v>
      </c>
      <c r="D2" s="10" t="s">
        <v>10</v>
      </c>
      <c r="E2" s="10" t="s">
        <v>11</v>
      </c>
      <c r="F2" s="10" t="s">
        <v>13</v>
      </c>
      <c r="G2" s="10" t="s">
        <v>14</v>
      </c>
      <c r="H2" s="10" t="s">
        <v>15</v>
      </c>
      <c r="I2" s="10" t="s">
        <v>16</v>
      </c>
      <c r="J2" s="10"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1" s="163" customFormat="1" ht="54.75" customHeight="1">
      <c r="A4" s="134" t="s">
        <v>186</v>
      </c>
      <c r="B4" s="164" t="s">
        <v>187</v>
      </c>
      <c r="C4" s="134" t="s">
        <v>188</v>
      </c>
      <c r="D4" s="132"/>
      <c r="E4" s="132"/>
      <c r="F4" s="10">
        <v>1</v>
      </c>
      <c r="G4" s="12">
        <f>C4/F4</f>
        <v>12</v>
      </c>
      <c r="H4" s="53">
        <v>0</v>
      </c>
      <c r="I4" s="26"/>
      <c r="J4" s="90">
        <f>ROUND((H4*I4+H4)*G4,2)</f>
        <v>0</v>
      </c>
      <c r="K4" s="165"/>
    </row>
    <row r="5" spans="1:11" s="163" customFormat="1" ht="54" customHeight="1">
      <c r="A5" s="134" t="s">
        <v>189</v>
      </c>
      <c r="B5" s="164" t="s">
        <v>190</v>
      </c>
      <c r="C5" s="134" t="s">
        <v>191</v>
      </c>
      <c r="D5" s="132"/>
      <c r="E5" s="132"/>
      <c r="F5" s="10">
        <v>1</v>
      </c>
      <c r="G5" s="12">
        <f>C5/F5</f>
        <v>30</v>
      </c>
      <c r="H5" s="53">
        <v>0</v>
      </c>
      <c r="I5" s="109"/>
      <c r="J5" s="90">
        <f>ROUND((H5*I5+H5)*G5,2)</f>
        <v>0</v>
      </c>
      <c r="K5" s="165"/>
    </row>
    <row r="6" spans="1:10" s="8" customFormat="1" ht="32.25" customHeight="1">
      <c r="A6" s="142" t="s">
        <v>192</v>
      </c>
      <c r="B6" s="142" t="s">
        <v>193</v>
      </c>
      <c r="C6" s="105">
        <v>50</v>
      </c>
      <c r="D6" s="166"/>
      <c r="E6" s="106"/>
      <c r="F6" s="98">
        <v>1</v>
      </c>
      <c r="G6" s="12">
        <f>C6/F6</f>
        <v>50</v>
      </c>
      <c r="H6" s="53">
        <v>0</v>
      </c>
      <c r="I6" s="54"/>
      <c r="J6" s="167">
        <f>ROUND((H6*I6+H6)*G6,2)</f>
        <v>0</v>
      </c>
    </row>
    <row r="7" spans="1:10" ht="12.75" customHeight="1">
      <c r="A7" s="341" t="s">
        <v>4</v>
      </c>
      <c r="B7" s="341"/>
      <c r="C7" s="341"/>
      <c r="D7" s="341"/>
      <c r="E7" s="341"/>
      <c r="F7" s="341"/>
      <c r="G7" s="341"/>
      <c r="H7" s="341"/>
      <c r="I7" s="341"/>
      <c r="J7" s="168">
        <f>SUM(J4:J6)</f>
        <v>0</v>
      </c>
    </row>
    <row r="8" spans="1:10" s="169" customFormat="1" ht="31.5" customHeight="1">
      <c r="A8" s="340" t="s">
        <v>194</v>
      </c>
      <c r="B8" s="340"/>
      <c r="C8" s="340"/>
      <c r="D8" s="340"/>
      <c r="E8" s="340"/>
      <c r="F8" s="340"/>
      <c r="G8" s="340"/>
      <c r="H8" s="340"/>
      <c r="I8" s="340"/>
      <c r="J8" s="340"/>
    </row>
    <row r="9" spans="1:10" s="169" customFormat="1" ht="27.75" customHeight="1">
      <c r="A9" s="340" t="s">
        <v>195</v>
      </c>
      <c r="B9" s="340"/>
      <c r="C9" s="340"/>
      <c r="D9" s="340"/>
      <c r="E9" s="340"/>
      <c r="F9" s="340"/>
      <c r="G9" s="340"/>
      <c r="H9" s="340"/>
      <c r="I9" s="340"/>
      <c r="J9" s="340"/>
    </row>
  </sheetData>
  <sheetProtection selectLockedCells="1" selectUnlockedCells="1"/>
  <mergeCells count="3">
    <mergeCell ref="A7:I7"/>
    <mergeCell ref="A8:J8"/>
    <mergeCell ref="A9:J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IM12"/>
  <sheetViews>
    <sheetView zoomScale="85" zoomScaleNormal="85" zoomScalePageLayoutView="0" workbookViewId="0" topLeftCell="A1">
      <selection activeCell="K4" sqref="K4"/>
    </sheetView>
  </sheetViews>
  <sheetFormatPr defaultColWidth="11.57421875" defaultRowHeight="12.75"/>
  <cols>
    <col min="1" max="1" width="4.00390625" style="8" customWidth="1"/>
    <col min="2" max="2" width="27.00390625" style="8" customWidth="1"/>
    <col min="3" max="3" width="10.8515625" style="8" customWidth="1"/>
    <col min="4" max="4" width="8.140625" style="8" customWidth="1"/>
    <col min="5" max="5" width="11.57421875" style="8" customWidth="1"/>
    <col min="6" max="6" width="9.7109375" style="8" customWidth="1"/>
    <col min="7" max="7" width="11.28125" style="8" customWidth="1"/>
    <col min="8" max="8" width="10.57421875" style="8" customWidth="1"/>
    <col min="9" max="9" width="10.7109375" style="8" customWidth="1"/>
    <col min="10" max="10" width="11.28125" style="8" customWidth="1"/>
    <col min="11" max="11" width="5.00390625" style="8" customWidth="1"/>
    <col min="12" max="12" width="11.8515625" style="8" customWidth="1"/>
    <col min="13" max="253" width="9.140625" style="8" customWidth="1"/>
  </cols>
  <sheetData>
    <row r="1" ht="12.75">
      <c r="B1" s="34" t="s">
        <v>196</v>
      </c>
    </row>
    <row r="2" spans="1:13" s="14" customFormat="1" ht="48">
      <c r="A2" s="10" t="s">
        <v>6</v>
      </c>
      <c r="B2" s="10" t="s">
        <v>7</v>
      </c>
      <c r="C2" s="10" t="s">
        <v>8</v>
      </c>
      <c r="D2" s="10" t="s">
        <v>197</v>
      </c>
      <c r="E2" s="10" t="s">
        <v>10</v>
      </c>
      <c r="F2" s="10" t="s">
        <v>11</v>
      </c>
      <c r="G2" s="10" t="s">
        <v>12</v>
      </c>
      <c r="H2" s="10" t="s">
        <v>35</v>
      </c>
      <c r="I2" s="10" t="s">
        <v>14</v>
      </c>
      <c r="J2" s="97" t="s">
        <v>15</v>
      </c>
      <c r="K2" s="97" t="s">
        <v>16</v>
      </c>
      <c r="L2" s="10" t="s">
        <v>17</v>
      </c>
      <c r="M2" s="13"/>
    </row>
    <row r="3" spans="1:13" s="19" customFormat="1" ht="12">
      <c r="A3" s="92">
        <v>1</v>
      </c>
      <c r="B3" s="92">
        <v>2</v>
      </c>
      <c r="C3" s="92">
        <v>3</v>
      </c>
      <c r="D3" s="92" t="s">
        <v>18</v>
      </c>
      <c r="E3" s="92">
        <v>5</v>
      </c>
      <c r="F3" s="92">
        <v>6</v>
      </c>
      <c r="G3" s="92">
        <v>7</v>
      </c>
      <c r="H3" s="92">
        <v>8</v>
      </c>
      <c r="I3" s="92">
        <v>9</v>
      </c>
      <c r="J3" s="170">
        <v>10</v>
      </c>
      <c r="K3" s="170">
        <v>11</v>
      </c>
      <c r="L3" s="93">
        <v>12</v>
      </c>
      <c r="M3" s="18"/>
    </row>
    <row r="4" spans="1:12" ht="61.5" customHeight="1">
      <c r="A4" s="10">
        <v>1</v>
      </c>
      <c r="B4" s="171" t="s">
        <v>198</v>
      </c>
      <c r="C4" s="10" t="s">
        <v>199</v>
      </c>
      <c r="D4" s="28">
        <v>3000</v>
      </c>
      <c r="E4" s="28"/>
      <c r="F4" s="172"/>
      <c r="G4" s="10"/>
      <c r="H4" s="10">
        <v>1</v>
      </c>
      <c r="I4" s="12">
        <f>D4/H4</f>
        <v>3000</v>
      </c>
      <c r="J4" s="25">
        <v>0</v>
      </c>
      <c r="K4" s="54"/>
      <c r="L4" s="27">
        <f>ROUND((J4*K4+J4)*I4,2)</f>
        <v>0</v>
      </c>
    </row>
    <row r="5" spans="1:12" s="39" customFormat="1" ht="27.75" customHeight="1">
      <c r="A5" s="336" t="s">
        <v>135</v>
      </c>
      <c r="B5" s="336"/>
      <c r="C5" s="336"/>
      <c r="D5" s="336"/>
      <c r="E5" s="336"/>
      <c r="F5" s="336"/>
      <c r="G5" s="336"/>
      <c r="H5" s="336"/>
      <c r="I5" s="336"/>
      <c r="J5" s="336"/>
      <c r="K5" s="336"/>
      <c r="L5" s="336"/>
    </row>
    <row r="6" spans="1:12" s="39" customFormat="1" ht="52.5" customHeight="1">
      <c r="A6" s="336" t="s">
        <v>200</v>
      </c>
      <c r="B6" s="336"/>
      <c r="C6" s="336"/>
      <c r="D6" s="336"/>
      <c r="E6" s="336"/>
      <c r="F6" s="336"/>
      <c r="G6" s="336"/>
      <c r="H6" s="336"/>
      <c r="I6" s="336"/>
      <c r="J6" s="336"/>
      <c r="K6" s="336"/>
      <c r="L6" s="336"/>
    </row>
    <row r="7" spans="1:12" s="39" customFormat="1" ht="46.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2:247" s="32" customFormat="1" ht="12">
      <c r="B10" s="173"/>
      <c r="D10" s="174"/>
      <c r="F10" s="160"/>
      <c r="G10" s="175"/>
      <c r="P10" s="175"/>
      <c r="AA10" s="175"/>
      <c r="AL10" s="175"/>
      <c r="AW10" s="175"/>
      <c r="BH10" s="175"/>
      <c r="BS10" s="175"/>
      <c r="CD10" s="175"/>
      <c r="CO10" s="175"/>
      <c r="CZ10" s="175"/>
      <c r="DK10" s="175"/>
      <c r="DV10" s="175"/>
      <c r="EG10" s="175"/>
      <c r="ER10" s="175"/>
      <c r="FC10" s="175"/>
      <c r="FN10" s="175"/>
      <c r="FY10" s="175"/>
      <c r="GJ10" s="175"/>
      <c r="GU10" s="175"/>
      <c r="HF10" s="175"/>
      <c r="HQ10" s="175"/>
      <c r="IB10" s="175"/>
      <c r="IM10" s="175"/>
    </row>
    <row r="12" ht="12.75">
      <c r="B12" s="32"/>
    </row>
  </sheetData>
  <sheetProtection selectLockedCells="1" selectUnlockedCells="1"/>
  <mergeCells count="5">
    <mergeCell ref="A5:L5"/>
    <mergeCell ref="A6:L6"/>
    <mergeCell ref="A7:L7"/>
    <mergeCell ref="A8:L8"/>
    <mergeCell ref="A9:L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14"/>
  </sheetPr>
  <dimension ref="A1:IU29"/>
  <sheetViews>
    <sheetView zoomScale="140" zoomScaleNormal="140" zoomScalePageLayoutView="0" workbookViewId="0" topLeftCell="A4">
      <selection activeCell="K4" sqref="K4"/>
    </sheetView>
  </sheetViews>
  <sheetFormatPr defaultColWidth="11.57421875" defaultRowHeight="12" customHeight="1"/>
  <cols>
    <col min="1" max="1" width="3.00390625" style="8" customWidth="1"/>
    <col min="2" max="2" width="34.57421875" style="8" customWidth="1"/>
    <col min="3" max="3" width="7.57421875" style="8" customWidth="1"/>
    <col min="4" max="5" width="9.28125" style="8" customWidth="1"/>
    <col min="6" max="6" width="11.140625" style="8" customWidth="1"/>
    <col min="7" max="7" width="11.57421875" style="8" customWidth="1"/>
    <col min="8" max="8" width="11.00390625" style="8" customWidth="1"/>
    <col min="9" max="9" width="9.140625" style="8" customWidth="1"/>
    <col min="10" max="10" width="4.8515625" style="8" customWidth="1"/>
    <col min="11" max="11" width="11.57421875" style="8" customWidth="1"/>
    <col min="12" max="255" width="9.140625" style="8" customWidth="1"/>
  </cols>
  <sheetData>
    <row r="1" ht="12.75" customHeight="1">
      <c r="B1" s="34" t="s">
        <v>201</v>
      </c>
    </row>
    <row r="2" spans="1:11" s="14" customFormat="1" ht="57" customHeight="1">
      <c r="A2" s="10" t="s">
        <v>6</v>
      </c>
      <c r="B2" s="10" t="s">
        <v>7</v>
      </c>
      <c r="C2" s="10" t="s">
        <v>202</v>
      </c>
      <c r="D2" s="10" t="s">
        <v>10</v>
      </c>
      <c r="E2" s="10" t="s">
        <v>11</v>
      </c>
      <c r="F2" s="10" t="s">
        <v>12</v>
      </c>
      <c r="G2" s="10" t="s">
        <v>203</v>
      </c>
      <c r="H2" s="10" t="s">
        <v>14</v>
      </c>
      <c r="I2" s="10" t="s">
        <v>15</v>
      </c>
      <c r="J2" s="10" t="s">
        <v>16</v>
      </c>
      <c r="K2" s="10" t="s">
        <v>17</v>
      </c>
    </row>
    <row r="3" spans="1:11" s="95" customFormat="1" ht="11.25" customHeight="1">
      <c r="A3" s="132" t="s">
        <v>121</v>
      </c>
      <c r="B3" s="176" t="s">
        <v>178</v>
      </c>
      <c r="C3" s="132" t="s">
        <v>179</v>
      </c>
      <c r="D3" s="132" t="s">
        <v>18</v>
      </c>
      <c r="E3" s="132" t="s">
        <v>180</v>
      </c>
      <c r="F3" s="132" t="s">
        <v>181</v>
      </c>
      <c r="G3" s="132" t="s">
        <v>182</v>
      </c>
      <c r="H3" s="132" t="s">
        <v>183</v>
      </c>
      <c r="I3" s="132" t="s">
        <v>184</v>
      </c>
      <c r="J3" s="17" t="s">
        <v>185</v>
      </c>
      <c r="K3" s="17" t="s">
        <v>204</v>
      </c>
    </row>
    <row r="4" spans="1:11" ht="66.75" customHeight="1">
      <c r="A4" s="20">
        <v>1</v>
      </c>
      <c r="B4" s="65" t="s">
        <v>0</v>
      </c>
      <c r="C4" s="28">
        <v>800</v>
      </c>
      <c r="D4" s="28"/>
      <c r="E4" s="12"/>
      <c r="F4" s="10"/>
      <c r="G4" s="10">
        <v>1</v>
      </c>
      <c r="H4" s="12">
        <f>C4/G4</f>
        <v>800</v>
      </c>
      <c r="I4" s="177">
        <v>0</v>
      </c>
      <c r="J4" s="26"/>
      <c r="K4" s="90">
        <f>ROUND((I4*J4+I4)*H4,2)</f>
        <v>0</v>
      </c>
    </row>
    <row r="5" spans="1:254" ht="12" customHeight="1">
      <c r="A5" s="337" t="s">
        <v>4</v>
      </c>
      <c r="B5" s="337"/>
      <c r="C5" s="337"/>
      <c r="D5" s="337"/>
      <c r="E5" s="337"/>
      <c r="F5" s="337"/>
      <c r="G5" s="337"/>
      <c r="H5" s="337"/>
      <c r="I5" s="337"/>
      <c r="J5" s="337"/>
      <c r="K5" s="168">
        <f>SUM(K4:K4)</f>
        <v>0</v>
      </c>
      <c r="IT5"/>
    </row>
    <row r="6" ht="12.75" customHeight="1">
      <c r="B6" s="8" t="s">
        <v>205</v>
      </c>
    </row>
    <row r="7" ht="12.75" customHeight="1">
      <c r="B7" s="8" t="s">
        <v>486</v>
      </c>
    </row>
    <row r="8" ht="12.75" customHeight="1">
      <c r="B8" s="8" t="s">
        <v>487</v>
      </c>
    </row>
    <row r="9" ht="25.5" customHeight="1">
      <c r="B9" s="8" t="s">
        <v>485</v>
      </c>
    </row>
    <row r="10" spans="2:5" ht="12.75" customHeight="1">
      <c r="B10" s="8" t="s">
        <v>206</v>
      </c>
      <c r="E10" s="178"/>
    </row>
    <row r="11" ht="12.75" customHeight="1">
      <c r="B11" s="8" t="s">
        <v>488</v>
      </c>
    </row>
    <row r="12" ht="12.75" customHeight="1">
      <c r="B12" s="8" t="s">
        <v>489</v>
      </c>
    </row>
    <row r="13" spans="1:254" ht="12" customHeight="1">
      <c r="A13" s="30"/>
      <c r="B13" s="30" t="str">
        <f>B8</f>
        <v>_ 1 serweta na stolik instrumentariuszki 150-155 cm x 190-240 cm    </v>
      </c>
      <c r="C13" s="30"/>
      <c r="D13" s="30"/>
      <c r="E13" s="30"/>
      <c r="F13" s="30"/>
      <c r="G13" s="30"/>
      <c r="H13" s="30"/>
      <c r="I13" s="30"/>
      <c r="J13" s="30"/>
      <c r="K13" s="179"/>
      <c r="IT13"/>
    </row>
    <row r="14" spans="1:9" s="39" customFormat="1" ht="42" customHeight="1">
      <c r="A14" s="336" t="s">
        <v>207</v>
      </c>
      <c r="B14" s="336"/>
      <c r="C14" s="336"/>
      <c r="D14" s="336"/>
      <c r="E14" s="336"/>
      <c r="F14" s="336"/>
      <c r="G14" s="336"/>
      <c r="H14" s="336"/>
      <c r="I14" s="336"/>
    </row>
    <row r="15" spans="1:9" s="39" customFormat="1" ht="24" customHeight="1">
      <c r="A15" s="336" t="s">
        <v>155</v>
      </c>
      <c r="B15" s="336"/>
      <c r="C15" s="336"/>
      <c r="D15" s="336"/>
      <c r="E15" s="336"/>
      <c r="F15" s="336"/>
      <c r="G15" s="336"/>
      <c r="H15" s="336"/>
      <c r="I15" s="336"/>
    </row>
    <row r="16" spans="1:9" s="39" customFormat="1" ht="12" customHeight="1">
      <c r="A16" s="336" t="s">
        <v>208</v>
      </c>
      <c r="B16" s="336"/>
      <c r="C16" s="336"/>
      <c r="D16" s="336"/>
      <c r="E16" s="336"/>
      <c r="F16" s="336"/>
      <c r="G16" s="336"/>
      <c r="H16" s="336"/>
      <c r="I16" s="336"/>
    </row>
    <row r="17" spans="1:9" s="39" customFormat="1" ht="12" customHeight="1">
      <c r="A17" s="336" t="s">
        <v>209</v>
      </c>
      <c r="B17" s="336"/>
      <c r="C17" s="336"/>
      <c r="D17" s="336"/>
      <c r="E17" s="336"/>
      <c r="F17" s="336"/>
      <c r="G17" s="336"/>
      <c r="H17" s="336"/>
      <c r="I17" s="336"/>
    </row>
    <row r="18" spans="1:9" s="39" customFormat="1" ht="12" customHeight="1">
      <c r="A18" s="336" t="s">
        <v>30</v>
      </c>
      <c r="B18" s="336"/>
      <c r="C18" s="336"/>
      <c r="D18" s="336"/>
      <c r="E18" s="336"/>
      <c r="F18" s="336"/>
      <c r="G18" s="336"/>
      <c r="H18" s="336"/>
      <c r="I18" s="336"/>
    </row>
    <row r="23" spans="1:255"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selectLockedCells="1" selectUnlockedCells="1"/>
  <mergeCells count="6">
    <mergeCell ref="A5:J5"/>
    <mergeCell ref="A14:I14"/>
    <mergeCell ref="A15:I15"/>
    <mergeCell ref="A16:I16"/>
    <mergeCell ref="A17:I17"/>
    <mergeCell ref="A18:I1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L4" sqref="L4"/>
    </sheetView>
  </sheetViews>
  <sheetFormatPr defaultColWidth="9.140625" defaultRowHeight="12" customHeight="1"/>
  <cols>
    <col min="1" max="1" width="3.7109375" style="8" customWidth="1"/>
    <col min="2" max="2" width="34.57421875" style="8" customWidth="1"/>
    <col min="3" max="3" width="7.7109375" style="33" customWidth="1"/>
    <col min="4" max="4" width="6.57421875" style="8" customWidth="1"/>
    <col min="5" max="5" width="11.140625" style="8" customWidth="1"/>
    <col min="6" max="6" width="9.140625" style="8" customWidth="1"/>
    <col min="7" max="7" width="11.140625" style="8" customWidth="1"/>
    <col min="8" max="8" width="10.7109375" style="8" customWidth="1"/>
    <col min="9" max="9" width="11.421875" style="8" customWidth="1"/>
    <col min="10" max="10" width="9.7109375" style="8" customWidth="1"/>
    <col min="11" max="11" width="4.57421875" style="8" customWidth="1"/>
    <col min="12" max="12" width="11.7109375" style="8" customWidth="1"/>
    <col min="13" max="16384" width="9.140625" style="8" customWidth="1"/>
  </cols>
  <sheetData>
    <row r="1" ht="12" customHeight="1">
      <c r="B1" s="34" t="s">
        <v>210</v>
      </c>
    </row>
    <row r="2" spans="1:13" s="14" customFormat="1" ht="40.5" customHeight="1">
      <c r="A2" s="10" t="s">
        <v>6</v>
      </c>
      <c r="B2" s="180" t="s">
        <v>7</v>
      </c>
      <c r="C2" s="180" t="s">
        <v>8</v>
      </c>
      <c r="D2" s="180" t="s">
        <v>9</v>
      </c>
      <c r="E2" s="180" t="s">
        <v>10</v>
      </c>
      <c r="F2" s="180" t="s">
        <v>11</v>
      </c>
      <c r="G2" s="180" t="s">
        <v>12</v>
      </c>
      <c r="H2" s="180" t="s">
        <v>35</v>
      </c>
      <c r="I2" s="180" t="s">
        <v>14</v>
      </c>
      <c r="J2" s="180" t="s">
        <v>15</v>
      </c>
      <c r="K2" s="180" t="s">
        <v>16</v>
      </c>
      <c r="L2" s="180" t="s">
        <v>17</v>
      </c>
      <c r="M2" s="13"/>
    </row>
    <row r="3" spans="1:13" s="19" customFormat="1" ht="11.25" customHeight="1">
      <c r="A3" s="15">
        <v>1</v>
      </c>
      <c r="B3" s="181">
        <v>2</v>
      </c>
      <c r="C3" s="181">
        <v>3</v>
      </c>
      <c r="D3" s="181" t="s">
        <v>18</v>
      </c>
      <c r="E3" s="181">
        <v>5</v>
      </c>
      <c r="F3" s="181">
        <v>6</v>
      </c>
      <c r="G3" s="181">
        <v>7</v>
      </c>
      <c r="H3" s="181">
        <v>8</v>
      </c>
      <c r="I3" s="181">
        <v>9</v>
      </c>
      <c r="J3" s="181">
        <v>10</v>
      </c>
      <c r="K3" s="181">
        <v>11</v>
      </c>
      <c r="L3" s="182">
        <v>12</v>
      </c>
      <c r="M3" s="18"/>
    </row>
    <row r="4" spans="1:12" ht="148.5" customHeight="1">
      <c r="A4" s="10">
        <v>1</v>
      </c>
      <c r="B4" s="183" t="s">
        <v>211</v>
      </c>
      <c r="C4" s="10" t="s">
        <v>212</v>
      </c>
      <c r="D4" s="28">
        <v>1500</v>
      </c>
      <c r="E4" s="28"/>
      <c r="F4" s="12"/>
      <c r="G4" s="10"/>
      <c r="H4" s="10">
        <v>1</v>
      </c>
      <c r="I4" s="12">
        <f>D4/H4</f>
        <v>1500</v>
      </c>
      <c r="J4" s="53">
        <v>0</v>
      </c>
      <c r="K4" s="26"/>
      <c r="L4" s="90">
        <f>ROUND((J4*K4+J4)*I4,2)</f>
        <v>0</v>
      </c>
    </row>
    <row r="5" spans="1:12" s="39" customFormat="1" ht="37.5" customHeight="1">
      <c r="A5" s="345" t="s">
        <v>213</v>
      </c>
      <c r="B5" s="345"/>
      <c r="C5" s="345"/>
      <c r="D5" s="345"/>
      <c r="E5" s="345"/>
      <c r="F5" s="345"/>
      <c r="G5" s="345"/>
      <c r="H5" s="345"/>
      <c r="I5" s="345"/>
      <c r="J5" s="345"/>
      <c r="K5" s="345"/>
      <c r="L5" s="345"/>
    </row>
    <row r="6" spans="1:12" s="39" customFormat="1" ht="51.75" customHeight="1">
      <c r="A6" s="336" t="s">
        <v>97</v>
      </c>
      <c r="B6" s="336"/>
      <c r="C6" s="336"/>
      <c r="D6" s="336"/>
      <c r="E6" s="336"/>
      <c r="F6" s="336"/>
      <c r="G6" s="336"/>
      <c r="H6" s="336"/>
      <c r="I6" s="336"/>
      <c r="J6" s="336"/>
      <c r="K6" s="336"/>
      <c r="L6" s="336"/>
    </row>
    <row r="7" spans="1:12" s="39" customFormat="1" ht="38.2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2" s="33" customFormat="1" ht="12" customHeight="1">
      <c r="A10" s="334" t="s">
        <v>30</v>
      </c>
      <c r="B10" s="334"/>
      <c r="C10" s="334"/>
      <c r="D10" s="334"/>
      <c r="E10" s="334"/>
      <c r="F10" s="334"/>
      <c r="G10" s="334"/>
      <c r="H10" s="334"/>
      <c r="I10" s="334"/>
      <c r="J10" s="334"/>
      <c r="K10" s="334"/>
      <c r="L10" s="334"/>
    </row>
  </sheetData>
  <sheetProtection selectLockedCells="1" selectUnlockedCells="1"/>
  <mergeCells count="6">
    <mergeCell ref="A5:L5"/>
    <mergeCell ref="A6:L6"/>
    <mergeCell ref="A7:L7"/>
    <mergeCell ref="A8:L8"/>
    <mergeCell ref="A9:L9"/>
    <mergeCell ref="A10:L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J4" sqref="J4"/>
    </sheetView>
  </sheetViews>
  <sheetFormatPr defaultColWidth="9.140625" defaultRowHeight="12" customHeight="1"/>
  <cols>
    <col min="1" max="1" width="3.00390625" style="8" customWidth="1"/>
    <col min="2" max="2" width="34.28125" style="8" customWidth="1"/>
    <col min="3" max="3" width="10.57421875" style="8" customWidth="1"/>
    <col min="4" max="4" width="8.57421875" style="8" customWidth="1"/>
    <col min="5" max="5" width="9.421875" style="8" customWidth="1"/>
    <col min="6" max="7" width="9.140625" style="8" customWidth="1"/>
    <col min="8" max="8" width="11.28125" style="8" customWidth="1"/>
    <col min="9" max="9" width="11.7109375" style="8" customWidth="1"/>
    <col min="10" max="10" width="9.140625" style="9" customWidth="1"/>
    <col min="11" max="11" width="5.00390625" style="8" customWidth="1"/>
    <col min="12" max="12" width="11.421875" style="8" customWidth="1"/>
    <col min="13" max="16384" width="9.140625" style="8" customWidth="1"/>
  </cols>
  <sheetData>
    <row r="1" ht="12" customHeight="1">
      <c r="B1" s="34" t="s">
        <v>34</v>
      </c>
    </row>
    <row r="2" spans="1:13" s="14" customFormat="1" ht="45" customHeight="1">
      <c r="A2" s="10" t="s">
        <v>6</v>
      </c>
      <c r="B2" s="10" t="s">
        <v>7</v>
      </c>
      <c r="C2" s="10" t="s">
        <v>8</v>
      </c>
      <c r="D2" s="10" t="s">
        <v>9</v>
      </c>
      <c r="E2" s="10" t="s">
        <v>10</v>
      </c>
      <c r="F2" s="10" t="s">
        <v>11</v>
      </c>
      <c r="G2" s="10" t="s">
        <v>12</v>
      </c>
      <c r="H2" s="10" t="s">
        <v>35</v>
      </c>
      <c r="I2" s="10" t="s">
        <v>14</v>
      </c>
      <c r="J2" s="44" t="s">
        <v>15</v>
      </c>
      <c r="K2" s="10" t="s">
        <v>16</v>
      </c>
      <c r="L2" s="10" t="s">
        <v>17</v>
      </c>
      <c r="M2" s="13"/>
    </row>
    <row r="3" spans="1:13" ht="11.25" customHeight="1">
      <c r="A3" s="45">
        <v>1</v>
      </c>
      <c r="B3" s="45">
        <v>2</v>
      </c>
      <c r="C3" s="45">
        <v>3</v>
      </c>
      <c r="D3" s="45">
        <v>4</v>
      </c>
      <c r="E3" s="45">
        <v>5</v>
      </c>
      <c r="F3" s="45">
        <v>6</v>
      </c>
      <c r="G3" s="45">
        <v>7</v>
      </c>
      <c r="H3" s="45">
        <v>8</v>
      </c>
      <c r="I3" s="46">
        <v>9</v>
      </c>
      <c r="J3" s="47">
        <v>10</v>
      </c>
      <c r="K3" s="46">
        <v>11</v>
      </c>
      <c r="L3" s="48">
        <v>12</v>
      </c>
      <c r="M3" s="33"/>
    </row>
    <row r="4" spans="1:12" s="55" customFormat="1" ht="70.5" customHeight="1">
      <c r="A4" s="49">
        <v>1</v>
      </c>
      <c r="B4" s="49" t="s">
        <v>36</v>
      </c>
      <c r="C4" s="49" t="s">
        <v>37</v>
      </c>
      <c r="D4" s="50">
        <v>1500</v>
      </c>
      <c r="E4" s="41"/>
      <c r="F4" s="51"/>
      <c r="G4" s="22"/>
      <c r="H4" s="52">
        <v>1</v>
      </c>
      <c r="I4" s="12">
        <f>D4/H4</f>
        <v>1500</v>
      </c>
      <c r="J4" s="53">
        <v>0</v>
      </c>
      <c r="K4" s="54"/>
      <c r="L4" s="27">
        <f>ROUND((J4*K4+J4)*I4,2)</f>
        <v>0</v>
      </c>
    </row>
    <row r="5" spans="1:12" s="55" customFormat="1" ht="29.25" customHeight="1">
      <c r="A5" s="49">
        <v>2</v>
      </c>
      <c r="B5" s="49" t="s">
        <v>38</v>
      </c>
      <c r="C5" s="49" t="s">
        <v>39</v>
      </c>
      <c r="D5" s="50">
        <v>50</v>
      </c>
      <c r="E5" s="41"/>
      <c r="F5" s="51"/>
      <c r="G5" s="22"/>
      <c r="H5" s="52">
        <v>1</v>
      </c>
      <c r="I5" s="12">
        <f>D5/H5</f>
        <v>50</v>
      </c>
      <c r="J5" s="53">
        <v>0</v>
      </c>
      <c r="K5" s="54"/>
      <c r="L5" s="27">
        <f>ROUND((J5*K5+J5)*I5,2)</f>
        <v>0</v>
      </c>
    </row>
    <row r="6" spans="1:12" s="55" customFormat="1" ht="24" customHeight="1">
      <c r="A6" s="56">
        <v>3</v>
      </c>
      <c r="B6" s="56" t="s">
        <v>38</v>
      </c>
      <c r="C6" s="56" t="s">
        <v>40</v>
      </c>
      <c r="D6" s="57">
        <v>1300</v>
      </c>
      <c r="E6" s="41"/>
      <c r="F6" s="51"/>
      <c r="G6" s="22"/>
      <c r="H6" s="58">
        <v>1</v>
      </c>
      <c r="I6" s="12">
        <f>D6/H6</f>
        <v>1300</v>
      </c>
      <c r="J6" s="53">
        <v>0</v>
      </c>
      <c r="K6" s="54"/>
      <c r="L6" s="27">
        <f>ROUND((J6*K6+J6)*I6,2)</f>
        <v>0</v>
      </c>
    </row>
    <row r="7" spans="1:12" s="55" customFormat="1" ht="42" customHeight="1">
      <c r="A7" s="56">
        <v>4</v>
      </c>
      <c r="B7" s="56" t="s">
        <v>41</v>
      </c>
      <c r="C7" s="56" t="s">
        <v>42</v>
      </c>
      <c r="D7" s="57">
        <v>1200</v>
      </c>
      <c r="E7" s="41"/>
      <c r="F7" s="51"/>
      <c r="G7" s="22"/>
      <c r="H7" s="58">
        <v>1</v>
      </c>
      <c r="I7" s="12">
        <f>D7/H7</f>
        <v>1200</v>
      </c>
      <c r="J7" s="53">
        <v>0</v>
      </c>
      <c r="K7" s="54"/>
      <c r="L7" s="27">
        <f>ROUND((J7*K7+J7)*I7,2)</f>
        <v>0</v>
      </c>
    </row>
    <row r="8" spans="1:12" s="55" customFormat="1" ht="44.25" customHeight="1">
      <c r="A8" s="56">
        <v>5</v>
      </c>
      <c r="B8" s="56" t="s">
        <v>41</v>
      </c>
      <c r="C8" s="56" t="s">
        <v>43</v>
      </c>
      <c r="D8" s="57">
        <v>1500</v>
      </c>
      <c r="E8" s="41"/>
      <c r="F8" s="51"/>
      <c r="G8" s="22"/>
      <c r="H8" s="58">
        <v>1</v>
      </c>
      <c r="I8" s="12">
        <f>D8/H8</f>
        <v>1500</v>
      </c>
      <c r="J8" s="53">
        <v>0</v>
      </c>
      <c r="K8" s="54"/>
      <c r="L8" s="27">
        <f>ROUND((J8*K8+J8)*I8,2)</f>
        <v>0</v>
      </c>
    </row>
    <row r="9" spans="1:12" ht="12" customHeight="1">
      <c r="A9" s="335" t="s">
        <v>4</v>
      </c>
      <c r="B9" s="335"/>
      <c r="C9" s="335"/>
      <c r="D9" s="335"/>
      <c r="E9" s="335"/>
      <c r="F9" s="335"/>
      <c r="G9" s="335"/>
      <c r="H9" s="335"/>
      <c r="I9" s="335"/>
      <c r="J9" s="335"/>
      <c r="K9" s="335"/>
      <c r="L9" s="60">
        <f>SUM(L4:L8)</f>
        <v>0</v>
      </c>
    </row>
    <row r="10" spans="1:12" ht="12" customHeight="1">
      <c r="A10" s="30"/>
      <c r="B10" s="30"/>
      <c r="C10" s="30"/>
      <c r="D10" s="30"/>
      <c r="E10" s="30"/>
      <c r="F10" s="30"/>
      <c r="G10" s="30"/>
      <c r="H10" s="30"/>
      <c r="I10" s="30"/>
      <c r="J10" s="31"/>
      <c r="K10" s="32"/>
      <c r="L10" s="32"/>
    </row>
    <row r="11" spans="1:12" s="39" customFormat="1" ht="12.75" customHeight="1">
      <c r="A11" s="336" t="s">
        <v>44</v>
      </c>
      <c r="B11" s="336"/>
      <c r="C11" s="336"/>
      <c r="D11" s="336"/>
      <c r="E11" s="336"/>
      <c r="F11" s="336"/>
      <c r="G11" s="336"/>
      <c r="H11" s="336"/>
      <c r="I11" s="336"/>
      <c r="J11" s="336"/>
      <c r="K11" s="336"/>
      <c r="L11" s="336"/>
    </row>
    <row r="12" spans="1:12" s="39" customFormat="1" ht="22.5" customHeight="1">
      <c r="A12" s="336" t="s">
        <v>26</v>
      </c>
      <c r="B12" s="336"/>
      <c r="C12" s="336"/>
      <c r="D12" s="336"/>
      <c r="E12" s="336"/>
      <c r="F12" s="336"/>
      <c r="G12" s="336"/>
      <c r="H12" s="336"/>
      <c r="I12" s="336"/>
      <c r="J12" s="336"/>
      <c r="K12" s="336"/>
      <c r="L12" s="336"/>
    </row>
    <row r="13" spans="1:12" s="39" customFormat="1" ht="12.75" customHeight="1">
      <c r="A13" s="336" t="s">
        <v>27</v>
      </c>
      <c r="B13" s="336"/>
      <c r="C13" s="336"/>
      <c r="D13" s="336"/>
      <c r="E13" s="336"/>
      <c r="F13" s="336"/>
      <c r="G13" s="336"/>
      <c r="H13" s="336"/>
      <c r="I13" s="336"/>
      <c r="J13" s="336"/>
      <c r="K13" s="336"/>
      <c r="L13" s="336"/>
    </row>
    <row r="14" spans="1:12" s="39" customFormat="1" ht="12" customHeight="1">
      <c r="A14" s="336" t="s">
        <v>28</v>
      </c>
      <c r="B14" s="336"/>
      <c r="C14" s="336"/>
      <c r="D14" s="336"/>
      <c r="E14" s="336"/>
      <c r="F14" s="336"/>
      <c r="G14" s="336"/>
      <c r="H14" s="336"/>
      <c r="I14" s="336"/>
      <c r="J14" s="336"/>
      <c r="K14" s="336"/>
      <c r="L14" s="336"/>
    </row>
    <row r="15" spans="1:12" s="39" customFormat="1" ht="12" customHeight="1">
      <c r="A15" s="336" t="s">
        <v>29</v>
      </c>
      <c r="B15" s="336"/>
      <c r="C15" s="336"/>
      <c r="D15" s="336"/>
      <c r="E15" s="336"/>
      <c r="F15" s="336"/>
      <c r="G15" s="336"/>
      <c r="H15" s="336"/>
      <c r="I15" s="336"/>
      <c r="J15" s="336"/>
      <c r="K15" s="336"/>
      <c r="L15" s="336"/>
    </row>
    <row r="16" spans="1:12" s="39" customFormat="1" ht="12" customHeight="1">
      <c r="A16" s="336" t="s">
        <v>30</v>
      </c>
      <c r="B16" s="336"/>
      <c r="C16" s="336"/>
      <c r="D16" s="336"/>
      <c r="E16" s="336"/>
      <c r="F16" s="336"/>
      <c r="G16" s="336"/>
      <c r="H16" s="336"/>
      <c r="I16" s="336"/>
      <c r="J16" s="336"/>
      <c r="K16" s="336"/>
      <c r="L16" s="336"/>
    </row>
  </sheetData>
  <sheetProtection selectLockedCells="1" selectUnlockedCells="1"/>
  <mergeCells count="7">
    <mergeCell ref="A16:L16"/>
    <mergeCell ref="A9:K9"/>
    <mergeCell ref="A11:L11"/>
    <mergeCell ref="A12:L12"/>
    <mergeCell ref="A13:L13"/>
    <mergeCell ref="A14:L14"/>
    <mergeCell ref="A15:L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18"/>
  <sheetViews>
    <sheetView zoomScale="85" zoomScaleNormal="85" zoomScalePageLayoutView="0" workbookViewId="0" topLeftCell="A1">
      <selection activeCell="E4" sqref="E4"/>
    </sheetView>
  </sheetViews>
  <sheetFormatPr defaultColWidth="9.140625" defaultRowHeight="12" customHeight="1"/>
  <cols>
    <col min="1" max="1" width="3.57421875" style="8" customWidth="1"/>
    <col min="2" max="2" width="37.7109375" style="8" customWidth="1"/>
    <col min="3" max="3" width="7.57421875" style="8" customWidth="1"/>
    <col min="4" max="4" width="7.140625" style="8" customWidth="1"/>
    <col min="5" max="5" width="11.7109375" style="8" customWidth="1"/>
    <col min="6" max="6" width="9.140625" style="8" customWidth="1"/>
    <col min="7" max="7" width="9.421875" style="8" customWidth="1"/>
    <col min="8" max="8" width="10.8515625" style="8" customWidth="1"/>
    <col min="9" max="9" width="10.421875" style="8" customWidth="1"/>
    <col min="10" max="10" width="8.421875" style="8" customWidth="1"/>
    <col min="11" max="11" width="4.421875" style="8" customWidth="1"/>
    <col min="12" max="12" width="12.140625" style="8" customWidth="1"/>
    <col min="13" max="16384" width="9.140625" style="8" customWidth="1"/>
  </cols>
  <sheetData>
    <row r="1" ht="12" customHeight="1">
      <c r="B1" s="34" t="s">
        <v>214</v>
      </c>
    </row>
    <row r="2" spans="1:13" s="14" customFormat="1" ht="67.5" customHeight="1">
      <c r="A2" s="10" t="s">
        <v>6</v>
      </c>
      <c r="B2" s="10" t="s">
        <v>215</v>
      </c>
      <c r="C2" s="10" t="s">
        <v>8</v>
      </c>
      <c r="D2" s="22" t="s">
        <v>216</v>
      </c>
      <c r="E2" s="10" t="s">
        <v>10</v>
      </c>
      <c r="F2" s="10" t="s">
        <v>11</v>
      </c>
      <c r="G2" s="10" t="s">
        <v>12</v>
      </c>
      <c r="H2" s="22" t="s">
        <v>217</v>
      </c>
      <c r="I2" s="10" t="s">
        <v>14</v>
      </c>
      <c r="J2" s="97" t="s">
        <v>15</v>
      </c>
      <c r="K2" s="10" t="s">
        <v>16</v>
      </c>
      <c r="L2" s="10" t="s">
        <v>17</v>
      </c>
      <c r="M2" s="13"/>
    </row>
    <row r="3" spans="1:13" s="19" customFormat="1" ht="11.25" customHeight="1">
      <c r="A3" s="15">
        <v>1</v>
      </c>
      <c r="B3" s="15">
        <v>2</v>
      </c>
      <c r="C3" s="15">
        <v>3</v>
      </c>
      <c r="D3" s="15" t="s">
        <v>18</v>
      </c>
      <c r="E3" s="15">
        <v>5</v>
      </c>
      <c r="F3" s="15">
        <v>6</v>
      </c>
      <c r="G3" s="15">
        <v>7</v>
      </c>
      <c r="H3" s="15">
        <v>8</v>
      </c>
      <c r="I3" s="15">
        <v>9</v>
      </c>
      <c r="J3" s="127">
        <v>10</v>
      </c>
      <c r="K3" s="15">
        <v>11</v>
      </c>
      <c r="L3" s="17">
        <v>12</v>
      </c>
      <c r="M3" s="18"/>
    </row>
    <row r="4" spans="1:12" ht="48" customHeight="1">
      <c r="A4" s="20">
        <v>1</v>
      </c>
      <c r="B4" s="184" t="s">
        <v>218</v>
      </c>
      <c r="C4" s="22" t="s">
        <v>219</v>
      </c>
      <c r="D4" s="22">
        <v>1600</v>
      </c>
      <c r="E4" s="28"/>
      <c r="F4" s="12"/>
      <c r="G4" s="12"/>
      <c r="H4" s="22">
        <v>1</v>
      </c>
      <c r="I4" s="12">
        <f aca="true" t="shared" si="0" ref="I4:I10">D4/H4</f>
        <v>1600</v>
      </c>
      <c r="J4" s="140">
        <v>0</v>
      </c>
      <c r="K4" s="54"/>
      <c r="L4" s="27">
        <f aca="true" t="shared" si="1" ref="L4:L10">ROUND((J4*K4+J4)*I4,2)</f>
        <v>0</v>
      </c>
    </row>
    <row r="5" spans="1:12" ht="45" customHeight="1">
      <c r="A5" s="20">
        <v>2</v>
      </c>
      <c r="B5" s="184" t="s">
        <v>220</v>
      </c>
      <c r="C5" s="22" t="s">
        <v>221</v>
      </c>
      <c r="D5" s="23">
        <v>13500</v>
      </c>
      <c r="E5" s="28"/>
      <c r="F5" s="12"/>
      <c r="G5" s="12"/>
      <c r="H5" s="22">
        <v>1</v>
      </c>
      <c r="I5" s="12">
        <f t="shared" si="0"/>
        <v>13500</v>
      </c>
      <c r="J5" s="140">
        <v>0</v>
      </c>
      <c r="K5" s="54"/>
      <c r="L5" s="27">
        <f t="shared" si="1"/>
        <v>0</v>
      </c>
    </row>
    <row r="6" spans="1:12" s="55" customFormat="1" ht="60.75" customHeight="1">
      <c r="A6" s="56">
        <v>3</v>
      </c>
      <c r="B6" s="184" t="s">
        <v>222</v>
      </c>
      <c r="C6" s="22" t="s">
        <v>223</v>
      </c>
      <c r="D6" s="23">
        <v>2800</v>
      </c>
      <c r="E6" s="28"/>
      <c r="F6" s="113"/>
      <c r="G6" s="113"/>
      <c r="H6" s="22">
        <v>1</v>
      </c>
      <c r="I6" s="12">
        <f t="shared" si="0"/>
        <v>2800</v>
      </c>
      <c r="J6" s="140">
        <v>0</v>
      </c>
      <c r="K6" s="54"/>
      <c r="L6" s="27">
        <f t="shared" si="1"/>
        <v>0</v>
      </c>
    </row>
    <row r="7" spans="1:12" s="55" customFormat="1" ht="60.75" customHeight="1">
      <c r="A7" s="56">
        <v>4</v>
      </c>
      <c r="B7" s="184" t="s">
        <v>222</v>
      </c>
      <c r="C7" s="22" t="s">
        <v>224</v>
      </c>
      <c r="D7" s="23">
        <v>3000</v>
      </c>
      <c r="E7" s="28"/>
      <c r="F7" s="113"/>
      <c r="G7" s="113"/>
      <c r="H7" s="22">
        <v>1</v>
      </c>
      <c r="I7" s="12">
        <f t="shared" si="0"/>
        <v>3000</v>
      </c>
      <c r="J7" s="140">
        <v>0</v>
      </c>
      <c r="K7" s="54"/>
      <c r="L7" s="27">
        <f t="shared" si="1"/>
        <v>0</v>
      </c>
    </row>
    <row r="8" spans="1:12" ht="45" customHeight="1">
      <c r="A8" s="20">
        <v>5</v>
      </c>
      <c r="B8" s="184" t="s">
        <v>225</v>
      </c>
      <c r="C8" s="22" t="s">
        <v>226</v>
      </c>
      <c r="D8" s="23">
        <v>7400</v>
      </c>
      <c r="E8" s="28"/>
      <c r="F8" s="12"/>
      <c r="G8" s="12"/>
      <c r="H8" s="22">
        <v>1</v>
      </c>
      <c r="I8" s="12">
        <f t="shared" si="0"/>
        <v>7400</v>
      </c>
      <c r="J8" s="140">
        <v>0</v>
      </c>
      <c r="K8" s="54"/>
      <c r="L8" s="27">
        <f t="shared" si="1"/>
        <v>0</v>
      </c>
    </row>
    <row r="9" spans="1:12" ht="45" customHeight="1">
      <c r="A9" s="20">
        <v>6</v>
      </c>
      <c r="B9" s="184" t="s">
        <v>227</v>
      </c>
      <c r="C9" s="22" t="s">
        <v>226</v>
      </c>
      <c r="D9" s="23">
        <v>4000</v>
      </c>
      <c r="E9" s="28"/>
      <c r="F9" s="12"/>
      <c r="G9" s="12"/>
      <c r="H9" s="22">
        <v>1</v>
      </c>
      <c r="I9" s="12">
        <f t="shared" si="0"/>
        <v>4000</v>
      </c>
      <c r="J9" s="140">
        <v>0</v>
      </c>
      <c r="K9" s="54"/>
      <c r="L9" s="27">
        <f t="shared" si="1"/>
        <v>0</v>
      </c>
    </row>
    <row r="10" spans="1:12" ht="46.5" customHeight="1">
      <c r="A10" s="185">
        <v>7</v>
      </c>
      <c r="B10" s="186" t="s">
        <v>228</v>
      </c>
      <c r="C10" s="142" t="s">
        <v>229</v>
      </c>
      <c r="D10" s="105">
        <v>9300</v>
      </c>
      <c r="E10" s="187"/>
      <c r="F10" s="102"/>
      <c r="G10" s="102"/>
      <c r="H10" s="22">
        <v>1</v>
      </c>
      <c r="I10" s="102">
        <f t="shared" si="0"/>
        <v>9300</v>
      </c>
      <c r="J10" s="140">
        <v>0</v>
      </c>
      <c r="K10" s="54"/>
      <c r="L10" s="158">
        <f t="shared" si="1"/>
        <v>0</v>
      </c>
    </row>
    <row r="11" spans="1:12" ht="12" customHeight="1">
      <c r="A11" s="337" t="s">
        <v>4</v>
      </c>
      <c r="B11" s="337"/>
      <c r="C11" s="337"/>
      <c r="D11" s="337"/>
      <c r="E11" s="337"/>
      <c r="F11" s="337"/>
      <c r="G11" s="337"/>
      <c r="H11" s="337"/>
      <c r="I11" s="337"/>
      <c r="J11" s="337"/>
      <c r="K11" s="337"/>
      <c r="L11" s="4">
        <f>SUM(L4:L10)</f>
        <v>0</v>
      </c>
    </row>
    <row r="12" spans="1:12" ht="32.25" customHeight="1">
      <c r="A12" s="30"/>
      <c r="B12" s="346" t="s">
        <v>230</v>
      </c>
      <c r="C12" s="346"/>
      <c r="D12" s="346"/>
      <c r="E12" s="346"/>
      <c r="F12" s="346"/>
      <c r="G12" s="346"/>
      <c r="H12" s="346"/>
      <c r="I12" s="346"/>
      <c r="J12" s="346"/>
      <c r="K12" s="346"/>
      <c r="L12" s="346"/>
    </row>
    <row r="13" spans="1:12" s="33" customFormat="1" ht="14.25" customHeight="1">
      <c r="A13" s="334" t="s">
        <v>96</v>
      </c>
      <c r="B13" s="334"/>
      <c r="C13" s="334"/>
      <c r="D13" s="334"/>
      <c r="E13" s="334"/>
      <c r="F13" s="334"/>
      <c r="G13" s="334"/>
      <c r="H13" s="334"/>
      <c r="I13" s="334"/>
      <c r="J13" s="334"/>
      <c r="K13" s="334"/>
      <c r="L13" s="334"/>
    </row>
    <row r="14" spans="1:12" s="33" customFormat="1" ht="35.25" customHeight="1">
      <c r="A14" s="334" t="s">
        <v>231</v>
      </c>
      <c r="B14" s="334"/>
      <c r="C14" s="334"/>
      <c r="D14" s="334"/>
      <c r="E14" s="334"/>
      <c r="F14" s="334"/>
      <c r="G14" s="334"/>
      <c r="H14" s="334"/>
      <c r="I14" s="334"/>
      <c r="J14" s="334"/>
      <c r="K14" s="334"/>
      <c r="L14" s="334"/>
    </row>
    <row r="15" spans="1:12" s="33" customFormat="1" ht="12" customHeight="1">
      <c r="A15" s="334" t="s">
        <v>28</v>
      </c>
      <c r="B15" s="334"/>
      <c r="C15" s="334"/>
      <c r="D15" s="334"/>
      <c r="E15" s="334"/>
      <c r="F15" s="334"/>
      <c r="G15" s="334"/>
      <c r="H15" s="334"/>
      <c r="I15" s="334"/>
      <c r="J15" s="334"/>
      <c r="K15" s="334"/>
      <c r="L15" s="334"/>
    </row>
    <row r="16" spans="1:12" s="33" customFormat="1" ht="12" customHeight="1">
      <c r="A16" s="334" t="s">
        <v>29</v>
      </c>
      <c r="B16" s="334"/>
      <c r="C16" s="334"/>
      <c r="D16" s="334"/>
      <c r="E16" s="334"/>
      <c r="F16" s="334"/>
      <c r="G16" s="334"/>
      <c r="H16" s="334"/>
      <c r="I16" s="334"/>
      <c r="J16" s="334"/>
      <c r="K16" s="334"/>
      <c r="L16" s="334"/>
    </row>
    <row r="17" spans="1:12" s="33" customFormat="1" ht="12" customHeight="1">
      <c r="A17" s="334" t="s">
        <v>30</v>
      </c>
      <c r="B17" s="334"/>
      <c r="C17" s="334"/>
      <c r="D17" s="334"/>
      <c r="E17" s="334"/>
      <c r="F17" s="334"/>
      <c r="G17" s="334"/>
      <c r="H17" s="334"/>
      <c r="I17" s="334"/>
      <c r="J17" s="334"/>
      <c r="K17" s="334"/>
      <c r="L17" s="334"/>
    </row>
    <row r="18" spans="1:12" ht="12" customHeight="1">
      <c r="A18" s="33"/>
      <c r="B18" s="33"/>
      <c r="C18" s="33"/>
      <c r="D18" s="188"/>
      <c r="E18" s="33"/>
      <c r="F18" s="189"/>
      <c r="G18" s="33"/>
      <c r="H18" s="33"/>
      <c r="I18" s="33"/>
      <c r="J18" s="33"/>
      <c r="K18" s="33"/>
      <c r="L18" s="33"/>
    </row>
  </sheetData>
  <sheetProtection selectLockedCells="1" selectUnlockedCells="1"/>
  <mergeCells count="7">
    <mergeCell ref="A17:L17"/>
    <mergeCell ref="A11:K11"/>
    <mergeCell ref="B12:L12"/>
    <mergeCell ref="A13:L13"/>
    <mergeCell ref="A14:L14"/>
    <mergeCell ref="A15:L15"/>
    <mergeCell ref="A16:L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1">
      <selection activeCell="J4" sqref="J4"/>
    </sheetView>
  </sheetViews>
  <sheetFormatPr defaultColWidth="9.140625" defaultRowHeight="12" customHeight="1"/>
  <cols>
    <col min="1" max="1" width="3.00390625" style="8" customWidth="1"/>
    <col min="2" max="2" width="29.421875" style="8" customWidth="1"/>
    <col min="3" max="3" width="10.140625" style="8" customWidth="1"/>
    <col min="4" max="4" width="9.140625" style="8" customWidth="1"/>
    <col min="5" max="5" width="10.421875" style="8" customWidth="1"/>
    <col min="6" max="7" width="9.140625" style="8" customWidth="1"/>
    <col min="8" max="8" width="11.28125" style="8" customWidth="1"/>
    <col min="9" max="9" width="11.7109375" style="8" customWidth="1"/>
    <col min="10" max="10" width="9.140625" style="8" customWidth="1"/>
    <col min="11" max="11" width="5.00390625" style="8" customWidth="1"/>
    <col min="12" max="12" width="11.7109375" style="8" customWidth="1"/>
    <col min="13" max="16384" width="9.140625" style="8" customWidth="1"/>
  </cols>
  <sheetData>
    <row r="1" ht="12" customHeight="1">
      <c r="B1" s="34" t="s">
        <v>232</v>
      </c>
    </row>
    <row r="2" spans="1:13" s="14" customFormat="1" ht="57" customHeight="1">
      <c r="A2" s="10" t="s">
        <v>6</v>
      </c>
      <c r="B2" s="10" t="s">
        <v>7</v>
      </c>
      <c r="C2" s="10" t="s">
        <v>8</v>
      </c>
      <c r="D2" s="10" t="s">
        <v>9</v>
      </c>
      <c r="E2" s="10" t="s">
        <v>10</v>
      </c>
      <c r="F2" s="10" t="s">
        <v>11</v>
      </c>
      <c r="G2" s="10" t="s">
        <v>12</v>
      </c>
      <c r="H2" s="10" t="s">
        <v>13</v>
      </c>
      <c r="I2" s="10" t="s">
        <v>14</v>
      </c>
      <c r="J2" s="97" t="s">
        <v>15</v>
      </c>
      <c r="K2" s="10" t="s">
        <v>16</v>
      </c>
      <c r="L2" s="10" t="s">
        <v>17</v>
      </c>
      <c r="M2" s="13"/>
    </row>
    <row r="3" spans="1:13" s="40" customFormat="1" ht="11.25" customHeight="1">
      <c r="A3" s="35">
        <v>1</v>
      </c>
      <c r="B3" s="35">
        <v>2</v>
      </c>
      <c r="C3" s="35">
        <v>3</v>
      </c>
      <c r="D3" s="35">
        <v>4</v>
      </c>
      <c r="E3" s="35">
        <v>5</v>
      </c>
      <c r="F3" s="35">
        <v>6</v>
      </c>
      <c r="G3" s="35">
        <v>7</v>
      </c>
      <c r="H3" s="35">
        <v>8</v>
      </c>
      <c r="I3" s="35">
        <v>9</v>
      </c>
      <c r="J3" s="36">
        <v>10</v>
      </c>
      <c r="K3" s="37">
        <v>11</v>
      </c>
      <c r="L3" s="38">
        <v>12</v>
      </c>
      <c r="M3" s="39"/>
    </row>
    <row r="4" spans="1:13" s="193" customFormat="1" ht="43.5" customHeight="1">
      <c r="A4" s="63">
        <v>1</v>
      </c>
      <c r="B4" s="190" t="s">
        <v>233</v>
      </c>
      <c r="C4" s="63" t="s">
        <v>234</v>
      </c>
      <c r="D4" s="191">
        <v>804300</v>
      </c>
      <c r="E4" s="45"/>
      <c r="F4" s="45"/>
      <c r="G4" s="10"/>
      <c r="H4" s="10">
        <v>1</v>
      </c>
      <c r="I4" s="12">
        <f>D4/H4</f>
        <v>804300</v>
      </c>
      <c r="J4" s="86">
        <v>0</v>
      </c>
      <c r="K4" s="26"/>
      <c r="L4" s="90">
        <f>ROUND((J4*K4+J4)*I4,2)</f>
        <v>0</v>
      </c>
      <c r="M4" s="192"/>
    </row>
    <row r="5" spans="1:13" s="193" customFormat="1" ht="45" customHeight="1">
      <c r="A5" s="63">
        <v>2</v>
      </c>
      <c r="B5" s="190" t="s">
        <v>233</v>
      </c>
      <c r="C5" s="63" t="s">
        <v>235</v>
      </c>
      <c r="D5" s="191">
        <v>380000</v>
      </c>
      <c r="E5" s="45"/>
      <c r="F5" s="45"/>
      <c r="G5" s="10"/>
      <c r="H5" s="10">
        <v>1</v>
      </c>
      <c r="I5" s="12">
        <f>D5/H5</f>
        <v>380000</v>
      </c>
      <c r="J5" s="86">
        <v>0</v>
      </c>
      <c r="K5" s="26"/>
      <c r="L5" s="90">
        <f>ROUND((J5*K5+J5)*I5,2)</f>
        <v>0</v>
      </c>
      <c r="M5" s="192"/>
    </row>
    <row r="6" spans="1:12" s="193" customFormat="1" ht="39.75" customHeight="1">
      <c r="A6" s="63">
        <v>3</v>
      </c>
      <c r="B6" s="190" t="s">
        <v>233</v>
      </c>
      <c r="C6" s="63" t="s">
        <v>236</v>
      </c>
      <c r="D6" s="191">
        <v>520000</v>
      </c>
      <c r="E6" s="191"/>
      <c r="F6" s="194"/>
      <c r="G6" s="10"/>
      <c r="H6" s="10">
        <v>1</v>
      </c>
      <c r="I6" s="12">
        <f>D6/H6</f>
        <v>520000</v>
      </c>
      <c r="J6" s="86">
        <v>0</v>
      </c>
      <c r="K6" s="26"/>
      <c r="L6" s="90">
        <f>ROUND((J6*K6+J6)*I6,2)</f>
        <v>0</v>
      </c>
    </row>
    <row r="7" spans="1:12" s="193" customFormat="1" ht="12" customHeight="1">
      <c r="A7" s="337" t="s">
        <v>4</v>
      </c>
      <c r="B7" s="337"/>
      <c r="C7" s="337"/>
      <c r="D7" s="337"/>
      <c r="E7" s="337"/>
      <c r="F7" s="337"/>
      <c r="G7" s="337"/>
      <c r="H7" s="337"/>
      <c r="I7" s="337"/>
      <c r="J7" s="337"/>
      <c r="K7" s="337"/>
      <c r="L7" s="195">
        <f>SUM(L4:L6)</f>
        <v>0</v>
      </c>
    </row>
    <row r="8" spans="1:12" s="193" customFormat="1" ht="12" customHeight="1">
      <c r="A8" s="30"/>
      <c r="B8" s="30"/>
      <c r="C8" s="30"/>
      <c r="D8" s="30"/>
      <c r="E8" s="30"/>
      <c r="F8" s="30"/>
      <c r="G8" s="30"/>
      <c r="H8" s="30"/>
      <c r="I8" s="30"/>
      <c r="J8" s="30"/>
      <c r="K8" s="30"/>
      <c r="L8" s="196"/>
    </row>
    <row r="9" spans="1:12" s="39" customFormat="1" ht="12.75" customHeight="1">
      <c r="A9" s="336" t="s">
        <v>164</v>
      </c>
      <c r="B9" s="336"/>
      <c r="C9" s="336"/>
      <c r="D9" s="336"/>
      <c r="E9" s="336"/>
      <c r="F9" s="336"/>
      <c r="G9" s="336"/>
      <c r="H9" s="336"/>
      <c r="I9" s="336"/>
      <c r="J9" s="336"/>
      <c r="K9" s="336"/>
      <c r="L9" s="336"/>
    </row>
    <row r="10" spans="1:12" s="39" customFormat="1" ht="30.75" customHeight="1">
      <c r="A10" s="336" t="s">
        <v>26</v>
      </c>
      <c r="B10" s="336"/>
      <c r="C10" s="336"/>
      <c r="D10" s="336"/>
      <c r="E10" s="336"/>
      <c r="F10" s="336"/>
      <c r="G10" s="336"/>
      <c r="H10" s="336"/>
      <c r="I10" s="336"/>
      <c r="J10" s="336"/>
      <c r="K10" s="336"/>
      <c r="L10" s="336"/>
    </row>
    <row r="11" spans="1:12" s="39" customFormat="1" ht="27.75" customHeight="1">
      <c r="A11" s="336" t="s">
        <v>27</v>
      </c>
      <c r="B11" s="336"/>
      <c r="C11" s="336"/>
      <c r="D11" s="336"/>
      <c r="E11" s="336"/>
      <c r="F11" s="336"/>
      <c r="G11" s="336"/>
      <c r="H11" s="336"/>
      <c r="I11" s="336"/>
      <c r="J11" s="336"/>
      <c r="K11" s="336"/>
      <c r="L11" s="336"/>
    </row>
    <row r="12" spans="1:12" s="39" customFormat="1" ht="12" customHeight="1">
      <c r="A12" s="336" t="s">
        <v>28</v>
      </c>
      <c r="B12" s="336"/>
      <c r="C12" s="336"/>
      <c r="D12" s="336"/>
      <c r="E12" s="336"/>
      <c r="F12" s="336"/>
      <c r="G12" s="336"/>
      <c r="H12" s="336"/>
      <c r="I12" s="336"/>
      <c r="J12" s="336"/>
      <c r="K12" s="336"/>
      <c r="L12" s="336"/>
    </row>
    <row r="13" spans="1:12" s="39" customFormat="1" ht="12" customHeight="1">
      <c r="A13" s="336" t="s">
        <v>29</v>
      </c>
      <c r="B13" s="336"/>
      <c r="C13" s="336"/>
      <c r="D13" s="336"/>
      <c r="E13" s="336"/>
      <c r="F13" s="336"/>
      <c r="G13" s="336"/>
      <c r="H13" s="336"/>
      <c r="I13" s="336"/>
      <c r="J13" s="336"/>
      <c r="K13" s="336"/>
      <c r="L13" s="336"/>
    </row>
    <row r="14" spans="1:11" s="39" customFormat="1" ht="12" customHeight="1">
      <c r="A14" s="336" t="s">
        <v>30</v>
      </c>
      <c r="B14" s="336"/>
      <c r="C14" s="336"/>
      <c r="D14" s="336"/>
      <c r="E14" s="336"/>
      <c r="F14" s="336"/>
      <c r="G14" s="336"/>
      <c r="H14" s="336"/>
      <c r="I14" s="336"/>
      <c r="J14" s="336"/>
      <c r="K14" s="336"/>
    </row>
  </sheetData>
  <sheetProtection selectLockedCells="1" selectUnlockedCells="1"/>
  <mergeCells count="7">
    <mergeCell ref="A14:K14"/>
    <mergeCell ref="A7:K7"/>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M13"/>
  <sheetViews>
    <sheetView zoomScale="85" zoomScaleNormal="85" zoomScalePageLayoutView="0" workbookViewId="0" topLeftCell="A1">
      <selection activeCell="M4" sqref="M4"/>
    </sheetView>
  </sheetViews>
  <sheetFormatPr defaultColWidth="9.140625" defaultRowHeight="12" customHeight="1"/>
  <cols>
    <col min="1" max="1" width="4.140625" style="8" customWidth="1"/>
    <col min="2" max="2" width="28.57421875" style="8" customWidth="1"/>
    <col min="3" max="3" width="10.140625" style="8" customWidth="1"/>
    <col min="4" max="4" width="7.57421875" style="8" customWidth="1"/>
    <col min="5" max="5" width="12.28125" style="8" customWidth="1"/>
    <col min="6" max="6" width="8.8515625" style="8" customWidth="1"/>
    <col min="7" max="7" width="9.140625" style="8" customWidth="1"/>
    <col min="8" max="9" width="11.8515625" style="8" customWidth="1"/>
    <col min="10" max="10" width="9.140625" style="9" customWidth="1"/>
    <col min="11" max="11" width="5.140625" style="8" customWidth="1"/>
    <col min="12" max="12" width="12.140625" style="8" customWidth="1"/>
    <col min="13" max="16384" width="9.140625" style="8" customWidth="1"/>
  </cols>
  <sheetData>
    <row r="1" ht="12" customHeight="1">
      <c r="B1" s="34" t="s">
        <v>237</v>
      </c>
    </row>
    <row r="2" spans="1:13" s="14" customFormat="1" ht="45" customHeight="1">
      <c r="A2" s="10" t="s">
        <v>6</v>
      </c>
      <c r="B2" s="10" t="s">
        <v>215</v>
      </c>
      <c r="C2" s="10" t="s">
        <v>8</v>
      </c>
      <c r="D2" s="10" t="s">
        <v>9</v>
      </c>
      <c r="E2" s="10" t="s">
        <v>10</v>
      </c>
      <c r="F2" s="10" t="s">
        <v>11</v>
      </c>
      <c r="G2" s="10" t="s">
        <v>12</v>
      </c>
      <c r="H2" s="10" t="s">
        <v>46</v>
      </c>
      <c r="I2" s="10" t="s">
        <v>14</v>
      </c>
      <c r="J2" s="44" t="s">
        <v>15</v>
      </c>
      <c r="K2" s="10" t="s">
        <v>16</v>
      </c>
      <c r="L2" s="10" t="s">
        <v>17</v>
      </c>
      <c r="M2" s="13"/>
    </row>
    <row r="3" spans="1:13" s="19" customFormat="1" ht="11.25" customHeight="1">
      <c r="A3" s="92">
        <v>1</v>
      </c>
      <c r="B3" s="15">
        <v>2</v>
      </c>
      <c r="C3" s="15">
        <v>3</v>
      </c>
      <c r="D3" s="15" t="s">
        <v>18</v>
      </c>
      <c r="E3" s="15">
        <v>5</v>
      </c>
      <c r="F3" s="15">
        <v>6</v>
      </c>
      <c r="G3" s="15">
        <v>7</v>
      </c>
      <c r="H3" s="15">
        <v>8</v>
      </c>
      <c r="I3" s="15">
        <v>9</v>
      </c>
      <c r="J3" s="127">
        <v>10</v>
      </c>
      <c r="K3" s="15">
        <v>11</v>
      </c>
      <c r="L3" s="17">
        <v>12</v>
      </c>
      <c r="M3" s="18"/>
    </row>
    <row r="4" spans="1:12" ht="66.75" customHeight="1">
      <c r="A4" s="20">
        <v>1</v>
      </c>
      <c r="B4" s="197" t="s">
        <v>238</v>
      </c>
      <c r="C4" s="10" t="s">
        <v>239</v>
      </c>
      <c r="D4" s="28">
        <v>44000</v>
      </c>
      <c r="E4" s="28"/>
      <c r="F4" s="12"/>
      <c r="G4" s="10"/>
      <c r="H4" s="10">
        <v>1</v>
      </c>
      <c r="I4" s="12">
        <f>D4/H4</f>
        <v>44000</v>
      </c>
      <c r="J4" s="198">
        <v>0</v>
      </c>
      <c r="K4" s="26"/>
      <c r="L4" s="90">
        <f>ROUND((J4*K4+J4)*I4,2)</f>
        <v>0</v>
      </c>
    </row>
    <row r="5" spans="1:12" ht="60.75" customHeight="1">
      <c r="A5" s="20">
        <v>2</v>
      </c>
      <c r="B5" s="199" t="s">
        <v>240</v>
      </c>
      <c r="C5" s="98" t="s">
        <v>241</v>
      </c>
      <c r="D5" s="187">
        <v>20000</v>
      </c>
      <c r="E5" s="187"/>
      <c r="F5" s="102"/>
      <c r="G5" s="98"/>
      <c r="H5" s="10">
        <v>1</v>
      </c>
      <c r="I5" s="12">
        <f>D5/H5</f>
        <v>20000</v>
      </c>
      <c r="J5" s="200">
        <v>0</v>
      </c>
      <c r="K5" s="109"/>
      <c r="L5" s="167">
        <f>ROUND((J5*K5+J5)*I5,2)</f>
        <v>0</v>
      </c>
    </row>
    <row r="6" spans="1:12" ht="63" customHeight="1">
      <c r="A6" s="20">
        <v>3</v>
      </c>
      <c r="B6" s="197" t="s">
        <v>242</v>
      </c>
      <c r="C6" s="10" t="s">
        <v>243</v>
      </c>
      <c r="D6" s="28">
        <v>39000</v>
      </c>
      <c r="E6" s="28"/>
      <c r="F6" s="12"/>
      <c r="G6" s="10"/>
      <c r="H6" s="10">
        <v>1</v>
      </c>
      <c r="I6" s="12">
        <f>D6/H6</f>
        <v>39000</v>
      </c>
      <c r="J6" s="198">
        <v>0</v>
      </c>
      <c r="K6" s="54"/>
      <c r="L6" s="90">
        <f>ROUND((J6*K6+J6)*I6,2)</f>
        <v>0</v>
      </c>
    </row>
    <row r="7" spans="1:12" ht="12" customHeight="1">
      <c r="A7" s="335" t="s">
        <v>4</v>
      </c>
      <c r="B7" s="335"/>
      <c r="C7" s="335"/>
      <c r="D7" s="335"/>
      <c r="E7" s="335"/>
      <c r="F7" s="335"/>
      <c r="G7" s="335"/>
      <c r="H7" s="335"/>
      <c r="I7" s="335"/>
      <c r="J7" s="335"/>
      <c r="K7" s="335"/>
      <c r="L7" s="201">
        <f>SUM(L4:L6)</f>
        <v>0</v>
      </c>
    </row>
    <row r="8" spans="1:12" s="39" customFormat="1" ht="17.25" customHeight="1">
      <c r="A8" s="336" t="s">
        <v>96</v>
      </c>
      <c r="B8" s="336"/>
      <c r="C8" s="336"/>
      <c r="D8" s="336"/>
      <c r="E8" s="336"/>
      <c r="F8" s="336"/>
      <c r="G8" s="336"/>
      <c r="H8" s="336"/>
      <c r="I8" s="336"/>
      <c r="J8" s="336"/>
      <c r="K8" s="336"/>
      <c r="L8" s="336"/>
    </row>
    <row r="9" spans="1:12" s="39" customFormat="1" ht="30.75" customHeight="1">
      <c r="A9" s="336" t="s">
        <v>26</v>
      </c>
      <c r="B9" s="336"/>
      <c r="C9" s="336"/>
      <c r="D9" s="336"/>
      <c r="E9" s="336"/>
      <c r="F9" s="336"/>
      <c r="G9" s="336"/>
      <c r="H9" s="336"/>
      <c r="I9" s="336"/>
      <c r="J9" s="336"/>
      <c r="K9" s="336"/>
      <c r="L9" s="336"/>
    </row>
    <row r="10" spans="1:12" s="39" customFormat="1" ht="16.5"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2" s="39" customFormat="1" ht="12" customHeight="1">
      <c r="A13" s="336" t="s">
        <v>30</v>
      </c>
      <c r="B13" s="336"/>
      <c r="C13" s="336"/>
      <c r="D13" s="336"/>
      <c r="E13" s="336"/>
      <c r="F13" s="336"/>
      <c r="G13" s="336"/>
      <c r="H13" s="336"/>
      <c r="I13" s="336"/>
      <c r="J13" s="336"/>
      <c r="K13" s="336"/>
      <c r="L13" s="336"/>
    </row>
  </sheetData>
  <sheetProtection selectLockedCells="1" selectUnlockedCells="1"/>
  <mergeCells count="7">
    <mergeCell ref="A13:L13"/>
    <mergeCell ref="A7:K7"/>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43"/>
  </sheetPr>
  <dimension ref="A1:M15"/>
  <sheetViews>
    <sheetView zoomScale="85" zoomScaleNormal="85" zoomScalePageLayoutView="0" workbookViewId="0" topLeftCell="A1">
      <selection activeCell="L4" sqref="L4"/>
    </sheetView>
  </sheetViews>
  <sheetFormatPr defaultColWidth="9.140625" defaultRowHeight="12" customHeight="1"/>
  <cols>
    <col min="1" max="1" width="4.140625" style="8" customWidth="1"/>
    <col min="2" max="2" width="28.57421875" style="8" customWidth="1"/>
    <col min="3" max="3" width="10.140625" style="8" customWidth="1"/>
    <col min="4" max="4" width="7.57421875" style="8" customWidth="1"/>
    <col min="5" max="5" width="12.28125" style="8" customWidth="1"/>
    <col min="6" max="6" width="8.8515625" style="8" customWidth="1"/>
    <col min="7" max="7" width="9.140625" style="8" customWidth="1"/>
    <col min="8" max="9" width="11.8515625" style="8" customWidth="1"/>
    <col min="10" max="10" width="9.140625" style="9" customWidth="1"/>
    <col min="11" max="11" width="5.140625" style="8" customWidth="1"/>
    <col min="12" max="12" width="12.140625" style="8" customWidth="1"/>
    <col min="13" max="16384" width="9.140625" style="8" customWidth="1"/>
  </cols>
  <sheetData>
    <row r="1" spans="2:10" ht="12" customHeight="1">
      <c r="B1" s="34" t="s">
        <v>492</v>
      </c>
      <c r="J1" s="8"/>
    </row>
    <row r="2" spans="1:13" s="14" customFormat="1" ht="45"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19" customFormat="1" ht="11.25" customHeight="1">
      <c r="A3" s="35">
        <v>1</v>
      </c>
      <c r="B3" s="35">
        <v>2</v>
      </c>
      <c r="C3" s="35">
        <v>3</v>
      </c>
      <c r="D3" s="35">
        <v>4</v>
      </c>
      <c r="E3" s="35">
        <v>5</v>
      </c>
      <c r="F3" s="35">
        <v>6</v>
      </c>
      <c r="G3" s="35">
        <v>7</v>
      </c>
      <c r="H3" s="35">
        <v>8</v>
      </c>
      <c r="I3" s="35">
        <v>9</v>
      </c>
      <c r="J3" s="35">
        <v>10</v>
      </c>
      <c r="K3" s="35">
        <v>11</v>
      </c>
      <c r="L3" s="69">
        <v>12</v>
      </c>
      <c r="M3" s="39"/>
    </row>
    <row r="4" spans="1:13" ht="68.25" customHeight="1">
      <c r="A4" s="202">
        <v>1</v>
      </c>
      <c r="B4" s="203" t="s">
        <v>1</v>
      </c>
      <c r="C4" s="202" t="s">
        <v>244</v>
      </c>
      <c r="D4" s="202">
        <v>1400</v>
      </c>
      <c r="E4" s="65"/>
      <c r="F4" s="65"/>
      <c r="G4" s="65"/>
      <c r="H4" s="65">
        <v>1</v>
      </c>
      <c r="I4" s="113">
        <f>D4/H4</f>
        <v>1400</v>
      </c>
      <c r="J4" s="53">
        <v>0</v>
      </c>
      <c r="K4" s="26"/>
      <c r="L4" s="27">
        <f>ROUND((J4*K4+J4)*I4,2)</f>
        <v>0</v>
      </c>
      <c r="M4" s="39"/>
    </row>
    <row r="5" spans="1:12" s="39" customFormat="1" ht="17.25" customHeight="1">
      <c r="A5" s="336" t="s">
        <v>105</v>
      </c>
      <c r="B5" s="336"/>
      <c r="C5" s="336"/>
      <c r="D5" s="336"/>
      <c r="E5" s="336"/>
      <c r="F5" s="336"/>
      <c r="G5" s="336"/>
      <c r="H5" s="336"/>
      <c r="I5" s="336"/>
      <c r="J5" s="336"/>
      <c r="K5" s="336"/>
      <c r="L5" s="336"/>
    </row>
    <row r="6" spans="1:12" s="39" customFormat="1" ht="30.75" customHeight="1">
      <c r="A6" s="336" t="s">
        <v>106</v>
      </c>
      <c r="B6" s="336"/>
      <c r="C6" s="336"/>
      <c r="D6" s="336"/>
      <c r="E6" s="336"/>
      <c r="F6" s="336"/>
      <c r="G6" s="336"/>
      <c r="H6" s="336"/>
      <c r="I6" s="336"/>
      <c r="J6" s="336"/>
      <c r="K6" s="336"/>
      <c r="L6" s="336"/>
    </row>
    <row r="7" spans="1:12" s="39" customFormat="1" ht="27.7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3" ht="12" customHeight="1">
      <c r="A10" s="336" t="s">
        <v>30</v>
      </c>
      <c r="B10" s="336"/>
      <c r="C10" s="336"/>
      <c r="D10" s="336"/>
      <c r="E10" s="336"/>
      <c r="F10" s="336"/>
      <c r="G10" s="336"/>
      <c r="H10" s="336"/>
      <c r="I10" s="336"/>
      <c r="J10" s="336"/>
      <c r="K10" s="336"/>
      <c r="L10" s="39"/>
      <c r="M10" s="39"/>
    </row>
    <row r="11" ht="12" customHeight="1">
      <c r="J11" s="8"/>
    </row>
    <row r="12" ht="12" customHeight="1">
      <c r="J12" s="8"/>
    </row>
    <row r="13" ht="12" customHeight="1">
      <c r="J13" s="8"/>
    </row>
    <row r="14" ht="12" customHeight="1">
      <c r="J14" s="8"/>
    </row>
    <row r="15" spans="2:10" ht="12" customHeight="1">
      <c r="B15" s="8" t="s">
        <v>493</v>
      </c>
      <c r="J15" s="8"/>
    </row>
  </sheetData>
  <sheetProtection selectLockedCells="1" selectUnlockedCells="1"/>
  <mergeCells count="6">
    <mergeCell ref="A5:L5"/>
    <mergeCell ref="A6:L6"/>
    <mergeCell ref="A7:L7"/>
    <mergeCell ref="A8:L8"/>
    <mergeCell ref="A9:L9"/>
    <mergeCell ref="A10:K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IO17"/>
  <sheetViews>
    <sheetView zoomScale="85" zoomScaleNormal="85" zoomScalePageLayoutView="0" workbookViewId="0" topLeftCell="A1">
      <selection activeCell="J4" sqref="J4"/>
    </sheetView>
  </sheetViews>
  <sheetFormatPr defaultColWidth="9.140625" defaultRowHeight="12.75"/>
  <cols>
    <col min="1" max="1" width="3.140625" style="204" customWidth="1"/>
    <col min="2" max="2" width="37.28125" style="204" customWidth="1"/>
    <col min="3" max="4" width="7.8515625" style="204" customWidth="1"/>
    <col min="5" max="5" width="10.8515625" style="204" customWidth="1"/>
    <col min="6" max="7" width="9.140625" style="204" customWidth="1"/>
    <col min="8" max="8" width="10.57421875" style="204" customWidth="1"/>
    <col min="9" max="9" width="10.8515625" style="204" customWidth="1"/>
    <col min="10" max="10" width="9.140625" style="204" customWidth="1"/>
    <col min="11" max="11" width="4.28125" style="204" customWidth="1"/>
    <col min="12" max="12" width="11.421875" style="204" customWidth="1"/>
    <col min="13" max="16384" width="9.140625" style="204" customWidth="1"/>
  </cols>
  <sheetData>
    <row r="1" s="88" customFormat="1" ht="12">
      <c r="B1" s="205" t="s">
        <v>245</v>
      </c>
    </row>
    <row r="2" spans="1:13" s="207" customFormat="1" ht="60">
      <c r="A2" s="10" t="s">
        <v>6</v>
      </c>
      <c r="B2" s="10" t="s">
        <v>7</v>
      </c>
      <c r="C2" s="10" t="s">
        <v>8</v>
      </c>
      <c r="D2" s="22" t="s">
        <v>216</v>
      </c>
      <c r="E2" s="10" t="s">
        <v>10</v>
      </c>
      <c r="F2" s="10" t="s">
        <v>11</v>
      </c>
      <c r="G2" s="10" t="s">
        <v>12</v>
      </c>
      <c r="H2" s="22" t="s">
        <v>217</v>
      </c>
      <c r="I2" s="10" t="s">
        <v>14</v>
      </c>
      <c r="J2" s="10" t="s">
        <v>15</v>
      </c>
      <c r="K2" s="10" t="s">
        <v>16</v>
      </c>
      <c r="L2" s="10" t="s">
        <v>17</v>
      </c>
      <c r="M2" s="206"/>
    </row>
    <row r="3" spans="1:13" s="209" customFormat="1" ht="12">
      <c r="A3" s="15">
        <v>1</v>
      </c>
      <c r="B3" s="15">
        <v>2</v>
      </c>
      <c r="C3" s="15">
        <v>3</v>
      </c>
      <c r="D3" s="15" t="s">
        <v>18</v>
      </c>
      <c r="E3" s="15">
        <v>5</v>
      </c>
      <c r="F3" s="15">
        <v>6</v>
      </c>
      <c r="G3" s="15">
        <v>7</v>
      </c>
      <c r="H3" s="15">
        <v>8</v>
      </c>
      <c r="I3" s="15">
        <v>9</v>
      </c>
      <c r="J3" s="15">
        <v>10</v>
      </c>
      <c r="K3" s="15">
        <v>11</v>
      </c>
      <c r="L3" s="17">
        <v>12</v>
      </c>
      <c r="M3" s="208"/>
    </row>
    <row r="4" spans="1:249" s="215" customFormat="1" ht="51">
      <c r="A4" s="3">
        <v>1</v>
      </c>
      <c r="B4" s="210" t="s">
        <v>246</v>
      </c>
      <c r="C4" s="211" t="s">
        <v>247</v>
      </c>
      <c r="D4" s="212">
        <v>17000</v>
      </c>
      <c r="E4" s="28"/>
      <c r="F4" s="213"/>
      <c r="G4" s="10"/>
      <c r="H4" s="10">
        <v>1</v>
      </c>
      <c r="I4" s="12">
        <f>D4/H4</f>
        <v>17000</v>
      </c>
      <c r="J4" s="214">
        <v>0</v>
      </c>
      <c r="K4" s="54"/>
      <c r="L4" s="90">
        <f>ROUND((J4*K4+J4)*I4,2)</f>
        <v>0</v>
      </c>
      <c r="R4" s="216"/>
      <c r="AC4" s="216"/>
      <c r="AN4" s="216"/>
      <c r="AY4" s="216"/>
      <c r="BJ4" s="216"/>
      <c r="BU4" s="216"/>
      <c r="CF4" s="216"/>
      <c r="CQ4" s="216"/>
      <c r="DB4" s="216"/>
      <c r="DM4" s="216"/>
      <c r="DX4" s="216"/>
      <c r="EI4" s="216"/>
      <c r="ET4" s="216"/>
      <c r="FE4" s="216"/>
      <c r="FP4" s="216"/>
      <c r="GA4" s="216"/>
      <c r="GL4" s="216"/>
      <c r="GW4" s="216"/>
      <c r="HH4" s="216"/>
      <c r="HS4" s="216"/>
      <c r="ID4" s="216"/>
      <c r="IO4" s="216"/>
    </row>
    <row r="5" spans="1:249" s="215" customFormat="1" ht="51">
      <c r="A5" s="3">
        <v>2</v>
      </c>
      <c r="B5" s="210" t="s">
        <v>248</v>
      </c>
      <c r="C5" s="211" t="s">
        <v>249</v>
      </c>
      <c r="D5" s="212">
        <v>1200</v>
      </c>
      <c r="E5" s="28"/>
      <c r="F5" s="213"/>
      <c r="G5" s="10"/>
      <c r="H5" s="10">
        <v>1</v>
      </c>
      <c r="I5" s="12">
        <f>D5/H5</f>
        <v>1200</v>
      </c>
      <c r="J5" s="214">
        <v>0</v>
      </c>
      <c r="K5" s="54"/>
      <c r="L5" s="90">
        <f>ROUND((J5*K5+J5)*I5,2)</f>
        <v>0</v>
      </c>
      <c r="R5" s="216"/>
      <c r="AC5" s="216"/>
      <c r="AN5" s="216"/>
      <c r="AY5" s="216"/>
      <c r="BJ5" s="216"/>
      <c r="BU5" s="216"/>
      <c r="CF5" s="216"/>
      <c r="CQ5" s="216"/>
      <c r="DB5" s="216"/>
      <c r="DM5" s="216"/>
      <c r="DX5" s="216"/>
      <c r="EI5" s="216"/>
      <c r="ET5" s="216"/>
      <c r="FE5" s="216"/>
      <c r="FP5" s="216"/>
      <c r="GA5" s="216"/>
      <c r="GL5" s="216"/>
      <c r="GW5" s="216"/>
      <c r="HH5" s="216"/>
      <c r="HS5" s="216"/>
      <c r="ID5" s="216"/>
      <c r="IO5" s="216"/>
    </row>
    <row r="6" spans="1:249" s="215" customFormat="1" ht="51">
      <c r="A6" s="3">
        <v>3</v>
      </c>
      <c r="B6" s="210" t="s">
        <v>250</v>
      </c>
      <c r="C6" s="211" t="s">
        <v>249</v>
      </c>
      <c r="D6" s="212">
        <v>31300</v>
      </c>
      <c r="E6" s="28"/>
      <c r="F6" s="213"/>
      <c r="G6" s="10"/>
      <c r="H6" s="10">
        <v>1</v>
      </c>
      <c r="I6" s="12">
        <f>D6/H6</f>
        <v>31300</v>
      </c>
      <c r="J6" s="214">
        <v>0</v>
      </c>
      <c r="K6" s="54"/>
      <c r="L6" s="90">
        <f>ROUND((J6*K6+J6)*I6,2)</f>
        <v>0</v>
      </c>
      <c r="R6" s="216"/>
      <c r="AC6" s="216"/>
      <c r="AN6" s="216"/>
      <c r="AY6" s="216"/>
      <c r="BJ6" s="216"/>
      <c r="BU6" s="216"/>
      <c r="CF6" s="216"/>
      <c r="CQ6" s="216"/>
      <c r="DB6" s="216"/>
      <c r="DM6" s="216"/>
      <c r="DX6" s="216"/>
      <c r="EI6" s="216"/>
      <c r="ET6" s="216"/>
      <c r="FE6" s="216"/>
      <c r="FP6" s="216"/>
      <c r="GA6" s="216"/>
      <c r="GL6" s="216"/>
      <c r="GW6" s="216"/>
      <c r="HH6" s="216"/>
      <c r="HS6" s="216"/>
      <c r="ID6" s="216"/>
      <c r="IO6" s="216"/>
    </row>
    <row r="7" spans="1:249" s="218" customFormat="1" ht="51">
      <c r="A7" s="210">
        <v>4</v>
      </c>
      <c r="B7" s="210" t="s">
        <v>251</v>
      </c>
      <c r="C7" s="211" t="s">
        <v>117</v>
      </c>
      <c r="D7" s="212">
        <v>12500</v>
      </c>
      <c r="E7" s="23"/>
      <c r="F7" s="217" t="s">
        <v>129</v>
      </c>
      <c r="G7" s="10"/>
      <c r="H7" s="10">
        <v>1</v>
      </c>
      <c r="I7" s="12">
        <f>D7/H7</f>
        <v>12500</v>
      </c>
      <c r="J7" s="214">
        <v>0</v>
      </c>
      <c r="K7" s="54"/>
      <c r="L7" s="90">
        <f>ROUND((J7*K7+J7)*I7,2)</f>
        <v>0</v>
      </c>
      <c r="R7" s="219"/>
      <c r="AC7" s="219"/>
      <c r="AN7" s="219"/>
      <c r="AY7" s="219"/>
      <c r="BJ7" s="219"/>
      <c r="BU7" s="219"/>
      <c r="CF7" s="219"/>
      <c r="CQ7" s="219"/>
      <c r="DB7" s="219"/>
      <c r="DM7" s="219"/>
      <c r="DX7" s="219"/>
      <c r="EI7" s="219"/>
      <c r="ET7" s="219"/>
      <c r="FE7" s="219"/>
      <c r="FP7" s="219"/>
      <c r="GA7" s="219"/>
      <c r="GL7" s="219"/>
      <c r="GW7" s="219"/>
      <c r="HH7" s="219"/>
      <c r="HS7" s="219"/>
      <c r="ID7" s="219"/>
      <c r="IO7" s="219"/>
    </row>
    <row r="8" spans="1:249" s="215" customFormat="1" ht="51">
      <c r="A8" s="220">
        <v>5</v>
      </c>
      <c r="B8" s="221" t="s">
        <v>252</v>
      </c>
      <c r="C8" s="222" t="s">
        <v>249</v>
      </c>
      <c r="D8" s="223">
        <v>2000</v>
      </c>
      <c r="E8" s="187"/>
      <c r="F8" s="224"/>
      <c r="G8" s="98"/>
      <c r="H8" s="10">
        <v>1</v>
      </c>
      <c r="I8" s="102">
        <f>D8/H8</f>
        <v>2000</v>
      </c>
      <c r="J8" s="214">
        <v>0</v>
      </c>
      <c r="K8" s="54"/>
      <c r="L8" s="167">
        <f>ROUND((J8*K8+J8)*I8,2)</f>
        <v>0</v>
      </c>
      <c r="R8" s="216"/>
      <c r="AC8" s="216"/>
      <c r="AN8" s="216"/>
      <c r="AY8" s="216"/>
      <c r="BJ8" s="216"/>
      <c r="BU8" s="216"/>
      <c r="CF8" s="216"/>
      <c r="CQ8" s="216"/>
      <c r="DB8" s="216"/>
      <c r="DM8" s="216"/>
      <c r="DX8" s="216"/>
      <c r="EI8" s="216"/>
      <c r="ET8" s="216"/>
      <c r="FE8" s="216"/>
      <c r="FP8" s="216"/>
      <c r="GA8" s="216"/>
      <c r="GL8" s="216"/>
      <c r="GW8" s="216"/>
      <c r="HH8" s="216"/>
      <c r="HS8" s="216"/>
      <c r="ID8" s="216"/>
      <c r="IO8" s="216"/>
    </row>
    <row r="9" spans="1:12" s="8" customFormat="1" ht="12.75" customHeight="1">
      <c r="A9" s="337" t="s">
        <v>4</v>
      </c>
      <c r="B9" s="337"/>
      <c r="C9" s="337"/>
      <c r="D9" s="337"/>
      <c r="E9" s="337"/>
      <c r="F9" s="337"/>
      <c r="G9" s="337"/>
      <c r="H9" s="337"/>
      <c r="I9" s="337"/>
      <c r="J9" s="337"/>
      <c r="K9" s="337"/>
      <c r="L9" s="195">
        <f>SUM(L4:L8)</f>
        <v>0</v>
      </c>
    </row>
    <row r="10" spans="1:12" s="8" customFormat="1" ht="22.5" customHeight="1">
      <c r="A10" s="347" t="s">
        <v>230</v>
      </c>
      <c r="B10" s="347"/>
      <c r="C10" s="347"/>
      <c r="D10" s="347"/>
      <c r="E10" s="347"/>
      <c r="F10" s="347"/>
      <c r="G10" s="347"/>
      <c r="H10" s="347"/>
      <c r="I10" s="347"/>
      <c r="J10" s="347"/>
      <c r="K10" s="347"/>
      <c r="L10" s="347"/>
    </row>
    <row r="11" spans="1:12" s="39" customFormat="1" ht="12.75" customHeight="1">
      <c r="A11" s="336" t="s">
        <v>135</v>
      </c>
      <c r="B11" s="336"/>
      <c r="C11" s="336"/>
      <c r="D11" s="336"/>
      <c r="E11" s="336"/>
      <c r="F11" s="336"/>
      <c r="G11" s="336"/>
      <c r="H11" s="336"/>
      <c r="I11" s="336"/>
      <c r="J11" s="336"/>
      <c r="K11" s="336"/>
      <c r="L11" s="336"/>
    </row>
    <row r="12" spans="1:12" s="39" customFormat="1" ht="26.25" customHeight="1">
      <c r="A12" s="336" t="s">
        <v>253</v>
      </c>
      <c r="B12" s="336"/>
      <c r="C12" s="336"/>
      <c r="D12" s="336"/>
      <c r="E12" s="336"/>
      <c r="F12" s="336"/>
      <c r="G12" s="336"/>
      <c r="H12" s="336"/>
      <c r="I12" s="336"/>
      <c r="J12" s="336"/>
      <c r="K12" s="336"/>
      <c r="L12" s="336"/>
    </row>
    <row r="13" spans="1:12" s="39" customFormat="1" ht="12.75" customHeight="1">
      <c r="A13" s="336" t="s">
        <v>27</v>
      </c>
      <c r="B13" s="336"/>
      <c r="C13" s="336"/>
      <c r="D13" s="336"/>
      <c r="E13" s="336"/>
      <c r="F13" s="336"/>
      <c r="G13" s="336"/>
      <c r="H13" s="336"/>
      <c r="I13" s="336"/>
      <c r="J13" s="336"/>
      <c r="K13" s="336"/>
      <c r="L13" s="336"/>
    </row>
    <row r="14" spans="1:12" s="39" customFormat="1" ht="12.75" customHeight="1">
      <c r="A14" s="336" t="s">
        <v>28</v>
      </c>
      <c r="B14" s="336"/>
      <c r="C14" s="336"/>
      <c r="D14" s="336"/>
      <c r="E14" s="336"/>
      <c r="F14" s="336"/>
      <c r="G14" s="336"/>
      <c r="H14" s="336"/>
      <c r="I14" s="336"/>
      <c r="J14" s="336"/>
      <c r="K14" s="336"/>
      <c r="L14" s="336"/>
    </row>
    <row r="15" spans="1:12" s="39" customFormat="1" ht="12.75" customHeight="1">
      <c r="A15" s="336" t="s">
        <v>29</v>
      </c>
      <c r="B15" s="336"/>
      <c r="C15" s="336"/>
      <c r="D15" s="336"/>
      <c r="E15" s="336"/>
      <c r="F15" s="336"/>
      <c r="G15" s="336"/>
      <c r="H15" s="336"/>
      <c r="I15" s="336"/>
      <c r="J15" s="336"/>
      <c r="K15" s="336"/>
      <c r="L15" s="336"/>
    </row>
    <row r="16" spans="1:12" s="39" customFormat="1" ht="12.75" customHeight="1">
      <c r="A16" s="336" t="s">
        <v>30</v>
      </c>
      <c r="B16" s="336"/>
      <c r="C16" s="336"/>
      <c r="D16" s="336"/>
      <c r="E16" s="336"/>
      <c r="F16" s="336"/>
      <c r="G16" s="336"/>
      <c r="H16" s="336"/>
      <c r="I16" s="336"/>
      <c r="J16" s="336"/>
      <c r="K16" s="336"/>
      <c r="L16" s="336"/>
    </row>
    <row r="17" s="225" customFormat="1" ht="12.75">
      <c r="I17" s="225" t="s">
        <v>129</v>
      </c>
    </row>
    <row r="18" s="225" customFormat="1" ht="12.75"/>
    <row r="19" s="225" customFormat="1" ht="12.75"/>
    <row r="20" s="225" customFormat="1" ht="12.75"/>
  </sheetData>
  <sheetProtection selectLockedCells="1" selectUnlockedCells="1"/>
  <mergeCells count="8">
    <mergeCell ref="A15:L15"/>
    <mergeCell ref="A16:L16"/>
    <mergeCell ref="A9:K9"/>
    <mergeCell ref="A10:L10"/>
    <mergeCell ref="A11:L11"/>
    <mergeCell ref="A12:L12"/>
    <mergeCell ref="A13:L13"/>
    <mergeCell ref="A14:L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K24"/>
  <sheetViews>
    <sheetView zoomScale="140" zoomScaleNormal="140"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38" width="9.140625" style="8" customWidth="1"/>
  </cols>
  <sheetData>
    <row r="1" ht="12.75" customHeight="1">
      <c r="B1" s="34" t="s">
        <v>254</v>
      </c>
    </row>
    <row r="2" spans="1:11" s="14" customFormat="1" ht="68.25" customHeight="1">
      <c r="A2" s="10" t="s">
        <v>6</v>
      </c>
      <c r="B2" s="10" t="s">
        <v>7</v>
      </c>
      <c r="C2" s="10" t="s">
        <v>255</v>
      </c>
      <c r="D2" s="10" t="s">
        <v>10</v>
      </c>
      <c r="E2" s="10" t="s">
        <v>11</v>
      </c>
      <c r="F2" s="10" t="s">
        <v>12</v>
      </c>
      <c r="G2" s="10" t="s">
        <v>203</v>
      </c>
      <c r="H2" s="10" t="s">
        <v>14</v>
      </c>
      <c r="I2" s="10" t="s">
        <v>15</v>
      </c>
      <c r="J2" s="10" t="s">
        <v>16</v>
      </c>
      <c r="K2" s="10" t="s">
        <v>17</v>
      </c>
    </row>
    <row r="3" spans="1:11" s="95" customFormat="1" ht="11.25" customHeight="1">
      <c r="A3" s="132" t="s">
        <v>121</v>
      </c>
      <c r="B3" s="176" t="s">
        <v>178</v>
      </c>
      <c r="C3" s="132" t="s">
        <v>179</v>
      </c>
      <c r="D3" s="132" t="s">
        <v>18</v>
      </c>
      <c r="E3" s="132" t="s">
        <v>180</v>
      </c>
      <c r="F3" s="132" t="s">
        <v>181</v>
      </c>
      <c r="G3" s="132" t="s">
        <v>182</v>
      </c>
      <c r="H3" s="132" t="s">
        <v>183</v>
      </c>
      <c r="I3" s="132" t="s">
        <v>184</v>
      </c>
      <c r="J3" s="17" t="s">
        <v>185</v>
      </c>
      <c r="K3" s="17" t="s">
        <v>204</v>
      </c>
    </row>
    <row r="4" spans="1:11" ht="67.5" customHeight="1">
      <c r="A4" s="56">
        <v>1</v>
      </c>
      <c r="B4" s="22" t="s">
        <v>256</v>
      </c>
      <c r="C4" s="23">
        <v>500</v>
      </c>
      <c r="D4" s="28"/>
      <c r="E4" s="226"/>
      <c r="F4" s="227"/>
      <c r="G4" s="10">
        <v>1</v>
      </c>
      <c r="H4" s="12">
        <f>C4/G4</f>
        <v>500</v>
      </c>
      <c r="I4" s="25">
        <v>0</v>
      </c>
      <c r="J4" s="26"/>
      <c r="K4" s="27">
        <f>ROUND((I4*J4+I4)*H4,2)</f>
        <v>0</v>
      </c>
    </row>
    <row r="5" spans="1:8" ht="12" customHeight="1">
      <c r="A5" s="352" t="s">
        <v>257</v>
      </c>
      <c r="B5" s="352"/>
      <c r="C5" s="352"/>
      <c r="D5" s="352"/>
      <c r="E5" s="352"/>
      <c r="F5" s="352"/>
      <c r="G5" s="352"/>
      <c r="H5" s="352"/>
    </row>
    <row r="6" spans="1:8" ht="12" customHeight="1">
      <c r="A6" s="348" t="s">
        <v>258</v>
      </c>
      <c r="B6" s="348"/>
      <c r="C6" s="348"/>
      <c r="D6" s="348"/>
      <c r="E6" s="348"/>
      <c r="F6" s="348"/>
      <c r="G6" s="348"/>
      <c r="H6" s="348"/>
    </row>
    <row r="7" spans="1:8" ht="12" customHeight="1">
      <c r="A7" s="348" t="s">
        <v>259</v>
      </c>
      <c r="B7" s="348"/>
      <c r="C7" s="348"/>
      <c r="D7" s="348"/>
      <c r="E7" s="348"/>
      <c r="F7" s="348"/>
      <c r="G7" s="348"/>
      <c r="H7" s="348"/>
    </row>
    <row r="8" spans="1:8" ht="12" customHeight="1">
      <c r="A8" s="348" t="s">
        <v>260</v>
      </c>
      <c r="B8" s="348"/>
      <c r="C8" s="348"/>
      <c r="D8" s="348"/>
      <c r="E8" s="348"/>
      <c r="F8" s="348"/>
      <c r="G8" s="348"/>
      <c r="H8" s="348"/>
    </row>
    <row r="9" spans="1:8" ht="12" customHeight="1">
      <c r="A9" s="348" t="s">
        <v>261</v>
      </c>
      <c r="B9" s="348"/>
      <c r="C9" s="348"/>
      <c r="D9" s="348"/>
      <c r="E9" s="348"/>
      <c r="F9" s="348"/>
      <c r="G9" s="348"/>
      <c r="H9" s="348"/>
    </row>
    <row r="10" spans="1:8" ht="12" customHeight="1">
      <c r="A10" s="348" t="s">
        <v>262</v>
      </c>
      <c r="B10" s="348"/>
      <c r="C10" s="348"/>
      <c r="D10" s="348"/>
      <c r="E10" s="348"/>
      <c r="F10" s="348"/>
      <c r="G10" s="348"/>
      <c r="H10" s="348"/>
    </row>
    <row r="11" spans="1:8" ht="12" customHeight="1">
      <c r="A11" s="348" t="s">
        <v>263</v>
      </c>
      <c r="B11" s="348"/>
      <c r="C11" s="348"/>
      <c r="D11" s="348"/>
      <c r="E11" s="348"/>
      <c r="F11" s="348"/>
      <c r="G11" s="348"/>
      <c r="H11" s="348"/>
    </row>
    <row r="12" spans="1:8" ht="12" customHeight="1">
      <c r="A12" s="349" t="s">
        <v>491</v>
      </c>
      <c r="B12" s="349"/>
      <c r="C12" s="349"/>
      <c r="D12" s="349"/>
      <c r="E12" s="349"/>
      <c r="F12" s="349"/>
      <c r="G12" s="349"/>
      <c r="H12" s="349"/>
    </row>
    <row r="13" spans="1:8" ht="12" customHeight="1">
      <c r="A13" s="348" t="s">
        <v>264</v>
      </c>
      <c r="B13" s="348"/>
      <c r="C13" s="348"/>
      <c r="D13" s="348"/>
      <c r="E13" s="348"/>
      <c r="F13" s="348"/>
      <c r="G13" s="348"/>
      <c r="H13" s="348"/>
    </row>
    <row r="14" spans="1:8" ht="12.75" customHeight="1">
      <c r="A14" s="55"/>
      <c r="B14" s="55"/>
      <c r="C14" s="229"/>
      <c r="D14" s="55"/>
      <c r="E14" s="230"/>
      <c r="F14" s="55"/>
      <c r="G14" s="55"/>
      <c r="H14" s="55"/>
    </row>
    <row r="15" spans="1:8" ht="12.75" customHeight="1">
      <c r="A15" s="350" t="s">
        <v>265</v>
      </c>
      <c r="B15" s="350"/>
      <c r="C15" s="350"/>
      <c r="D15" s="350"/>
      <c r="E15" s="350"/>
      <c r="F15" s="350"/>
      <c r="G15" s="350"/>
      <c r="H15" s="350"/>
    </row>
    <row r="16" spans="1:8" ht="12.75" customHeight="1">
      <c r="A16" s="351"/>
      <c r="B16" s="351"/>
      <c r="C16" s="351"/>
      <c r="D16" s="351"/>
      <c r="E16" s="351"/>
      <c r="F16" s="351"/>
      <c r="G16" s="351"/>
      <c r="H16" s="351"/>
    </row>
    <row r="17" spans="1:8" ht="12.75" customHeight="1">
      <c r="A17" s="350" t="s">
        <v>266</v>
      </c>
      <c r="B17" s="350"/>
      <c r="C17" s="350"/>
      <c r="D17" s="350"/>
      <c r="E17" s="350"/>
      <c r="F17" s="350"/>
      <c r="G17" s="350"/>
      <c r="H17" s="350"/>
    </row>
    <row r="18" ht="12.75" customHeight="1"/>
    <row r="19" spans="1:9" s="39" customFormat="1" ht="42" customHeight="1">
      <c r="A19" s="336" t="s">
        <v>207</v>
      </c>
      <c r="B19" s="336"/>
      <c r="C19" s="336"/>
      <c r="D19" s="336"/>
      <c r="E19" s="336"/>
      <c r="F19" s="336"/>
      <c r="G19" s="336"/>
      <c r="H19" s="336"/>
      <c r="I19" s="336"/>
    </row>
    <row r="20" spans="1:9" s="39" customFormat="1" ht="24" customHeight="1">
      <c r="A20" s="336" t="s">
        <v>155</v>
      </c>
      <c r="B20" s="336"/>
      <c r="C20" s="336"/>
      <c r="D20" s="336"/>
      <c r="E20" s="336"/>
      <c r="F20" s="336"/>
      <c r="G20" s="336"/>
      <c r="H20" s="336"/>
      <c r="I20" s="336"/>
    </row>
    <row r="21" spans="1:9" s="39" customFormat="1" ht="12" customHeight="1">
      <c r="A21" s="336" t="s">
        <v>208</v>
      </c>
      <c r="B21" s="336"/>
      <c r="C21" s="336"/>
      <c r="D21" s="336"/>
      <c r="E21" s="336"/>
      <c r="F21" s="336"/>
      <c r="G21" s="336"/>
      <c r="H21" s="336"/>
      <c r="I21" s="336"/>
    </row>
    <row r="22" spans="1:9" s="39" customFormat="1" ht="12" customHeight="1">
      <c r="A22" s="336" t="s">
        <v>209</v>
      </c>
      <c r="B22" s="336"/>
      <c r="C22" s="336"/>
      <c r="D22" s="336"/>
      <c r="E22" s="336"/>
      <c r="F22" s="336"/>
      <c r="G22" s="336"/>
      <c r="H22" s="336"/>
      <c r="I22" s="336"/>
    </row>
    <row r="23" spans="1:9" s="39" customFormat="1" ht="12" customHeight="1">
      <c r="A23" s="336" t="s">
        <v>30</v>
      </c>
      <c r="B23" s="336"/>
      <c r="C23" s="336"/>
      <c r="D23" s="336"/>
      <c r="E23" s="336"/>
      <c r="F23" s="336"/>
      <c r="G23" s="336"/>
      <c r="H23" s="336"/>
      <c r="I23" s="336"/>
    </row>
    <row r="24" spans="1:9" s="39" customFormat="1" ht="12" customHeight="1">
      <c r="A24" s="43"/>
      <c r="B24" s="43"/>
      <c r="C24" s="43"/>
      <c r="D24" s="43"/>
      <c r="E24" s="43"/>
      <c r="F24" s="43"/>
      <c r="G24" s="43"/>
      <c r="H24" s="43"/>
      <c r="I24" s="43"/>
    </row>
  </sheetData>
  <sheetProtection selectLockedCells="1" selectUnlockedCells="1"/>
  <mergeCells count="17">
    <mergeCell ref="A17:H17"/>
    <mergeCell ref="A5:H5"/>
    <mergeCell ref="A6:H6"/>
    <mergeCell ref="A7:H7"/>
    <mergeCell ref="A8:H8"/>
    <mergeCell ref="A9:H9"/>
    <mergeCell ref="A10:H10"/>
    <mergeCell ref="A19:I19"/>
    <mergeCell ref="A20:I20"/>
    <mergeCell ref="A21:I21"/>
    <mergeCell ref="A22:I22"/>
    <mergeCell ref="A23:I23"/>
    <mergeCell ref="A11:H11"/>
    <mergeCell ref="A12:H12"/>
    <mergeCell ref="A13:H13"/>
    <mergeCell ref="A15:H15"/>
    <mergeCell ref="A16:H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M12"/>
  <sheetViews>
    <sheetView zoomScale="85" zoomScaleNormal="85" zoomScalePageLayoutView="0" workbookViewId="0" topLeftCell="A1">
      <selection activeCell="K4" sqref="K4"/>
    </sheetView>
  </sheetViews>
  <sheetFormatPr defaultColWidth="9.140625" defaultRowHeight="12" customHeight="1"/>
  <cols>
    <col min="1" max="1" width="3.8515625" style="193" customWidth="1"/>
    <col min="2" max="2" width="29.421875" style="193" customWidth="1"/>
    <col min="3" max="3" width="9.28125" style="193" customWidth="1"/>
    <col min="4" max="4" width="8.57421875" style="193" customWidth="1"/>
    <col min="5" max="5" width="12.28125" style="193" customWidth="1"/>
    <col min="6" max="7" width="9.140625" style="193" customWidth="1"/>
    <col min="8" max="8" width="11.140625" style="193" customWidth="1"/>
    <col min="9" max="9" width="11.421875" style="193" customWidth="1"/>
    <col min="10" max="10" width="10.140625" style="193" customWidth="1"/>
    <col min="11" max="11" width="4.57421875" style="193" customWidth="1"/>
    <col min="12" max="12" width="13.421875" style="193" customWidth="1"/>
    <col min="13" max="16384" width="9.140625" style="193" customWidth="1"/>
  </cols>
  <sheetData>
    <row r="1" ht="12" customHeight="1">
      <c r="B1" s="231" t="s">
        <v>267</v>
      </c>
    </row>
    <row r="2" spans="1:13" s="14" customFormat="1" ht="57" customHeight="1">
      <c r="A2" s="10" t="s">
        <v>6</v>
      </c>
      <c r="B2" s="10" t="s">
        <v>7</v>
      </c>
      <c r="C2" s="10" t="s">
        <v>8</v>
      </c>
      <c r="D2" s="10" t="s">
        <v>268</v>
      </c>
      <c r="E2" s="10" t="s">
        <v>10</v>
      </c>
      <c r="F2" s="10" t="s">
        <v>11</v>
      </c>
      <c r="G2" s="10" t="s">
        <v>12</v>
      </c>
      <c r="H2" s="10" t="s">
        <v>269</v>
      </c>
      <c r="I2" s="97" t="s">
        <v>14</v>
      </c>
      <c r="J2" s="10" t="s">
        <v>15</v>
      </c>
      <c r="K2" s="10" t="s">
        <v>16</v>
      </c>
      <c r="L2" s="10" t="s">
        <v>17</v>
      </c>
      <c r="M2" s="13"/>
    </row>
    <row r="3" spans="1:13" s="233" customFormat="1" ht="11.25" customHeight="1">
      <c r="A3" s="15">
        <v>1</v>
      </c>
      <c r="B3" s="15">
        <v>2</v>
      </c>
      <c r="C3" s="15">
        <v>3</v>
      </c>
      <c r="D3" s="15" t="s">
        <v>18</v>
      </c>
      <c r="E3" s="15">
        <v>5</v>
      </c>
      <c r="F3" s="15">
        <v>6</v>
      </c>
      <c r="G3" s="15">
        <v>7</v>
      </c>
      <c r="H3" s="15">
        <v>8</v>
      </c>
      <c r="I3" s="127">
        <v>9</v>
      </c>
      <c r="J3" s="15">
        <v>10</v>
      </c>
      <c r="K3" s="15">
        <v>11</v>
      </c>
      <c r="L3" s="17">
        <v>12</v>
      </c>
      <c r="M3" s="232"/>
    </row>
    <row r="4" spans="1:12" ht="62.25" customHeight="1">
      <c r="A4" s="63">
        <v>1</v>
      </c>
      <c r="B4" s="234" t="s">
        <v>270</v>
      </c>
      <c r="C4" s="22" t="s">
        <v>271</v>
      </c>
      <c r="D4" s="235">
        <v>3500</v>
      </c>
      <c r="E4" s="28"/>
      <c r="F4" s="172"/>
      <c r="G4" s="10"/>
      <c r="H4" s="10">
        <v>1</v>
      </c>
      <c r="I4" s="44">
        <f>D4/H4</f>
        <v>3500</v>
      </c>
      <c r="J4" s="138">
        <v>0</v>
      </c>
      <c r="K4" s="54"/>
      <c r="L4" s="90">
        <f>ROUND((J4*K4+J4)*I4,2)</f>
        <v>0</v>
      </c>
    </row>
    <row r="5" spans="1:12" ht="33.75" customHeight="1">
      <c r="A5" s="347" t="s">
        <v>272</v>
      </c>
      <c r="B5" s="347"/>
      <c r="C5" s="347"/>
      <c r="D5" s="347"/>
      <c r="E5" s="347"/>
      <c r="F5" s="347"/>
      <c r="G5" s="347"/>
      <c r="H5" s="347"/>
      <c r="I5" s="347"/>
      <c r="J5" s="347"/>
      <c r="K5" s="347"/>
      <c r="L5" s="347"/>
    </row>
    <row r="6" spans="1:12" s="169" customFormat="1" ht="11.25" customHeight="1">
      <c r="A6" s="340" t="s">
        <v>50</v>
      </c>
      <c r="B6" s="340"/>
      <c r="C6" s="340"/>
      <c r="D6" s="340"/>
      <c r="E6" s="340"/>
      <c r="F6" s="340"/>
      <c r="G6" s="340"/>
      <c r="H6" s="340"/>
      <c r="I6" s="340"/>
      <c r="J6" s="340"/>
      <c r="K6" s="340"/>
      <c r="L6" s="340"/>
    </row>
    <row r="7" spans="1:12" s="169" customFormat="1" ht="36" customHeight="1">
      <c r="A7" s="340" t="s">
        <v>273</v>
      </c>
      <c r="B7" s="340"/>
      <c r="C7" s="340"/>
      <c r="D7" s="340"/>
      <c r="E7" s="340"/>
      <c r="F7" s="340"/>
      <c r="G7" s="340"/>
      <c r="H7" s="340"/>
      <c r="I7" s="340"/>
      <c r="J7" s="340"/>
      <c r="K7" s="340"/>
      <c r="L7" s="340"/>
    </row>
    <row r="8" spans="1:12" s="169" customFormat="1" ht="36.75" customHeight="1">
      <c r="A8" s="340" t="s">
        <v>27</v>
      </c>
      <c r="B8" s="340"/>
      <c r="C8" s="340"/>
      <c r="D8" s="340"/>
      <c r="E8" s="340"/>
      <c r="F8" s="340"/>
      <c r="G8" s="340"/>
      <c r="H8" s="340"/>
      <c r="I8" s="340"/>
      <c r="J8" s="340"/>
      <c r="K8" s="340"/>
      <c r="L8" s="340"/>
    </row>
    <row r="9" spans="1:12" s="169" customFormat="1" ht="12" customHeight="1">
      <c r="A9" s="340" t="s">
        <v>28</v>
      </c>
      <c r="B9" s="340"/>
      <c r="C9" s="340"/>
      <c r="D9" s="340"/>
      <c r="E9" s="340"/>
      <c r="F9" s="340"/>
      <c r="G9" s="340"/>
      <c r="H9" s="340"/>
      <c r="I9" s="340"/>
      <c r="J9" s="340"/>
      <c r="K9" s="340"/>
      <c r="L9" s="340"/>
    </row>
    <row r="10" spans="1:12" s="169" customFormat="1" ht="12" customHeight="1">
      <c r="A10" s="340" t="s">
        <v>29</v>
      </c>
      <c r="B10" s="340"/>
      <c r="C10" s="340"/>
      <c r="D10" s="340"/>
      <c r="E10" s="340"/>
      <c r="F10" s="340"/>
      <c r="G10" s="340"/>
      <c r="H10" s="340"/>
      <c r="I10" s="340"/>
      <c r="J10" s="340"/>
      <c r="K10" s="340"/>
      <c r="L10" s="340"/>
    </row>
    <row r="11" spans="1:12" s="169" customFormat="1" ht="12" customHeight="1">
      <c r="A11" s="340" t="s">
        <v>30</v>
      </c>
      <c r="B11" s="340"/>
      <c r="C11" s="340"/>
      <c r="D11" s="340"/>
      <c r="E11" s="340"/>
      <c r="F11" s="340"/>
      <c r="G11" s="340"/>
      <c r="H11" s="340"/>
      <c r="I11" s="340"/>
      <c r="J11" s="340"/>
      <c r="K11" s="340"/>
      <c r="L11" s="340"/>
    </row>
    <row r="12" spans="1:12" ht="12" customHeight="1">
      <c r="A12" s="236"/>
      <c r="B12" s="236"/>
      <c r="C12" s="30"/>
      <c r="D12" s="196"/>
      <c r="E12" s="30"/>
      <c r="F12" s="31" t="s">
        <v>129</v>
      </c>
      <c r="G12" s="30"/>
      <c r="H12" s="30"/>
      <c r="I12" s="30"/>
      <c r="J12" s="30"/>
      <c r="K12" s="30"/>
      <c r="L12" s="192"/>
    </row>
  </sheetData>
  <sheetProtection selectLockedCells="1" selectUnlockedCells="1"/>
  <mergeCells count="7">
    <mergeCell ref="A11:L11"/>
    <mergeCell ref="A5:L5"/>
    <mergeCell ref="A6:L6"/>
    <mergeCell ref="A7:L7"/>
    <mergeCell ref="A8:L8"/>
    <mergeCell ref="A9:L9"/>
    <mergeCell ref="A10:L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L8"/>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3" width="8.2812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274</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75.75" customHeight="1">
      <c r="A4" s="20">
        <v>1</v>
      </c>
      <c r="B4" s="20" t="s">
        <v>275</v>
      </c>
      <c r="C4" s="28">
        <v>2000</v>
      </c>
      <c r="D4" s="28"/>
      <c r="E4" s="12"/>
      <c r="F4" s="53"/>
      <c r="G4" s="10">
        <v>1</v>
      </c>
      <c r="H4" s="12">
        <f>C4/G4</f>
        <v>2000</v>
      </c>
      <c r="I4" s="25">
        <v>0</v>
      </c>
      <c r="J4" s="26"/>
      <c r="K4" s="27">
        <f>ROUND((I4*J4+I4)*H4,2)</f>
        <v>0</v>
      </c>
    </row>
    <row r="5" spans="1:9" s="39" customFormat="1" ht="42"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sheetData>
  <sheetProtection selectLockedCells="1" selectUnlockedCells="1"/>
  <mergeCells count="4">
    <mergeCell ref="A5:I5"/>
    <mergeCell ref="A6:I6"/>
    <mergeCell ref="A7:I7"/>
    <mergeCell ref="A8:I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L14"/>
  <sheetViews>
    <sheetView zoomScale="85" zoomScaleNormal="85" zoomScalePageLayoutView="0" workbookViewId="0" topLeftCell="A1">
      <selection activeCell="I4" sqref="I4"/>
    </sheetView>
  </sheetViews>
  <sheetFormatPr defaultColWidth="11.57421875" defaultRowHeight="12" customHeight="1"/>
  <cols>
    <col min="1" max="1" width="4.421875" style="8" customWidth="1"/>
    <col min="2" max="2" width="36.28125" style="8" customWidth="1"/>
    <col min="3" max="3" width="9.28125" style="8" customWidth="1"/>
    <col min="4" max="5" width="10.28125" style="8" customWidth="1"/>
    <col min="6" max="6" width="12.421875" style="8" customWidth="1"/>
    <col min="7" max="7" width="9.140625" style="8" customWidth="1"/>
    <col min="8" max="8" width="12.421875" style="8" customWidth="1"/>
    <col min="9" max="9" width="9.140625" style="8" customWidth="1"/>
    <col min="10" max="10" width="4.57421875" style="8" customWidth="1"/>
    <col min="11" max="11" width="11.421875" style="2" customWidth="1"/>
    <col min="12" max="254" width="9.140625" style="8" customWidth="1"/>
  </cols>
  <sheetData>
    <row r="1" ht="12.75" customHeight="1">
      <c r="B1" s="34" t="s">
        <v>277</v>
      </c>
    </row>
    <row r="2" spans="1:12" s="14" customFormat="1" ht="68.25" customHeight="1">
      <c r="A2" s="10" t="s">
        <v>6</v>
      </c>
      <c r="B2" s="10" t="s">
        <v>7</v>
      </c>
      <c r="C2" s="10" t="s">
        <v>9</v>
      </c>
      <c r="D2" s="10" t="s">
        <v>10</v>
      </c>
      <c r="E2" s="10" t="s">
        <v>11</v>
      </c>
      <c r="F2" s="10" t="s">
        <v>12</v>
      </c>
      <c r="G2" s="10" t="s">
        <v>203</v>
      </c>
      <c r="H2" s="10" t="s">
        <v>14</v>
      </c>
      <c r="I2" s="10" t="s">
        <v>15</v>
      </c>
      <c r="J2" s="10" t="s">
        <v>16</v>
      </c>
      <c r="K2" s="25"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237" t="s">
        <v>204</v>
      </c>
    </row>
    <row r="4" spans="1:12" s="163" customFormat="1" ht="45.75" customHeight="1">
      <c r="A4" s="132" t="s">
        <v>121</v>
      </c>
      <c r="B4" s="20" t="s">
        <v>278</v>
      </c>
      <c r="C4" s="134" t="s">
        <v>279</v>
      </c>
      <c r="D4" s="132"/>
      <c r="E4" s="132"/>
      <c r="F4" s="132"/>
      <c r="G4" s="134">
        <v>1</v>
      </c>
      <c r="H4" s="138">
        <v>400</v>
      </c>
      <c r="I4" s="138">
        <v>0</v>
      </c>
      <c r="J4" s="238"/>
      <c r="K4" s="237">
        <f>ROUND((I4*J4+I4)*H4,2)</f>
        <v>0</v>
      </c>
      <c r="L4" s="165"/>
    </row>
    <row r="5" spans="1:12" s="163" customFormat="1" ht="45.75" customHeight="1">
      <c r="A5" s="132" t="s">
        <v>178</v>
      </c>
      <c r="B5" s="20" t="s">
        <v>280</v>
      </c>
      <c r="C5" s="191">
        <v>3600</v>
      </c>
      <c r="D5" s="132"/>
      <c r="E5" s="132"/>
      <c r="F5" s="132"/>
      <c r="G5" s="134">
        <v>1</v>
      </c>
      <c r="H5" s="134">
        <f>C5/G5</f>
        <v>3600</v>
      </c>
      <c r="I5" s="138">
        <v>0</v>
      </c>
      <c r="J5" s="238"/>
      <c r="K5" s="237">
        <f>ROUND((I5*J5+I5)*H5,2)</f>
        <v>0</v>
      </c>
      <c r="L5" s="165"/>
    </row>
    <row r="6" spans="1:12" s="163" customFormat="1" ht="23.25" customHeight="1">
      <c r="A6" s="132" t="s">
        <v>179</v>
      </c>
      <c r="B6" s="56" t="s">
        <v>281</v>
      </c>
      <c r="C6" s="191">
        <v>300</v>
      </c>
      <c r="D6" s="132"/>
      <c r="E6" s="132"/>
      <c r="F6" s="132"/>
      <c r="G6" s="134">
        <v>1</v>
      </c>
      <c r="H6" s="134">
        <f>C6/G6</f>
        <v>300</v>
      </c>
      <c r="I6" s="138">
        <v>0</v>
      </c>
      <c r="J6" s="238"/>
      <c r="K6" s="237">
        <f>ROUND((I6*J6+I6)*H6,2)</f>
        <v>0</v>
      </c>
      <c r="L6" s="165"/>
    </row>
    <row r="7" spans="1:11" s="163" customFormat="1" ht="17.25" customHeight="1">
      <c r="A7" s="341" t="s">
        <v>4</v>
      </c>
      <c r="B7" s="341"/>
      <c r="C7" s="341"/>
      <c r="D7" s="341"/>
      <c r="E7" s="341"/>
      <c r="F7" s="341"/>
      <c r="G7" s="341"/>
      <c r="H7" s="341"/>
      <c r="I7" s="341"/>
      <c r="J7" s="239"/>
      <c r="K7" s="240">
        <f>SUM(K4:K6)</f>
        <v>0</v>
      </c>
    </row>
    <row r="8" spans="1:11" s="39" customFormat="1" ht="42" customHeight="1">
      <c r="A8" s="336" t="s">
        <v>276</v>
      </c>
      <c r="B8" s="336"/>
      <c r="C8" s="336"/>
      <c r="D8" s="336"/>
      <c r="E8" s="336"/>
      <c r="F8" s="336"/>
      <c r="G8" s="336"/>
      <c r="H8" s="336"/>
      <c r="I8" s="336"/>
      <c r="K8" s="1"/>
    </row>
    <row r="9" spans="1:11" s="39" customFormat="1" ht="24" customHeight="1">
      <c r="A9" s="336" t="s">
        <v>155</v>
      </c>
      <c r="B9" s="336"/>
      <c r="C9" s="336"/>
      <c r="D9" s="336"/>
      <c r="E9" s="336"/>
      <c r="F9" s="336"/>
      <c r="G9" s="336"/>
      <c r="H9" s="336"/>
      <c r="I9" s="336"/>
      <c r="K9" s="1"/>
    </row>
    <row r="10" spans="1:11" s="39" customFormat="1" ht="12" customHeight="1">
      <c r="A10" s="336" t="s">
        <v>208</v>
      </c>
      <c r="B10" s="336"/>
      <c r="C10" s="336"/>
      <c r="D10" s="336"/>
      <c r="E10" s="336"/>
      <c r="F10" s="336"/>
      <c r="G10" s="336"/>
      <c r="H10" s="336"/>
      <c r="I10" s="336"/>
      <c r="K10" s="1" t="s">
        <v>129</v>
      </c>
    </row>
    <row r="11" spans="1:11" s="39" customFormat="1" ht="12" customHeight="1">
      <c r="A11" s="336" t="s">
        <v>209</v>
      </c>
      <c r="B11" s="336"/>
      <c r="C11" s="336"/>
      <c r="D11" s="336"/>
      <c r="E11" s="336"/>
      <c r="F11" s="336"/>
      <c r="G11" s="336"/>
      <c r="H11" s="336"/>
      <c r="I11" s="336"/>
      <c r="K11" s="1"/>
    </row>
    <row r="14" ht="12" customHeight="1">
      <c r="B14" s="8" t="s">
        <v>129</v>
      </c>
    </row>
  </sheetData>
  <sheetProtection selectLockedCells="1" selectUnlockedCells="1"/>
  <mergeCells count="5">
    <mergeCell ref="A7:I7"/>
    <mergeCell ref="A8:I8"/>
    <mergeCell ref="A9:I9"/>
    <mergeCell ref="A10:I10"/>
    <mergeCell ref="A11:I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L11"/>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3" width="8.851562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282</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57" customHeight="1">
      <c r="A4" s="20">
        <v>1</v>
      </c>
      <c r="B4" s="20" t="s">
        <v>283</v>
      </c>
      <c r="C4" s="28">
        <v>720</v>
      </c>
      <c r="D4" s="28"/>
      <c r="E4" s="12"/>
      <c r="F4" s="53"/>
      <c r="G4" s="10">
        <v>1</v>
      </c>
      <c r="H4" s="12">
        <f>C4/G4</f>
        <v>720</v>
      </c>
      <c r="I4" s="25">
        <v>0</v>
      </c>
      <c r="J4" s="26"/>
      <c r="K4" s="27">
        <f>ROUND((I4*J4+I4)*H4,2)</f>
        <v>0</v>
      </c>
    </row>
    <row r="5" spans="1:9" s="39" customFormat="1" ht="42"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row r="11" spans="2:3" ht="12" customHeight="1">
      <c r="B11" s="32"/>
      <c r="C11" s="241"/>
    </row>
  </sheetData>
  <sheetProtection selectLockedCells="1" selectUnlockedCells="1"/>
  <mergeCells count="4">
    <mergeCell ref="A5:I5"/>
    <mergeCell ref="A6:I6"/>
    <mergeCell ref="A7:I7"/>
    <mergeCell ref="A8:I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3"/>
  <sheetViews>
    <sheetView zoomScale="85" zoomScaleNormal="85" zoomScalePageLayoutView="0" workbookViewId="0" topLeftCell="A1">
      <selection activeCell="J4" sqref="J4"/>
    </sheetView>
  </sheetViews>
  <sheetFormatPr defaultColWidth="9.140625" defaultRowHeight="12" customHeight="1"/>
  <cols>
    <col min="1" max="1" width="4.57421875" style="8" customWidth="1"/>
    <col min="2" max="2" width="29.28125" style="8" customWidth="1"/>
    <col min="3" max="3" width="12.57421875" style="8" customWidth="1"/>
    <col min="4" max="4" width="8.140625" style="8" customWidth="1"/>
    <col min="5" max="5" width="11.7109375" style="8" customWidth="1"/>
    <col min="6" max="7" width="9.140625" style="8" customWidth="1"/>
    <col min="8" max="8" width="11.00390625" style="8" customWidth="1"/>
    <col min="9" max="9" width="11.421875" style="8" customWidth="1"/>
    <col min="10" max="10" width="8.8515625" style="8" customWidth="1"/>
    <col min="11" max="11" width="4.28125" style="8" customWidth="1"/>
    <col min="12" max="12" width="12.140625" style="2" customWidth="1"/>
    <col min="13" max="16384" width="9.140625" style="8" customWidth="1"/>
  </cols>
  <sheetData>
    <row r="1" ht="12.75" customHeight="1">
      <c r="B1" s="34" t="s">
        <v>45</v>
      </c>
    </row>
    <row r="2" spans="1:13" s="14" customFormat="1" ht="45" customHeight="1">
      <c r="A2" s="10" t="s">
        <v>6</v>
      </c>
      <c r="B2" s="10" t="s">
        <v>7</v>
      </c>
      <c r="C2" s="10" t="s">
        <v>8</v>
      </c>
      <c r="D2" s="10" t="s">
        <v>9</v>
      </c>
      <c r="E2" s="10" t="s">
        <v>10</v>
      </c>
      <c r="F2" s="10" t="s">
        <v>11</v>
      </c>
      <c r="G2" s="10" t="s">
        <v>12</v>
      </c>
      <c r="H2" s="10" t="s">
        <v>46</v>
      </c>
      <c r="I2" s="10" t="s">
        <v>14</v>
      </c>
      <c r="J2" s="10" t="s">
        <v>15</v>
      </c>
      <c r="K2" s="10" t="s">
        <v>16</v>
      </c>
      <c r="L2" s="53" t="s">
        <v>17</v>
      </c>
      <c r="M2" s="13"/>
    </row>
    <row r="3" spans="1:13" s="19" customFormat="1" ht="12.75" customHeight="1">
      <c r="A3" s="15">
        <v>1</v>
      </c>
      <c r="B3" s="15">
        <v>2</v>
      </c>
      <c r="C3" s="15">
        <v>3</v>
      </c>
      <c r="D3" s="15" t="s">
        <v>18</v>
      </c>
      <c r="E3" s="15">
        <v>5</v>
      </c>
      <c r="F3" s="15">
        <v>6</v>
      </c>
      <c r="G3" s="15">
        <v>7</v>
      </c>
      <c r="H3" s="15">
        <v>8</v>
      </c>
      <c r="I3" s="15">
        <v>9</v>
      </c>
      <c r="J3" s="15">
        <v>10</v>
      </c>
      <c r="K3" s="15">
        <v>11</v>
      </c>
      <c r="L3" s="61">
        <v>12</v>
      </c>
      <c r="M3" s="18"/>
    </row>
    <row r="4" spans="1:12" ht="59.25" customHeight="1">
      <c r="A4" s="20">
        <v>1</v>
      </c>
      <c r="B4" s="20" t="s">
        <v>47</v>
      </c>
      <c r="C4" s="20" t="s">
        <v>48</v>
      </c>
      <c r="D4" s="20">
        <v>650</v>
      </c>
      <c r="E4" s="41"/>
      <c r="F4" s="42"/>
      <c r="G4" s="10"/>
      <c r="H4" s="10">
        <v>1</v>
      </c>
      <c r="I4" s="12">
        <f>D4/H4</f>
        <v>650</v>
      </c>
      <c r="J4" s="62">
        <v>0</v>
      </c>
      <c r="K4" s="54"/>
      <c r="L4" s="27">
        <f>ROUND((J4*K4+J4)*I4,2)</f>
        <v>0</v>
      </c>
    </row>
    <row r="5" spans="1:12" ht="58.5" customHeight="1">
      <c r="A5" s="20">
        <v>2</v>
      </c>
      <c r="B5" s="20" t="s">
        <v>49</v>
      </c>
      <c r="C5" s="20" t="s">
        <v>48</v>
      </c>
      <c r="D5" s="20">
        <v>130</v>
      </c>
      <c r="E5" s="41"/>
      <c r="F5" s="42"/>
      <c r="G5" s="10"/>
      <c r="H5" s="10">
        <v>1</v>
      </c>
      <c r="I5" s="12">
        <f>D5/H5</f>
        <v>130</v>
      </c>
      <c r="J5" s="62">
        <v>0</v>
      </c>
      <c r="K5" s="54"/>
      <c r="L5" s="27">
        <f>ROUND((J5*K5+J5)*I5,2)</f>
        <v>0</v>
      </c>
    </row>
    <row r="6" spans="1:12" ht="12" customHeight="1">
      <c r="A6" s="337" t="s">
        <v>4</v>
      </c>
      <c r="B6" s="337"/>
      <c r="C6" s="337"/>
      <c r="D6" s="337"/>
      <c r="E6" s="337"/>
      <c r="F6" s="337"/>
      <c r="G6" s="337"/>
      <c r="H6" s="337"/>
      <c r="I6" s="337"/>
      <c r="J6" s="337"/>
      <c r="K6" s="337"/>
      <c r="L6" s="64">
        <f>SUM(L4:L5)</f>
        <v>0</v>
      </c>
    </row>
    <row r="7" spans="1:12" ht="12" customHeight="1">
      <c r="A7" s="30"/>
      <c r="B7" s="30"/>
      <c r="C7" s="30"/>
      <c r="D7" s="30"/>
      <c r="E7" s="30"/>
      <c r="F7" s="30"/>
      <c r="G7" s="30"/>
      <c r="H7" s="30"/>
      <c r="I7" s="30"/>
      <c r="J7" s="30"/>
      <c r="K7" s="32"/>
      <c r="L7" s="1"/>
    </row>
    <row r="8" spans="1:12" s="39" customFormat="1" ht="18.75" customHeight="1">
      <c r="A8" s="336" t="s">
        <v>50</v>
      </c>
      <c r="B8" s="336"/>
      <c r="C8" s="336"/>
      <c r="D8" s="336"/>
      <c r="E8" s="336"/>
      <c r="F8" s="336"/>
      <c r="G8" s="336"/>
      <c r="H8" s="336"/>
      <c r="I8" s="336"/>
      <c r="J8" s="336"/>
      <c r="K8" s="336"/>
      <c r="L8" s="336"/>
    </row>
    <row r="9" spans="1:12" s="39" customFormat="1" ht="41.25" customHeight="1">
      <c r="A9" s="336" t="s">
        <v>51</v>
      </c>
      <c r="B9" s="336"/>
      <c r="C9" s="336"/>
      <c r="D9" s="336"/>
      <c r="E9" s="336"/>
      <c r="F9" s="336"/>
      <c r="G9" s="336"/>
      <c r="H9" s="336"/>
      <c r="I9" s="336"/>
      <c r="J9" s="336"/>
      <c r="K9" s="336"/>
      <c r="L9" s="336"/>
    </row>
    <row r="10" spans="1:12" s="39" customFormat="1" ht="19.5"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2" s="33" customFormat="1" ht="12" customHeight="1">
      <c r="A13" s="334" t="s">
        <v>30</v>
      </c>
      <c r="B13" s="334"/>
      <c r="C13" s="334"/>
      <c r="D13" s="334"/>
      <c r="E13" s="334"/>
      <c r="F13" s="334"/>
      <c r="G13" s="334"/>
      <c r="H13" s="334"/>
      <c r="I13" s="334"/>
      <c r="J13" s="334"/>
      <c r="K13" s="334"/>
      <c r="L13" s="334"/>
    </row>
  </sheetData>
  <sheetProtection selectLockedCells="1" selectUnlockedCells="1"/>
  <mergeCells count="7">
    <mergeCell ref="A13:L13"/>
    <mergeCell ref="A6:K6"/>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L9"/>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3" width="7.710937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284</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47.25" customHeight="1">
      <c r="A4" s="20">
        <v>1</v>
      </c>
      <c r="B4" s="20" t="s">
        <v>285</v>
      </c>
      <c r="C4" s="41">
        <v>240</v>
      </c>
      <c r="D4" s="41"/>
      <c r="E4" s="42"/>
      <c r="F4" s="64"/>
      <c r="G4" s="10">
        <v>1</v>
      </c>
      <c r="H4" s="12">
        <f>C4/G4</f>
        <v>240</v>
      </c>
      <c r="I4" s="25">
        <v>0</v>
      </c>
      <c r="J4" s="26"/>
      <c r="K4" s="27">
        <f>ROUND((I4*J4+I4)*H4,2)</f>
        <v>0</v>
      </c>
    </row>
    <row r="5" spans="1:9" s="39" customFormat="1" ht="42"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row r="9" spans="1:9" s="39" customFormat="1" ht="12" customHeight="1">
      <c r="A9" s="336" t="s">
        <v>30</v>
      </c>
      <c r="B9" s="336"/>
      <c r="C9" s="336"/>
      <c r="D9" s="336"/>
      <c r="E9" s="336"/>
      <c r="F9" s="336"/>
      <c r="G9" s="336"/>
      <c r="H9" s="336"/>
      <c r="I9" s="336"/>
    </row>
  </sheetData>
  <sheetProtection selectLockedCells="1" selectUnlockedCells="1"/>
  <mergeCells count="5">
    <mergeCell ref="A5:I5"/>
    <mergeCell ref="A6:I6"/>
    <mergeCell ref="A7:I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IU9"/>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5" width="10.28125" style="8" customWidth="1"/>
    <col min="6" max="6" width="12.421875" style="8" customWidth="1"/>
    <col min="7" max="7" width="9.140625" style="8" customWidth="1"/>
    <col min="8" max="8" width="12.421875" style="8" customWidth="1"/>
    <col min="9" max="9" width="9.00390625" style="8" customWidth="1"/>
    <col min="10" max="10" width="4.57421875" style="8" customWidth="1"/>
    <col min="11" max="11" width="11.421875" style="8" customWidth="1"/>
    <col min="12" max="254" width="9.140625" style="8" customWidth="1"/>
  </cols>
  <sheetData>
    <row r="1" ht="12.75" customHeight="1">
      <c r="B1" s="34" t="s">
        <v>286</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255" s="55" customFormat="1" ht="118.5" customHeight="1">
      <c r="A4" s="56">
        <v>1</v>
      </c>
      <c r="B4" s="56" t="s">
        <v>287</v>
      </c>
      <c r="C4" s="23">
        <v>50</v>
      </c>
      <c r="D4" s="23"/>
      <c r="E4" s="113"/>
      <c r="F4" s="53"/>
      <c r="G4" s="10">
        <v>1</v>
      </c>
      <c r="H4" s="12">
        <f>C4/G4</f>
        <v>50</v>
      </c>
      <c r="I4" s="53">
        <v>0</v>
      </c>
      <c r="J4" s="26"/>
      <c r="K4" s="27">
        <f>ROUND((I4*J4+I4)*H4,2)</f>
        <v>0</v>
      </c>
      <c r="L4" s="242"/>
      <c r="M4" s="242"/>
      <c r="IU4" s="145"/>
    </row>
    <row r="5" spans="1:9" s="39" customFormat="1" ht="42"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row r="9" spans="1:9" s="39" customFormat="1" ht="12" customHeight="1">
      <c r="A9" s="336" t="s">
        <v>30</v>
      </c>
      <c r="B9" s="336"/>
      <c r="C9" s="336"/>
      <c r="D9" s="336"/>
      <c r="E9" s="336"/>
      <c r="F9" s="336"/>
      <c r="G9" s="336"/>
      <c r="H9" s="336"/>
      <c r="I9" s="336"/>
    </row>
  </sheetData>
  <sheetProtection selectLockedCells="1" selectUnlockedCells="1"/>
  <mergeCells count="5">
    <mergeCell ref="A5:I5"/>
    <mergeCell ref="A6:I6"/>
    <mergeCell ref="A7:I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L9"/>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3" width="8.2812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288</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49.5" customHeight="1">
      <c r="A4" s="20">
        <v>1</v>
      </c>
      <c r="B4" s="20" t="s">
        <v>289</v>
      </c>
      <c r="C4" s="28">
        <v>3200</v>
      </c>
      <c r="D4" s="28"/>
      <c r="E4" s="12"/>
      <c r="F4" s="53"/>
      <c r="G4" s="10">
        <v>1</v>
      </c>
      <c r="H4" s="12">
        <f>C4/G4</f>
        <v>3200</v>
      </c>
      <c r="I4" s="25">
        <v>0</v>
      </c>
      <c r="J4" s="26"/>
      <c r="K4" s="27">
        <f>ROUND((I4*J4+I4)*H4,2)</f>
        <v>0</v>
      </c>
    </row>
    <row r="5" spans="1:9" s="39" customFormat="1" ht="42"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row r="9" spans="1:9" s="39" customFormat="1" ht="12" customHeight="1">
      <c r="A9" s="336" t="s">
        <v>30</v>
      </c>
      <c r="B9" s="336"/>
      <c r="C9" s="336"/>
      <c r="D9" s="336"/>
      <c r="E9" s="336"/>
      <c r="F9" s="336"/>
      <c r="G9" s="336"/>
      <c r="H9" s="336"/>
      <c r="I9" s="336"/>
    </row>
  </sheetData>
  <sheetProtection selectLockedCells="1" selectUnlockedCells="1"/>
  <mergeCells count="5">
    <mergeCell ref="A5:I5"/>
    <mergeCell ref="A6:I6"/>
    <mergeCell ref="A7:I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L11"/>
  <sheetViews>
    <sheetView zoomScale="85" zoomScaleNormal="85" zoomScalePageLayoutView="0" workbookViewId="0" topLeftCell="A1">
      <selection activeCell="K4" sqref="K4"/>
    </sheetView>
  </sheetViews>
  <sheetFormatPr defaultColWidth="11.57421875" defaultRowHeight="12" customHeight="1"/>
  <cols>
    <col min="1" max="1" width="4.421875" style="8" customWidth="1"/>
    <col min="2" max="2" width="36.28125" style="8" customWidth="1"/>
    <col min="3" max="3" width="8.710937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290</v>
      </c>
    </row>
    <row r="2" spans="1:12" s="14" customFormat="1" ht="68.25" customHeight="1">
      <c r="A2" s="10" t="s">
        <v>6</v>
      </c>
      <c r="B2" s="10" t="s">
        <v>7</v>
      </c>
      <c r="C2" s="10" t="s">
        <v>291</v>
      </c>
      <c r="D2" s="10" t="s">
        <v>10</v>
      </c>
      <c r="E2" s="10" t="s">
        <v>11</v>
      </c>
      <c r="F2" s="10" t="s">
        <v>12</v>
      </c>
      <c r="G2" s="10" t="s">
        <v>203</v>
      </c>
      <c r="H2" s="10" t="s">
        <v>14</v>
      </c>
      <c r="I2" s="10" t="s">
        <v>15</v>
      </c>
      <c r="J2" s="10" t="s">
        <v>16</v>
      </c>
      <c r="K2" s="10" t="s">
        <v>17</v>
      </c>
      <c r="L2" s="13"/>
    </row>
    <row r="3" spans="1:11" s="163" customFormat="1" ht="12.75" customHeight="1">
      <c r="A3" s="132" t="s">
        <v>121</v>
      </c>
      <c r="B3" s="243" t="s">
        <v>178</v>
      </c>
      <c r="C3" s="132" t="s">
        <v>179</v>
      </c>
      <c r="D3" s="132" t="s">
        <v>18</v>
      </c>
      <c r="E3" s="132" t="s">
        <v>180</v>
      </c>
      <c r="F3" s="132" t="s">
        <v>181</v>
      </c>
      <c r="G3" s="132" t="s">
        <v>182</v>
      </c>
      <c r="H3" s="132" t="s">
        <v>183</v>
      </c>
      <c r="I3" s="132" t="s">
        <v>184</v>
      </c>
      <c r="J3" s="162" t="s">
        <v>185</v>
      </c>
      <c r="K3" s="162" t="s">
        <v>204</v>
      </c>
    </row>
    <row r="4" spans="1:11" ht="55.5" customHeight="1">
      <c r="A4" s="20">
        <v>1</v>
      </c>
      <c r="B4" s="56" t="s">
        <v>292</v>
      </c>
      <c r="C4" s="23">
        <v>250</v>
      </c>
      <c r="D4" s="28"/>
      <c r="E4" s="12"/>
      <c r="F4" s="53"/>
      <c r="G4" s="10">
        <v>1</v>
      </c>
      <c r="H4" s="12">
        <f>C4/G4</f>
        <v>250</v>
      </c>
      <c r="I4" s="59">
        <v>0</v>
      </c>
      <c r="J4" s="26"/>
      <c r="K4" s="27">
        <f>ROUND((I4*J4+I4)*H4,2)</f>
        <v>0</v>
      </c>
    </row>
    <row r="5" spans="2:11" ht="13.5" customHeight="1">
      <c r="B5" s="353" t="s">
        <v>293</v>
      </c>
      <c r="C5" s="353"/>
      <c r="D5" s="353"/>
      <c r="E5" s="353"/>
      <c r="F5" s="353"/>
      <c r="G5" s="353"/>
      <c r="H5" s="353"/>
      <c r="I5" s="353"/>
      <c r="J5" s="353"/>
      <c r="K5" s="353"/>
    </row>
    <row r="6" spans="2:11" ht="13.5" customHeight="1">
      <c r="B6" s="244"/>
      <c r="C6" s="245"/>
      <c r="D6" s="245"/>
      <c r="E6" s="245"/>
      <c r="F6" s="245"/>
      <c r="G6" s="245"/>
      <c r="H6" s="245"/>
      <c r="I6" s="245"/>
      <c r="J6" s="245"/>
      <c r="K6" s="245"/>
    </row>
    <row r="7" spans="1:11" s="39" customFormat="1" ht="28.5" customHeight="1">
      <c r="A7" s="339" t="s">
        <v>276</v>
      </c>
      <c r="B7" s="339"/>
      <c r="C7" s="339"/>
      <c r="D7" s="339"/>
      <c r="E7" s="339"/>
      <c r="F7" s="339"/>
      <c r="G7" s="339"/>
      <c r="H7" s="339"/>
      <c r="I7" s="339"/>
      <c r="J7" s="339"/>
      <c r="K7" s="339"/>
    </row>
    <row r="8" spans="1:11" s="39" customFormat="1" ht="24" customHeight="1">
      <c r="A8" s="339" t="s">
        <v>155</v>
      </c>
      <c r="B8" s="339"/>
      <c r="C8" s="339"/>
      <c r="D8" s="339"/>
      <c r="E8" s="339"/>
      <c r="F8" s="339"/>
      <c r="G8" s="339"/>
      <c r="H8" s="339"/>
      <c r="I8" s="339"/>
      <c r="J8" s="339"/>
      <c r="K8" s="339"/>
    </row>
    <row r="9" spans="1:9" s="39" customFormat="1" ht="12" customHeight="1">
      <c r="A9" s="336" t="s">
        <v>208</v>
      </c>
      <c r="B9" s="336"/>
      <c r="C9" s="336"/>
      <c r="D9" s="336"/>
      <c r="E9" s="336"/>
      <c r="F9" s="336"/>
      <c r="G9" s="336"/>
      <c r="H9" s="336"/>
      <c r="I9" s="336"/>
    </row>
    <row r="10" spans="1:9" s="39" customFormat="1" ht="12" customHeight="1">
      <c r="A10" s="336" t="s">
        <v>209</v>
      </c>
      <c r="B10" s="336"/>
      <c r="C10" s="336"/>
      <c r="D10" s="336"/>
      <c r="E10" s="336"/>
      <c r="F10" s="336"/>
      <c r="G10" s="336"/>
      <c r="H10" s="336"/>
      <c r="I10" s="336"/>
    </row>
    <row r="11" spans="1:9" s="39" customFormat="1" ht="12" customHeight="1">
      <c r="A11" s="336" t="s">
        <v>30</v>
      </c>
      <c r="B11" s="336"/>
      <c r="C11" s="336"/>
      <c r="D11" s="336"/>
      <c r="E11" s="336"/>
      <c r="F11" s="336"/>
      <c r="G11" s="336"/>
      <c r="H11" s="336"/>
      <c r="I11" s="336"/>
    </row>
  </sheetData>
  <sheetProtection selectLockedCells="1" selectUnlockedCells="1"/>
  <mergeCells count="6">
    <mergeCell ref="B5:K5"/>
    <mergeCell ref="A7:K7"/>
    <mergeCell ref="A8:K8"/>
    <mergeCell ref="A9:I9"/>
    <mergeCell ref="A10:I10"/>
    <mergeCell ref="A11:I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IV17"/>
  <sheetViews>
    <sheetView zoomScale="85" zoomScaleNormal="85" zoomScalePageLayoutView="0" workbookViewId="0" topLeftCell="A1">
      <selection activeCell="D6" sqref="D6"/>
    </sheetView>
  </sheetViews>
  <sheetFormatPr defaultColWidth="9.140625" defaultRowHeight="12" customHeight="1"/>
  <cols>
    <col min="1" max="1" width="3.8515625" style="193" customWidth="1"/>
    <col min="2" max="2" width="29.421875" style="193" customWidth="1"/>
    <col min="3" max="3" width="9.28125" style="193" customWidth="1"/>
    <col min="4" max="4" width="8.57421875" style="193" customWidth="1"/>
    <col min="5" max="5" width="12.28125" style="193" customWidth="1"/>
    <col min="6" max="7" width="9.140625" style="193" customWidth="1"/>
    <col min="8" max="8" width="11.140625" style="193" customWidth="1"/>
    <col min="9" max="9" width="11.421875" style="193" customWidth="1"/>
    <col min="10" max="10" width="9.140625" style="193" customWidth="1"/>
    <col min="11" max="11" width="4.57421875" style="193" customWidth="1"/>
    <col min="12" max="12" width="13.421875" style="193" customWidth="1"/>
    <col min="13" max="16384" width="9.140625" style="193" customWidth="1"/>
  </cols>
  <sheetData>
    <row r="1" ht="12" customHeight="1">
      <c r="B1" s="231" t="s">
        <v>294</v>
      </c>
    </row>
    <row r="2" spans="1:13" s="14" customFormat="1" ht="79.5" customHeight="1">
      <c r="A2" s="10" t="s">
        <v>6</v>
      </c>
      <c r="B2" s="10" t="s">
        <v>7</v>
      </c>
      <c r="C2" s="10" t="s">
        <v>8</v>
      </c>
      <c r="D2" s="22" t="s">
        <v>295</v>
      </c>
      <c r="E2" s="10" t="s">
        <v>10</v>
      </c>
      <c r="F2" s="10" t="s">
        <v>11</v>
      </c>
      <c r="G2" s="10" t="s">
        <v>12</v>
      </c>
      <c r="H2" s="10" t="s">
        <v>269</v>
      </c>
      <c r="I2" s="97" t="s">
        <v>14</v>
      </c>
      <c r="J2" s="10" t="s">
        <v>15</v>
      </c>
      <c r="K2" s="10" t="s">
        <v>16</v>
      </c>
      <c r="L2" s="10" t="s">
        <v>17</v>
      </c>
      <c r="M2" s="13"/>
    </row>
    <row r="3" spans="1:13" s="233" customFormat="1" ht="11.25" customHeight="1">
      <c r="A3" s="92">
        <v>1</v>
      </c>
      <c r="B3" s="92">
        <v>2</v>
      </c>
      <c r="C3" s="92">
        <v>3</v>
      </c>
      <c r="D3" s="92" t="s">
        <v>18</v>
      </c>
      <c r="E3" s="92">
        <v>5</v>
      </c>
      <c r="F3" s="92">
        <v>6</v>
      </c>
      <c r="G3" s="92">
        <v>7</v>
      </c>
      <c r="H3" s="92">
        <v>8</v>
      </c>
      <c r="I3" s="170">
        <v>9</v>
      </c>
      <c r="J3" s="92">
        <v>10</v>
      </c>
      <c r="K3" s="92">
        <v>11</v>
      </c>
      <c r="L3" s="93">
        <v>12</v>
      </c>
      <c r="M3" s="232"/>
    </row>
    <row r="4" spans="1:15" ht="105" customHeight="1">
      <c r="A4" s="63">
        <v>2</v>
      </c>
      <c r="B4" s="234" t="s">
        <v>296</v>
      </c>
      <c r="C4" s="22" t="s">
        <v>297</v>
      </c>
      <c r="D4" s="23">
        <v>850</v>
      </c>
      <c r="E4" s="28"/>
      <c r="F4" s="172"/>
      <c r="G4" s="10"/>
      <c r="H4" s="10">
        <v>1</v>
      </c>
      <c r="I4" s="12">
        <f>D4/H4</f>
        <v>850</v>
      </c>
      <c r="J4" s="59">
        <v>0</v>
      </c>
      <c r="K4" s="54"/>
      <c r="L4" s="27">
        <f>ROUND((J4*K4+J4)*I4,2)</f>
        <v>0</v>
      </c>
      <c r="M4" s="246"/>
      <c r="N4" s="246"/>
      <c r="O4" s="246"/>
    </row>
    <row r="5" spans="1:12" s="110" customFormat="1" ht="204.75" customHeight="1">
      <c r="A5" s="247">
        <v>3</v>
      </c>
      <c r="B5" s="248" t="s">
        <v>298</v>
      </c>
      <c r="C5" s="249"/>
      <c r="D5" s="250">
        <v>110</v>
      </c>
      <c r="E5" s="12"/>
      <c r="F5" s="10"/>
      <c r="G5" s="12"/>
      <c r="H5" s="25">
        <v>1</v>
      </c>
      <c r="I5" s="12">
        <f>D5/H5</f>
        <v>110</v>
      </c>
      <c r="J5" s="59">
        <v>0</v>
      </c>
      <c r="K5" s="251"/>
      <c r="L5" s="27">
        <f>ROUND((J5*K5+J5)*I5,2)</f>
        <v>0</v>
      </c>
    </row>
    <row r="6" spans="1:256" s="8" customFormat="1" ht="199.5" customHeight="1">
      <c r="A6" s="252">
        <v>4</v>
      </c>
      <c r="B6" s="248" t="s">
        <v>299</v>
      </c>
      <c r="C6" s="253"/>
      <c r="D6" s="252">
        <v>110</v>
      </c>
      <c r="E6" s="254"/>
      <c r="F6" s="10"/>
      <c r="G6" s="12"/>
      <c r="H6" s="25">
        <v>1</v>
      </c>
      <c r="I6" s="12">
        <f>D6/H6</f>
        <v>110</v>
      </c>
      <c r="J6" s="59">
        <v>0</v>
      </c>
      <c r="K6" s="255"/>
      <c r="L6" s="27">
        <f>ROUND((J6*K6+J6)*I6,2)</f>
        <v>0</v>
      </c>
      <c r="T6" s="110"/>
      <c r="IU6"/>
      <c r="IV6"/>
    </row>
    <row r="7" spans="1:256" s="8" customFormat="1" ht="12" customHeight="1">
      <c r="A7" s="341" t="s">
        <v>4</v>
      </c>
      <c r="B7" s="341"/>
      <c r="C7" s="341"/>
      <c r="D7" s="341"/>
      <c r="E7" s="341"/>
      <c r="F7" s="341"/>
      <c r="G7" s="341"/>
      <c r="H7" s="341"/>
      <c r="I7" s="341"/>
      <c r="J7" s="256"/>
      <c r="K7" s="255"/>
      <c r="L7" s="5">
        <f>SUM(L4:L6)</f>
        <v>0</v>
      </c>
      <c r="IU7"/>
      <c r="IV7"/>
    </row>
    <row r="8" spans="1:12" ht="33.75" customHeight="1">
      <c r="A8" s="236"/>
      <c r="B8" s="346" t="s">
        <v>300</v>
      </c>
      <c r="C8" s="346"/>
      <c r="D8" s="346"/>
      <c r="E8" s="346"/>
      <c r="F8" s="346"/>
      <c r="G8" s="346"/>
      <c r="H8" s="346"/>
      <c r="I8" s="346"/>
      <c r="J8" s="346"/>
      <c r="K8" s="346"/>
      <c r="L8" s="346"/>
    </row>
    <row r="9" spans="1:12" s="169" customFormat="1" ht="11.25" customHeight="1">
      <c r="A9" s="340" t="s">
        <v>50</v>
      </c>
      <c r="B9" s="340"/>
      <c r="C9" s="340"/>
      <c r="D9" s="340"/>
      <c r="E9" s="340"/>
      <c r="F9" s="340"/>
      <c r="G9" s="340"/>
      <c r="H9" s="340"/>
      <c r="I9" s="340"/>
      <c r="J9" s="340"/>
      <c r="K9" s="340"/>
      <c r="L9" s="340"/>
    </row>
    <row r="10" spans="1:12" s="169" customFormat="1" ht="36" customHeight="1">
      <c r="A10" s="340" t="s">
        <v>273</v>
      </c>
      <c r="B10" s="340"/>
      <c r="C10" s="340"/>
      <c r="D10" s="340"/>
      <c r="E10" s="340"/>
      <c r="F10" s="340"/>
      <c r="G10" s="340"/>
      <c r="H10" s="340"/>
      <c r="I10" s="340"/>
      <c r="J10" s="340"/>
      <c r="K10" s="340"/>
      <c r="L10" s="340"/>
    </row>
    <row r="11" spans="1:12" s="169" customFormat="1" ht="27" customHeight="1">
      <c r="A11" s="340" t="s">
        <v>27</v>
      </c>
      <c r="B11" s="340"/>
      <c r="C11" s="340"/>
      <c r="D11" s="340"/>
      <c r="E11" s="340"/>
      <c r="F11" s="340"/>
      <c r="G11" s="340"/>
      <c r="H11" s="340"/>
      <c r="I11" s="340"/>
      <c r="J11" s="340"/>
      <c r="K11" s="340"/>
      <c r="L11" s="340"/>
    </row>
    <row r="12" spans="1:12" s="169" customFormat="1" ht="12" customHeight="1">
      <c r="A12" s="340" t="s">
        <v>28</v>
      </c>
      <c r="B12" s="340"/>
      <c r="C12" s="340"/>
      <c r="D12" s="340"/>
      <c r="E12" s="340"/>
      <c r="F12" s="340"/>
      <c r="G12" s="340"/>
      <c r="H12" s="340"/>
      <c r="I12" s="340"/>
      <c r="J12" s="340"/>
      <c r="K12" s="340"/>
      <c r="L12" s="340"/>
    </row>
    <row r="13" spans="1:12" s="169" customFormat="1" ht="12" customHeight="1">
      <c r="A13" s="340" t="s">
        <v>29</v>
      </c>
      <c r="B13" s="340"/>
      <c r="C13" s="340"/>
      <c r="D13" s="340"/>
      <c r="E13" s="340"/>
      <c r="F13" s="340"/>
      <c r="G13" s="340"/>
      <c r="H13" s="340"/>
      <c r="I13" s="340"/>
      <c r="J13" s="340"/>
      <c r="K13" s="340"/>
      <c r="L13" s="340"/>
    </row>
    <row r="14" spans="1:12" ht="12" customHeight="1">
      <c r="A14" s="236"/>
      <c r="B14" s="236"/>
      <c r="C14" s="30"/>
      <c r="D14" s="196"/>
      <c r="E14" s="30"/>
      <c r="F14" s="31"/>
      <c r="G14" s="30"/>
      <c r="H14" s="30"/>
      <c r="I14" s="30"/>
      <c r="J14" s="30"/>
      <c r="K14" s="30"/>
      <c r="L14" s="192"/>
    </row>
    <row r="17" ht="12" customHeight="1">
      <c r="B17" s="257"/>
    </row>
  </sheetData>
  <sheetProtection selectLockedCells="1" selectUnlockedCells="1"/>
  <mergeCells count="7">
    <mergeCell ref="A13:L13"/>
    <mergeCell ref="A7:I7"/>
    <mergeCell ref="B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IV18"/>
  <sheetViews>
    <sheetView zoomScale="85" zoomScaleNormal="85" zoomScalePageLayoutView="0" workbookViewId="0" topLeftCell="A1">
      <selection activeCell="C4" sqref="C4"/>
    </sheetView>
  </sheetViews>
  <sheetFormatPr defaultColWidth="11.57421875" defaultRowHeight="12" customHeight="1"/>
  <cols>
    <col min="1" max="1" width="4.421875" style="8" customWidth="1"/>
    <col min="2" max="2" width="36.28125" style="8" customWidth="1"/>
    <col min="3" max="3" width="8.710937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301</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243" t="s">
        <v>178</v>
      </c>
      <c r="C3" s="132" t="s">
        <v>179</v>
      </c>
      <c r="D3" s="132" t="s">
        <v>18</v>
      </c>
      <c r="E3" s="132" t="s">
        <v>180</v>
      </c>
      <c r="F3" s="132" t="s">
        <v>181</v>
      </c>
      <c r="G3" s="132" t="s">
        <v>182</v>
      </c>
      <c r="H3" s="132" t="s">
        <v>183</v>
      </c>
      <c r="I3" s="132" t="s">
        <v>184</v>
      </c>
      <c r="J3" s="162" t="s">
        <v>185</v>
      </c>
      <c r="K3" s="162" t="s">
        <v>204</v>
      </c>
    </row>
    <row r="4" spans="1:11" ht="22.5" customHeight="1">
      <c r="A4" s="20">
        <v>1</v>
      </c>
      <c r="B4" s="258" t="s">
        <v>2</v>
      </c>
      <c r="C4" s="280">
        <v>50</v>
      </c>
      <c r="D4" s="41"/>
      <c r="E4" s="42"/>
      <c r="F4" s="64"/>
      <c r="G4" s="10">
        <v>1</v>
      </c>
      <c r="H4" s="12">
        <f>C4/G4</f>
        <v>50</v>
      </c>
      <c r="I4" s="25">
        <v>0</v>
      </c>
      <c r="J4" s="26"/>
      <c r="K4" s="27">
        <f>ROUND((I4*J4+I4)*H4,2)</f>
        <v>0</v>
      </c>
    </row>
    <row r="5" spans="1:8" ht="24" customHeight="1">
      <c r="A5" s="355" t="s">
        <v>302</v>
      </c>
      <c r="B5" s="355"/>
      <c r="C5" s="355"/>
      <c r="D5" s="355"/>
      <c r="E5" s="355"/>
      <c r="F5" s="355"/>
      <c r="G5" s="355"/>
      <c r="H5" s="355"/>
    </row>
    <row r="6" spans="1:11" ht="40.5" customHeight="1">
      <c r="A6" s="259"/>
      <c r="B6" s="340" t="s">
        <v>303</v>
      </c>
      <c r="C6" s="340"/>
      <c r="D6" s="340"/>
      <c r="E6" s="340"/>
      <c r="F6" s="340"/>
      <c r="G6" s="340"/>
      <c r="H6" s="340"/>
      <c r="I6" s="340"/>
      <c r="J6" s="340"/>
      <c r="K6" s="340"/>
    </row>
    <row r="7" spans="1:256" ht="16.5" customHeight="1">
      <c r="A7" s="259"/>
      <c r="B7" s="340" t="s">
        <v>304</v>
      </c>
      <c r="C7" s="340"/>
      <c r="D7" s="340"/>
      <c r="E7" s="340"/>
      <c r="F7" s="340"/>
      <c r="G7" s="340"/>
      <c r="H7" s="340"/>
      <c r="I7" s="340"/>
      <c r="J7" s="340"/>
      <c r="K7" s="340"/>
      <c r="IU7" s="204"/>
      <c r="IV7" s="204"/>
    </row>
    <row r="8" spans="1:256" ht="16.5" customHeight="1">
      <c r="A8" s="259"/>
      <c r="B8" s="340" t="s">
        <v>305</v>
      </c>
      <c r="C8" s="340"/>
      <c r="D8" s="340"/>
      <c r="E8" s="340"/>
      <c r="F8" s="340"/>
      <c r="G8" s="340"/>
      <c r="H8" s="340"/>
      <c r="I8" s="340"/>
      <c r="J8" s="340"/>
      <c r="K8" s="340"/>
      <c r="IU8" s="204"/>
      <c r="IV8" s="204"/>
    </row>
    <row r="9" spans="1:11" ht="16.5" customHeight="1">
      <c r="A9" s="259"/>
      <c r="B9" s="340" t="s">
        <v>306</v>
      </c>
      <c r="C9" s="340"/>
      <c r="D9" s="340"/>
      <c r="E9" s="340"/>
      <c r="F9" s="340"/>
      <c r="G9" s="340"/>
      <c r="H9" s="340"/>
      <c r="I9" s="340"/>
      <c r="J9" s="340"/>
      <c r="K9" s="340"/>
    </row>
    <row r="10" spans="1:11" ht="26.25" customHeight="1">
      <c r="A10" s="259"/>
      <c r="B10" s="340" t="s">
        <v>307</v>
      </c>
      <c r="C10" s="340"/>
      <c r="D10" s="340"/>
      <c r="E10" s="340"/>
      <c r="F10" s="340"/>
      <c r="G10" s="340"/>
      <c r="H10" s="340"/>
      <c r="I10" s="340"/>
      <c r="J10" s="340"/>
      <c r="K10" s="340"/>
    </row>
    <row r="11" spans="1:11" ht="36" customHeight="1">
      <c r="A11" s="259"/>
      <c r="B11" s="340" t="s">
        <v>308</v>
      </c>
      <c r="C11" s="340"/>
      <c r="D11" s="340"/>
      <c r="E11" s="340"/>
      <c r="F11" s="340"/>
      <c r="G11" s="340"/>
      <c r="H11" s="340"/>
      <c r="I11" s="340"/>
      <c r="J11" s="340"/>
      <c r="K11" s="340"/>
    </row>
    <row r="12" spans="1:11" ht="23.25" customHeight="1">
      <c r="A12" s="259"/>
      <c r="B12" s="340" t="s">
        <v>309</v>
      </c>
      <c r="C12" s="340"/>
      <c r="D12" s="340"/>
      <c r="E12" s="340"/>
      <c r="F12" s="340"/>
      <c r="G12" s="340"/>
      <c r="H12" s="340"/>
      <c r="I12" s="340"/>
      <c r="J12" s="340"/>
      <c r="K12" s="340"/>
    </row>
    <row r="13" spans="2:11" ht="13.5" customHeight="1">
      <c r="B13" s="354"/>
      <c r="C13" s="354"/>
      <c r="D13" s="354"/>
      <c r="E13" s="354"/>
      <c r="F13" s="354"/>
      <c r="G13" s="354"/>
      <c r="H13" s="354"/>
      <c r="I13" s="354"/>
      <c r="J13" s="354"/>
      <c r="K13" s="354"/>
    </row>
    <row r="14" spans="1:9" s="39" customFormat="1" ht="45.75" customHeight="1">
      <c r="A14" s="336" t="s">
        <v>276</v>
      </c>
      <c r="B14" s="336"/>
      <c r="C14" s="336"/>
      <c r="D14" s="336"/>
      <c r="E14" s="336"/>
      <c r="F14" s="336"/>
      <c r="G14" s="336"/>
      <c r="H14" s="336"/>
      <c r="I14" s="336"/>
    </row>
    <row r="15" spans="1:9" s="39" customFormat="1" ht="24" customHeight="1">
      <c r="A15" s="336" t="s">
        <v>155</v>
      </c>
      <c r="B15" s="336"/>
      <c r="C15" s="336"/>
      <c r="D15" s="336"/>
      <c r="E15" s="336"/>
      <c r="F15" s="336"/>
      <c r="G15" s="336"/>
      <c r="H15" s="336"/>
      <c r="I15" s="336"/>
    </row>
    <row r="16" spans="1:9" s="39" customFormat="1" ht="12" customHeight="1">
      <c r="A16" s="336" t="s">
        <v>208</v>
      </c>
      <c r="B16" s="336"/>
      <c r="C16" s="336"/>
      <c r="D16" s="336"/>
      <c r="E16" s="336"/>
      <c r="F16" s="336"/>
      <c r="G16" s="336"/>
      <c r="H16" s="336"/>
      <c r="I16" s="336"/>
    </row>
    <row r="17" spans="1:9" s="39" customFormat="1" ht="12" customHeight="1">
      <c r="A17" s="336" t="s">
        <v>209</v>
      </c>
      <c r="B17" s="336"/>
      <c r="C17" s="336"/>
      <c r="D17" s="336"/>
      <c r="E17" s="336"/>
      <c r="F17" s="336"/>
      <c r="G17" s="336"/>
      <c r="H17" s="336"/>
      <c r="I17" s="336"/>
    </row>
    <row r="18" spans="1:9" s="39" customFormat="1" ht="12" customHeight="1">
      <c r="A18" s="336" t="s">
        <v>30</v>
      </c>
      <c r="B18" s="336"/>
      <c r="C18" s="336"/>
      <c r="D18" s="336"/>
      <c r="E18" s="336"/>
      <c r="F18" s="336"/>
      <c r="G18" s="336"/>
      <c r="H18" s="336"/>
      <c r="I18" s="336"/>
    </row>
  </sheetData>
  <sheetProtection selectLockedCells="1" selectUnlockedCells="1"/>
  <mergeCells count="14">
    <mergeCell ref="A5:H5"/>
    <mergeCell ref="B6:K6"/>
    <mergeCell ref="B7:K7"/>
    <mergeCell ref="B8:K8"/>
    <mergeCell ref="B9:K9"/>
    <mergeCell ref="B10:K10"/>
    <mergeCell ref="A17:I17"/>
    <mergeCell ref="A18:I18"/>
    <mergeCell ref="B11:K11"/>
    <mergeCell ref="B12:K12"/>
    <mergeCell ref="B13:K13"/>
    <mergeCell ref="A14:I14"/>
    <mergeCell ref="A15:I15"/>
    <mergeCell ref="A16:I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L23"/>
  <sheetViews>
    <sheetView zoomScale="85" zoomScaleNormal="85" zoomScalePageLayoutView="0" workbookViewId="0" topLeftCell="A1">
      <selection activeCell="J4" sqref="J4"/>
    </sheetView>
  </sheetViews>
  <sheetFormatPr defaultColWidth="11.57421875" defaultRowHeight="12.75"/>
  <cols>
    <col min="1" max="1" width="5.00390625" style="0" customWidth="1"/>
    <col min="2" max="2" width="33.28125" style="0" customWidth="1"/>
    <col min="3" max="4" width="13.8515625" style="0" customWidth="1"/>
    <col min="5" max="8" width="11.57421875" style="0" customWidth="1"/>
    <col min="9" max="9" width="5.57421875" style="0" customWidth="1"/>
    <col min="10" max="10" width="16.421875" style="0" customWidth="1"/>
  </cols>
  <sheetData>
    <row r="1" s="8" customFormat="1" ht="12">
      <c r="B1" s="34" t="s">
        <v>310</v>
      </c>
    </row>
    <row r="2" spans="1:11" s="14" customFormat="1" ht="60">
      <c r="A2" s="98" t="s">
        <v>6</v>
      </c>
      <c r="B2" s="98" t="s">
        <v>7</v>
      </c>
      <c r="C2" s="10" t="s">
        <v>9</v>
      </c>
      <c r="D2" s="98" t="s">
        <v>10</v>
      </c>
      <c r="E2" s="98" t="s">
        <v>11</v>
      </c>
      <c r="F2" s="10" t="s">
        <v>13</v>
      </c>
      <c r="G2" s="98" t="s">
        <v>14</v>
      </c>
      <c r="H2" s="98" t="s">
        <v>15</v>
      </c>
      <c r="I2" s="98" t="s">
        <v>16</v>
      </c>
      <c r="J2" s="98" t="s">
        <v>17</v>
      </c>
      <c r="K2" s="13"/>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49.5" customHeight="1">
      <c r="A4" s="56">
        <v>1</v>
      </c>
      <c r="B4" s="56" t="s">
        <v>311</v>
      </c>
      <c r="C4" s="130">
        <v>250</v>
      </c>
      <c r="D4" s="23"/>
      <c r="E4" s="28"/>
      <c r="F4" s="10">
        <v>1</v>
      </c>
      <c r="G4" s="12">
        <f>C4/F4</f>
        <v>250</v>
      </c>
      <c r="H4" s="25">
        <v>0</v>
      </c>
      <c r="I4" s="26"/>
      <c r="J4" s="27">
        <f>ROUND((H4*I4+H4)*G4,2)</f>
        <v>0</v>
      </c>
    </row>
    <row r="6" spans="1:12" s="8" customFormat="1" ht="12" customHeight="1">
      <c r="A6" s="356" t="s">
        <v>312</v>
      </c>
      <c r="B6" s="356"/>
      <c r="C6" s="356"/>
      <c r="D6" s="356"/>
      <c r="E6" s="356"/>
      <c r="F6" s="356"/>
      <c r="G6" s="356"/>
      <c r="H6" s="356"/>
      <c r="L6" s="260"/>
    </row>
    <row r="7" spans="1:12" s="8" customFormat="1" ht="12" customHeight="1">
      <c r="A7" s="348" t="s">
        <v>313</v>
      </c>
      <c r="B7" s="348"/>
      <c r="C7" s="348"/>
      <c r="D7" s="348"/>
      <c r="E7" s="348"/>
      <c r="F7" s="348"/>
      <c r="G7" s="348"/>
      <c r="H7" s="348"/>
      <c r="L7" s="260"/>
    </row>
    <row r="8" spans="1:12" s="8" customFormat="1" ht="12" customHeight="1">
      <c r="A8" s="348" t="s">
        <v>314</v>
      </c>
      <c r="B8" s="348"/>
      <c r="C8" s="348"/>
      <c r="D8" s="348"/>
      <c r="E8" s="348"/>
      <c r="F8" s="348"/>
      <c r="G8" s="348"/>
      <c r="H8" s="348"/>
      <c r="L8" s="260"/>
    </row>
    <row r="9" spans="1:12" s="8" customFormat="1" ht="12" customHeight="1">
      <c r="A9" s="348" t="s">
        <v>315</v>
      </c>
      <c r="B9" s="348"/>
      <c r="C9" s="348"/>
      <c r="D9" s="348"/>
      <c r="E9" s="348"/>
      <c r="F9" s="348"/>
      <c r="G9" s="348"/>
      <c r="H9" s="348"/>
      <c r="L9" s="260"/>
    </row>
    <row r="10" spans="1:12" s="8" customFormat="1" ht="12" customHeight="1">
      <c r="A10" s="348" t="s">
        <v>316</v>
      </c>
      <c r="B10" s="348"/>
      <c r="C10" s="348"/>
      <c r="D10" s="348"/>
      <c r="E10" s="348"/>
      <c r="F10" s="348"/>
      <c r="G10" s="348"/>
      <c r="H10" s="348"/>
      <c r="L10" s="260"/>
    </row>
    <row r="11" spans="1:12" s="8" customFormat="1" ht="12" customHeight="1">
      <c r="A11" s="348" t="s">
        <v>317</v>
      </c>
      <c r="B11" s="348"/>
      <c r="C11" s="348"/>
      <c r="D11" s="348"/>
      <c r="E11" s="348"/>
      <c r="F11" s="348"/>
      <c r="G11" s="348"/>
      <c r="H11" s="348"/>
      <c r="L11" s="260"/>
    </row>
    <row r="12" spans="1:12" s="8" customFormat="1" ht="12" customHeight="1">
      <c r="A12" s="348" t="s">
        <v>318</v>
      </c>
      <c r="B12" s="348"/>
      <c r="C12" s="348"/>
      <c r="D12" s="348"/>
      <c r="E12" s="348"/>
      <c r="F12" s="348"/>
      <c r="G12" s="348"/>
      <c r="H12" s="348"/>
      <c r="L12" s="260"/>
    </row>
    <row r="13" spans="1:12" s="8" customFormat="1" ht="22.5" customHeight="1">
      <c r="A13" s="228" t="s">
        <v>319</v>
      </c>
      <c r="B13" s="228" t="s">
        <v>320</v>
      </c>
      <c r="C13" s="228"/>
      <c r="D13" s="228"/>
      <c r="E13" s="228"/>
      <c r="F13" s="228"/>
      <c r="G13" s="228"/>
      <c r="H13" s="228"/>
      <c r="L13" s="260"/>
    </row>
    <row r="14" spans="1:12" s="8" customFormat="1" ht="12" customHeight="1">
      <c r="A14" s="348" t="s">
        <v>321</v>
      </c>
      <c r="B14" s="348"/>
      <c r="C14" s="348"/>
      <c r="D14" s="348"/>
      <c r="E14" s="348"/>
      <c r="F14" s="348"/>
      <c r="G14" s="348"/>
      <c r="H14" s="348"/>
      <c r="L14" s="260"/>
    </row>
    <row r="15" spans="1:12" s="8" customFormat="1" ht="12" customHeight="1">
      <c r="A15" s="348" t="s">
        <v>322</v>
      </c>
      <c r="B15" s="348"/>
      <c r="C15" s="348"/>
      <c r="D15" s="348"/>
      <c r="E15" s="348"/>
      <c r="F15" s="348"/>
      <c r="G15" s="348"/>
      <c r="H15" s="348"/>
      <c r="L15" s="260"/>
    </row>
    <row r="16" spans="1:12" s="8" customFormat="1" ht="12" customHeight="1">
      <c r="A16" s="348" t="s">
        <v>323</v>
      </c>
      <c r="B16" s="348"/>
      <c r="C16" s="348"/>
      <c r="D16" s="348"/>
      <c r="E16" s="348"/>
      <c r="F16" s="348"/>
      <c r="G16" s="348"/>
      <c r="H16" s="348"/>
      <c r="L16" s="260"/>
    </row>
    <row r="17" spans="1:12" s="8" customFormat="1" ht="12">
      <c r="A17" s="55"/>
      <c r="B17" s="55"/>
      <c r="C17" s="229"/>
      <c r="D17" s="229"/>
      <c r="E17" s="55"/>
      <c r="F17" s="230"/>
      <c r="G17" s="55"/>
      <c r="H17" s="55"/>
      <c r="L17" s="260"/>
    </row>
    <row r="18" spans="1:12" s="8" customFormat="1" ht="12.75" customHeight="1">
      <c r="A18" s="350" t="s">
        <v>324</v>
      </c>
      <c r="B18" s="350"/>
      <c r="C18" s="350"/>
      <c r="D18" s="350"/>
      <c r="E18" s="350"/>
      <c r="F18" s="350"/>
      <c r="G18" s="350"/>
      <c r="H18" s="350"/>
      <c r="L18" s="260"/>
    </row>
    <row r="19" spans="1:12" s="8" customFormat="1" ht="12.75" customHeight="1">
      <c r="A19" s="351" t="s">
        <v>325</v>
      </c>
      <c r="B19" s="351"/>
      <c r="C19" s="351"/>
      <c r="D19" s="351"/>
      <c r="E19" s="351"/>
      <c r="F19" s="351"/>
      <c r="G19" s="351"/>
      <c r="H19" s="351"/>
      <c r="L19" s="260"/>
    </row>
    <row r="20" spans="1:12" s="8" customFormat="1" ht="12.75" customHeight="1">
      <c r="A20" s="350" t="s">
        <v>326</v>
      </c>
      <c r="B20" s="350"/>
      <c r="C20" s="350"/>
      <c r="D20" s="350"/>
      <c r="E20" s="350"/>
      <c r="F20" s="350"/>
      <c r="G20" s="350"/>
      <c r="H20" s="350"/>
      <c r="L20" s="260"/>
    </row>
    <row r="22" spans="1:10" s="169" customFormat="1" ht="27.75" customHeight="1">
      <c r="A22" s="340" t="s">
        <v>327</v>
      </c>
      <c r="B22" s="340"/>
      <c r="C22" s="340"/>
      <c r="D22" s="340"/>
      <c r="E22" s="340"/>
      <c r="F22" s="340"/>
      <c r="G22" s="340"/>
      <c r="H22" s="340"/>
      <c r="I22" s="340"/>
      <c r="J22" s="340"/>
    </row>
    <row r="23" spans="1:10" s="169" customFormat="1" ht="27.75" customHeight="1">
      <c r="A23" s="340" t="s">
        <v>195</v>
      </c>
      <c r="B23" s="340"/>
      <c r="C23" s="340"/>
      <c r="D23" s="340"/>
      <c r="E23" s="340"/>
      <c r="F23" s="340"/>
      <c r="G23" s="340"/>
      <c r="H23" s="340"/>
      <c r="I23" s="340"/>
      <c r="J23" s="340"/>
    </row>
  </sheetData>
  <sheetProtection selectLockedCells="1" selectUnlockedCells="1"/>
  <mergeCells count="15">
    <mergeCell ref="A6:H6"/>
    <mergeCell ref="A7:H7"/>
    <mergeCell ref="A8:H8"/>
    <mergeCell ref="A9:H9"/>
    <mergeCell ref="A10:H10"/>
    <mergeCell ref="A11:H11"/>
    <mergeCell ref="A20:H20"/>
    <mergeCell ref="A22:J22"/>
    <mergeCell ref="A23:J23"/>
    <mergeCell ref="A12:H12"/>
    <mergeCell ref="A14:H14"/>
    <mergeCell ref="A15:H15"/>
    <mergeCell ref="A16:H16"/>
    <mergeCell ref="A18:H18"/>
    <mergeCell ref="A19:H19"/>
  </mergeCells>
  <printOptions/>
  <pageMargins left="0.7875" right="0.7875" top="1.0527777777777778" bottom="1.0527777777777778"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IP22"/>
  <sheetViews>
    <sheetView zoomScale="85" zoomScaleNormal="85" zoomScalePageLayoutView="0" workbookViewId="0" topLeftCell="A1">
      <selection activeCell="J4" sqref="J4"/>
    </sheetView>
  </sheetViews>
  <sheetFormatPr defaultColWidth="11.57421875" defaultRowHeight="12.75"/>
  <cols>
    <col min="1" max="1" width="6.140625" style="0" customWidth="1"/>
    <col min="2" max="2" width="37.140625" style="0" customWidth="1"/>
    <col min="3" max="3" width="8.00390625" style="0" customWidth="1"/>
    <col min="4" max="4" width="15.00390625" style="0" customWidth="1"/>
    <col min="5" max="5" width="13.28125" style="0" customWidth="1"/>
    <col min="6" max="8" width="11.57421875" style="0" customWidth="1"/>
    <col min="9" max="9" width="5.28125" style="0" customWidth="1"/>
  </cols>
  <sheetData>
    <row r="1" spans="2:250" s="8" customFormat="1" ht="12.75">
      <c r="B1" s="34" t="s">
        <v>328</v>
      </c>
      <c r="IP1"/>
    </row>
    <row r="2" spans="1:10" s="14" customFormat="1" ht="60">
      <c r="A2" s="10" t="s">
        <v>6</v>
      </c>
      <c r="B2" s="10" t="s">
        <v>7</v>
      </c>
      <c r="C2" s="10" t="s">
        <v>9</v>
      </c>
      <c r="D2" s="10" t="s">
        <v>10</v>
      </c>
      <c r="E2" s="10" t="s">
        <v>11</v>
      </c>
      <c r="F2" s="10" t="s">
        <v>13</v>
      </c>
      <c r="G2" s="10" t="s">
        <v>14</v>
      </c>
      <c r="H2" s="10" t="s">
        <v>15</v>
      </c>
      <c r="I2" s="10" t="s">
        <v>16</v>
      </c>
      <c r="J2" s="10"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36">
      <c r="A4" s="56">
        <v>1</v>
      </c>
      <c r="B4" s="56" t="s">
        <v>329</v>
      </c>
      <c r="C4" s="130">
        <v>80</v>
      </c>
      <c r="D4" s="23"/>
      <c r="E4" s="28"/>
      <c r="F4" s="10">
        <v>1</v>
      </c>
      <c r="G4" s="12">
        <f>C4/F4</f>
        <v>80</v>
      </c>
      <c r="H4" s="25">
        <v>0</v>
      </c>
      <c r="I4" s="26"/>
      <c r="J4" s="27">
        <f>ROUND((H4*I4+H4)*G4,2)</f>
        <v>0</v>
      </c>
    </row>
    <row r="6" spans="1:12" s="8" customFormat="1" ht="12" customHeight="1">
      <c r="A6" s="348" t="s">
        <v>330</v>
      </c>
      <c r="B6" s="348"/>
      <c r="C6" s="348"/>
      <c r="D6" s="348"/>
      <c r="E6" s="348"/>
      <c r="F6" s="348"/>
      <c r="G6" s="348"/>
      <c r="H6" s="348"/>
      <c r="L6" s="261"/>
    </row>
    <row r="7" spans="1:12" s="8" customFormat="1" ht="12" customHeight="1">
      <c r="A7" s="348" t="s">
        <v>331</v>
      </c>
      <c r="B7" s="348"/>
      <c r="C7" s="348"/>
      <c r="D7" s="348"/>
      <c r="E7" s="348"/>
      <c r="F7" s="348"/>
      <c r="G7" s="348"/>
      <c r="H7" s="348"/>
      <c r="L7" s="261"/>
    </row>
    <row r="8" spans="1:12" s="8" customFormat="1" ht="12" customHeight="1">
      <c r="A8" s="348" t="s">
        <v>332</v>
      </c>
      <c r="B8" s="348"/>
      <c r="C8" s="348"/>
      <c r="D8" s="348"/>
      <c r="E8" s="348"/>
      <c r="F8" s="348"/>
      <c r="G8" s="348"/>
      <c r="H8" s="348"/>
      <c r="L8" s="261"/>
    </row>
    <row r="9" spans="1:12" s="8" customFormat="1" ht="12" customHeight="1">
      <c r="A9" s="348" t="s">
        <v>333</v>
      </c>
      <c r="B9" s="348"/>
      <c r="C9" s="348"/>
      <c r="D9" s="348"/>
      <c r="E9" s="348"/>
      <c r="F9" s="348"/>
      <c r="G9" s="348"/>
      <c r="H9" s="348"/>
      <c r="L9" s="261"/>
    </row>
    <row r="10" spans="1:12" s="55" customFormat="1" ht="15.75" customHeight="1">
      <c r="A10" s="350" t="s">
        <v>334</v>
      </c>
      <c r="B10" s="350"/>
      <c r="C10" s="350"/>
      <c r="D10" s="350"/>
      <c r="E10" s="350"/>
      <c r="F10" s="350"/>
      <c r="G10" s="350"/>
      <c r="H10" s="350"/>
      <c r="L10" s="262"/>
    </row>
    <row r="11" spans="1:12" s="8" customFormat="1" ht="12" customHeight="1">
      <c r="A11" s="348" t="s">
        <v>335</v>
      </c>
      <c r="B11" s="348"/>
      <c r="C11" s="348"/>
      <c r="D11" s="348"/>
      <c r="E11" s="348"/>
      <c r="F11" s="348"/>
      <c r="G11" s="348"/>
      <c r="H11" s="348"/>
      <c r="L11" s="261"/>
    </row>
    <row r="12" spans="1:12" s="8" customFormat="1" ht="12" customHeight="1">
      <c r="A12" s="348" t="s">
        <v>336</v>
      </c>
      <c r="B12" s="348"/>
      <c r="C12" s="348"/>
      <c r="D12" s="348"/>
      <c r="E12" s="348"/>
      <c r="F12" s="348"/>
      <c r="G12" s="348"/>
      <c r="H12" s="348"/>
      <c r="L12" s="261"/>
    </row>
    <row r="13" spans="1:12" s="8" customFormat="1" ht="12" customHeight="1">
      <c r="A13" s="348" t="s">
        <v>337</v>
      </c>
      <c r="B13" s="348"/>
      <c r="C13" s="348"/>
      <c r="D13" s="348"/>
      <c r="E13" s="348"/>
      <c r="F13" s="348"/>
      <c r="G13" s="348"/>
      <c r="H13" s="348"/>
      <c r="L13" s="261"/>
    </row>
    <row r="14" spans="1:12" s="8" customFormat="1" ht="12" customHeight="1">
      <c r="A14" s="348" t="s">
        <v>338</v>
      </c>
      <c r="B14" s="348"/>
      <c r="C14" s="348"/>
      <c r="D14" s="348"/>
      <c r="E14" s="348"/>
      <c r="F14" s="348"/>
      <c r="G14" s="348"/>
      <c r="H14" s="348"/>
      <c r="L14" s="261"/>
    </row>
    <row r="15" spans="1:12" s="8" customFormat="1" ht="12">
      <c r="A15" s="263"/>
      <c r="B15" s="264"/>
      <c r="C15" s="265"/>
      <c r="D15" s="265"/>
      <c r="E15" s="263"/>
      <c r="F15" s="263"/>
      <c r="G15" s="263"/>
      <c r="H15" s="263"/>
      <c r="L15" s="261"/>
    </row>
    <row r="16" spans="1:12" s="8" customFormat="1" ht="12" customHeight="1">
      <c r="A16" s="350" t="s">
        <v>324</v>
      </c>
      <c r="B16" s="350"/>
      <c r="C16" s="350"/>
      <c r="D16" s="350"/>
      <c r="E16" s="350"/>
      <c r="F16" s="350"/>
      <c r="G16" s="350"/>
      <c r="H16" s="350"/>
      <c r="L16" s="261"/>
    </row>
    <row r="17" spans="1:12" s="8" customFormat="1" ht="12" customHeight="1">
      <c r="A17" s="351" t="s">
        <v>325</v>
      </c>
      <c r="B17" s="351"/>
      <c r="C17" s="351"/>
      <c r="D17" s="351"/>
      <c r="E17" s="351"/>
      <c r="F17" s="351"/>
      <c r="G17" s="351"/>
      <c r="H17" s="351"/>
      <c r="L17" s="261"/>
    </row>
    <row r="18" spans="1:12" s="8" customFormat="1" ht="12.75" customHeight="1">
      <c r="A18" s="350" t="s">
        <v>326</v>
      </c>
      <c r="B18" s="350"/>
      <c r="C18" s="350"/>
      <c r="D18" s="350"/>
      <c r="E18" s="350"/>
      <c r="F18" s="350"/>
      <c r="G18" s="350"/>
      <c r="H18" s="350"/>
      <c r="L18" s="261"/>
    </row>
    <row r="20" spans="1:10" s="169" customFormat="1" ht="31.5" customHeight="1">
      <c r="A20" s="340" t="s">
        <v>327</v>
      </c>
      <c r="B20" s="340"/>
      <c r="C20" s="340"/>
      <c r="D20" s="340"/>
      <c r="E20" s="340"/>
      <c r="F20" s="340"/>
      <c r="G20" s="340"/>
      <c r="H20" s="340"/>
      <c r="I20" s="340"/>
      <c r="J20" s="340"/>
    </row>
    <row r="21" spans="1:10" s="169" customFormat="1" ht="21.75" customHeight="1">
      <c r="A21" s="340" t="s">
        <v>195</v>
      </c>
      <c r="B21" s="340"/>
      <c r="C21" s="340"/>
      <c r="D21" s="340"/>
      <c r="E21" s="340"/>
      <c r="F21" s="340"/>
      <c r="G21" s="340"/>
      <c r="H21" s="340"/>
      <c r="I21" s="340"/>
      <c r="J21" s="340"/>
    </row>
    <row r="22" spans="1:10" s="169" customFormat="1" ht="21.75" customHeight="1">
      <c r="A22" s="87"/>
      <c r="B22" s="87"/>
      <c r="C22" s="87"/>
      <c r="D22" s="87"/>
      <c r="E22" s="87"/>
      <c r="F22" s="87"/>
      <c r="G22" s="87"/>
      <c r="H22" s="87"/>
      <c r="I22" s="87"/>
      <c r="J22" s="87"/>
    </row>
  </sheetData>
  <sheetProtection selectLockedCells="1" selectUnlockedCells="1"/>
  <mergeCells count="14">
    <mergeCell ref="A6:H6"/>
    <mergeCell ref="A7:H7"/>
    <mergeCell ref="A8:H8"/>
    <mergeCell ref="A9:H9"/>
    <mergeCell ref="A10:H10"/>
    <mergeCell ref="A11:H11"/>
    <mergeCell ref="A20:J20"/>
    <mergeCell ref="A21:J21"/>
    <mergeCell ref="A12:H12"/>
    <mergeCell ref="A13:H13"/>
    <mergeCell ref="A14:H14"/>
    <mergeCell ref="A16:H16"/>
    <mergeCell ref="A17:H17"/>
    <mergeCell ref="A18:H18"/>
  </mergeCells>
  <printOptions/>
  <pageMargins left="0.7875" right="0.7875" top="1.0527777777777778" bottom="1.0527777777777778"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IP21"/>
  <sheetViews>
    <sheetView zoomScale="85" zoomScaleNormal="85" zoomScalePageLayoutView="0" workbookViewId="0" topLeftCell="A1">
      <selection activeCell="J4" sqref="J4"/>
    </sheetView>
  </sheetViews>
  <sheetFormatPr defaultColWidth="11.57421875" defaultRowHeight="12.75"/>
  <cols>
    <col min="1" max="1" width="5.00390625" style="0" customWidth="1"/>
    <col min="2" max="2" width="32.140625" style="0" customWidth="1"/>
    <col min="3" max="4" width="11.57421875" style="0" customWidth="1"/>
    <col min="5" max="5" width="16.00390625" style="0" customWidth="1"/>
    <col min="6" max="6" width="13.28125" style="0" customWidth="1"/>
    <col min="7" max="8" width="11.57421875" style="0" customWidth="1"/>
    <col min="9" max="9" width="6.140625" style="0" customWidth="1"/>
    <col min="10" max="10" width="16.140625" style="0" customWidth="1"/>
  </cols>
  <sheetData>
    <row r="1" spans="2:250" s="8" customFormat="1" ht="12.75">
      <c r="B1" s="34" t="s">
        <v>339</v>
      </c>
      <c r="IP1"/>
    </row>
    <row r="2" spans="1:10" s="14" customFormat="1" ht="60">
      <c r="A2" s="98" t="s">
        <v>6</v>
      </c>
      <c r="B2" s="98" t="s">
        <v>7</v>
      </c>
      <c r="C2" s="10" t="s">
        <v>9</v>
      </c>
      <c r="D2" s="98" t="s">
        <v>10</v>
      </c>
      <c r="E2" s="98" t="s">
        <v>11</v>
      </c>
      <c r="F2" s="10" t="s">
        <v>13</v>
      </c>
      <c r="G2" s="98" t="s">
        <v>14</v>
      </c>
      <c r="H2" s="98" t="s">
        <v>15</v>
      </c>
      <c r="I2" s="98" t="s">
        <v>16</v>
      </c>
      <c r="J2" s="98"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56.25" customHeight="1">
      <c r="A4" s="22">
        <v>1</v>
      </c>
      <c r="B4" s="56" t="s">
        <v>340</v>
      </c>
      <c r="C4" s="23">
        <v>170</v>
      </c>
      <c r="D4" s="23"/>
      <c r="E4" s="28"/>
      <c r="F4" s="10">
        <v>1</v>
      </c>
      <c r="G4" s="12">
        <f>C4/F4</f>
        <v>170</v>
      </c>
      <c r="H4" s="25">
        <v>0</v>
      </c>
      <c r="I4" s="26"/>
      <c r="J4" s="27">
        <f>ROUND((H4*I4+H4)*G4,2)</f>
        <v>0</v>
      </c>
    </row>
    <row r="6" spans="1:8" s="8" customFormat="1" ht="12" customHeight="1">
      <c r="A6" s="357" t="s">
        <v>341</v>
      </c>
      <c r="B6" s="357"/>
      <c r="C6" s="357"/>
      <c r="D6" s="357"/>
      <c r="E6" s="357"/>
      <c r="F6" s="357"/>
      <c r="G6" s="357"/>
      <c r="H6" s="357"/>
    </row>
    <row r="7" spans="1:8" s="8" customFormat="1" ht="44.25" customHeight="1">
      <c r="A7" s="348" t="s">
        <v>342</v>
      </c>
      <c r="B7" s="348"/>
      <c r="C7" s="348"/>
      <c r="D7" s="348"/>
      <c r="E7" s="348"/>
      <c r="F7" s="348"/>
      <c r="G7" s="348"/>
      <c r="H7" s="348"/>
    </row>
    <row r="8" spans="1:8" s="8" customFormat="1" ht="36.75" customHeight="1">
      <c r="A8" s="348" t="s">
        <v>343</v>
      </c>
      <c r="B8" s="348"/>
      <c r="C8" s="348"/>
      <c r="D8" s="348"/>
      <c r="E8" s="348"/>
      <c r="F8" s="348"/>
      <c r="G8" s="348"/>
      <c r="H8" s="348"/>
    </row>
    <row r="9" spans="1:8" s="8" customFormat="1" ht="12" customHeight="1">
      <c r="A9" s="348" t="s">
        <v>344</v>
      </c>
      <c r="B9" s="348"/>
      <c r="C9" s="348"/>
      <c r="D9" s="348"/>
      <c r="E9" s="348"/>
      <c r="F9" s="348"/>
      <c r="G9" s="348"/>
      <c r="H9" s="348"/>
    </row>
    <row r="10" spans="1:8" s="8" customFormat="1" ht="12" customHeight="1">
      <c r="A10" s="348" t="s">
        <v>345</v>
      </c>
      <c r="B10" s="348"/>
      <c r="C10" s="348"/>
      <c r="D10" s="348"/>
      <c r="E10" s="348"/>
      <c r="F10" s="348"/>
      <c r="G10" s="348"/>
      <c r="H10" s="348"/>
    </row>
    <row r="11" spans="1:8" s="8" customFormat="1" ht="12" customHeight="1">
      <c r="A11" s="348" t="s">
        <v>346</v>
      </c>
      <c r="B11" s="348"/>
      <c r="C11" s="348"/>
      <c r="D11" s="348"/>
      <c r="E11" s="348"/>
      <c r="F11" s="348"/>
      <c r="G11" s="348"/>
      <c r="H11" s="348"/>
    </row>
    <row r="12" spans="1:14" s="8" customFormat="1" ht="12" customHeight="1">
      <c r="A12" s="348" t="s">
        <v>347</v>
      </c>
      <c r="B12" s="348"/>
      <c r="C12" s="348"/>
      <c r="D12" s="348"/>
      <c r="E12" s="348"/>
      <c r="F12" s="348"/>
      <c r="G12" s="348"/>
      <c r="H12" s="348"/>
      <c r="N12" s="8" t="s">
        <v>129</v>
      </c>
    </row>
    <row r="13" spans="1:8" s="8" customFormat="1" ht="12" customHeight="1">
      <c r="A13" s="348" t="s">
        <v>348</v>
      </c>
      <c r="B13" s="348"/>
      <c r="C13" s="348"/>
      <c r="D13" s="348"/>
      <c r="E13" s="348"/>
      <c r="F13" s="348"/>
      <c r="G13" s="348"/>
      <c r="H13" s="348"/>
    </row>
    <row r="14" spans="1:8" s="8" customFormat="1" ht="12" customHeight="1">
      <c r="A14" s="348" t="s">
        <v>349</v>
      </c>
      <c r="B14" s="348"/>
      <c r="C14" s="348"/>
      <c r="D14" s="348"/>
      <c r="E14" s="348"/>
      <c r="F14" s="348"/>
      <c r="G14" s="348"/>
      <c r="H14" s="348"/>
    </row>
    <row r="15" spans="1:8" s="8" customFormat="1" ht="12" customHeight="1">
      <c r="A15" s="350" t="s">
        <v>350</v>
      </c>
      <c r="B15" s="350"/>
      <c r="C15" s="350"/>
      <c r="D15" s="350"/>
      <c r="E15" s="350"/>
      <c r="F15" s="350"/>
      <c r="G15" s="350"/>
      <c r="H15" s="350"/>
    </row>
    <row r="16" spans="1:8" s="8" customFormat="1" ht="12" customHeight="1">
      <c r="A16" s="351" t="s">
        <v>325</v>
      </c>
      <c r="B16" s="351"/>
      <c r="C16" s="351"/>
      <c r="D16" s="351"/>
      <c r="E16" s="351"/>
      <c r="F16" s="351"/>
      <c r="G16" s="351"/>
      <c r="H16" s="351"/>
    </row>
    <row r="17" spans="1:8" s="8" customFormat="1" ht="12.75" customHeight="1">
      <c r="A17" s="350" t="s">
        <v>266</v>
      </c>
      <c r="B17" s="350"/>
      <c r="C17" s="350"/>
      <c r="D17" s="350"/>
      <c r="E17" s="350"/>
      <c r="F17" s="350"/>
      <c r="G17" s="350"/>
      <c r="H17" s="350"/>
    </row>
    <row r="18" s="8" customFormat="1" ht="12"/>
    <row r="19" spans="1:10" s="169" customFormat="1" ht="27.75" customHeight="1">
      <c r="A19" s="340" t="s">
        <v>327</v>
      </c>
      <c r="B19" s="340"/>
      <c r="C19" s="340"/>
      <c r="D19" s="340"/>
      <c r="E19" s="340"/>
      <c r="F19" s="340"/>
      <c r="G19" s="340"/>
      <c r="H19" s="340"/>
      <c r="I19" s="340"/>
      <c r="J19" s="340"/>
    </row>
    <row r="20" spans="1:10" s="169" customFormat="1" ht="27.75" customHeight="1">
      <c r="A20" s="340" t="s">
        <v>195</v>
      </c>
      <c r="B20" s="340"/>
      <c r="C20" s="340"/>
      <c r="D20" s="340"/>
      <c r="E20" s="340"/>
      <c r="F20" s="340"/>
      <c r="G20" s="340"/>
      <c r="H20" s="340"/>
      <c r="I20" s="340"/>
      <c r="J20" s="340"/>
    </row>
    <row r="21" spans="1:10" s="169" customFormat="1" ht="40.5" customHeight="1">
      <c r="A21" s="87"/>
      <c r="B21" s="87"/>
      <c r="C21" s="87"/>
      <c r="D21" s="87"/>
      <c r="E21" s="87"/>
      <c r="F21" s="87"/>
      <c r="G21" s="87"/>
      <c r="H21" s="87"/>
      <c r="I21" s="87"/>
      <c r="J21" s="87"/>
    </row>
  </sheetData>
  <sheetProtection selectLockedCells="1" selectUnlockedCells="1"/>
  <mergeCells count="14">
    <mergeCell ref="A6:H6"/>
    <mergeCell ref="A7:H7"/>
    <mergeCell ref="A8:H8"/>
    <mergeCell ref="A9:H9"/>
    <mergeCell ref="A10:H10"/>
    <mergeCell ref="A11:H11"/>
    <mergeCell ref="A19:J19"/>
    <mergeCell ref="A20:J20"/>
    <mergeCell ref="A12:H12"/>
    <mergeCell ref="A13:H13"/>
    <mergeCell ref="A14:H14"/>
    <mergeCell ref="A15:H15"/>
    <mergeCell ref="A16:H16"/>
    <mergeCell ref="A17:H17"/>
  </mergeCells>
  <printOptions/>
  <pageMargins left="0.7875" right="0.7875" top="1.0527777777777778" bottom="1.0527777777777778"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IP59"/>
  <sheetViews>
    <sheetView zoomScale="85" zoomScaleNormal="85" zoomScalePageLayoutView="0" workbookViewId="0" topLeftCell="A1">
      <selection activeCell="I4" sqref="I4"/>
    </sheetView>
  </sheetViews>
  <sheetFormatPr defaultColWidth="11.57421875" defaultRowHeight="12.75" customHeight="1"/>
  <cols>
    <col min="1" max="1" width="3.421875" style="8" customWidth="1"/>
    <col min="2" max="2" width="34.421875" style="8" customWidth="1"/>
    <col min="3" max="3" width="8.7109375" style="8" customWidth="1"/>
    <col min="4" max="4" width="12.140625" style="8" customWidth="1"/>
    <col min="5" max="5" width="12.28125" style="8" customWidth="1"/>
    <col min="6" max="6" width="11.140625" style="8" customWidth="1"/>
    <col min="7" max="7" width="14.7109375" style="8" customWidth="1"/>
    <col min="8" max="8" width="9.140625" style="8" customWidth="1"/>
    <col min="9" max="9" width="5.140625" style="8" customWidth="1"/>
    <col min="10" max="10" width="14.00390625" style="8" customWidth="1"/>
    <col min="11" max="250" width="9.140625" style="8" customWidth="1"/>
  </cols>
  <sheetData>
    <row r="1" ht="12.75" customHeight="1">
      <c r="B1" s="34" t="s">
        <v>351</v>
      </c>
    </row>
    <row r="2" spans="1:10" s="14" customFormat="1" ht="57" customHeight="1">
      <c r="A2" s="10" t="s">
        <v>6</v>
      </c>
      <c r="B2" s="10" t="s">
        <v>7</v>
      </c>
      <c r="C2" s="10" t="s">
        <v>9</v>
      </c>
      <c r="D2" s="10" t="s">
        <v>10</v>
      </c>
      <c r="E2" s="10" t="s">
        <v>11</v>
      </c>
      <c r="F2" s="10" t="s">
        <v>203</v>
      </c>
      <c r="G2" s="10" t="s">
        <v>14</v>
      </c>
      <c r="H2" s="10" t="s">
        <v>15</v>
      </c>
      <c r="I2" s="10" t="s">
        <v>16</v>
      </c>
      <c r="J2" s="10" t="s">
        <v>17</v>
      </c>
    </row>
    <row r="3" spans="1:10" s="14" customFormat="1" ht="11.25" customHeight="1">
      <c r="A3" s="15">
        <v>1</v>
      </c>
      <c r="B3" s="16">
        <v>2</v>
      </c>
      <c r="C3" s="15" t="s">
        <v>179</v>
      </c>
      <c r="D3" s="15" t="s">
        <v>18</v>
      </c>
      <c r="E3" s="15" t="s">
        <v>180</v>
      </c>
      <c r="F3" s="15" t="s">
        <v>181</v>
      </c>
      <c r="G3" s="15" t="s">
        <v>182</v>
      </c>
      <c r="H3" s="15" t="s">
        <v>183</v>
      </c>
      <c r="I3" s="15" t="s">
        <v>184</v>
      </c>
      <c r="J3" s="15" t="s">
        <v>185</v>
      </c>
    </row>
    <row r="4" spans="1:10" s="269" customFormat="1" ht="22.5" customHeight="1">
      <c r="A4" s="21">
        <v>1</v>
      </c>
      <c r="B4" s="56" t="s">
        <v>3</v>
      </c>
      <c r="C4" s="266">
        <v>120</v>
      </c>
      <c r="D4" s="267"/>
      <c r="E4" s="268"/>
      <c r="F4" s="10">
        <v>1</v>
      </c>
      <c r="G4" s="12">
        <f>C4/F4</f>
        <v>120</v>
      </c>
      <c r="H4" s="25">
        <v>0</v>
      </c>
      <c r="I4" s="26"/>
      <c r="J4" s="27">
        <f>ROUND((H4*I4+H4)*G4,2)</f>
        <v>0</v>
      </c>
    </row>
    <row r="5" spans="1:14" s="55" customFormat="1" ht="11.25" customHeight="1">
      <c r="A5" s="270"/>
      <c r="B5" s="260"/>
      <c r="C5" s="271"/>
      <c r="D5" s="270"/>
      <c r="E5" s="272"/>
      <c r="F5" s="270"/>
      <c r="G5" s="270"/>
      <c r="K5" s="260"/>
      <c r="L5" s="260"/>
      <c r="M5" s="260"/>
      <c r="N5" s="260"/>
    </row>
    <row r="6" spans="1:14" s="55" customFormat="1" ht="12" customHeight="1">
      <c r="A6" s="350" t="s">
        <v>352</v>
      </c>
      <c r="B6" s="350"/>
      <c r="C6" s="350"/>
      <c r="D6" s="350"/>
      <c r="E6" s="350"/>
      <c r="F6" s="350"/>
      <c r="G6" s="350"/>
      <c r="K6" s="260"/>
      <c r="L6" s="260"/>
      <c r="M6" s="260"/>
      <c r="N6" s="260"/>
    </row>
    <row r="7" spans="1:14" s="55" customFormat="1" ht="36" customHeight="1">
      <c r="A7" s="348" t="s">
        <v>353</v>
      </c>
      <c r="B7" s="348"/>
      <c r="C7" s="348"/>
      <c r="D7" s="348"/>
      <c r="E7" s="348"/>
      <c r="F7" s="348"/>
      <c r="G7" s="348"/>
      <c r="K7" s="260"/>
      <c r="L7" s="260"/>
      <c r="M7" s="260"/>
      <c r="N7" s="260"/>
    </row>
    <row r="8" spans="1:14" s="55" customFormat="1" ht="51" customHeight="1">
      <c r="A8" s="348" t="s">
        <v>354</v>
      </c>
      <c r="B8" s="348"/>
      <c r="C8" s="348"/>
      <c r="D8" s="348"/>
      <c r="E8" s="348"/>
      <c r="F8" s="348"/>
      <c r="G8" s="348"/>
      <c r="J8" s="260"/>
      <c r="K8" s="260"/>
      <c r="L8" s="260"/>
      <c r="M8" s="260"/>
      <c r="N8" s="260"/>
    </row>
    <row r="9" spans="1:14" s="55" customFormat="1" ht="26.25" customHeight="1">
      <c r="A9" s="348" t="s">
        <v>355</v>
      </c>
      <c r="B9" s="348"/>
      <c r="C9" s="348"/>
      <c r="D9" s="348"/>
      <c r="E9" s="348"/>
      <c r="F9" s="348"/>
      <c r="G9" s="348"/>
      <c r="K9" s="260"/>
      <c r="L9" s="260"/>
      <c r="M9" s="260"/>
      <c r="N9" s="260"/>
    </row>
    <row r="10" spans="1:14" s="55" customFormat="1" ht="30.75" customHeight="1">
      <c r="A10" s="348" t="s">
        <v>356</v>
      </c>
      <c r="B10" s="348"/>
      <c r="C10" s="348"/>
      <c r="D10" s="348"/>
      <c r="E10" s="348"/>
      <c r="F10" s="348"/>
      <c r="G10" s="348"/>
      <c r="K10" s="260"/>
      <c r="L10" s="260"/>
      <c r="M10" s="260"/>
      <c r="N10" s="260"/>
    </row>
    <row r="11" spans="1:14" s="55" customFormat="1" ht="11.25" customHeight="1">
      <c r="A11" s="264"/>
      <c r="B11" s="264"/>
      <c r="C11" s="273"/>
      <c r="D11" s="264"/>
      <c r="E11" s="274"/>
      <c r="F11" s="264"/>
      <c r="G11" s="264"/>
      <c r="K11" s="260"/>
      <c r="L11" s="260"/>
      <c r="M11" s="260"/>
      <c r="N11" s="260"/>
    </row>
    <row r="12" spans="1:14" s="55" customFormat="1" ht="12" customHeight="1">
      <c r="A12" s="350" t="s">
        <v>324</v>
      </c>
      <c r="B12" s="350"/>
      <c r="C12" s="350"/>
      <c r="D12" s="350"/>
      <c r="E12" s="350"/>
      <c r="F12" s="350"/>
      <c r="G12" s="350"/>
      <c r="K12" s="260"/>
      <c r="L12" s="260"/>
      <c r="M12" s="260"/>
      <c r="N12" s="260"/>
    </row>
    <row r="13" spans="1:14" s="55" customFormat="1" ht="12" customHeight="1">
      <c r="A13" s="351" t="s">
        <v>325</v>
      </c>
      <c r="B13" s="351"/>
      <c r="C13" s="351"/>
      <c r="D13" s="351"/>
      <c r="E13" s="351"/>
      <c r="F13" s="351"/>
      <c r="G13" s="351"/>
      <c r="K13" s="260"/>
      <c r="L13" s="260"/>
      <c r="M13" s="260"/>
      <c r="N13" s="260"/>
    </row>
    <row r="14" spans="1:14" s="55" customFormat="1" ht="12" customHeight="1">
      <c r="A14" s="350" t="s">
        <v>326</v>
      </c>
      <c r="B14" s="350"/>
      <c r="C14" s="350"/>
      <c r="D14" s="350"/>
      <c r="E14" s="350"/>
      <c r="F14" s="350"/>
      <c r="G14" s="350"/>
      <c r="K14" s="260"/>
      <c r="L14" s="260"/>
      <c r="M14" s="260"/>
      <c r="N14" s="260"/>
    </row>
    <row r="15" spans="1:5" ht="12.75" customHeight="1">
      <c r="A15" s="275"/>
      <c r="B15" s="275"/>
      <c r="C15" s="276"/>
      <c r="E15" s="9"/>
    </row>
    <row r="16" spans="1:10" s="169" customFormat="1" ht="27.75" customHeight="1">
      <c r="A16" s="340" t="s">
        <v>327</v>
      </c>
      <c r="B16" s="340"/>
      <c r="C16" s="340"/>
      <c r="D16" s="340"/>
      <c r="E16" s="340"/>
      <c r="F16" s="340"/>
      <c r="G16" s="340"/>
      <c r="H16" s="340"/>
      <c r="I16" s="340"/>
      <c r="J16" s="340"/>
    </row>
    <row r="17" spans="1:10" s="169" customFormat="1" ht="27.75" customHeight="1">
      <c r="A17" s="340" t="s">
        <v>195</v>
      </c>
      <c r="B17" s="340"/>
      <c r="C17" s="340"/>
      <c r="D17" s="340"/>
      <c r="E17" s="340"/>
      <c r="F17" s="340"/>
      <c r="G17" s="340"/>
      <c r="H17" s="340"/>
      <c r="I17" s="340"/>
      <c r="J17" s="340"/>
    </row>
    <row r="18" spans="1:250" ht="12"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ht="12"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12"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12"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ht="12"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ht="12.75" customHeight="1"/>
    <row r="32" spans="1:250" ht="12"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ht="12"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ht="12"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ht="12"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ht="12"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ht="12"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ht="12"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ht="12"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ht="12"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ht="12"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ht="12.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ht="12.75" customHeight="1"/>
    <row r="46" spans="1:250" ht="12"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ht="12"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ht="12"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ht="12"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ht="31.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ht="12"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ht="29.2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ht="12"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ht="12"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ht="12"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ht="12"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ht="12"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sheetData>
  <sheetProtection selectLockedCells="1" selectUnlockedCells="1"/>
  <mergeCells count="10">
    <mergeCell ref="A13:G13"/>
    <mergeCell ref="A14:G14"/>
    <mergeCell ref="A16:J16"/>
    <mergeCell ref="A17:J17"/>
    <mergeCell ref="A6:G6"/>
    <mergeCell ref="A7:G7"/>
    <mergeCell ref="A8:G8"/>
    <mergeCell ref="A9:G9"/>
    <mergeCell ref="A10:G10"/>
    <mergeCell ref="A12:G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1">
      <selection activeCell="K4" sqref="K4"/>
    </sheetView>
  </sheetViews>
  <sheetFormatPr defaultColWidth="9.140625" defaultRowHeight="12" customHeight="1"/>
  <cols>
    <col min="1" max="1" width="4.28125" style="8" customWidth="1"/>
    <col min="2" max="2" width="32.57421875" style="8" customWidth="1"/>
    <col min="3" max="3" width="9.28125" style="8" customWidth="1"/>
    <col min="4" max="5" width="11.00390625" style="8" customWidth="1"/>
    <col min="6" max="7" width="9.140625" style="8" customWidth="1"/>
    <col min="8" max="8" width="10.7109375" style="8" customWidth="1"/>
    <col min="9" max="9" width="10.28125" style="8" customWidth="1"/>
    <col min="10" max="10" width="9.140625" style="8" customWidth="1"/>
    <col min="11" max="11" width="4.421875" style="8" customWidth="1"/>
    <col min="12" max="12" width="11.421875" style="8" customWidth="1"/>
    <col min="13" max="16384" width="9.140625" style="8" customWidth="1"/>
  </cols>
  <sheetData>
    <row r="1" ht="12" customHeight="1">
      <c r="A1" s="34" t="s">
        <v>52</v>
      </c>
    </row>
    <row r="2" spans="1:13" s="68" customFormat="1" ht="66.75" customHeight="1">
      <c r="A2" s="65" t="s">
        <v>6</v>
      </c>
      <c r="B2" s="65" t="s">
        <v>53</v>
      </c>
      <c r="C2" s="65" t="s">
        <v>8</v>
      </c>
      <c r="D2" s="65" t="s">
        <v>54</v>
      </c>
      <c r="E2" s="65" t="s">
        <v>10</v>
      </c>
      <c r="F2" s="65" t="s">
        <v>11</v>
      </c>
      <c r="G2" s="65" t="s">
        <v>12</v>
      </c>
      <c r="H2" s="65" t="s">
        <v>46</v>
      </c>
      <c r="I2" s="65" t="s">
        <v>14</v>
      </c>
      <c r="J2" s="66" t="s">
        <v>15</v>
      </c>
      <c r="K2" s="65" t="s">
        <v>16</v>
      </c>
      <c r="L2" s="65" t="s">
        <v>17</v>
      </c>
      <c r="M2" s="67"/>
    </row>
    <row r="3" spans="1:13" s="40" customFormat="1" ht="11.25" customHeight="1">
      <c r="A3" s="35">
        <v>1</v>
      </c>
      <c r="B3" s="35">
        <v>2</v>
      </c>
      <c r="C3" s="35">
        <v>3</v>
      </c>
      <c r="D3" s="35">
        <v>4</v>
      </c>
      <c r="E3" s="35">
        <v>5</v>
      </c>
      <c r="F3" s="35">
        <v>6</v>
      </c>
      <c r="G3" s="35">
        <v>7</v>
      </c>
      <c r="H3" s="35">
        <v>8</v>
      </c>
      <c r="I3" s="35">
        <v>9</v>
      </c>
      <c r="J3" s="36">
        <v>10</v>
      </c>
      <c r="K3" s="35">
        <v>11</v>
      </c>
      <c r="L3" s="69">
        <v>12</v>
      </c>
      <c r="M3" s="39"/>
    </row>
    <row r="4" spans="1:12" ht="46.5" customHeight="1">
      <c r="A4" s="20">
        <v>1</v>
      </c>
      <c r="B4" s="20" t="s">
        <v>55</v>
      </c>
      <c r="C4" s="20" t="s">
        <v>56</v>
      </c>
      <c r="D4" s="70">
        <v>1300</v>
      </c>
      <c r="E4" s="41"/>
      <c r="F4" s="42"/>
      <c r="G4" s="20"/>
      <c r="H4" s="20">
        <v>1</v>
      </c>
      <c r="I4" s="12">
        <f>D4/H4</f>
        <v>1300</v>
      </c>
      <c r="J4" s="53">
        <v>0</v>
      </c>
      <c r="K4" s="26"/>
      <c r="L4" s="27">
        <f>ROUND((J4*K4+J4)*I4,2)</f>
        <v>0</v>
      </c>
    </row>
    <row r="5" spans="1:12" ht="12.75" customHeight="1">
      <c r="A5" s="335" t="s">
        <v>4</v>
      </c>
      <c r="B5" s="335"/>
      <c r="C5" s="335"/>
      <c r="D5" s="335"/>
      <c r="E5" s="335"/>
      <c r="F5" s="335"/>
      <c r="G5" s="335"/>
      <c r="H5" s="335"/>
      <c r="I5" s="335"/>
      <c r="J5" s="335"/>
      <c r="K5" s="335"/>
      <c r="L5" s="60">
        <f>SUM(L4:L4)</f>
        <v>0</v>
      </c>
    </row>
    <row r="6" spans="1:11" s="72" customFormat="1" ht="11.25" customHeight="1">
      <c r="A6" s="71"/>
      <c r="B6" s="72" t="s">
        <v>57</v>
      </c>
      <c r="D6" s="73"/>
      <c r="E6" s="74"/>
      <c r="F6" s="75"/>
      <c r="G6" s="76"/>
      <c r="H6" s="76"/>
      <c r="I6" s="76"/>
      <c r="J6" s="76"/>
      <c r="K6" s="76"/>
    </row>
    <row r="7" ht="11.25" customHeight="1"/>
    <row r="8" spans="1:12" s="39" customFormat="1" ht="24.75" customHeight="1">
      <c r="A8" s="336" t="s">
        <v>58</v>
      </c>
      <c r="B8" s="336"/>
      <c r="C8" s="336"/>
      <c r="D8" s="336"/>
      <c r="E8" s="336"/>
      <c r="F8" s="336"/>
      <c r="G8" s="336"/>
      <c r="H8" s="336"/>
      <c r="I8" s="336"/>
      <c r="J8" s="336"/>
      <c r="K8" s="336"/>
      <c r="L8" s="336"/>
    </row>
    <row r="9" spans="1:12" s="39" customFormat="1" ht="21.75" customHeight="1">
      <c r="A9" s="336" t="s">
        <v>26</v>
      </c>
      <c r="B9" s="336"/>
      <c r="C9" s="336"/>
      <c r="D9" s="336"/>
      <c r="E9" s="336"/>
      <c r="F9" s="336"/>
      <c r="G9" s="336"/>
      <c r="H9" s="336"/>
      <c r="I9" s="336"/>
      <c r="J9" s="336"/>
      <c r="K9" s="336"/>
      <c r="L9" s="336"/>
    </row>
    <row r="10" spans="1:12" s="39" customFormat="1" ht="12"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2" s="39" customFormat="1" ht="12" customHeight="1">
      <c r="A13" s="336" t="s">
        <v>30</v>
      </c>
      <c r="B13" s="336"/>
      <c r="C13" s="336"/>
      <c r="D13" s="336"/>
      <c r="E13" s="336"/>
      <c r="F13" s="336"/>
      <c r="G13" s="336"/>
      <c r="H13" s="336"/>
      <c r="I13" s="336"/>
      <c r="J13" s="336"/>
      <c r="K13" s="336"/>
      <c r="L13" s="336"/>
    </row>
    <row r="14" spans="1:12" ht="12" customHeight="1">
      <c r="A14" s="338"/>
      <c r="B14" s="338"/>
      <c r="C14" s="338"/>
      <c r="D14" s="338"/>
      <c r="E14" s="338"/>
      <c r="F14" s="338"/>
      <c r="G14" s="338"/>
      <c r="H14" s="338"/>
      <c r="I14" s="338"/>
      <c r="J14" s="338"/>
      <c r="K14" s="338"/>
      <c r="L14" s="338"/>
    </row>
  </sheetData>
  <sheetProtection selectLockedCells="1" selectUnlockedCells="1"/>
  <mergeCells count="8">
    <mergeCell ref="A13:L13"/>
    <mergeCell ref="A14:L14"/>
    <mergeCell ref="A5:K5"/>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dimension ref="A1:IP7"/>
  <sheetViews>
    <sheetView zoomScale="85" zoomScaleNormal="85" zoomScalePageLayoutView="0" workbookViewId="0" topLeftCell="A2">
      <selection activeCell="J4" sqref="J4"/>
    </sheetView>
  </sheetViews>
  <sheetFormatPr defaultColWidth="11.57421875" defaultRowHeight="12.75"/>
  <cols>
    <col min="1" max="1" width="3.7109375" style="0" customWidth="1"/>
    <col min="2" max="2" width="44.57421875" style="0" customWidth="1"/>
    <col min="3" max="3" width="7.8515625" style="0" customWidth="1"/>
    <col min="4" max="4" width="11.57421875" style="0" customWidth="1"/>
    <col min="5" max="5" width="10.140625" style="0" customWidth="1"/>
    <col min="6" max="8" width="11.57421875" style="0" customWidth="1"/>
    <col min="9" max="9" width="4.421875" style="0" customWidth="1"/>
    <col min="10" max="10" width="15.140625" style="0" customWidth="1"/>
    <col min="11" max="11" width="12.140625" style="0" customWidth="1"/>
  </cols>
  <sheetData>
    <row r="1" spans="2:250" s="8" customFormat="1" ht="12.75">
      <c r="B1" s="34" t="s">
        <v>357</v>
      </c>
      <c r="IP1"/>
    </row>
    <row r="2" spans="1:10" s="14" customFormat="1" ht="60">
      <c r="A2" s="10" t="s">
        <v>6</v>
      </c>
      <c r="B2" s="10" t="s">
        <v>7</v>
      </c>
      <c r="C2" s="10" t="s">
        <v>9</v>
      </c>
      <c r="D2" s="10" t="s">
        <v>10</v>
      </c>
      <c r="E2" s="10" t="s">
        <v>11</v>
      </c>
      <c r="F2" s="10" t="s">
        <v>13</v>
      </c>
      <c r="G2" s="10" t="s">
        <v>14</v>
      </c>
      <c r="H2" s="10" t="s">
        <v>15</v>
      </c>
      <c r="I2" s="10" t="s">
        <v>16</v>
      </c>
      <c r="J2" s="10"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204" customHeight="1">
      <c r="A4" s="56">
        <v>1</v>
      </c>
      <c r="B4" s="277" t="s">
        <v>358</v>
      </c>
      <c r="C4" s="23">
        <v>1500</v>
      </c>
      <c r="D4" s="23"/>
      <c r="E4" s="28"/>
      <c r="F4" s="10">
        <v>1</v>
      </c>
      <c r="G4" s="12">
        <f>C4/F4</f>
        <v>1500</v>
      </c>
      <c r="H4" s="53">
        <v>0</v>
      </c>
      <c r="I4" s="26"/>
      <c r="J4" s="27">
        <f>ROUND((H4*I4+H4)*G4,2)</f>
        <v>0</v>
      </c>
    </row>
    <row r="6" spans="1:10" s="169" customFormat="1" ht="31.5" customHeight="1">
      <c r="A6" s="340" t="s">
        <v>327</v>
      </c>
      <c r="B6" s="340"/>
      <c r="C6" s="340"/>
      <c r="D6" s="340"/>
      <c r="E6" s="340"/>
      <c r="F6" s="340"/>
      <c r="G6" s="340"/>
      <c r="H6" s="340"/>
      <c r="I6" s="340"/>
      <c r="J6" s="340"/>
    </row>
    <row r="7" spans="1:10" s="169" customFormat="1" ht="27.75" customHeight="1">
      <c r="A7" s="340" t="s">
        <v>195</v>
      </c>
      <c r="B7" s="340"/>
      <c r="C7" s="340"/>
      <c r="D7" s="340"/>
      <c r="E7" s="340"/>
      <c r="F7" s="340"/>
      <c r="G7" s="340"/>
      <c r="H7" s="340"/>
      <c r="I7" s="340"/>
      <c r="J7" s="340"/>
    </row>
  </sheetData>
  <sheetProtection selectLockedCells="1" selectUnlockedCells="1"/>
  <mergeCells count="2">
    <mergeCell ref="A6:J6"/>
    <mergeCell ref="A7:J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K16"/>
  <sheetViews>
    <sheetView zoomScale="85" zoomScaleNormal="85" zoomScalePageLayoutView="0" workbookViewId="0" topLeftCell="A1">
      <selection activeCell="H4" sqref="H4"/>
    </sheetView>
  </sheetViews>
  <sheetFormatPr defaultColWidth="11.57421875" defaultRowHeight="12" customHeight="1"/>
  <cols>
    <col min="1" max="1" width="4.28125" style="204" customWidth="1"/>
    <col min="2" max="2" width="34.28125" style="204" customWidth="1"/>
    <col min="3" max="3" width="9.421875" style="204" customWidth="1"/>
    <col min="4" max="4" width="12.28125" style="204" customWidth="1"/>
    <col min="5" max="5" width="14.421875" style="204" customWidth="1"/>
    <col min="6" max="6" width="15.8515625" style="204" customWidth="1"/>
    <col min="7" max="7" width="11.57421875" style="278" customWidth="1"/>
    <col min="8" max="8" width="10.57421875" style="204" customWidth="1"/>
    <col min="9" max="9" width="6.140625" style="204" customWidth="1"/>
    <col min="10" max="10" width="13.8515625" style="204" customWidth="1"/>
    <col min="11" max="16384" width="11.57421875" style="204" customWidth="1"/>
  </cols>
  <sheetData>
    <row r="1" spans="1:9" ht="12.75" customHeight="1">
      <c r="A1" s="8"/>
      <c r="B1" s="34" t="s">
        <v>359</v>
      </c>
      <c r="C1" s="8"/>
      <c r="D1" s="8"/>
      <c r="E1" s="8"/>
      <c r="F1" s="8"/>
      <c r="G1" s="9"/>
      <c r="H1" s="8"/>
      <c r="I1" s="8"/>
    </row>
    <row r="2" spans="1:11" s="14" customFormat="1" ht="45" customHeight="1">
      <c r="A2" s="10" t="s">
        <v>6</v>
      </c>
      <c r="B2" s="10" t="s">
        <v>7</v>
      </c>
      <c r="C2" s="10" t="s">
        <v>9</v>
      </c>
      <c r="D2" s="10" t="s">
        <v>10</v>
      </c>
      <c r="E2" s="10" t="s">
        <v>11</v>
      </c>
      <c r="F2" s="10" t="s">
        <v>203</v>
      </c>
      <c r="G2" s="10" t="s">
        <v>14</v>
      </c>
      <c r="H2" s="10" t="s">
        <v>15</v>
      </c>
      <c r="I2" s="10" t="s">
        <v>16</v>
      </c>
      <c r="J2" s="10" t="s">
        <v>17</v>
      </c>
      <c r="K2" s="13"/>
    </row>
    <row r="3" spans="1:10" s="163" customFormat="1" ht="12.75" customHeight="1">
      <c r="A3" s="132" t="s">
        <v>121</v>
      </c>
      <c r="B3" s="161" t="s">
        <v>178</v>
      </c>
      <c r="C3" s="132" t="s">
        <v>179</v>
      </c>
      <c r="D3" s="132" t="s">
        <v>18</v>
      </c>
      <c r="E3" s="132" t="s">
        <v>180</v>
      </c>
      <c r="F3" s="132" t="s">
        <v>181</v>
      </c>
      <c r="G3" s="132" t="s">
        <v>182</v>
      </c>
      <c r="H3" s="132" t="s">
        <v>183</v>
      </c>
      <c r="I3" s="132" t="s">
        <v>184</v>
      </c>
      <c r="J3" s="162" t="s">
        <v>185</v>
      </c>
    </row>
    <row r="4" spans="1:10" ht="38.25" customHeight="1">
      <c r="A4" s="247">
        <v>1</v>
      </c>
      <c r="B4" s="279" t="s">
        <v>360</v>
      </c>
      <c r="C4" s="280">
        <v>3000</v>
      </c>
      <c r="D4" s="41"/>
      <c r="E4" s="281"/>
      <c r="F4" s="10">
        <v>1</v>
      </c>
      <c r="G4" s="12">
        <f aca="true" t="shared" si="0" ref="G4:G10">C4/F4</f>
        <v>3000</v>
      </c>
      <c r="H4" s="25">
        <v>0</v>
      </c>
      <c r="I4" s="26"/>
      <c r="J4" s="90">
        <f aca="true" t="shared" si="1" ref="J4:J10">ROUND((H4*I4+H4)*G4,2)</f>
        <v>0</v>
      </c>
    </row>
    <row r="5" spans="1:10" ht="42" customHeight="1">
      <c r="A5" s="247">
        <f>A4+1</f>
        <v>2</v>
      </c>
      <c r="B5" s="279" t="s">
        <v>361</v>
      </c>
      <c r="C5" s="280">
        <v>21000</v>
      </c>
      <c r="D5" s="41"/>
      <c r="E5" s="281"/>
      <c r="F5" s="10">
        <v>1</v>
      </c>
      <c r="G5" s="12">
        <f t="shared" si="0"/>
        <v>21000</v>
      </c>
      <c r="H5" s="25">
        <v>0</v>
      </c>
      <c r="I5" s="26"/>
      <c r="J5" s="90">
        <f t="shared" si="1"/>
        <v>0</v>
      </c>
    </row>
    <row r="6" spans="1:10" ht="42" customHeight="1">
      <c r="A6" s="282">
        <f>A5+1</f>
        <v>3</v>
      </c>
      <c r="B6" s="279" t="s">
        <v>362</v>
      </c>
      <c r="C6" s="283">
        <v>206000</v>
      </c>
      <c r="D6" s="284"/>
      <c r="E6" s="285"/>
      <c r="F6" s="22">
        <v>1</v>
      </c>
      <c r="G6" s="113">
        <f t="shared" si="0"/>
        <v>206000</v>
      </c>
      <c r="H6" s="25">
        <v>0</v>
      </c>
      <c r="I6" s="26"/>
      <c r="J6" s="90">
        <f t="shared" si="1"/>
        <v>0</v>
      </c>
    </row>
    <row r="7" spans="1:10" ht="30" customHeight="1">
      <c r="A7" s="282">
        <v>4</v>
      </c>
      <c r="B7" s="279" t="s">
        <v>363</v>
      </c>
      <c r="C7" s="283">
        <v>3000</v>
      </c>
      <c r="D7" s="284"/>
      <c r="E7" s="285"/>
      <c r="F7" s="22">
        <v>1</v>
      </c>
      <c r="G7" s="113">
        <f t="shared" si="0"/>
        <v>3000</v>
      </c>
      <c r="H7" s="25">
        <v>0</v>
      </c>
      <c r="I7" s="26"/>
      <c r="J7" s="90">
        <f t="shared" si="1"/>
        <v>0</v>
      </c>
    </row>
    <row r="8" spans="1:10" ht="78.75" customHeight="1">
      <c r="A8" s="282">
        <v>5</v>
      </c>
      <c r="B8" s="279" t="s">
        <v>364</v>
      </c>
      <c r="C8" s="280">
        <v>11000</v>
      </c>
      <c r="D8" s="41"/>
      <c r="E8" s="281"/>
      <c r="F8" s="10">
        <v>1</v>
      </c>
      <c r="G8" s="12">
        <f t="shared" si="0"/>
        <v>11000</v>
      </c>
      <c r="H8" s="25">
        <v>0</v>
      </c>
      <c r="I8" s="26"/>
      <c r="J8" s="90">
        <f t="shared" si="1"/>
        <v>0</v>
      </c>
    </row>
    <row r="9" spans="1:10" s="286" customFormat="1" ht="36" customHeight="1">
      <c r="A9" s="282">
        <v>6</v>
      </c>
      <c r="B9" s="279" t="s">
        <v>365</v>
      </c>
      <c r="C9" s="283">
        <v>17000</v>
      </c>
      <c r="D9" s="284"/>
      <c r="E9" s="285"/>
      <c r="F9" s="10">
        <v>1</v>
      </c>
      <c r="G9" s="12">
        <f t="shared" si="0"/>
        <v>17000</v>
      </c>
      <c r="H9" s="25">
        <v>0</v>
      </c>
      <c r="I9" s="26"/>
      <c r="J9" s="90">
        <f t="shared" si="1"/>
        <v>0</v>
      </c>
    </row>
    <row r="10" spans="1:10" s="286" customFormat="1" ht="103.5" customHeight="1">
      <c r="A10" s="282">
        <v>7</v>
      </c>
      <c r="B10" s="279" t="s">
        <v>366</v>
      </c>
      <c r="C10" s="283">
        <v>36400</v>
      </c>
      <c r="D10" s="284"/>
      <c r="E10" s="285"/>
      <c r="F10" s="10">
        <v>1</v>
      </c>
      <c r="G10" s="12">
        <f t="shared" si="0"/>
        <v>36400</v>
      </c>
      <c r="H10" s="25">
        <v>0</v>
      </c>
      <c r="I10" s="26"/>
      <c r="J10" s="90">
        <f t="shared" si="1"/>
        <v>0</v>
      </c>
    </row>
    <row r="11" spans="1:10" ht="12.75" customHeight="1">
      <c r="A11" s="341" t="s">
        <v>367</v>
      </c>
      <c r="B11" s="341"/>
      <c r="C11" s="341"/>
      <c r="D11" s="341"/>
      <c r="E11" s="341"/>
      <c r="F11" s="341"/>
      <c r="G11" s="341"/>
      <c r="H11" s="341"/>
      <c r="I11" s="341"/>
      <c r="J11" s="287">
        <f>SUM(J4:J10)</f>
        <v>0</v>
      </c>
    </row>
    <row r="12" spans="1:9" s="39" customFormat="1" ht="34.5" customHeight="1">
      <c r="A12" s="336" t="s">
        <v>368</v>
      </c>
      <c r="B12" s="336"/>
      <c r="C12" s="336"/>
      <c r="D12" s="336"/>
      <c r="E12" s="336"/>
      <c r="F12" s="336"/>
      <c r="G12" s="336"/>
      <c r="H12" s="336"/>
      <c r="I12" s="336"/>
    </row>
    <row r="13" spans="1:9" s="39" customFormat="1" ht="24" customHeight="1">
      <c r="A13" s="336" t="s">
        <v>369</v>
      </c>
      <c r="B13" s="336"/>
      <c r="C13" s="336"/>
      <c r="D13" s="336"/>
      <c r="E13" s="336"/>
      <c r="F13" s="336"/>
      <c r="G13" s="336"/>
      <c r="H13" s="336"/>
      <c r="I13" s="336"/>
    </row>
    <row r="14" spans="1:9" s="39" customFormat="1" ht="12" customHeight="1">
      <c r="A14" s="336" t="s">
        <v>370</v>
      </c>
      <c r="B14" s="336"/>
      <c r="C14" s="336"/>
      <c r="D14" s="336"/>
      <c r="E14" s="336"/>
      <c r="F14" s="336"/>
      <c r="G14" s="336"/>
      <c r="H14" s="336"/>
      <c r="I14" s="336"/>
    </row>
    <row r="15" spans="1:9" s="39" customFormat="1" ht="12" customHeight="1">
      <c r="A15" s="336" t="s">
        <v>371</v>
      </c>
      <c r="B15" s="336"/>
      <c r="C15" s="336"/>
      <c r="D15" s="336"/>
      <c r="E15" s="336"/>
      <c r="F15" s="336"/>
      <c r="G15" s="336"/>
      <c r="H15" s="336"/>
      <c r="I15" s="336"/>
    </row>
    <row r="16" spans="1:9" s="39" customFormat="1" ht="12" customHeight="1">
      <c r="A16" s="336" t="s">
        <v>30</v>
      </c>
      <c r="B16" s="336"/>
      <c r="C16" s="336"/>
      <c r="D16" s="336"/>
      <c r="E16" s="336"/>
      <c r="F16" s="336"/>
      <c r="G16" s="336"/>
      <c r="H16" s="336"/>
      <c r="I16" s="336"/>
    </row>
  </sheetData>
  <sheetProtection selectLockedCells="1" selectUnlockedCells="1"/>
  <mergeCells count="6">
    <mergeCell ref="A11:I11"/>
    <mergeCell ref="A12:I12"/>
    <mergeCell ref="A13:I13"/>
    <mergeCell ref="A14:I14"/>
    <mergeCell ref="A15:I15"/>
    <mergeCell ref="A16:I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2.xml><?xml version="1.0" encoding="utf-8"?>
<worksheet xmlns="http://schemas.openxmlformats.org/spreadsheetml/2006/main" xmlns:r="http://schemas.openxmlformats.org/officeDocument/2006/relationships">
  <dimension ref="A1:K12"/>
  <sheetViews>
    <sheetView zoomScale="85" zoomScaleNormal="85" zoomScalePageLayoutView="0" workbookViewId="0" topLeftCell="A1">
      <selection activeCell="H4" sqref="H4"/>
    </sheetView>
  </sheetViews>
  <sheetFormatPr defaultColWidth="11.57421875" defaultRowHeight="12" customHeight="1"/>
  <cols>
    <col min="1" max="1" width="4.421875" style="8" customWidth="1"/>
    <col min="2" max="2" width="44.8515625" style="8" customWidth="1"/>
    <col min="3" max="3" width="6.8515625" style="8" customWidth="1"/>
    <col min="4" max="4" width="10.7109375" style="8" customWidth="1"/>
    <col min="5" max="5" width="11.8515625" style="8" customWidth="1"/>
    <col min="6" max="6" width="13.7109375" style="8" customWidth="1"/>
    <col min="7" max="7" width="12.7109375" style="8" customWidth="1"/>
    <col min="8" max="8" width="9.7109375" style="8" customWidth="1"/>
    <col min="9" max="9" width="4.57421875" style="8" customWidth="1"/>
    <col min="10" max="10" width="13.00390625" style="8" customWidth="1"/>
    <col min="11" max="252" width="9.140625" style="8" customWidth="1"/>
  </cols>
  <sheetData>
    <row r="1" ht="12.75" customHeight="1">
      <c r="B1" s="34" t="s">
        <v>372</v>
      </c>
    </row>
    <row r="2" spans="1:10" s="14" customFormat="1" ht="58.5" customHeight="1">
      <c r="A2" s="10" t="s">
        <v>6</v>
      </c>
      <c r="B2" s="10" t="s">
        <v>7</v>
      </c>
      <c r="C2" s="10" t="s">
        <v>9</v>
      </c>
      <c r="D2" s="10" t="s">
        <v>10</v>
      </c>
      <c r="E2" s="10" t="s">
        <v>11</v>
      </c>
      <c r="F2" s="10" t="s">
        <v>203</v>
      </c>
      <c r="G2" s="10" t="s">
        <v>14</v>
      </c>
      <c r="H2" s="10" t="s">
        <v>15</v>
      </c>
      <c r="I2" s="10" t="s">
        <v>16</v>
      </c>
      <c r="J2" s="10" t="s">
        <v>17</v>
      </c>
    </row>
    <row r="3" spans="1:10" s="163" customFormat="1" ht="12.75" customHeight="1">
      <c r="A3" s="132" t="s">
        <v>121</v>
      </c>
      <c r="B3" s="161" t="s">
        <v>178</v>
      </c>
      <c r="C3" s="132"/>
      <c r="D3" s="132" t="s">
        <v>18</v>
      </c>
      <c r="E3" s="132" t="s">
        <v>180</v>
      </c>
      <c r="F3" s="132" t="s">
        <v>181</v>
      </c>
      <c r="G3" s="132" t="s">
        <v>182</v>
      </c>
      <c r="H3" s="132" t="s">
        <v>183</v>
      </c>
      <c r="I3" s="132" t="s">
        <v>184</v>
      </c>
      <c r="J3" s="162" t="s">
        <v>185</v>
      </c>
    </row>
    <row r="4" spans="1:10" ht="120" customHeight="1">
      <c r="A4" s="20">
        <v>1</v>
      </c>
      <c r="B4" s="56" t="s">
        <v>373</v>
      </c>
      <c r="C4" s="288">
        <v>1300</v>
      </c>
      <c r="D4" s="116"/>
      <c r="E4" s="116"/>
      <c r="F4" s="10">
        <v>1</v>
      </c>
      <c r="G4" s="12">
        <f>C4/F4</f>
        <v>1300</v>
      </c>
      <c r="H4" s="25">
        <v>0</v>
      </c>
      <c r="I4" s="26"/>
      <c r="J4" s="90">
        <f>ROUND((H4*I4+H4)*G4,2)</f>
        <v>0</v>
      </c>
    </row>
    <row r="5" spans="1:11" ht="133.5" customHeight="1">
      <c r="A5" s="254">
        <v>2</v>
      </c>
      <c r="B5" s="56" t="s">
        <v>374</v>
      </c>
      <c r="C5" s="289">
        <v>250</v>
      </c>
      <c r="D5" s="290"/>
      <c r="E5" s="290"/>
      <c r="F5" s="10">
        <v>1</v>
      </c>
      <c r="G5" s="12">
        <f>C5/F5</f>
        <v>250</v>
      </c>
      <c r="H5" s="25">
        <v>0</v>
      </c>
      <c r="I5" s="26"/>
      <c r="J5" s="90">
        <f>ROUND((H5*I5+H5)*G5,2)</f>
        <v>0</v>
      </c>
      <c r="K5" s="260"/>
    </row>
    <row r="6" spans="1:10" ht="12" customHeight="1">
      <c r="A6" s="341" t="s">
        <v>367</v>
      </c>
      <c r="B6" s="341"/>
      <c r="C6" s="341"/>
      <c r="D6" s="341"/>
      <c r="E6" s="341"/>
      <c r="F6" s="341"/>
      <c r="G6" s="341"/>
      <c r="H6" s="341"/>
      <c r="I6" s="341"/>
      <c r="J6" s="148">
        <f>SUM(J4:J5)</f>
        <v>0</v>
      </c>
    </row>
    <row r="7" ht="12.75" customHeight="1"/>
    <row r="8" spans="1:10" s="39" customFormat="1" ht="28.5" customHeight="1">
      <c r="A8" s="339" t="s">
        <v>375</v>
      </c>
      <c r="B8" s="339"/>
      <c r="C8" s="339"/>
      <c r="D8" s="339"/>
      <c r="E8" s="339"/>
      <c r="F8" s="339"/>
      <c r="G8" s="339"/>
      <c r="H8" s="339"/>
      <c r="I8" s="339"/>
      <c r="J8" s="339"/>
    </row>
    <row r="9" spans="1:10" s="39" customFormat="1" ht="45" customHeight="1">
      <c r="A9" s="339" t="s">
        <v>195</v>
      </c>
      <c r="B9" s="339"/>
      <c r="C9" s="339"/>
      <c r="D9" s="339"/>
      <c r="E9" s="339"/>
      <c r="F9" s="339"/>
      <c r="G9" s="339"/>
      <c r="H9" s="339"/>
      <c r="I9" s="339"/>
      <c r="J9" s="339"/>
    </row>
    <row r="10" spans="1:9" s="39" customFormat="1" ht="12" customHeight="1">
      <c r="A10" s="336" t="s">
        <v>370</v>
      </c>
      <c r="B10" s="336"/>
      <c r="C10" s="336"/>
      <c r="D10" s="336"/>
      <c r="E10" s="336"/>
      <c r="F10" s="336"/>
      <c r="G10" s="336"/>
      <c r="H10" s="336"/>
      <c r="I10" s="336"/>
    </row>
    <row r="11" spans="1:9" s="39" customFormat="1" ht="12" customHeight="1">
      <c r="A11" s="336" t="s">
        <v>376</v>
      </c>
      <c r="B11" s="336"/>
      <c r="C11" s="336"/>
      <c r="D11" s="336"/>
      <c r="E11" s="336"/>
      <c r="F11" s="336"/>
      <c r="G11" s="336"/>
      <c r="H11" s="336"/>
      <c r="I11" s="336"/>
    </row>
    <row r="12" spans="1:9" s="39" customFormat="1" ht="12" customHeight="1">
      <c r="A12" s="336" t="s">
        <v>30</v>
      </c>
      <c r="B12" s="336"/>
      <c r="C12" s="336"/>
      <c r="D12" s="336"/>
      <c r="E12" s="336"/>
      <c r="F12" s="336"/>
      <c r="G12" s="336"/>
      <c r="H12" s="336"/>
      <c r="I12" s="336"/>
    </row>
  </sheetData>
  <sheetProtection selectLockedCells="1" selectUnlockedCells="1"/>
  <mergeCells count="6">
    <mergeCell ref="A6:I6"/>
    <mergeCell ref="A8:J8"/>
    <mergeCell ref="A9:J9"/>
    <mergeCell ref="A10:I10"/>
    <mergeCell ref="A11:I11"/>
    <mergeCell ref="A12:I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9"/>
  <sheetViews>
    <sheetView zoomScale="85" zoomScaleNormal="85" zoomScalePageLayoutView="0" workbookViewId="0" topLeftCell="B1">
      <selection activeCell="I4" sqref="I4"/>
    </sheetView>
  </sheetViews>
  <sheetFormatPr defaultColWidth="9.140625" defaultRowHeight="12" customHeight="1"/>
  <cols>
    <col min="1" max="1" width="3.7109375" style="8" customWidth="1"/>
    <col min="2" max="2" width="31.28125" style="8" customWidth="1"/>
    <col min="3" max="4" width="12.7109375" style="8" customWidth="1"/>
    <col min="5" max="5" width="9.140625" style="8" customWidth="1"/>
    <col min="6" max="6" width="14.00390625" style="8" customWidth="1"/>
    <col min="7" max="7" width="15.140625" style="8" customWidth="1"/>
    <col min="8" max="8" width="10.8515625" style="8" customWidth="1"/>
    <col min="9" max="9" width="5.00390625" style="8" customWidth="1"/>
    <col min="10" max="10" width="11.28125" style="8" customWidth="1"/>
    <col min="11" max="254" width="9.140625" style="8" customWidth="1"/>
  </cols>
  <sheetData>
    <row r="1" ht="12.75" customHeight="1">
      <c r="B1" s="34" t="s">
        <v>377</v>
      </c>
    </row>
    <row r="2" spans="1:10" s="13" customFormat="1" ht="45" customHeight="1">
      <c r="A2" s="10" t="s">
        <v>6</v>
      </c>
      <c r="B2" s="291" t="s">
        <v>7</v>
      </c>
      <c r="C2" s="10" t="s">
        <v>202</v>
      </c>
      <c r="D2" s="10" t="s">
        <v>10</v>
      </c>
      <c r="E2" s="10" t="s">
        <v>11</v>
      </c>
      <c r="F2" s="10" t="s">
        <v>35</v>
      </c>
      <c r="G2" s="12" t="s">
        <v>378</v>
      </c>
      <c r="H2" s="10" t="s">
        <v>15</v>
      </c>
      <c r="I2" s="10" t="s">
        <v>16</v>
      </c>
      <c r="J2" s="10" t="s">
        <v>17</v>
      </c>
    </row>
    <row r="3" spans="1:10" s="163" customFormat="1" ht="12.75" customHeight="1">
      <c r="A3" s="132" t="s">
        <v>121</v>
      </c>
      <c r="B3" s="161" t="s">
        <v>178</v>
      </c>
      <c r="C3" s="132" t="s">
        <v>179</v>
      </c>
      <c r="D3" s="132" t="s">
        <v>18</v>
      </c>
      <c r="E3" s="132" t="s">
        <v>180</v>
      </c>
      <c r="F3" s="132" t="s">
        <v>181</v>
      </c>
      <c r="G3" s="132" t="s">
        <v>182</v>
      </c>
      <c r="H3" s="132" t="s">
        <v>183</v>
      </c>
      <c r="I3" s="132" t="s">
        <v>184</v>
      </c>
      <c r="J3" s="162" t="s">
        <v>185</v>
      </c>
    </row>
    <row r="4" spans="1:10" s="110" customFormat="1" ht="33.75" customHeight="1">
      <c r="A4" s="247">
        <v>1</v>
      </c>
      <c r="B4" s="279" t="s">
        <v>379</v>
      </c>
      <c r="C4" s="292">
        <v>25500</v>
      </c>
      <c r="D4" s="250"/>
      <c r="E4" s="12"/>
      <c r="F4" s="10">
        <v>1</v>
      </c>
      <c r="G4" s="12">
        <f>C4/F4</f>
        <v>25500</v>
      </c>
      <c r="H4" s="25">
        <v>0</v>
      </c>
      <c r="I4" s="26"/>
      <c r="J4" s="27">
        <f>ROUND((H4*I4+H4)*G4,2)</f>
        <v>0</v>
      </c>
    </row>
    <row r="5" ht="12.75" customHeight="1"/>
    <row r="6" spans="1:10" s="39" customFormat="1" ht="28.5" customHeight="1">
      <c r="A6" s="339" t="s">
        <v>375</v>
      </c>
      <c r="B6" s="339"/>
      <c r="C6" s="339"/>
      <c r="D6" s="339"/>
      <c r="E6" s="339"/>
      <c r="F6" s="339"/>
      <c r="G6" s="339"/>
      <c r="H6" s="339"/>
      <c r="I6" s="339"/>
      <c r="J6" s="339"/>
    </row>
    <row r="7" spans="1:10" s="39" customFormat="1" ht="27" customHeight="1">
      <c r="A7" s="339" t="s">
        <v>195</v>
      </c>
      <c r="B7" s="339"/>
      <c r="C7" s="339"/>
      <c r="D7" s="339"/>
      <c r="E7" s="339"/>
      <c r="F7" s="339"/>
      <c r="G7" s="339"/>
      <c r="H7" s="339"/>
      <c r="I7" s="339"/>
      <c r="J7" s="339"/>
    </row>
    <row r="8" spans="1:9" s="39" customFormat="1" ht="12" customHeight="1">
      <c r="A8" s="336" t="s">
        <v>370</v>
      </c>
      <c r="B8" s="336"/>
      <c r="C8" s="336"/>
      <c r="D8" s="336"/>
      <c r="E8" s="336"/>
      <c r="F8" s="336"/>
      <c r="G8" s="336"/>
      <c r="H8" s="336"/>
      <c r="I8" s="336"/>
    </row>
    <row r="9" spans="1:9" s="39" customFormat="1" ht="12" customHeight="1">
      <c r="A9" s="336" t="s">
        <v>376</v>
      </c>
      <c r="B9" s="336"/>
      <c r="C9" s="336"/>
      <c r="D9" s="336"/>
      <c r="E9" s="336"/>
      <c r="F9" s="336"/>
      <c r="G9" s="336"/>
      <c r="H9" s="336"/>
      <c r="I9" s="336"/>
    </row>
  </sheetData>
  <sheetProtection selectLockedCells="1" selectUnlockedCells="1"/>
  <mergeCells count="4">
    <mergeCell ref="A6:J6"/>
    <mergeCell ref="A7:J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selection activeCell="D4" sqref="D4"/>
    </sheetView>
  </sheetViews>
  <sheetFormatPr defaultColWidth="9.140625" defaultRowHeight="12" customHeight="1"/>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2.8515625" style="8" customWidth="1"/>
    <col min="13" max="16384" width="9.140625" style="8" customWidth="1"/>
  </cols>
  <sheetData>
    <row r="1" ht="12" customHeight="1">
      <c r="B1" s="34" t="s">
        <v>380</v>
      </c>
    </row>
    <row r="2" spans="1:13" s="14" customFormat="1" ht="45" customHeight="1">
      <c r="A2" s="10" t="s">
        <v>6</v>
      </c>
      <c r="B2" s="10" t="s">
        <v>215</v>
      </c>
      <c r="C2" s="10" t="s">
        <v>381</v>
      </c>
      <c r="D2" s="10" t="s">
        <v>9</v>
      </c>
      <c r="E2" s="10" t="s">
        <v>10</v>
      </c>
      <c r="F2" s="10" t="s">
        <v>11</v>
      </c>
      <c r="G2" s="10" t="s">
        <v>12</v>
      </c>
      <c r="H2" s="10" t="s">
        <v>35</v>
      </c>
      <c r="I2" s="10" t="s">
        <v>14</v>
      </c>
      <c r="J2" s="10" t="s">
        <v>15</v>
      </c>
      <c r="K2" s="10" t="s">
        <v>16</v>
      </c>
      <c r="L2" s="10" t="s">
        <v>17</v>
      </c>
      <c r="M2" s="13"/>
    </row>
    <row r="3" spans="1:13" ht="11.25" customHeight="1">
      <c r="A3" s="45">
        <v>1</v>
      </c>
      <c r="B3" s="45">
        <v>2</v>
      </c>
      <c r="C3" s="45">
        <v>3</v>
      </c>
      <c r="D3" s="45">
        <v>4</v>
      </c>
      <c r="E3" s="45">
        <v>5</v>
      </c>
      <c r="F3" s="45">
        <v>6</v>
      </c>
      <c r="G3" s="45">
        <v>7</v>
      </c>
      <c r="H3" s="45">
        <v>8</v>
      </c>
      <c r="I3" s="45">
        <v>9</v>
      </c>
      <c r="J3" s="45">
        <v>10</v>
      </c>
      <c r="K3" s="45">
        <v>11</v>
      </c>
      <c r="L3" s="85">
        <v>12</v>
      </c>
      <c r="M3" s="33"/>
    </row>
    <row r="4" spans="1:12" ht="28.5" customHeight="1">
      <c r="A4" s="20">
        <v>1</v>
      </c>
      <c r="B4" s="7" t="s">
        <v>382</v>
      </c>
      <c r="C4" s="20" t="s">
        <v>383</v>
      </c>
      <c r="D4" s="280">
        <v>22000</v>
      </c>
      <c r="E4" s="41"/>
      <c r="F4" s="42"/>
      <c r="G4" s="12"/>
      <c r="H4" s="10">
        <v>30</v>
      </c>
      <c r="I4" s="12">
        <f>D4/H4</f>
        <v>733.3333333333334</v>
      </c>
      <c r="J4" s="198">
        <v>0</v>
      </c>
      <c r="K4" s="26"/>
      <c r="L4" s="27">
        <f>ROUND((J4*K4+J4)*I4,2)</f>
        <v>0</v>
      </c>
    </row>
    <row r="5" spans="1:12" s="39" customFormat="1" ht="42.75" customHeight="1">
      <c r="A5" s="336" t="s">
        <v>51</v>
      </c>
      <c r="B5" s="336"/>
      <c r="C5" s="336"/>
      <c r="D5" s="336"/>
      <c r="E5" s="336"/>
      <c r="F5" s="336"/>
      <c r="G5" s="336"/>
      <c r="H5" s="336"/>
      <c r="I5" s="336"/>
      <c r="J5" s="336"/>
      <c r="K5" s="336"/>
      <c r="L5" s="336"/>
    </row>
    <row r="6" spans="1:12" s="39" customFormat="1" ht="54" customHeight="1">
      <c r="A6" s="336" t="s">
        <v>27</v>
      </c>
      <c r="B6" s="336"/>
      <c r="C6" s="336"/>
      <c r="D6" s="336"/>
      <c r="E6" s="336"/>
      <c r="F6" s="336"/>
      <c r="G6" s="336"/>
      <c r="H6" s="336"/>
      <c r="I6" s="336"/>
      <c r="J6" s="336"/>
      <c r="K6" s="336"/>
      <c r="L6" s="336"/>
    </row>
    <row r="7" spans="1:12" s="39" customFormat="1" ht="12" customHeight="1">
      <c r="A7" s="336" t="s">
        <v>28</v>
      </c>
      <c r="B7" s="336"/>
      <c r="C7" s="336"/>
      <c r="D7" s="336"/>
      <c r="E7" s="336"/>
      <c r="F7" s="336"/>
      <c r="G7" s="336"/>
      <c r="H7" s="336"/>
      <c r="I7" s="336"/>
      <c r="J7" s="336"/>
      <c r="K7" s="336"/>
      <c r="L7" s="336"/>
    </row>
    <row r="8" spans="1:12" s="39" customFormat="1" ht="12" customHeight="1">
      <c r="A8" s="336" t="s">
        <v>29</v>
      </c>
      <c r="B8" s="336"/>
      <c r="C8" s="336"/>
      <c r="D8" s="336"/>
      <c r="E8" s="336"/>
      <c r="F8" s="336"/>
      <c r="G8" s="336"/>
      <c r="H8" s="336"/>
      <c r="I8" s="336"/>
      <c r="J8" s="336"/>
      <c r="K8" s="336"/>
      <c r="L8" s="336"/>
    </row>
    <row r="9" spans="1:12" s="39" customFormat="1" ht="12" customHeight="1">
      <c r="A9" s="336" t="s">
        <v>30</v>
      </c>
      <c r="B9" s="336"/>
      <c r="C9" s="336"/>
      <c r="D9" s="336"/>
      <c r="E9" s="336"/>
      <c r="F9" s="336"/>
      <c r="G9" s="336"/>
      <c r="H9" s="336"/>
      <c r="I9" s="336"/>
      <c r="J9" s="336"/>
      <c r="K9" s="336"/>
      <c r="L9" s="336"/>
    </row>
    <row r="11" ht="12" customHeight="1">
      <c r="B11" s="114"/>
    </row>
  </sheetData>
  <sheetProtection selectLockedCells="1" selectUnlockedCells="1"/>
  <mergeCells count="5">
    <mergeCell ref="A5:L5"/>
    <mergeCell ref="A6:L6"/>
    <mergeCell ref="A7:L7"/>
    <mergeCell ref="A8:L8"/>
    <mergeCell ref="A9:L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M10"/>
  <sheetViews>
    <sheetView zoomScale="85" zoomScaleNormal="85" zoomScalePageLayoutView="0" workbookViewId="0" topLeftCell="A1">
      <selection activeCell="K4" sqref="K4"/>
    </sheetView>
  </sheetViews>
  <sheetFormatPr defaultColWidth="9.140625" defaultRowHeight="12" customHeight="1"/>
  <cols>
    <col min="1" max="1" width="5.421875" style="8" customWidth="1"/>
    <col min="2" max="2" width="34.28125" style="8" customWidth="1"/>
    <col min="3" max="3" width="8.7109375" style="8" customWidth="1"/>
    <col min="4" max="4" width="12.00390625" style="8" customWidth="1"/>
    <col min="5" max="5" width="10.140625" style="8" customWidth="1"/>
    <col min="6" max="6" width="11.28125" style="8" customWidth="1"/>
    <col min="7" max="7" width="12.421875" style="8" customWidth="1"/>
    <col min="8" max="8" width="11.7109375" style="8" customWidth="1"/>
    <col min="9" max="9" width="9.140625" style="8" customWidth="1"/>
    <col min="10" max="10" width="5.00390625" style="8" customWidth="1"/>
    <col min="11" max="11" width="16.421875" style="8" customWidth="1"/>
    <col min="12" max="16384" width="9.140625" style="8" customWidth="1"/>
  </cols>
  <sheetData>
    <row r="1" ht="12" customHeight="1">
      <c r="B1" s="34" t="s">
        <v>384</v>
      </c>
    </row>
    <row r="2" spans="1:12" s="14" customFormat="1" ht="57" customHeight="1">
      <c r="A2" s="10" t="s">
        <v>6</v>
      </c>
      <c r="B2" s="10" t="s">
        <v>7</v>
      </c>
      <c r="C2" s="10" t="s">
        <v>9</v>
      </c>
      <c r="D2" s="10" t="s">
        <v>10</v>
      </c>
      <c r="E2" s="10" t="s">
        <v>11</v>
      </c>
      <c r="F2" s="10" t="s">
        <v>12</v>
      </c>
      <c r="G2" s="10" t="s">
        <v>203</v>
      </c>
      <c r="H2" s="10" t="s">
        <v>14</v>
      </c>
      <c r="I2" s="97"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3" s="295" customFormat="1" ht="50.25" customHeight="1">
      <c r="A4" s="293">
        <v>1</v>
      </c>
      <c r="B4" s="234" t="s">
        <v>385</v>
      </c>
      <c r="C4" s="23">
        <v>38000</v>
      </c>
      <c r="D4" s="23"/>
      <c r="E4" s="23"/>
      <c r="F4" s="53"/>
      <c r="G4" s="10">
        <v>1</v>
      </c>
      <c r="H4" s="12">
        <f>C4/G4</f>
        <v>38000</v>
      </c>
      <c r="I4" s="25">
        <v>0</v>
      </c>
      <c r="J4" s="26"/>
      <c r="K4" s="27">
        <f>ROUND((I4*J4+I4)*H4,2)</f>
        <v>0</v>
      </c>
      <c r="L4" s="294"/>
      <c r="M4" s="294"/>
    </row>
    <row r="5" spans="1:9" s="55" customFormat="1" ht="12" customHeight="1">
      <c r="A5" s="270"/>
      <c r="B5" s="270"/>
      <c r="C5" s="270"/>
      <c r="D5" s="271"/>
      <c r="E5" s="270"/>
      <c r="F5" s="272"/>
      <c r="G5" s="296"/>
      <c r="H5" s="270"/>
      <c r="I5" s="297"/>
    </row>
    <row r="6" spans="1:11" s="39" customFormat="1" ht="24.75" customHeight="1">
      <c r="A6" s="339" t="s">
        <v>154</v>
      </c>
      <c r="B6" s="339"/>
      <c r="C6" s="339"/>
      <c r="D6" s="339"/>
      <c r="E6" s="339"/>
      <c r="F6" s="339"/>
      <c r="G6" s="339"/>
      <c r="H6" s="339"/>
      <c r="I6" s="339"/>
      <c r="J6" s="339"/>
      <c r="K6" s="339"/>
    </row>
    <row r="7" spans="1:11" s="39" customFormat="1" ht="14.25" customHeight="1">
      <c r="A7" s="339" t="s">
        <v>155</v>
      </c>
      <c r="B7" s="339"/>
      <c r="C7" s="339"/>
      <c r="D7" s="339"/>
      <c r="E7" s="339"/>
      <c r="F7" s="339"/>
      <c r="G7" s="339"/>
      <c r="H7" s="339"/>
      <c r="I7" s="339"/>
      <c r="J7" s="339"/>
      <c r="K7" s="339"/>
    </row>
    <row r="8" spans="1:9" s="39" customFormat="1" ht="12" customHeight="1">
      <c r="A8" s="336" t="s">
        <v>208</v>
      </c>
      <c r="B8" s="336"/>
      <c r="C8" s="336"/>
      <c r="D8" s="336"/>
      <c r="E8" s="336"/>
      <c r="F8" s="336"/>
      <c r="G8" s="336"/>
      <c r="H8" s="336"/>
      <c r="I8" s="336"/>
    </row>
    <row r="9" spans="1:9" s="39" customFormat="1" ht="12" customHeight="1">
      <c r="A9" s="336" t="s">
        <v>209</v>
      </c>
      <c r="B9" s="336"/>
      <c r="C9" s="336"/>
      <c r="D9" s="336"/>
      <c r="E9" s="336"/>
      <c r="F9" s="336"/>
      <c r="G9" s="336"/>
      <c r="H9" s="336"/>
      <c r="I9" s="336"/>
    </row>
    <row r="10" spans="1:9" s="39" customFormat="1" ht="12" customHeight="1">
      <c r="A10" s="336" t="s">
        <v>30</v>
      </c>
      <c r="B10" s="336"/>
      <c r="C10" s="336"/>
      <c r="D10" s="336"/>
      <c r="E10" s="336"/>
      <c r="F10" s="336"/>
      <c r="G10" s="336"/>
      <c r="H10" s="336"/>
      <c r="I10" s="336"/>
    </row>
  </sheetData>
  <sheetProtection selectLockedCells="1" selectUnlockedCells="1"/>
  <mergeCells count="5">
    <mergeCell ref="A6:K6"/>
    <mergeCell ref="A7:K7"/>
    <mergeCell ref="A8:I8"/>
    <mergeCell ref="A9:I9"/>
    <mergeCell ref="A10:I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L10"/>
  <sheetViews>
    <sheetView zoomScale="85" zoomScaleNormal="85" zoomScalePageLayoutView="0" workbookViewId="0" topLeftCell="A1">
      <selection activeCell="K4" sqref="K4"/>
    </sheetView>
  </sheetViews>
  <sheetFormatPr defaultColWidth="9.140625" defaultRowHeight="12" customHeight="1"/>
  <cols>
    <col min="1" max="1" width="5.421875" style="8" customWidth="1"/>
    <col min="2" max="2" width="34.28125" style="8" customWidth="1"/>
    <col min="3" max="3" width="9.00390625" style="8" customWidth="1"/>
    <col min="4" max="4" width="12.00390625" style="8" customWidth="1"/>
    <col min="5" max="5" width="10.140625" style="8" customWidth="1"/>
    <col min="6" max="6" width="11.28125" style="8" customWidth="1"/>
    <col min="7" max="7" width="12.421875" style="8" customWidth="1"/>
    <col min="8" max="8" width="11.7109375" style="8" customWidth="1"/>
    <col min="9" max="9" width="9.140625" style="8" customWidth="1"/>
    <col min="10" max="10" width="5.00390625" style="8" customWidth="1"/>
    <col min="11" max="11" width="11.8515625" style="8" customWidth="1"/>
    <col min="12" max="16384" width="9.140625" style="8" customWidth="1"/>
  </cols>
  <sheetData>
    <row r="1" ht="12" customHeight="1">
      <c r="B1" s="34" t="s">
        <v>386</v>
      </c>
    </row>
    <row r="2" spans="1:12" s="14" customFormat="1" ht="57" customHeight="1">
      <c r="A2" s="10" t="s">
        <v>6</v>
      </c>
      <c r="B2" s="10" t="s">
        <v>7</v>
      </c>
      <c r="C2" s="10" t="s">
        <v>9</v>
      </c>
      <c r="D2" s="10" t="s">
        <v>10</v>
      </c>
      <c r="E2" s="10" t="s">
        <v>11</v>
      </c>
      <c r="F2" s="10" t="s">
        <v>12</v>
      </c>
      <c r="G2" s="10" t="s">
        <v>203</v>
      </c>
      <c r="H2" s="10" t="s">
        <v>14</v>
      </c>
      <c r="I2" s="97"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s="55" customFormat="1" ht="42" customHeight="1">
      <c r="A4" s="298">
        <v>1</v>
      </c>
      <c r="B4" s="234" t="s">
        <v>387</v>
      </c>
      <c r="C4" s="22">
        <v>3240</v>
      </c>
      <c r="D4" s="22"/>
      <c r="E4" s="298"/>
      <c r="F4" s="64"/>
      <c r="G4" s="10">
        <v>1</v>
      </c>
      <c r="H4" s="12">
        <f>C4/G4</f>
        <v>3240</v>
      </c>
      <c r="I4" s="299">
        <v>0</v>
      </c>
      <c r="J4" s="26"/>
      <c r="K4" s="27">
        <f>ROUND((I4*J4+I4)*H4,2)</f>
        <v>0</v>
      </c>
    </row>
    <row r="5" spans="1:9" s="55" customFormat="1" ht="12" customHeight="1">
      <c r="A5" s="270"/>
      <c r="B5" s="270"/>
      <c r="C5" s="270"/>
      <c r="D5" s="271"/>
      <c r="E5" s="270"/>
      <c r="F5" s="272"/>
      <c r="G5" s="296"/>
      <c r="H5" s="270"/>
      <c r="I5" s="297"/>
    </row>
    <row r="6" spans="1:11" s="39" customFormat="1" ht="24.75" customHeight="1">
      <c r="A6" s="339" t="s">
        <v>154</v>
      </c>
      <c r="B6" s="339"/>
      <c r="C6" s="339"/>
      <c r="D6" s="339"/>
      <c r="E6" s="339"/>
      <c r="F6" s="339"/>
      <c r="G6" s="339"/>
      <c r="H6" s="339"/>
      <c r="I6" s="339"/>
      <c r="J6" s="339"/>
      <c r="K6" s="339"/>
    </row>
    <row r="7" spans="1:11" s="39" customFormat="1" ht="14.25" customHeight="1">
      <c r="A7" s="339" t="s">
        <v>155</v>
      </c>
      <c r="B7" s="339"/>
      <c r="C7" s="339"/>
      <c r="D7" s="339"/>
      <c r="E7" s="339"/>
      <c r="F7" s="339"/>
      <c r="G7" s="339"/>
      <c r="H7" s="339"/>
      <c r="I7" s="339"/>
      <c r="J7" s="339"/>
      <c r="K7" s="339"/>
    </row>
    <row r="8" spans="1:9" s="39" customFormat="1" ht="12" customHeight="1">
      <c r="A8" s="336" t="s">
        <v>208</v>
      </c>
      <c r="B8" s="336"/>
      <c r="C8" s="336"/>
      <c r="D8" s="336"/>
      <c r="E8" s="336"/>
      <c r="F8" s="336"/>
      <c r="G8" s="336"/>
      <c r="H8" s="336"/>
      <c r="I8" s="336"/>
    </row>
    <row r="9" spans="1:9" s="39" customFormat="1" ht="12" customHeight="1">
      <c r="A9" s="336" t="s">
        <v>209</v>
      </c>
      <c r="B9" s="336"/>
      <c r="C9" s="336"/>
      <c r="D9" s="336"/>
      <c r="E9" s="336"/>
      <c r="F9" s="336"/>
      <c r="G9" s="336"/>
      <c r="H9" s="336"/>
      <c r="I9" s="336"/>
    </row>
    <row r="10" spans="1:9" s="39" customFormat="1" ht="12" customHeight="1">
      <c r="A10" s="336" t="s">
        <v>30</v>
      </c>
      <c r="B10" s="336"/>
      <c r="C10" s="336"/>
      <c r="D10" s="336"/>
      <c r="E10" s="336"/>
      <c r="F10" s="336"/>
      <c r="G10" s="336"/>
      <c r="H10" s="336"/>
      <c r="I10" s="336"/>
    </row>
  </sheetData>
  <sheetProtection selectLockedCells="1" selectUnlockedCells="1"/>
  <mergeCells count="5">
    <mergeCell ref="A6:K6"/>
    <mergeCell ref="A7:K7"/>
    <mergeCell ref="A8:I8"/>
    <mergeCell ref="A9:I9"/>
    <mergeCell ref="A10:I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J4" sqref="J4"/>
    </sheetView>
  </sheetViews>
  <sheetFormatPr defaultColWidth="11.57421875" defaultRowHeight="12.75"/>
  <cols>
    <col min="1" max="1" width="4.8515625" style="0" customWidth="1"/>
    <col min="2" max="2" width="23.421875" style="0" customWidth="1"/>
    <col min="3" max="4" width="8.140625" style="0" customWidth="1"/>
    <col min="5" max="5" width="11.57421875" style="0" customWidth="1"/>
    <col min="6" max="6" width="10.421875" style="0" customWidth="1"/>
    <col min="7" max="10" width="11.57421875" style="0" customWidth="1"/>
    <col min="11" max="11" width="5.7109375" style="0" customWidth="1"/>
    <col min="12" max="12" width="12.8515625" style="0" customWidth="1"/>
  </cols>
  <sheetData>
    <row r="1" s="8" customFormat="1" ht="12">
      <c r="B1" s="34" t="s">
        <v>388</v>
      </c>
    </row>
    <row r="2" spans="1:13" s="14" customFormat="1" ht="60">
      <c r="A2" s="10" t="s">
        <v>6</v>
      </c>
      <c r="B2" s="10" t="s">
        <v>7</v>
      </c>
      <c r="C2" s="10" t="s">
        <v>8</v>
      </c>
      <c r="D2" s="10" t="s">
        <v>9</v>
      </c>
      <c r="E2" s="10" t="s">
        <v>10</v>
      </c>
      <c r="F2" s="10" t="s">
        <v>11</v>
      </c>
      <c r="G2" s="10" t="s">
        <v>12</v>
      </c>
      <c r="H2" s="10" t="s">
        <v>13</v>
      </c>
      <c r="I2" s="10" t="s">
        <v>14</v>
      </c>
      <c r="J2" s="10" t="s">
        <v>15</v>
      </c>
      <c r="K2" s="10" t="s">
        <v>16</v>
      </c>
      <c r="L2" s="10" t="s">
        <v>17</v>
      </c>
      <c r="M2" s="13"/>
    </row>
    <row r="3" spans="1:13" s="19" customFormat="1" ht="12">
      <c r="A3" s="15">
        <v>1</v>
      </c>
      <c r="B3" s="15">
        <v>2</v>
      </c>
      <c r="C3" s="15">
        <v>3</v>
      </c>
      <c r="D3" s="15" t="s">
        <v>18</v>
      </c>
      <c r="E3" s="15">
        <v>5</v>
      </c>
      <c r="F3" s="15">
        <v>6</v>
      </c>
      <c r="G3" s="15">
        <v>7</v>
      </c>
      <c r="H3" s="15">
        <v>8</v>
      </c>
      <c r="I3" s="15">
        <v>9</v>
      </c>
      <c r="J3" s="15">
        <v>10</v>
      </c>
      <c r="K3" s="15">
        <v>11</v>
      </c>
      <c r="L3" s="17">
        <v>12</v>
      </c>
      <c r="M3" s="18"/>
    </row>
    <row r="4" spans="1:12" s="8" customFormat="1" ht="97.5" customHeight="1">
      <c r="A4" s="10">
        <v>1</v>
      </c>
      <c r="B4" s="20" t="s">
        <v>389</v>
      </c>
      <c r="C4" s="10" t="s">
        <v>390</v>
      </c>
      <c r="D4" s="28">
        <v>16000</v>
      </c>
      <c r="E4" s="10"/>
      <c r="F4" s="12"/>
      <c r="G4" s="10"/>
      <c r="H4" s="10">
        <v>1</v>
      </c>
      <c r="I4" s="12">
        <f>D4/H4</f>
        <v>16000</v>
      </c>
      <c r="J4" s="25">
        <v>0</v>
      </c>
      <c r="K4" s="26"/>
      <c r="L4" s="90">
        <f>ROUND((J4*K4+J4)*I4,2)</f>
        <v>0</v>
      </c>
    </row>
    <row r="5" spans="1:12" s="8" customFormat="1" ht="91.5" customHeight="1">
      <c r="A5" s="134" t="s">
        <v>178</v>
      </c>
      <c r="B5" s="20" t="s">
        <v>389</v>
      </c>
      <c r="C5" s="10" t="s">
        <v>391</v>
      </c>
      <c r="D5" s="28">
        <v>28000</v>
      </c>
      <c r="E5" s="28"/>
      <c r="F5" s="12"/>
      <c r="G5" s="10"/>
      <c r="H5" s="10">
        <v>1</v>
      </c>
      <c r="I5" s="12">
        <f>D5/H5</f>
        <v>28000</v>
      </c>
      <c r="J5" s="25">
        <v>0</v>
      </c>
      <c r="K5" s="26"/>
      <c r="L5" s="90">
        <f>ROUND((J5*K5+J5)*I5,2)</f>
        <v>0</v>
      </c>
    </row>
    <row r="6" spans="1:12" s="8" customFormat="1" ht="15" customHeight="1">
      <c r="A6" s="358" t="s">
        <v>4</v>
      </c>
      <c r="B6" s="358"/>
      <c r="C6" s="358"/>
      <c r="D6" s="358"/>
      <c r="E6" s="358"/>
      <c r="F6" s="358"/>
      <c r="G6" s="358"/>
      <c r="H6" s="358"/>
      <c r="I6" s="358"/>
      <c r="J6" s="358"/>
      <c r="K6" s="358"/>
      <c r="L6" s="91">
        <f>SUM(L4:L5)</f>
        <v>0</v>
      </c>
    </row>
    <row r="8" spans="1:12" s="39" customFormat="1" ht="30.75" customHeight="1">
      <c r="A8" s="336" t="s">
        <v>26</v>
      </c>
      <c r="B8" s="336"/>
      <c r="C8" s="336"/>
      <c r="D8" s="336"/>
      <c r="E8" s="336"/>
      <c r="F8" s="336"/>
      <c r="G8" s="336"/>
      <c r="H8" s="336"/>
      <c r="I8" s="336"/>
      <c r="J8" s="336"/>
      <c r="K8" s="336"/>
      <c r="L8" s="336"/>
    </row>
    <row r="9" spans="1:12" s="39" customFormat="1" ht="17.25"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row r="12" spans="1:11" s="39" customFormat="1" ht="12" customHeight="1">
      <c r="A12" s="336" t="s">
        <v>30</v>
      </c>
      <c r="B12" s="336"/>
      <c r="C12" s="336"/>
      <c r="D12" s="336"/>
      <c r="E12" s="336"/>
      <c r="F12" s="336"/>
      <c r="G12" s="336"/>
      <c r="H12" s="336"/>
      <c r="I12" s="336"/>
      <c r="J12" s="336"/>
      <c r="K12" s="336"/>
    </row>
    <row r="17" ht="12.75">
      <c r="B17" t="s">
        <v>129</v>
      </c>
    </row>
  </sheetData>
  <sheetProtection selectLockedCells="1" selectUnlockedCells="1"/>
  <mergeCells count="6">
    <mergeCell ref="A6:K6"/>
    <mergeCell ref="A8:L8"/>
    <mergeCell ref="A9:L9"/>
    <mergeCell ref="A10:L10"/>
    <mergeCell ref="A11:L11"/>
    <mergeCell ref="A12:K12"/>
  </mergeCells>
  <printOptions/>
  <pageMargins left="0.7875" right="0.7875" top="1.0527777777777778" bottom="1.0527777777777778" header="0.5118055555555555" footer="0.511805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dimension ref="A1:K9"/>
  <sheetViews>
    <sheetView zoomScale="85" zoomScaleNormal="85" zoomScalePageLayoutView="0" workbookViewId="0" topLeftCell="A1">
      <selection activeCell="K4" sqref="K4"/>
    </sheetView>
  </sheetViews>
  <sheetFormatPr defaultColWidth="11.57421875" defaultRowHeight="12" customHeight="1"/>
  <cols>
    <col min="1" max="1" width="5.421875" style="8" customWidth="1"/>
    <col min="2" max="2" width="36.8515625" style="8" customWidth="1"/>
    <col min="3" max="3" width="7.28125" style="8" customWidth="1"/>
    <col min="4" max="4" width="8.7109375" style="8" customWidth="1"/>
    <col min="5" max="5" width="11.28125" style="8" customWidth="1"/>
    <col min="6" max="6" width="10.8515625" style="8" customWidth="1"/>
    <col min="7" max="7" width="11.7109375" style="8" customWidth="1"/>
    <col min="8" max="8" width="10.8515625" style="8" customWidth="1"/>
    <col min="9" max="9" width="9.140625" style="8" customWidth="1"/>
    <col min="10" max="10" width="5.7109375" style="8" customWidth="1"/>
    <col min="11" max="11" width="11.140625" style="8" customWidth="1"/>
    <col min="12" max="254" width="9.140625" style="8" customWidth="1"/>
  </cols>
  <sheetData>
    <row r="1" ht="12.75" customHeight="1">
      <c r="B1" s="34" t="s">
        <v>392</v>
      </c>
    </row>
    <row r="2" spans="1:11" ht="33.75" customHeight="1">
      <c r="A2" s="300" t="s">
        <v>393</v>
      </c>
      <c r="B2" s="300" t="s">
        <v>7</v>
      </c>
      <c r="C2" s="10" t="s">
        <v>394</v>
      </c>
      <c r="D2" s="10" t="s">
        <v>9</v>
      </c>
      <c r="E2" s="300" t="s">
        <v>395</v>
      </c>
      <c r="F2" s="301" t="s">
        <v>396</v>
      </c>
      <c r="G2" s="300" t="s">
        <v>397</v>
      </c>
      <c r="H2" s="300" t="s">
        <v>398</v>
      </c>
      <c r="I2" s="302" t="s">
        <v>399</v>
      </c>
      <c r="J2" s="302" t="s">
        <v>400</v>
      </c>
      <c r="K2" s="303" t="s">
        <v>17</v>
      </c>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66" customHeight="1">
      <c r="A4" s="10">
        <v>1</v>
      </c>
      <c r="B4" s="56" t="s">
        <v>401</v>
      </c>
      <c r="C4" s="10" t="s">
        <v>402</v>
      </c>
      <c r="D4" s="28">
        <v>11000</v>
      </c>
      <c r="E4" s="28"/>
      <c r="F4" s="53"/>
      <c r="G4" s="10">
        <v>1</v>
      </c>
      <c r="H4" s="12">
        <f>D4/G4</f>
        <v>11000</v>
      </c>
      <c r="I4" s="86">
        <v>0</v>
      </c>
      <c r="J4" s="26"/>
      <c r="K4" s="27">
        <f>ROUND((I4*J4+I4)*H4,2)</f>
        <v>0</v>
      </c>
    </row>
    <row r="5" spans="4:6" ht="12.75" customHeight="1">
      <c r="D5" s="276"/>
      <c r="F5" s="9"/>
    </row>
    <row r="6" spans="1:11" s="39" customFormat="1" ht="24.75" customHeight="1">
      <c r="A6" s="339" t="s">
        <v>154</v>
      </c>
      <c r="B6" s="339"/>
      <c r="C6" s="339"/>
      <c r="D6" s="339"/>
      <c r="E6" s="339"/>
      <c r="F6" s="339"/>
      <c r="G6" s="339"/>
      <c r="H6" s="339"/>
      <c r="I6" s="339"/>
      <c r="J6" s="339"/>
      <c r="K6" s="339"/>
    </row>
    <row r="7" spans="1:11" s="39" customFormat="1" ht="27.75" customHeight="1">
      <c r="A7" s="339" t="s">
        <v>155</v>
      </c>
      <c r="B7" s="339"/>
      <c r="C7" s="339"/>
      <c r="D7" s="339"/>
      <c r="E7" s="339"/>
      <c r="F7" s="339"/>
      <c r="G7" s="339"/>
      <c r="H7" s="339"/>
      <c r="I7" s="339"/>
      <c r="J7" s="339"/>
      <c r="K7" s="339"/>
    </row>
    <row r="8" spans="1:9" s="39" customFormat="1" ht="12" customHeight="1">
      <c r="A8" s="336" t="s">
        <v>208</v>
      </c>
      <c r="B8" s="336"/>
      <c r="C8" s="336"/>
      <c r="D8" s="336"/>
      <c r="E8" s="336"/>
      <c r="F8" s="336"/>
      <c r="G8" s="336"/>
      <c r="H8" s="336"/>
      <c r="I8" s="336"/>
    </row>
    <row r="9" spans="1:9" s="39" customFormat="1" ht="12" customHeight="1">
      <c r="A9" s="336" t="s">
        <v>209</v>
      </c>
      <c r="B9" s="336"/>
      <c r="C9" s="336"/>
      <c r="D9" s="336"/>
      <c r="E9" s="336"/>
      <c r="F9" s="336"/>
      <c r="G9" s="336"/>
      <c r="H9" s="336"/>
      <c r="I9" s="336"/>
    </row>
  </sheetData>
  <sheetProtection selectLockedCells="1" selectUnlockedCells="1"/>
  <mergeCells count="4">
    <mergeCell ref="A6:K6"/>
    <mergeCell ref="A7:K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9.xml><?xml version="1.0" encoding="utf-8"?>
<worksheet xmlns="http://schemas.openxmlformats.org/spreadsheetml/2006/main" xmlns:r="http://schemas.openxmlformats.org/officeDocument/2006/relationships">
  <sheetPr>
    <tabColor indexed="14"/>
  </sheetPr>
  <dimension ref="A1:L12"/>
  <sheetViews>
    <sheetView zoomScale="85" zoomScaleNormal="85" zoomScalePageLayoutView="0" workbookViewId="0" topLeftCell="A1">
      <selection activeCell="B12" sqref="B12"/>
    </sheetView>
  </sheetViews>
  <sheetFormatPr defaultColWidth="11.57421875" defaultRowHeight="12" customHeight="1"/>
  <cols>
    <col min="1" max="1" width="4.8515625" style="8" customWidth="1"/>
    <col min="2" max="2" width="35.28125" style="8" customWidth="1"/>
    <col min="3" max="3" width="8.00390625" style="8" customWidth="1"/>
    <col min="4" max="4" width="11.57421875" style="8" customWidth="1"/>
    <col min="5" max="5" width="12.00390625" style="8" customWidth="1"/>
    <col min="6" max="6" width="10.57421875" style="8" customWidth="1"/>
    <col min="7" max="7" width="13.140625" style="8" customWidth="1"/>
    <col min="8" max="8" width="13.00390625" style="8" customWidth="1"/>
    <col min="9" max="9" width="9.140625" style="8" customWidth="1"/>
    <col min="10" max="10" width="4.28125" style="8" customWidth="1"/>
    <col min="11" max="11" width="13.57421875" style="8" customWidth="1"/>
    <col min="12" max="254" width="9.140625" style="8" customWidth="1"/>
  </cols>
  <sheetData>
    <row r="1" ht="12.75" customHeight="1">
      <c r="B1" s="34" t="s">
        <v>403</v>
      </c>
    </row>
    <row r="2" spans="1:12" s="14" customFormat="1" ht="57"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111.75" customHeight="1">
      <c r="A4" s="20">
        <v>1</v>
      </c>
      <c r="B4" s="20" t="s">
        <v>404</v>
      </c>
      <c r="C4" s="28">
        <v>640</v>
      </c>
      <c r="D4" s="28"/>
      <c r="E4" s="226"/>
      <c r="F4" s="53"/>
      <c r="G4" s="10">
        <v>1</v>
      </c>
      <c r="H4" s="12">
        <f>C4/G4</f>
        <v>640</v>
      </c>
      <c r="I4" s="53">
        <v>0</v>
      </c>
      <c r="J4" s="26"/>
      <c r="K4" s="27">
        <f>ROUND((I4*J4+I4)*H4,2)</f>
        <v>0</v>
      </c>
    </row>
    <row r="5" spans="3:5" ht="12.75" customHeight="1">
      <c r="C5" s="276"/>
      <c r="E5" s="9"/>
    </row>
    <row r="6" spans="1:11" s="39" customFormat="1" ht="33" customHeight="1">
      <c r="A6" s="339" t="s">
        <v>154</v>
      </c>
      <c r="B6" s="339"/>
      <c r="C6" s="339"/>
      <c r="D6" s="339"/>
      <c r="E6" s="339"/>
      <c r="F6" s="339"/>
      <c r="G6" s="339"/>
      <c r="H6" s="339"/>
      <c r="I6" s="339"/>
      <c r="J6" s="339"/>
      <c r="K6" s="339"/>
    </row>
    <row r="7" spans="1:11" s="39" customFormat="1" ht="14.25" customHeight="1">
      <c r="A7" s="339" t="s">
        <v>155</v>
      </c>
      <c r="B7" s="339"/>
      <c r="C7" s="339"/>
      <c r="D7" s="339"/>
      <c r="E7" s="339"/>
      <c r="F7" s="339"/>
      <c r="G7" s="339"/>
      <c r="H7" s="339"/>
      <c r="I7" s="339"/>
      <c r="J7" s="339"/>
      <c r="K7" s="339"/>
    </row>
    <row r="8" spans="1:9" s="39" customFormat="1" ht="12" customHeight="1">
      <c r="A8" s="336" t="s">
        <v>208</v>
      </c>
      <c r="B8" s="336"/>
      <c r="C8" s="336"/>
      <c r="D8" s="336"/>
      <c r="E8" s="336"/>
      <c r="F8" s="336"/>
      <c r="G8" s="336"/>
      <c r="H8" s="336"/>
      <c r="I8" s="336"/>
    </row>
    <row r="9" spans="1:9" s="39" customFormat="1" ht="12" customHeight="1">
      <c r="A9" s="336" t="s">
        <v>209</v>
      </c>
      <c r="B9" s="336"/>
      <c r="C9" s="336"/>
      <c r="D9" s="336"/>
      <c r="E9" s="336"/>
      <c r="F9" s="336"/>
      <c r="G9" s="336"/>
      <c r="H9" s="336"/>
      <c r="I9" s="336"/>
    </row>
    <row r="10" spans="1:9" s="39" customFormat="1" ht="12" customHeight="1">
      <c r="A10" s="336" t="s">
        <v>30</v>
      </c>
      <c r="B10" s="336"/>
      <c r="C10" s="336"/>
      <c r="D10" s="336"/>
      <c r="E10" s="336"/>
      <c r="F10" s="336"/>
      <c r="G10" s="336"/>
      <c r="H10" s="336"/>
      <c r="I10" s="336"/>
    </row>
    <row r="11" spans="1:8" ht="12" customHeight="1">
      <c r="A11" s="355"/>
      <c r="B11" s="355"/>
      <c r="C11" s="355"/>
      <c r="D11" s="355"/>
      <c r="E11" s="355"/>
      <c r="F11" s="355"/>
      <c r="G11" s="355"/>
      <c r="H11" s="355"/>
    </row>
    <row r="12" spans="2:6" ht="12" customHeight="1">
      <c r="B12" s="304" t="s">
        <v>496</v>
      </c>
      <c r="F12" s="114"/>
    </row>
  </sheetData>
  <sheetProtection selectLockedCells="1" selectUnlockedCells="1"/>
  <mergeCells count="6">
    <mergeCell ref="A6:K6"/>
    <mergeCell ref="A7:K7"/>
    <mergeCell ref="A8:I8"/>
    <mergeCell ref="A9:I9"/>
    <mergeCell ref="A10:I10"/>
    <mergeCell ref="A11:H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M12"/>
  <sheetViews>
    <sheetView zoomScale="85" zoomScaleNormal="85" zoomScalePageLayoutView="0" workbookViewId="0" topLeftCell="A1">
      <selection activeCell="K4" sqref="K4"/>
    </sheetView>
  </sheetViews>
  <sheetFormatPr defaultColWidth="9.140625" defaultRowHeight="12.75"/>
  <cols>
    <col min="1" max="1" width="4.28125" style="8" customWidth="1"/>
    <col min="2" max="2" width="32.57421875" style="8" customWidth="1"/>
    <col min="3" max="3" width="9.28125" style="8" customWidth="1"/>
    <col min="4" max="5" width="11.00390625" style="8" customWidth="1"/>
    <col min="6" max="7" width="9.140625" style="8" customWidth="1"/>
    <col min="8" max="8" width="10.7109375" style="8" customWidth="1"/>
    <col min="9" max="9" width="10.28125" style="8" customWidth="1"/>
    <col min="10" max="10" width="9.140625" style="8" customWidth="1"/>
    <col min="11" max="11" width="4.421875" style="8" customWidth="1"/>
    <col min="12" max="12" width="14.7109375" style="8" customWidth="1"/>
    <col min="13" max="16384" width="9.140625" style="8" customWidth="1"/>
  </cols>
  <sheetData>
    <row r="1" ht="12">
      <c r="A1" s="34" t="s">
        <v>59</v>
      </c>
    </row>
    <row r="2" spans="1:13" s="68" customFormat="1" ht="66.75" customHeight="1">
      <c r="A2" s="65" t="s">
        <v>6</v>
      </c>
      <c r="B2" s="65" t="s">
        <v>53</v>
      </c>
      <c r="C2" s="65" t="s">
        <v>8</v>
      </c>
      <c r="D2" s="77" t="s">
        <v>60</v>
      </c>
      <c r="E2" s="65" t="s">
        <v>10</v>
      </c>
      <c r="F2" s="65" t="s">
        <v>11</v>
      </c>
      <c r="G2" s="65" t="s">
        <v>12</v>
      </c>
      <c r="H2" s="65" t="s">
        <v>46</v>
      </c>
      <c r="I2" s="65" t="s">
        <v>14</v>
      </c>
      <c r="J2" s="66" t="s">
        <v>15</v>
      </c>
      <c r="K2" s="65" t="s">
        <v>16</v>
      </c>
      <c r="L2" s="65" t="s">
        <v>17</v>
      </c>
      <c r="M2" s="67"/>
    </row>
    <row r="3" spans="1:13" s="40" customFormat="1" ht="12">
      <c r="A3" s="35">
        <v>1</v>
      </c>
      <c r="B3" s="35">
        <v>2</v>
      </c>
      <c r="C3" s="35">
        <v>3</v>
      </c>
      <c r="D3" s="35">
        <v>4</v>
      </c>
      <c r="E3" s="35">
        <v>5</v>
      </c>
      <c r="F3" s="35">
        <v>6</v>
      </c>
      <c r="G3" s="35">
        <v>7</v>
      </c>
      <c r="H3" s="35">
        <v>8</v>
      </c>
      <c r="I3" s="35">
        <v>9</v>
      </c>
      <c r="J3" s="36">
        <v>10</v>
      </c>
      <c r="K3" s="35">
        <v>11</v>
      </c>
      <c r="L3" s="69">
        <v>12</v>
      </c>
      <c r="M3" s="39"/>
    </row>
    <row r="4" spans="1:12" ht="79.5" customHeight="1">
      <c r="A4" s="78">
        <v>1</v>
      </c>
      <c r="B4" s="78" t="s">
        <v>61</v>
      </c>
      <c r="C4" s="79" t="s">
        <v>62</v>
      </c>
      <c r="D4" s="80">
        <v>7200</v>
      </c>
      <c r="E4" s="28"/>
      <c r="F4" s="12"/>
      <c r="G4" s="10"/>
      <c r="H4" s="10">
        <v>1</v>
      </c>
      <c r="I4" s="12">
        <f>D4/H4</f>
        <v>7200</v>
      </c>
      <c r="J4" s="53">
        <v>0</v>
      </c>
      <c r="K4" s="26"/>
      <c r="L4" s="27">
        <f>ROUND((J4*K4+J4)*I4,2)</f>
        <v>0</v>
      </c>
    </row>
    <row r="5" spans="1:11" s="72" customFormat="1" ht="12">
      <c r="A5" s="71"/>
      <c r="B5" s="72" t="s">
        <v>57</v>
      </c>
      <c r="D5" s="73"/>
      <c r="E5" s="74"/>
      <c r="F5" s="75"/>
      <c r="G5" s="76"/>
      <c r="H5" s="76"/>
      <c r="I5" s="76"/>
      <c r="J5" s="76"/>
      <c r="K5" s="76"/>
    </row>
    <row r="7" spans="1:12" s="39" customFormat="1" ht="24.75" customHeight="1">
      <c r="A7" s="336" t="s">
        <v>58</v>
      </c>
      <c r="B7" s="336"/>
      <c r="C7" s="336"/>
      <c r="D7" s="336"/>
      <c r="E7" s="336"/>
      <c r="F7" s="336"/>
      <c r="G7" s="336"/>
      <c r="H7" s="336"/>
      <c r="I7" s="336"/>
      <c r="J7" s="336"/>
      <c r="K7" s="336"/>
      <c r="L7" s="336"/>
    </row>
    <row r="8" spans="1:12" s="39" customFormat="1" ht="21.75" customHeight="1">
      <c r="A8" s="336" t="s">
        <v>26</v>
      </c>
      <c r="B8" s="336"/>
      <c r="C8" s="336"/>
      <c r="D8" s="336"/>
      <c r="E8" s="336"/>
      <c r="F8" s="336"/>
      <c r="G8" s="336"/>
      <c r="H8" s="336"/>
      <c r="I8" s="336"/>
      <c r="J8" s="336"/>
      <c r="K8" s="336"/>
      <c r="L8" s="336"/>
    </row>
    <row r="9" spans="1:12" s="39" customFormat="1" ht="12"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row r="12" spans="1:13" s="82" customFormat="1" ht="12">
      <c r="A12" s="39"/>
      <c r="B12" s="39"/>
      <c r="C12" s="39"/>
      <c r="D12" s="43"/>
      <c r="E12" s="81"/>
      <c r="F12" s="81"/>
      <c r="G12" s="81"/>
      <c r="J12" s="43"/>
      <c r="K12" s="43"/>
      <c r="L12" s="43"/>
      <c r="M12" s="39"/>
    </row>
  </sheetData>
  <sheetProtection selectLockedCells="1" selectUnlockedCells="1"/>
  <mergeCells count="5">
    <mergeCell ref="A7:L7"/>
    <mergeCell ref="A8:L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selection activeCell="L4" sqref="L4"/>
    </sheetView>
  </sheetViews>
  <sheetFormatPr defaultColWidth="9.140625" defaultRowHeight="12" customHeight="1"/>
  <cols>
    <col min="1" max="1" width="3.57421875" style="8" customWidth="1"/>
    <col min="2" max="2" width="33.57421875" style="8" customWidth="1"/>
    <col min="3" max="3" width="7.7109375" style="8" customWidth="1"/>
    <col min="4" max="4" width="8.140625" style="8" customWidth="1"/>
    <col min="5" max="5" width="11.57421875" style="8" customWidth="1"/>
    <col min="6" max="6" width="9.140625" style="8" customWidth="1"/>
    <col min="7" max="7" width="10.421875" style="8" customWidth="1"/>
    <col min="8" max="8" width="11.8515625" style="8" customWidth="1"/>
    <col min="9" max="10" width="10.57421875" style="8" customWidth="1"/>
    <col min="11" max="11" width="4.421875" style="8" customWidth="1"/>
    <col min="12" max="12" width="11.00390625" style="8" customWidth="1"/>
    <col min="13" max="16384" width="9.140625" style="8" customWidth="1"/>
  </cols>
  <sheetData>
    <row r="1" ht="12" customHeight="1">
      <c r="B1" s="34" t="s">
        <v>405</v>
      </c>
    </row>
    <row r="2" spans="1:13" s="14" customFormat="1" ht="57" customHeight="1">
      <c r="A2" s="10" t="s">
        <v>6</v>
      </c>
      <c r="B2" s="10" t="s">
        <v>7</v>
      </c>
      <c r="C2" s="10" t="s">
        <v>8</v>
      </c>
      <c r="D2" s="10" t="s">
        <v>9</v>
      </c>
      <c r="E2" s="10" t="s">
        <v>10</v>
      </c>
      <c r="F2" s="10" t="s">
        <v>11</v>
      </c>
      <c r="G2" s="10" t="s">
        <v>12</v>
      </c>
      <c r="H2" s="10" t="s">
        <v>13</v>
      </c>
      <c r="I2" s="10" t="s">
        <v>14</v>
      </c>
      <c r="J2" s="10" t="s">
        <v>15</v>
      </c>
      <c r="K2" s="10" t="s">
        <v>16</v>
      </c>
      <c r="L2" s="10" t="s">
        <v>17</v>
      </c>
      <c r="M2" s="13"/>
    </row>
    <row r="3" spans="1:13" s="40" customFormat="1" ht="11.25" customHeight="1">
      <c r="A3" s="35">
        <v>1</v>
      </c>
      <c r="B3" s="35">
        <v>2</v>
      </c>
      <c r="C3" s="35">
        <v>3</v>
      </c>
      <c r="D3" s="35"/>
      <c r="E3" s="35">
        <v>5</v>
      </c>
      <c r="F3" s="35">
        <v>6</v>
      </c>
      <c r="G3" s="35">
        <v>7</v>
      </c>
      <c r="H3" s="35">
        <v>8</v>
      </c>
      <c r="I3" s="35">
        <v>9</v>
      </c>
      <c r="J3" s="35">
        <v>10</v>
      </c>
      <c r="K3" s="35">
        <v>11</v>
      </c>
      <c r="L3" s="69">
        <v>12</v>
      </c>
      <c r="M3" s="39"/>
    </row>
    <row r="4" spans="1:12" ht="56.25" customHeight="1">
      <c r="A4" s="20">
        <v>1</v>
      </c>
      <c r="B4" s="20" t="s">
        <v>406</v>
      </c>
      <c r="C4" s="10" t="s">
        <v>407</v>
      </c>
      <c r="D4" s="28">
        <v>200</v>
      </c>
      <c r="E4" s="28"/>
      <c r="F4" s="28"/>
      <c r="G4" s="10"/>
      <c r="H4" s="10">
        <v>1</v>
      </c>
      <c r="I4" s="12">
        <f>D4/H4</f>
        <v>200</v>
      </c>
      <c r="J4" s="25">
        <v>0</v>
      </c>
      <c r="K4" s="26"/>
      <c r="L4" s="27">
        <f>ROUND((J4*K4+J4)*I4,2)</f>
        <v>0</v>
      </c>
    </row>
    <row r="5" spans="4:7" ht="11.25" customHeight="1">
      <c r="D5" s="276"/>
      <c r="E5" s="276"/>
      <c r="G5" s="9"/>
    </row>
    <row r="6" spans="1:10" ht="12" customHeight="1">
      <c r="A6" s="355"/>
      <c r="B6" s="355"/>
      <c r="C6" s="355"/>
      <c r="D6" s="355"/>
      <c r="E6" s="355"/>
      <c r="F6" s="355"/>
      <c r="G6" s="355"/>
      <c r="H6" s="355"/>
      <c r="I6" s="355"/>
      <c r="J6" s="355"/>
    </row>
    <row r="7" spans="1:12" s="39" customFormat="1" ht="12.75" customHeight="1">
      <c r="A7" s="336" t="s">
        <v>164</v>
      </c>
      <c r="B7" s="336"/>
      <c r="C7" s="336"/>
      <c r="D7" s="336"/>
      <c r="E7" s="336"/>
      <c r="F7" s="336"/>
      <c r="G7" s="336"/>
      <c r="H7" s="336"/>
      <c r="I7" s="336"/>
      <c r="J7" s="336"/>
      <c r="K7" s="336"/>
      <c r="L7" s="336"/>
    </row>
    <row r="8" spans="1:12" s="39" customFormat="1" ht="30.75" customHeight="1">
      <c r="A8" s="336" t="s">
        <v>26</v>
      </c>
      <c r="B8" s="336"/>
      <c r="C8" s="336"/>
      <c r="D8" s="336"/>
      <c r="E8" s="336"/>
      <c r="F8" s="336"/>
      <c r="G8" s="336"/>
      <c r="H8" s="336"/>
      <c r="I8" s="336"/>
      <c r="J8" s="336"/>
      <c r="K8" s="336"/>
      <c r="L8" s="336"/>
    </row>
    <row r="9" spans="1:12" s="39" customFormat="1" ht="12.75"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sheetData>
  <sheetProtection selectLockedCells="1" selectUnlockedCells="1"/>
  <mergeCells count="6">
    <mergeCell ref="A6:J6"/>
    <mergeCell ref="A7:L7"/>
    <mergeCell ref="A8:L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1:IP7"/>
  <sheetViews>
    <sheetView zoomScale="85" zoomScaleNormal="85" zoomScalePageLayoutView="0" workbookViewId="0" topLeftCell="A1">
      <selection activeCell="C4" sqref="C4"/>
    </sheetView>
  </sheetViews>
  <sheetFormatPr defaultColWidth="9.140625" defaultRowHeight="12.75"/>
  <cols>
    <col min="1" max="1" width="5.140625" style="0" customWidth="1"/>
    <col min="2" max="2" width="44.140625" style="0" customWidth="1"/>
    <col min="3" max="3" width="6.57421875" style="0" customWidth="1"/>
    <col min="4" max="5" width="11.7109375" style="0" customWidth="1"/>
    <col min="6" max="6" width="10.421875" style="0" customWidth="1"/>
    <col min="7" max="7" width="11.140625" style="0" customWidth="1"/>
    <col min="9" max="9" width="4.8515625" style="0" customWidth="1"/>
    <col min="10" max="10" width="13.140625" style="0" customWidth="1"/>
  </cols>
  <sheetData>
    <row r="1" spans="2:250" s="8" customFormat="1" ht="12.75">
      <c r="B1" s="34" t="s">
        <v>408</v>
      </c>
      <c r="IP1"/>
    </row>
    <row r="2" spans="1:10" s="14" customFormat="1" ht="72">
      <c r="A2" s="10" t="s">
        <v>6</v>
      </c>
      <c r="B2" s="10" t="s">
        <v>7</v>
      </c>
      <c r="C2" s="10" t="s">
        <v>9</v>
      </c>
      <c r="D2" s="10" t="s">
        <v>10</v>
      </c>
      <c r="E2" s="10" t="s">
        <v>11</v>
      </c>
      <c r="F2" s="10" t="s">
        <v>13</v>
      </c>
      <c r="G2" s="10" t="s">
        <v>14</v>
      </c>
      <c r="H2" s="10" t="s">
        <v>15</v>
      </c>
      <c r="I2" s="10" t="s">
        <v>16</v>
      </c>
      <c r="J2" s="10"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41.25" customHeight="1">
      <c r="A4" s="56">
        <v>1</v>
      </c>
      <c r="B4" s="21" t="s">
        <v>409</v>
      </c>
      <c r="C4" s="283">
        <v>2200</v>
      </c>
      <c r="D4" s="284"/>
      <c r="E4" s="41"/>
      <c r="F4" s="10">
        <v>1</v>
      </c>
      <c r="G4" s="12">
        <f>C4/F4</f>
        <v>2200</v>
      </c>
      <c r="H4" s="53">
        <v>0</v>
      </c>
      <c r="I4" s="26"/>
      <c r="J4" s="27">
        <f>ROUND((H4*I4+H4)*G4,2)</f>
        <v>0</v>
      </c>
    </row>
    <row r="6" spans="1:10" s="169" customFormat="1" ht="31.5" customHeight="1">
      <c r="A6" s="340" t="s">
        <v>327</v>
      </c>
      <c r="B6" s="340"/>
      <c r="C6" s="340"/>
      <c r="D6" s="340"/>
      <c r="E6" s="340"/>
      <c r="F6" s="340"/>
      <c r="G6" s="340"/>
      <c r="H6" s="340"/>
      <c r="I6" s="340"/>
      <c r="J6" s="340"/>
    </row>
    <row r="7" spans="1:10" s="169" customFormat="1" ht="27.75" customHeight="1">
      <c r="A7" s="340" t="s">
        <v>195</v>
      </c>
      <c r="B7" s="340"/>
      <c r="C7" s="340"/>
      <c r="D7" s="340"/>
      <c r="E7" s="340"/>
      <c r="F7" s="340"/>
      <c r="G7" s="340"/>
      <c r="H7" s="340"/>
      <c r="I7" s="340"/>
      <c r="J7" s="340"/>
    </row>
  </sheetData>
  <sheetProtection selectLockedCells="1" selectUnlockedCells="1"/>
  <mergeCells count="2">
    <mergeCell ref="A6:J6"/>
    <mergeCell ref="A7:J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2.xml><?xml version="1.0" encoding="utf-8"?>
<worksheet xmlns="http://schemas.openxmlformats.org/spreadsheetml/2006/main" xmlns:r="http://schemas.openxmlformats.org/officeDocument/2006/relationships">
  <dimension ref="A1:L10"/>
  <sheetViews>
    <sheetView zoomScale="85" zoomScaleNormal="85" zoomScalePageLayoutView="0" workbookViewId="0" topLeftCell="A1">
      <selection activeCell="C4" sqref="C4"/>
    </sheetView>
  </sheetViews>
  <sheetFormatPr defaultColWidth="11.57421875" defaultRowHeight="12" customHeight="1"/>
  <cols>
    <col min="1" max="1" width="4.421875" style="8" customWidth="1"/>
    <col min="2" max="2" width="36.28125" style="8" customWidth="1"/>
    <col min="3" max="3" width="8.7109375" style="8" customWidth="1"/>
    <col min="4"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410</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161" t="s">
        <v>178</v>
      </c>
      <c r="C3" s="132" t="s">
        <v>179</v>
      </c>
      <c r="D3" s="132" t="s">
        <v>18</v>
      </c>
      <c r="E3" s="132" t="s">
        <v>180</v>
      </c>
      <c r="F3" s="132" t="s">
        <v>181</v>
      </c>
      <c r="G3" s="132" t="s">
        <v>182</v>
      </c>
      <c r="H3" s="132" t="s">
        <v>183</v>
      </c>
      <c r="I3" s="132" t="s">
        <v>184</v>
      </c>
      <c r="J3" s="162" t="s">
        <v>185</v>
      </c>
      <c r="K3" s="162" t="s">
        <v>204</v>
      </c>
    </row>
    <row r="4" spans="1:11" ht="23.25" customHeight="1">
      <c r="A4" s="20">
        <v>1</v>
      </c>
      <c r="B4" s="20" t="s">
        <v>411</v>
      </c>
      <c r="C4" s="280">
        <v>1100</v>
      </c>
      <c r="D4" s="41"/>
      <c r="E4" s="42"/>
      <c r="F4" s="64"/>
      <c r="G4" s="10">
        <v>1</v>
      </c>
      <c r="H4" s="12">
        <f>C4/G4</f>
        <v>1100</v>
      </c>
      <c r="I4" s="25">
        <v>0</v>
      </c>
      <c r="J4" s="26"/>
      <c r="K4" s="27">
        <f>ROUND((I4*J4+I4)*H4,2)</f>
        <v>0</v>
      </c>
    </row>
    <row r="5" spans="1:8" ht="42" customHeight="1">
      <c r="A5" s="355" t="s">
        <v>412</v>
      </c>
      <c r="B5" s="355"/>
      <c r="C5" s="355"/>
      <c r="D5" s="355"/>
      <c r="E5" s="355"/>
      <c r="F5" s="355"/>
      <c r="G5" s="355"/>
      <c r="H5" s="355"/>
    </row>
    <row r="6" ht="12.75" customHeight="1"/>
    <row r="7" spans="1:9" s="39" customFormat="1" ht="42" customHeight="1">
      <c r="A7" s="336" t="s">
        <v>276</v>
      </c>
      <c r="B7" s="336"/>
      <c r="C7" s="336"/>
      <c r="D7" s="336"/>
      <c r="E7" s="336"/>
      <c r="F7" s="336"/>
      <c r="G7" s="336"/>
      <c r="H7" s="336"/>
      <c r="I7" s="336"/>
    </row>
    <row r="8" spans="1:9" s="39" customFormat="1" ht="24" customHeight="1">
      <c r="A8" s="336" t="s">
        <v>155</v>
      </c>
      <c r="B8" s="336"/>
      <c r="C8" s="336"/>
      <c r="D8" s="336"/>
      <c r="E8" s="336"/>
      <c r="F8" s="336"/>
      <c r="G8" s="336"/>
      <c r="H8" s="336"/>
      <c r="I8" s="336"/>
    </row>
    <row r="9" spans="1:9" s="39" customFormat="1" ht="12" customHeight="1">
      <c r="A9" s="336" t="s">
        <v>208</v>
      </c>
      <c r="B9" s="336"/>
      <c r="C9" s="336"/>
      <c r="D9" s="336"/>
      <c r="E9" s="336"/>
      <c r="F9" s="336"/>
      <c r="G9" s="336"/>
      <c r="H9" s="336"/>
      <c r="I9" s="336"/>
    </row>
    <row r="10" spans="1:9" s="39" customFormat="1" ht="12" customHeight="1">
      <c r="A10" s="336" t="s">
        <v>209</v>
      </c>
      <c r="B10" s="336"/>
      <c r="C10" s="336"/>
      <c r="D10" s="336"/>
      <c r="E10" s="336"/>
      <c r="F10" s="336"/>
      <c r="G10" s="336"/>
      <c r="H10" s="336"/>
      <c r="I10" s="336"/>
    </row>
  </sheetData>
  <sheetProtection selectLockedCells="1" selectUnlockedCells="1"/>
  <mergeCells count="5">
    <mergeCell ref="A5:H5"/>
    <mergeCell ref="A7:I7"/>
    <mergeCell ref="A8:I8"/>
    <mergeCell ref="A9:I9"/>
    <mergeCell ref="A10:I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3.xml><?xml version="1.0" encoding="utf-8"?>
<worksheet xmlns="http://schemas.openxmlformats.org/spreadsheetml/2006/main" xmlns:r="http://schemas.openxmlformats.org/officeDocument/2006/relationships">
  <dimension ref="A1:L9"/>
  <sheetViews>
    <sheetView zoomScale="85" zoomScaleNormal="85" zoomScalePageLayoutView="0" workbookViewId="0" topLeftCell="A1">
      <selection activeCell="C4" sqref="C4"/>
    </sheetView>
  </sheetViews>
  <sheetFormatPr defaultColWidth="11.57421875" defaultRowHeight="13.5" customHeight="1"/>
  <cols>
    <col min="1" max="1" width="4.421875" style="8" customWidth="1"/>
    <col min="2" max="2" width="36.28125" style="8" customWidth="1"/>
    <col min="3" max="5" width="10.28125" style="8" customWidth="1"/>
    <col min="6" max="6" width="12.421875" style="8" customWidth="1"/>
    <col min="7" max="7" width="9.140625" style="8" customWidth="1"/>
    <col min="8" max="8" width="12.421875" style="8" customWidth="1"/>
    <col min="9" max="9" width="8.57421875" style="8" customWidth="1"/>
    <col min="10" max="10" width="4.57421875" style="8" customWidth="1"/>
    <col min="11" max="11" width="11.421875" style="8" customWidth="1"/>
    <col min="12" max="254" width="9.140625" style="8" customWidth="1"/>
  </cols>
  <sheetData>
    <row r="1" ht="12.75" customHeight="1">
      <c r="B1" s="34" t="s">
        <v>413</v>
      </c>
    </row>
    <row r="2" spans="1:12" s="14" customFormat="1" ht="68.25" customHeight="1">
      <c r="A2" s="10" t="s">
        <v>6</v>
      </c>
      <c r="B2" s="10" t="s">
        <v>7</v>
      </c>
      <c r="C2" s="10" t="s">
        <v>9</v>
      </c>
      <c r="D2" s="10" t="s">
        <v>10</v>
      </c>
      <c r="E2" s="10" t="s">
        <v>11</v>
      </c>
      <c r="F2" s="10" t="s">
        <v>12</v>
      </c>
      <c r="G2" s="10" t="s">
        <v>203</v>
      </c>
      <c r="H2" s="10" t="s">
        <v>14</v>
      </c>
      <c r="I2" s="10" t="s">
        <v>15</v>
      </c>
      <c r="J2" s="10" t="s">
        <v>16</v>
      </c>
      <c r="K2" s="10" t="s">
        <v>17</v>
      </c>
      <c r="L2" s="13"/>
    </row>
    <row r="3" spans="1:11" s="163" customFormat="1" ht="12.75" customHeight="1">
      <c r="A3" s="132" t="s">
        <v>121</v>
      </c>
      <c r="B3" s="305" t="s">
        <v>178</v>
      </c>
      <c r="C3" s="306" t="s">
        <v>179</v>
      </c>
      <c r="D3" s="132" t="s">
        <v>18</v>
      </c>
      <c r="E3" s="132" t="s">
        <v>180</v>
      </c>
      <c r="F3" s="132" t="s">
        <v>181</v>
      </c>
      <c r="G3" s="132" t="s">
        <v>182</v>
      </c>
      <c r="H3" s="132" t="s">
        <v>183</v>
      </c>
      <c r="I3" s="132" t="s">
        <v>184</v>
      </c>
      <c r="J3" s="162" t="s">
        <v>185</v>
      </c>
      <c r="K3" s="162" t="s">
        <v>204</v>
      </c>
    </row>
    <row r="4" spans="1:11" ht="34.5" customHeight="1">
      <c r="A4" s="307">
        <v>1</v>
      </c>
      <c r="B4" s="20" t="s">
        <v>414</v>
      </c>
      <c r="C4" s="280">
        <v>17000</v>
      </c>
      <c r="D4" s="308"/>
      <c r="E4" s="309"/>
      <c r="F4" s="64"/>
      <c r="G4" s="10">
        <v>1</v>
      </c>
      <c r="H4" s="12">
        <f>C4/G4</f>
        <v>17000</v>
      </c>
      <c r="I4" s="25">
        <v>0</v>
      </c>
      <c r="J4" s="26"/>
      <c r="K4" s="27">
        <f>ROUND((I4*J4+I4)*H4,2)</f>
        <v>0</v>
      </c>
    </row>
    <row r="5" spans="1:9" s="39" customFormat="1" ht="30.75" customHeight="1">
      <c r="A5" s="336" t="s">
        <v>276</v>
      </c>
      <c r="B5" s="336"/>
      <c r="C5" s="336"/>
      <c r="D5" s="336"/>
      <c r="E5" s="336"/>
      <c r="F5" s="336"/>
      <c r="G5" s="336"/>
      <c r="H5" s="336"/>
      <c r="I5" s="336"/>
    </row>
    <row r="6" spans="1:9" s="39" customFormat="1" ht="24" customHeight="1">
      <c r="A6" s="336" t="s">
        <v>155</v>
      </c>
      <c r="B6" s="336"/>
      <c r="C6" s="336"/>
      <c r="D6" s="336"/>
      <c r="E6" s="336"/>
      <c r="F6" s="336"/>
      <c r="G6" s="336"/>
      <c r="H6" s="336"/>
      <c r="I6" s="336"/>
    </row>
    <row r="7" spans="1:9" s="39" customFormat="1" ht="12" customHeight="1">
      <c r="A7" s="336" t="s">
        <v>208</v>
      </c>
      <c r="B7" s="336"/>
      <c r="C7" s="336"/>
      <c r="D7" s="336"/>
      <c r="E7" s="336"/>
      <c r="F7" s="336"/>
      <c r="G7" s="336"/>
      <c r="H7" s="336"/>
      <c r="I7" s="336"/>
    </row>
    <row r="8" spans="1:9" s="39" customFormat="1" ht="12" customHeight="1">
      <c r="A8" s="336" t="s">
        <v>209</v>
      </c>
      <c r="B8" s="336"/>
      <c r="C8" s="336"/>
      <c r="D8" s="336"/>
      <c r="E8" s="336"/>
      <c r="F8" s="336"/>
      <c r="G8" s="336"/>
      <c r="H8" s="336"/>
      <c r="I8" s="336"/>
    </row>
    <row r="9" spans="1:9" s="39" customFormat="1" ht="12" customHeight="1">
      <c r="A9" s="336" t="s">
        <v>30</v>
      </c>
      <c r="B9" s="336"/>
      <c r="C9" s="336"/>
      <c r="D9" s="336"/>
      <c r="E9" s="336"/>
      <c r="F9" s="336"/>
      <c r="G9" s="336"/>
      <c r="H9" s="336"/>
      <c r="I9" s="336"/>
    </row>
  </sheetData>
  <sheetProtection selectLockedCells="1" selectUnlockedCells="1"/>
  <mergeCells count="5">
    <mergeCell ref="A5:I5"/>
    <mergeCell ref="A6:I6"/>
    <mergeCell ref="A7:I7"/>
    <mergeCell ref="A8:I8"/>
    <mergeCell ref="A9:I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4.xml><?xml version="1.0" encoding="utf-8"?>
<worksheet xmlns="http://schemas.openxmlformats.org/spreadsheetml/2006/main" xmlns:r="http://schemas.openxmlformats.org/officeDocument/2006/relationships">
  <dimension ref="A1:IP21"/>
  <sheetViews>
    <sheetView zoomScale="85" zoomScaleNormal="85" zoomScalePageLayoutView="0" workbookViewId="0" topLeftCell="A1">
      <selection activeCell="J4" sqref="J4"/>
    </sheetView>
  </sheetViews>
  <sheetFormatPr defaultColWidth="11.57421875" defaultRowHeight="12.75"/>
  <cols>
    <col min="1" max="1" width="6.7109375" style="0" customWidth="1"/>
    <col min="2" max="2" width="18.28125" style="0" customWidth="1"/>
  </cols>
  <sheetData>
    <row r="1" spans="2:250" s="8" customFormat="1" ht="12.75">
      <c r="B1" s="34" t="s">
        <v>415</v>
      </c>
      <c r="IP1"/>
    </row>
    <row r="2" spans="1:10" s="14" customFormat="1" ht="60">
      <c r="A2" s="10" t="s">
        <v>6</v>
      </c>
      <c r="B2" s="10" t="s">
        <v>7</v>
      </c>
      <c r="C2" s="10" t="s">
        <v>9</v>
      </c>
      <c r="D2" s="10" t="s">
        <v>10</v>
      </c>
      <c r="E2" s="10" t="s">
        <v>11</v>
      </c>
      <c r="F2" s="10" t="s">
        <v>13</v>
      </c>
      <c r="G2" s="10" t="s">
        <v>14</v>
      </c>
      <c r="H2" s="10" t="s">
        <v>15</v>
      </c>
      <c r="I2" s="10" t="s">
        <v>16</v>
      </c>
      <c r="J2" s="10" t="s">
        <v>17</v>
      </c>
    </row>
    <row r="3" spans="1:10" s="163" customFormat="1" ht="12.75">
      <c r="A3" s="132" t="s">
        <v>121</v>
      </c>
      <c r="B3" s="161" t="s">
        <v>178</v>
      </c>
      <c r="C3" s="132" t="s">
        <v>179</v>
      </c>
      <c r="D3" s="132" t="s">
        <v>18</v>
      </c>
      <c r="E3" s="132" t="s">
        <v>180</v>
      </c>
      <c r="F3" s="132" t="s">
        <v>181</v>
      </c>
      <c r="G3" s="132" t="s">
        <v>182</v>
      </c>
      <c r="H3" s="132" t="s">
        <v>183</v>
      </c>
      <c r="I3" s="132" t="s">
        <v>184</v>
      </c>
      <c r="J3" s="162" t="s">
        <v>185</v>
      </c>
    </row>
    <row r="4" spans="1:10" s="8" customFormat="1" ht="36">
      <c r="A4" s="56">
        <v>1</v>
      </c>
      <c r="B4" s="56" t="s">
        <v>416</v>
      </c>
      <c r="C4" s="130">
        <v>104</v>
      </c>
      <c r="D4" s="23"/>
      <c r="E4" s="28"/>
      <c r="F4" s="10">
        <v>1</v>
      </c>
      <c r="G4" s="12">
        <f>C4/F4</f>
        <v>104</v>
      </c>
      <c r="H4" s="25">
        <v>0</v>
      </c>
      <c r="I4" s="26"/>
      <c r="J4" s="27">
        <f>ROUND((H4*I4+H4)*G4,2)</f>
        <v>0</v>
      </c>
    </row>
    <row r="6" spans="1:12" s="8" customFormat="1" ht="39" customHeight="1">
      <c r="A6" s="348" t="s">
        <v>417</v>
      </c>
      <c r="B6" s="348"/>
      <c r="C6" s="348"/>
      <c r="D6" s="348"/>
      <c r="E6" s="348"/>
      <c r="F6" s="348"/>
      <c r="G6" s="348"/>
      <c r="H6" s="348"/>
      <c r="L6" s="261"/>
    </row>
    <row r="7" spans="1:12" s="8" customFormat="1" ht="12" customHeight="1">
      <c r="A7" s="348" t="s">
        <v>418</v>
      </c>
      <c r="B7" s="348"/>
      <c r="C7" s="348"/>
      <c r="D7" s="348"/>
      <c r="E7" s="348"/>
      <c r="F7" s="348"/>
      <c r="G7" s="348"/>
      <c r="H7" s="348"/>
      <c r="I7" s="178"/>
      <c r="L7" s="261"/>
    </row>
    <row r="8" spans="1:12" s="8" customFormat="1" ht="12" customHeight="1">
      <c r="A8" s="348" t="s">
        <v>419</v>
      </c>
      <c r="B8" s="348"/>
      <c r="C8" s="348"/>
      <c r="D8" s="348"/>
      <c r="E8" s="348"/>
      <c r="F8" s="348"/>
      <c r="G8" s="348"/>
      <c r="H8" s="348"/>
      <c r="I8" s="178"/>
      <c r="L8" s="261"/>
    </row>
    <row r="9" spans="1:12" s="8" customFormat="1" ht="12" customHeight="1">
      <c r="A9" s="348" t="s">
        <v>420</v>
      </c>
      <c r="B9" s="348"/>
      <c r="C9" s="348"/>
      <c r="D9" s="348"/>
      <c r="E9" s="348"/>
      <c r="F9" s="348"/>
      <c r="G9" s="348"/>
      <c r="H9" s="348"/>
      <c r="L9" s="261"/>
    </row>
    <row r="10" spans="1:12" s="55" customFormat="1" ht="15.75" customHeight="1">
      <c r="A10" s="350" t="s">
        <v>421</v>
      </c>
      <c r="B10" s="350"/>
      <c r="C10" s="350"/>
      <c r="D10" s="350"/>
      <c r="E10" s="350"/>
      <c r="F10" s="350"/>
      <c r="G10" s="350"/>
      <c r="H10" s="350"/>
      <c r="L10" s="262"/>
    </row>
    <row r="11" spans="1:12" s="8" customFormat="1" ht="12" customHeight="1">
      <c r="A11" s="348" t="s">
        <v>422</v>
      </c>
      <c r="B11" s="348"/>
      <c r="C11" s="348"/>
      <c r="D11" s="348"/>
      <c r="E11" s="348"/>
      <c r="F11" s="348"/>
      <c r="G11" s="348"/>
      <c r="H11" s="348"/>
      <c r="I11" s="178"/>
      <c r="L11" s="261"/>
    </row>
    <row r="12" spans="1:12" s="8" customFormat="1" ht="12" customHeight="1">
      <c r="A12" s="348" t="s">
        <v>423</v>
      </c>
      <c r="B12" s="348"/>
      <c r="C12" s="348"/>
      <c r="D12" s="348"/>
      <c r="E12" s="348"/>
      <c r="F12" s="348"/>
      <c r="G12" s="348"/>
      <c r="H12" s="348"/>
      <c r="L12" s="261"/>
    </row>
    <row r="13" spans="1:12" s="8" customFormat="1" ht="12" customHeight="1">
      <c r="A13" s="348" t="s">
        <v>424</v>
      </c>
      <c r="B13" s="348"/>
      <c r="C13" s="348"/>
      <c r="D13" s="348"/>
      <c r="E13" s="348"/>
      <c r="F13" s="348"/>
      <c r="G13" s="348"/>
      <c r="H13" s="348"/>
      <c r="L13" s="261"/>
    </row>
    <row r="14" spans="1:12" s="8" customFormat="1" ht="12" customHeight="1">
      <c r="A14" s="348" t="s">
        <v>425</v>
      </c>
      <c r="B14" s="348"/>
      <c r="C14" s="348"/>
      <c r="D14" s="348"/>
      <c r="E14" s="348"/>
      <c r="F14" s="348"/>
      <c r="G14" s="348"/>
      <c r="H14" s="348"/>
      <c r="L14" s="261"/>
    </row>
    <row r="15" spans="1:12" s="8" customFormat="1" ht="11.25" customHeight="1">
      <c r="A15" s="352" t="s">
        <v>426</v>
      </c>
      <c r="B15" s="352"/>
      <c r="C15" s="352"/>
      <c r="D15" s="352"/>
      <c r="E15" s="352"/>
      <c r="F15" s="352"/>
      <c r="G15" s="352"/>
      <c r="H15" s="352"/>
      <c r="I15" s="352"/>
      <c r="J15" s="352"/>
      <c r="L15" s="261"/>
    </row>
    <row r="16" spans="1:12" s="8" customFormat="1" ht="12" customHeight="1">
      <c r="A16" s="350" t="s">
        <v>427</v>
      </c>
      <c r="B16" s="350"/>
      <c r="C16" s="350"/>
      <c r="D16" s="350"/>
      <c r="E16" s="350"/>
      <c r="F16" s="350"/>
      <c r="G16" s="350"/>
      <c r="H16" s="350"/>
      <c r="L16" s="261"/>
    </row>
    <row r="17" spans="1:12" s="8" customFormat="1" ht="12" customHeight="1">
      <c r="A17" s="351"/>
      <c r="B17" s="351"/>
      <c r="C17" s="351"/>
      <c r="D17" s="351"/>
      <c r="E17" s="351"/>
      <c r="F17" s="351"/>
      <c r="G17" s="351"/>
      <c r="H17" s="351"/>
      <c r="L17" s="261"/>
    </row>
    <row r="18" spans="1:12" s="8" customFormat="1" ht="12.75" customHeight="1">
      <c r="A18" s="350"/>
      <c r="B18" s="350"/>
      <c r="C18" s="350"/>
      <c r="D18" s="350"/>
      <c r="E18" s="350"/>
      <c r="F18" s="350"/>
      <c r="G18" s="350"/>
      <c r="H18" s="350"/>
      <c r="L18" s="261"/>
    </row>
    <row r="20" spans="1:10" s="169" customFormat="1" ht="31.5" customHeight="1">
      <c r="A20" s="340" t="s">
        <v>327</v>
      </c>
      <c r="B20" s="340"/>
      <c r="C20" s="340"/>
      <c r="D20" s="340"/>
      <c r="E20" s="340"/>
      <c r="F20" s="340"/>
      <c r="G20" s="340"/>
      <c r="H20" s="340"/>
      <c r="I20" s="340"/>
      <c r="J20" s="340"/>
    </row>
    <row r="21" spans="1:10" s="169" customFormat="1" ht="21.75" customHeight="1">
      <c r="A21" s="340" t="s">
        <v>195</v>
      </c>
      <c r="B21" s="340"/>
      <c r="C21" s="340"/>
      <c r="D21" s="340"/>
      <c r="E21" s="340"/>
      <c r="F21" s="340"/>
      <c r="G21" s="340"/>
      <c r="H21" s="340"/>
      <c r="I21" s="340"/>
      <c r="J21" s="340"/>
    </row>
  </sheetData>
  <sheetProtection selectLockedCells="1" selectUnlockedCells="1"/>
  <mergeCells count="15">
    <mergeCell ref="A6:H6"/>
    <mergeCell ref="A7:H7"/>
    <mergeCell ref="A8:H8"/>
    <mergeCell ref="A9:H9"/>
    <mergeCell ref="A10:H10"/>
    <mergeCell ref="A11:H11"/>
    <mergeCell ref="A18:H18"/>
    <mergeCell ref="A20:J20"/>
    <mergeCell ref="A21:J21"/>
    <mergeCell ref="A12:H12"/>
    <mergeCell ref="A13:H13"/>
    <mergeCell ref="A14:H14"/>
    <mergeCell ref="A15:J15"/>
    <mergeCell ref="A16:H16"/>
    <mergeCell ref="A17:H17"/>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5.xml><?xml version="1.0" encoding="utf-8"?>
<worksheet xmlns="http://schemas.openxmlformats.org/spreadsheetml/2006/main" xmlns:r="http://schemas.openxmlformats.org/officeDocument/2006/relationships">
  <dimension ref="A1:J5"/>
  <sheetViews>
    <sheetView zoomScale="85" zoomScaleNormal="85" zoomScalePageLayoutView="0" workbookViewId="0" topLeftCell="A1">
      <selection activeCell="H3" sqref="H3"/>
    </sheetView>
  </sheetViews>
  <sheetFormatPr defaultColWidth="11.57421875" defaultRowHeight="12.75"/>
  <cols>
    <col min="1" max="1" width="3.8515625" style="8" customWidth="1"/>
    <col min="2" max="2" width="52.57421875" style="8" customWidth="1"/>
    <col min="3" max="3" width="7.421875" style="8" customWidth="1"/>
    <col min="4" max="4" width="6.8515625" style="8" customWidth="1"/>
    <col min="5" max="5" width="12.8515625" style="8" customWidth="1"/>
    <col min="6" max="6" width="10.8515625" style="8" customWidth="1"/>
    <col min="7" max="7" width="11.140625" style="8" customWidth="1"/>
    <col min="8" max="8" width="11.57421875" style="8" customWidth="1"/>
    <col min="9" max="9" width="4.7109375" style="8" customWidth="1"/>
    <col min="10" max="10" width="13.140625" style="8" customWidth="1"/>
    <col min="11" max="16384" width="11.57421875" style="8" customWidth="1"/>
  </cols>
  <sheetData>
    <row r="1" ht="12">
      <c r="B1" s="34" t="s">
        <v>428</v>
      </c>
    </row>
    <row r="2" spans="1:10" s="311" customFormat="1" ht="60">
      <c r="A2" s="310" t="s">
        <v>429</v>
      </c>
      <c r="B2" s="310" t="s">
        <v>7</v>
      </c>
      <c r="C2" s="310" t="s">
        <v>430</v>
      </c>
      <c r="D2" s="10" t="s">
        <v>9</v>
      </c>
      <c r="E2" s="310" t="s">
        <v>431</v>
      </c>
      <c r="F2" s="10" t="s">
        <v>203</v>
      </c>
      <c r="G2" s="10" t="s">
        <v>14</v>
      </c>
      <c r="H2" s="10" t="s">
        <v>15</v>
      </c>
      <c r="I2" s="10" t="s">
        <v>16</v>
      </c>
      <c r="J2" s="10" t="s">
        <v>17</v>
      </c>
    </row>
    <row r="3" spans="1:10" s="311" customFormat="1" ht="118.5" customHeight="1">
      <c r="A3" s="312">
        <v>1</v>
      </c>
      <c r="B3" s="313" t="s">
        <v>432</v>
      </c>
      <c r="C3" s="314" t="s">
        <v>433</v>
      </c>
      <c r="D3" s="315">
        <v>30</v>
      </c>
      <c r="E3" s="314"/>
      <c r="F3" s="316">
        <v>1</v>
      </c>
      <c r="G3" s="12">
        <f>D3/F3</f>
        <v>30</v>
      </c>
      <c r="H3" s="12">
        <v>0</v>
      </c>
      <c r="I3" s="26"/>
      <c r="J3" s="90">
        <f>ROUND((H3*I3+H3)*G3,2)</f>
        <v>0</v>
      </c>
    </row>
    <row r="4" spans="1:10" s="311" customFormat="1" ht="59.25" customHeight="1">
      <c r="A4" s="312">
        <v>2</v>
      </c>
      <c r="B4" s="317" t="s">
        <v>434</v>
      </c>
      <c r="C4" s="318" t="s">
        <v>435</v>
      </c>
      <c r="D4" s="315">
        <v>5</v>
      </c>
      <c r="E4" s="319"/>
      <c r="F4" s="316">
        <v>1</v>
      </c>
      <c r="G4" s="12">
        <f>D4/F4</f>
        <v>5</v>
      </c>
      <c r="H4" s="25">
        <v>0</v>
      </c>
      <c r="I4" s="26"/>
      <c r="J4" s="90">
        <f>ROUND((H4*I4+H4)*G4,2)</f>
        <v>0</v>
      </c>
    </row>
    <row r="5" spans="1:10" s="311" customFormat="1" ht="11.25" customHeight="1">
      <c r="A5" s="359" t="s">
        <v>4</v>
      </c>
      <c r="B5" s="359"/>
      <c r="C5" s="359"/>
      <c r="D5" s="359"/>
      <c r="E5" s="359"/>
      <c r="F5" s="359"/>
      <c r="G5" s="359"/>
      <c r="H5" s="359"/>
      <c r="I5" s="359"/>
      <c r="J5" s="320">
        <f>SUM(J3:J4)</f>
        <v>0</v>
      </c>
    </row>
  </sheetData>
  <sheetProtection selectLockedCells="1" selectUnlockedCells="1"/>
  <mergeCells count="1">
    <mergeCell ref="A5:I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1:IU15"/>
  <sheetViews>
    <sheetView zoomScale="85" zoomScaleNormal="85" zoomScalePageLayoutView="0" workbookViewId="0" topLeftCell="A1">
      <selection activeCell="J5" sqref="J5"/>
    </sheetView>
  </sheetViews>
  <sheetFormatPr defaultColWidth="9.140625" defaultRowHeight="12.75"/>
  <cols>
    <col min="1" max="1" width="4.42187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6384" width="9.140625" style="8" customWidth="1"/>
  </cols>
  <sheetData>
    <row r="1" ht="12">
      <c r="B1" s="34" t="s">
        <v>436</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2" ht="33.75" customHeight="1">
      <c r="A4" s="20">
        <v>1</v>
      </c>
      <c r="B4" s="7" t="s">
        <v>437</v>
      </c>
      <c r="C4" s="20"/>
      <c r="D4" s="28"/>
      <c r="E4" s="28"/>
      <c r="F4" s="12"/>
      <c r="G4" s="10"/>
      <c r="H4" s="10"/>
      <c r="I4" s="12"/>
      <c r="J4" s="177"/>
      <c r="K4" s="26"/>
      <c r="L4" s="90"/>
    </row>
    <row r="5" spans="1:12" ht="33.75" customHeight="1">
      <c r="A5" s="20" t="s">
        <v>149</v>
      </c>
      <c r="B5" s="7" t="s">
        <v>438</v>
      </c>
      <c r="C5" s="20" t="s">
        <v>439</v>
      </c>
      <c r="D5" s="28">
        <v>50</v>
      </c>
      <c r="E5" s="28"/>
      <c r="F5" s="12"/>
      <c r="G5" s="10"/>
      <c r="H5" s="10">
        <v>1</v>
      </c>
      <c r="I5" s="12">
        <f>D5/H5</f>
        <v>50</v>
      </c>
      <c r="J5" s="177">
        <v>0</v>
      </c>
      <c r="K5" s="26"/>
      <c r="L5" s="90">
        <f>ROUND((J5*K5+J5)*I5,2)</f>
        <v>0</v>
      </c>
    </row>
    <row r="6" spans="1:12" ht="62.25" customHeight="1">
      <c r="A6" s="20" t="s">
        <v>151</v>
      </c>
      <c r="B6" s="7" t="s">
        <v>438</v>
      </c>
      <c r="C6" s="20" t="s">
        <v>440</v>
      </c>
      <c r="D6" s="28">
        <v>80</v>
      </c>
      <c r="E6" s="28"/>
      <c r="F6" s="12"/>
      <c r="G6" s="10"/>
      <c r="H6" s="10">
        <v>1</v>
      </c>
      <c r="I6" s="12">
        <f>D6/H6</f>
        <v>80</v>
      </c>
      <c r="J6" s="177">
        <v>0</v>
      </c>
      <c r="K6" s="26"/>
      <c r="L6" s="90">
        <f>ROUND((J6*K6+J6)*I6,2)</f>
        <v>0</v>
      </c>
    </row>
    <row r="7" spans="1:12" ht="62.25" customHeight="1">
      <c r="A7" s="20" t="s">
        <v>441</v>
      </c>
      <c r="B7" s="7" t="s">
        <v>438</v>
      </c>
      <c r="C7" s="20" t="s">
        <v>442</v>
      </c>
      <c r="D7" s="28">
        <v>150</v>
      </c>
      <c r="E7" s="28"/>
      <c r="F7" s="12"/>
      <c r="G7" s="10"/>
      <c r="H7" s="10">
        <v>1</v>
      </c>
      <c r="I7" s="12">
        <f>D7/H7</f>
        <v>150</v>
      </c>
      <c r="J7" s="177">
        <v>0</v>
      </c>
      <c r="K7" s="26"/>
      <c r="L7" s="90">
        <f>ROUND((J7*K7+J7)*I7,2)</f>
        <v>0</v>
      </c>
    </row>
    <row r="8" spans="1:255" ht="12" customHeight="1">
      <c r="A8" s="337" t="s">
        <v>4</v>
      </c>
      <c r="B8" s="337"/>
      <c r="C8" s="337"/>
      <c r="D8" s="337"/>
      <c r="E8" s="337"/>
      <c r="F8" s="337"/>
      <c r="G8" s="337"/>
      <c r="H8" s="337"/>
      <c r="I8" s="337"/>
      <c r="J8" s="337"/>
      <c r="K8" s="337"/>
      <c r="L8" s="168">
        <f>SUM(L4:L7)</f>
        <v>0</v>
      </c>
      <c r="IU8"/>
    </row>
    <row r="9" spans="1:12" s="39" customFormat="1" ht="41.25" customHeight="1">
      <c r="A9" s="336" t="s">
        <v>443</v>
      </c>
      <c r="B9" s="336"/>
      <c r="C9" s="336"/>
      <c r="D9" s="336"/>
      <c r="E9" s="336"/>
      <c r="F9" s="336"/>
      <c r="G9" s="336"/>
      <c r="H9" s="336"/>
      <c r="I9" s="336"/>
      <c r="J9" s="336"/>
      <c r="K9" s="336"/>
      <c r="L9" s="336"/>
    </row>
    <row r="10" spans="1:12" s="39" customFormat="1" ht="12.75" customHeight="1">
      <c r="A10" s="336" t="s">
        <v>27</v>
      </c>
      <c r="B10" s="336"/>
      <c r="C10" s="336"/>
      <c r="D10" s="336"/>
      <c r="E10" s="336"/>
      <c r="F10" s="336"/>
      <c r="G10" s="336"/>
      <c r="H10" s="336"/>
      <c r="I10" s="336"/>
      <c r="J10" s="336"/>
      <c r="K10" s="336"/>
      <c r="L10" s="336"/>
    </row>
    <row r="11" spans="1:12" s="39" customFormat="1" ht="12" customHeight="1">
      <c r="A11" s="336" t="s">
        <v>28</v>
      </c>
      <c r="B11" s="336"/>
      <c r="C11" s="336"/>
      <c r="D11" s="336"/>
      <c r="E11" s="336"/>
      <c r="F11" s="336"/>
      <c r="G11" s="336"/>
      <c r="H11" s="336"/>
      <c r="I11" s="336"/>
      <c r="J11" s="336"/>
      <c r="K11" s="336"/>
      <c r="L11" s="336"/>
    </row>
    <row r="12" spans="1:12" s="39" customFormat="1" ht="12" customHeight="1">
      <c r="A12" s="336" t="s">
        <v>29</v>
      </c>
      <c r="B12" s="336"/>
      <c r="C12" s="336"/>
      <c r="D12" s="336"/>
      <c r="E12" s="336"/>
      <c r="F12" s="336"/>
      <c r="G12" s="336"/>
      <c r="H12" s="336"/>
      <c r="I12" s="336"/>
      <c r="J12" s="336"/>
      <c r="K12" s="336"/>
      <c r="L12" s="336"/>
    </row>
    <row r="13" spans="1:12" s="39" customFormat="1" ht="12" customHeight="1">
      <c r="A13" s="336" t="s">
        <v>30</v>
      </c>
      <c r="B13" s="336"/>
      <c r="C13" s="336"/>
      <c r="D13" s="336"/>
      <c r="E13" s="336"/>
      <c r="F13" s="336"/>
      <c r="G13" s="336"/>
      <c r="H13" s="336"/>
      <c r="I13" s="336"/>
      <c r="J13" s="336"/>
      <c r="K13" s="336"/>
      <c r="L13" s="336"/>
    </row>
    <row r="15" ht="12">
      <c r="I15" s="8" t="s">
        <v>129</v>
      </c>
    </row>
  </sheetData>
  <sheetProtection selectLockedCells="1" selectUnlockedCells="1"/>
  <mergeCells count="6">
    <mergeCell ref="A8:K8"/>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1:M9"/>
  <sheetViews>
    <sheetView zoomScale="85" zoomScaleNormal="85" zoomScalePageLayoutView="0" workbookViewId="0" topLeftCell="A1">
      <selection activeCell="C4" sqref="C4"/>
    </sheetView>
  </sheetViews>
  <sheetFormatPr defaultColWidth="9.140625" defaultRowHeight="12" customHeight="1"/>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6384" width="9.140625" style="8" customWidth="1"/>
  </cols>
  <sheetData>
    <row r="1" ht="12" customHeight="1">
      <c r="B1" s="34" t="s">
        <v>444</v>
      </c>
    </row>
    <row r="2" spans="1:13" s="14" customFormat="1" ht="45" customHeight="1">
      <c r="A2" s="10" t="s">
        <v>6</v>
      </c>
      <c r="B2" s="10" t="s">
        <v>215</v>
      </c>
      <c r="C2" s="10" t="s">
        <v>8</v>
      </c>
      <c r="D2" s="10" t="s">
        <v>9</v>
      </c>
      <c r="E2" s="10" t="s">
        <v>10</v>
      </c>
      <c r="F2" s="10" t="s">
        <v>11</v>
      </c>
      <c r="G2" s="10" t="s">
        <v>12</v>
      </c>
      <c r="H2" s="10" t="s">
        <v>35</v>
      </c>
      <c r="I2" s="10" t="s">
        <v>14</v>
      </c>
      <c r="J2" s="10" t="s">
        <v>15</v>
      </c>
      <c r="K2" s="10" t="s">
        <v>16</v>
      </c>
      <c r="L2" s="10" t="s">
        <v>17</v>
      </c>
      <c r="M2" s="13"/>
    </row>
    <row r="3" spans="1:13" ht="11.25" customHeight="1">
      <c r="A3" s="45">
        <v>1</v>
      </c>
      <c r="B3" s="45">
        <v>2</v>
      </c>
      <c r="C3" s="45">
        <v>3</v>
      </c>
      <c r="D3" s="45">
        <v>4</v>
      </c>
      <c r="E3" s="45">
        <v>5</v>
      </c>
      <c r="F3" s="45">
        <v>6</v>
      </c>
      <c r="G3" s="45">
        <v>7</v>
      </c>
      <c r="H3" s="45">
        <v>8</v>
      </c>
      <c r="I3" s="45">
        <v>9</v>
      </c>
      <c r="J3" s="45">
        <v>10</v>
      </c>
      <c r="K3" s="45">
        <v>11</v>
      </c>
      <c r="L3" s="85">
        <v>12</v>
      </c>
      <c r="M3" s="33"/>
    </row>
    <row r="4" spans="1:12" ht="66.75" customHeight="1">
      <c r="A4" s="20">
        <v>1</v>
      </c>
      <c r="B4" s="7" t="s">
        <v>445</v>
      </c>
      <c r="C4" s="363" t="s">
        <v>446</v>
      </c>
      <c r="D4" s="28">
        <v>160</v>
      </c>
      <c r="E4" s="28"/>
      <c r="F4" s="12"/>
      <c r="G4" s="10"/>
      <c r="H4" s="10">
        <v>1</v>
      </c>
      <c r="I4" s="12">
        <f>D4/H4</f>
        <v>160</v>
      </c>
      <c r="J4" s="177">
        <v>0</v>
      </c>
      <c r="K4" s="26"/>
      <c r="L4" s="90">
        <f>ROUND((J4*K4+J4)*I4,2)</f>
        <v>0</v>
      </c>
    </row>
    <row r="5" spans="1:12" s="39" customFormat="1" ht="41.25" customHeight="1">
      <c r="A5" s="336" t="s">
        <v>443</v>
      </c>
      <c r="B5" s="336"/>
      <c r="C5" s="336"/>
      <c r="D5" s="336"/>
      <c r="E5" s="336"/>
      <c r="F5" s="336"/>
      <c r="G5" s="336"/>
      <c r="H5" s="336"/>
      <c r="I5" s="336"/>
      <c r="J5" s="336"/>
      <c r="K5" s="336"/>
      <c r="L5" s="336"/>
    </row>
    <row r="6" spans="1:12" s="39" customFormat="1" ht="12.75" customHeight="1">
      <c r="A6" s="336" t="s">
        <v>27</v>
      </c>
      <c r="B6" s="336"/>
      <c r="C6" s="336"/>
      <c r="D6" s="336"/>
      <c r="E6" s="336"/>
      <c r="F6" s="336"/>
      <c r="G6" s="336"/>
      <c r="H6" s="336"/>
      <c r="I6" s="336"/>
      <c r="J6" s="336"/>
      <c r="K6" s="336"/>
      <c r="L6" s="336"/>
    </row>
    <row r="7" spans="1:12" s="39" customFormat="1" ht="12" customHeight="1">
      <c r="A7" s="336" t="s">
        <v>28</v>
      </c>
      <c r="B7" s="336"/>
      <c r="C7" s="336"/>
      <c r="D7" s="336"/>
      <c r="E7" s="336"/>
      <c r="F7" s="336"/>
      <c r="G7" s="336"/>
      <c r="H7" s="336"/>
      <c r="I7" s="336"/>
      <c r="J7" s="336"/>
      <c r="K7" s="336"/>
      <c r="L7" s="336"/>
    </row>
    <row r="8" spans="1:12" s="39" customFormat="1" ht="12" customHeight="1">
      <c r="A8" s="336" t="s">
        <v>29</v>
      </c>
      <c r="B8" s="336"/>
      <c r="C8" s="336"/>
      <c r="D8" s="336"/>
      <c r="E8" s="336"/>
      <c r="F8" s="336"/>
      <c r="G8" s="336"/>
      <c r="H8" s="336"/>
      <c r="I8" s="336"/>
      <c r="J8" s="336"/>
      <c r="K8" s="336"/>
      <c r="L8" s="336"/>
    </row>
    <row r="9" spans="1:12" s="39" customFormat="1" ht="12" customHeight="1">
      <c r="A9" s="336" t="s">
        <v>30</v>
      </c>
      <c r="B9" s="336"/>
      <c r="C9" s="336"/>
      <c r="D9" s="336"/>
      <c r="E9" s="336"/>
      <c r="F9" s="336"/>
      <c r="G9" s="336"/>
      <c r="H9" s="336"/>
      <c r="I9" s="336"/>
      <c r="J9" s="336"/>
      <c r="K9" s="336"/>
      <c r="L9" s="336"/>
    </row>
  </sheetData>
  <sheetProtection selectLockedCells="1" selectUnlockedCells="1"/>
  <mergeCells count="5">
    <mergeCell ref="A5:L5"/>
    <mergeCell ref="A6:L6"/>
    <mergeCell ref="A7:L7"/>
    <mergeCell ref="A8:L8"/>
    <mergeCell ref="A9:L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8.xml><?xml version="1.0" encoding="utf-8"?>
<worksheet xmlns="http://schemas.openxmlformats.org/spreadsheetml/2006/main" xmlns:r="http://schemas.openxmlformats.org/officeDocument/2006/relationships">
  <sheetPr>
    <tabColor theme="0"/>
  </sheetPr>
  <dimension ref="A1:M14"/>
  <sheetViews>
    <sheetView zoomScale="85" zoomScaleNormal="85" zoomScalePageLayoutView="0" workbookViewId="0" topLeftCell="A1">
      <selection activeCell="J4" sqref="J4"/>
    </sheetView>
  </sheetViews>
  <sheetFormatPr defaultColWidth="9.140625" defaultRowHeight="12.75"/>
  <cols>
    <col min="1" max="1" width="5.140625" style="0" customWidth="1"/>
    <col min="2" max="2" width="20.00390625" style="0" customWidth="1"/>
    <col min="3" max="3" width="10.421875" style="0" customWidth="1"/>
    <col min="8" max="8" width="12.00390625" style="0" customWidth="1"/>
    <col min="12" max="12" width="12.140625" style="0" customWidth="1"/>
  </cols>
  <sheetData>
    <row r="1" spans="2:10" s="8" customFormat="1" ht="12" customHeight="1">
      <c r="B1" s="34" t="s">
        <v>447</v>
      </c>
      <c r="J1" s="14"/>
    </row>
    <row r="2" spans="1:13" s="14" customFormat="1" ht="76.5" customHeight="1">
      <c r="A2" s="10" t="s">
        <v>6</v>
      </c>
      <c r="B2" s="10" t="s">
        <v>7</v>
      </c>
      <c r="C2" s="10" t="s">
        <v>8</v>
      </c>
      <c r="D2" s="10" t="s">
        <v>9</v>
      </c>
      <c r="E2" s="10" t="s">
        <v>10</v>
      </c>
      <c r="F2" s="10" t="s">
        <v>11</v>
      </c>
      <c r="G2" s="10" t="s">
        <v>12</v>
      </c>
      <c r="H2" s="10" t="s">
        <v>13</v>
      </c>
      <c r="I2" s="10" t="s">
        <v>14</v>
      </c>
      <c r="J2" s="97" t="s">
        <v>15</v>
      </c>
      <c r="K2" s="10" t="s">
        <v>16</v>
      </c>
      <c r="L2" s="10" t="s">
        <v>17</v>
      </c>
      <c r="M2" s="13"/>
    </row>
    <row r="3" spans="1:13" s="40" customFormat="1" ht="11.25" customHeight="1">
      <c r="A3" s="35">
        <v>1</v>
      </c>
      <c r="B3" s="35">
        <v>2</v>
      </c>
      <c r="C3" s="35">
        <v>3</v>
      </c>
      <c r="D3" s="35">
        <v>4</v>
      </c>
      <c r="E3" s="35">
        <v>5</v>
      </c>
      <c r="F3" s="35">
        <v>6</v>
      </c>
      <c r="G3" s="35">
        <v>7</v>
      </c>
      <c r="H3" s="35">
        <v>8</v>
      </c>
      <c r="I3" s="35">
        <v>9</v>
      </c>
      <c r="J3" s="36">
        <v>10</v>
      </c>
      <c r="K3" s="37">
        <v>11</v>
      </c>
      <c r="L3" s="38">
        <v>12</v>
      </c>
      <c r="M3" s="39"/>
    </row>
    <row r="4" spans="1:12" s="13" customFormat="1" ht="78.75" customHeight="1">
      <c r="A4" s="98">
        <v>1</v>
      </c>
      <c r="B4" s="99" t="s">
        <v>99</v>
      </c>
      <c r="C4" s="100" t="s">
        <v>448</v>
      </c>
      <c r="D4" s="101">
        <v>14</v>
      </c>
      <c r="E4" s="98"/>
      <c r="F4" s="102"/>
      <c r="G4" s="10"/>
      <c r="H4" s="10">
        <v>1</v>
      </c>
      <c r="I4" s="12">
        <f>D4/H4</f>
        <v>14</v>
      </c>
      <c r="J4" s="25">
        <v>0</v>
      </c>
      <c r="K4" s="26"/>
      <c r="L4" s="27">
        <f>ROUND((J4*K4+J4)*I4,2)</f>
        <v>0</v>
      </c>
    </row>
    <row r="5" spans="1:12" s="110" customFormat="1" ht="111" customHeight="1">
      <c r="A5" s="103">
        <v>2</v>
      </c>
      <c r="B5" s="99" t="s">
        <v>101</v>
      </c>
      <c r="C5" s="104" t="s">
        <v>449</v>
      </c>
      <c r="D5" s="105">
        <v>3</v>
      </c>
      <c r="E5" s="106"/>
      <c r="F5" s="107"/>
      <c r="G5" s="98"/>
      <c r="H5" s="98">
        <v>1</v>
      </c>
      <c r="I5" s="12">
        <f>D5/H5</f>
        <v>3</v>
      </c>
      <c r="J5" s="108">
        <v>0</v>
      </c>
      <c r="K5" s="109"/>
      <c r="L5" s="27">
        <f>ROUND((J5*K5+J5)*I5,2)</f>
        <v>0</v>
      </c>
    </row>
    <row r="6" spans="1:12" s="110" customFormat="1" ht="111" customHeight="1">
      <c r="A6" s="10">
        <v>3</v>
      </c>
      <c r="B6" s="321" t="s">
        <v>450</v>
      </c>
      <c r="C6" s="10" t="s">
        <v>451</v>
      </c>
      <c r="D6" s="22">
        <v>20</v>
      </c>
      <c r="E6" s="10"/>
      <c r="F6" s="12"/>
      <c r="G6" s="10"/>
      <c r="H6" s="10">
        <v>1</v>
      </c>
      <c r="I6" s="12">
        <f>D6/H6</f>
        <v>20</v>
      </c>
      <c r="J6" s="25">
        <v>0</v>
      </c>
      <c r="K6" s="54"/>
      <c r="L6" s="27">
        <f>ROUND((J6*K6+J6)*I6,2)</f>
        <v>0</v>
      </c>
    </row>
    <row r="7" spans="1:12" s="8" customFormat="1" ht="12.75" customHeight="1">
      <c r="A7" s="341" t="s">
        <v>4</v>
      </c>
      <c r="B7" s="341"/>
      <c r="C7" s="341"/>
      <c r="D7" s="341"/>
      <c r="E7" s="341"/>
      <c r="F7" s="341"/>
      <c r="G7" s="341"/>
      <c r="H7" s="341"/>
      <c r="I7" s="341"/>
      <c r="J7" s="341"/>
      <c r="K7" s="341"/>
      <c r="L7" s="111">
        <f>SUM(L4:L6)</f>
        <v>0</v>
      </c>
    </row>
    <row r="8" s="8" customFormat="1" ht="11.25" customHeight="1">
      <c r="J8" s="14"/>
    </row>
    <row r="9" spans="1:12" s="33" customFormat="1" ht="17.25" customHeight="1">
      <c r="A9" s="334" t="s">
        <v>50</v>
      </c>
      <c r="B9" s="334"/>
      <c r="C9" s="334"/>
      <c r="D9" s="334"/>
      <c r="E9" s="334"/>
      <c r="F9" s="334"/>
      <c r="G9" s="334"/>
      <c r="H9" s="334"/>
      <c r="I9" s="334"/>
      <c r="J9" s="334"/>
      <c r="K9" s="334"/>
      <c r="L9" s="334"/>
    </row>
    <row r="10" spans="1:12" s="39" customFormat="1" ht="23.25" customHeight="1">
      <c r="A10" s="336" t="s">
        <v>26</v>
      </c>
      <c r="B10" s="336"/>
      <c r="C10" s="336"/>
      <c r="D10" s="336"/>
      <c r="E10" s="336"/>
      <c r="F10" s="336"/>
      <c r="G10" s="336"/>
      <c r="H10" s="336"/>
      <c r="I10" s="336"/>
      <c r="J10" s="336"/>
      <c r="K10" s="336"/>
      <c r="L10" s="336"/>
    </row>
    <row r="11" spans="1:12" s="39" customFormat="1" ht="12.75" customHeight="1">
      <c r="A11" s="336" t="s">
        <v>27</v>
      </c>
      <c r="B11" s="336"/>
      <c r="C11" s="336"/>
      <c r="D11" s="336"/>
      <c r="E11" s="336"/>
      <c r="F11" s="336"/>
      <c r="G11" s="336"/>
      <c r="H11" s="336"/>
      <c r="I11" s="336"/>
      <c r="J11" s="336"/>
      <c r="K11" s="336"/>
      <c r="L11" s="336"/>
    </row>
    <row r="12" spans="1:12" s="39" customFormat="1" ht="12" customHeight="1">
      <c r="A12" s="336" t="s">
        <v>28</v>
      </c>
      <c r="B12" s="336"/>
      <c r="C12" s="336"/>
      <c r="D12" s="336"/>
      <c r="E12" s="336"/>
      <c r="F12" s="336"/>
      <c r="G12" s="336"/>
      <c r="H12" s="336"/>
      <c r="I12" s="336"/>
      <c r="J12" s="336"/>
      <c r="K12" s="336"/>
      <c r="L12" s="336"/>
    </row>
    <row r="13" spans="1:12" s="39" customFormat="1" ht="12" customHeight="1">
      <c r="A13" s="336" t="s">
        <v>29</v>
      </c>
      <c r="B13" s="336"/>
      <c r="C13" s="336"/>
      <c r="D13" s="336"/>
      <c r="E13" s="336"/>
      <c r="F13" s="336"/>
      <c r="G13" s="336"/>
      <c r="H13" s="336"/>
      <c r="I13" s="336"/>
      <c r="J13" s="336"/>
      <c r="K13" s="336"/>
      <c r="L13" s="336"/>
    </row>
    <row r="14" spans="1:12" s="39" customFormat="1" ht="12" customHeight="1">
      <c r="A14" s="336" t="s">
        <v>30</v>
      </c>
      <c r="B14" s="336"/>
      <c r="C14" s="336"/>
      <c r="D14" s="336"/>
      <c r="E14" s="336"/>
      <c r="F14" s="336"/>
      <c r="G14" s="336"/>
      <c r="H14" s="336"/>
      <c r="I14" s="336"/>
      <c r="J14" s="336"/>
      <c r="K14" s="336"/>
      <c r="L14" s="336"/>
    </row>
  </sheetData>
  <sheetProtection selectLockedCells="1" selectUnlockedCells="1"/>
  <mergeCells count="7">
    <mergeCell ref="A14:L14"/>
    <mergeCell ref="A7:K7"/>
    <mergeCell ref="A9:L9"/>
    <mergeCell ref="A10:L10"/>
    <mergeCell ref="A11:L11"/>
    <mergeCell ref="A12:L12"/>
    <mergeCell ref="A13:L13"/>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sheetPr>
    <tabColor theme="0"/>
  </sheetPr>
  <dimension ref="A1:L15"/>
  <sheetViews>
    <sheetView zoomScale="85" zoomScaleNormal="85" zoomScalePageLayoutView="0" workbookViewId="0" topLeftCell="A1">
      <selection activeCell="I4" sqref="I4:I7"/>
    </sheetView>
  </sheetViews>
  <sheetFormatPr defaultColWidth="11.57421875" defaultRowHeight="12.75"/>
  <cols>
    <col min="1" max="1" width="11.57421875" style="0" customWidth="1"/>
    <col min="2" max="2" width="23.421875" style="0" customWidth="1"/>
  </cols>
  <sheetData>
    <row r="1" spans="2:9" s="8" customFormat="1" ht="12" customHeight="1">
      <c r="B1" s="34" t="s">
        <v>452</v>
      </c>
      <c r="I1" s="14"/>
    </row>
    <row r="2" spans="1:12" s="14" customFormat="1" ht="76.5" customHeight="1">
      <c r="A2" s="10" t="s">
        <v>6</v>
      </c>
      <c r="B2" s="10" t="s">
        <v>7</v>
      </c>
      <c r="C2" s="10" t="s">
        <v>9</v>
      </c>
      <c r="D2" s="10" t="s">
        <v>10</v>
      </c>
      <c r="E2" s="10" t="s">
        <v>11</v>
      </c>
      <c r="F2" s="10" t="s">
        <v>12</v>
      </c>
      <c r="G2" s="10" t="s">
        <v>13</v>
      </c>
      <c r="H2" s="10" t="s">
        <v>14</v>
      </c>
      <c r="I2" s="97" t="s">
        <v>15</v>
      </c>
      <c r="J2" s="10" t="s">
        <v>16</v>
      </c>
      <c r="K2" s="10" t="s">
        <v>17</v>
      </c>
      <c r="L2" s="13"/>
    </row>
    <row r="3" spans="1:12" s="40" customFormat="1" ht="11.25" customHeight="1">
      <c r="A3" s="37">
        <v>1</v>
      </c>
      <c r="B3" s="37">
        <v>2</v>
      </c>
      <c r="C3" s="37">
        <v>4</v>
      </c>
      <c r="D3" s="37">
        <v>5</v>
      </c>
      <c r="E3" s="37">
        <v>6</v>
      </c>
      <c r="F3" s="37">
        <v>7</v>
      </c>
      <c r="G3" s="37">
        <v>8</v>
      </c>
      <c r="H3" s="37">
        <v>9</v>
      </c>
      <c r="I3" s="322">
        <v>10</v>
      </c>
      <c r="J3" s="37">
        <v>11</v>
      </c>
      <c r="K3" s="38">
        <v>12</v>
      </c>
      <c r="L3" s="39"/>
    </row>
    <row r="4" spans="1:12" s="40" customFormat="1" ht="126" customHeight="1">
      <c r="A4" s="323">
        <v>1</v>
      </c>
      <c r="B4" s="324" t="s">
        <v>453</v>
      </c>
      <c r="C4" s="325">
        <v>20</v>
      </c>
      <c r="D4" s="326"/>
      <c r="E4" s="326"/>
      <c r="F4" s="326"/>
      <c r="G4" s="326">
        <v>1</v>
      </c>
      <c r="H4" s="12">
        <f>C4/G4</f>
        <v>20</v>
      </c>
      <c r="I4" s="25">
        <v>0</v>
      </c>
      <c r="J4" s="326"/>
      <c r="K4" s="27">
        <f>ROUND((I4*J4+I4)*H4,2)</f>
        <v>0</v>
      </c>
      <c r="L4" s="39"/>
    </row>
    <row r="5" spans="1:12" s="40" customFormat="1" ht="105" customHeight="1">
      <c r="A5" s="323">
        <v>2</v>
      </c>
      <c r="B5" s="327" t="s">
        <v>454</v>
      </c>
      <c r="C5" s="325">
        <v>20</v>
      </c>
      <c r="D5" s="326"/>
      <c r="E5" s="326"/>
      <c r="F5" s="326"/>
      <c r="G5" s="326">
        <v>1</v>
      </c>
      <c r="H5" s="12">
        <f>C5/G5</f>
        <v>20</v>
      </c>
      <c r="I5" s="25">
        <v>0</v>
      </c>
      <c r="J5" s="326"/>
      <c r="K5" s="27">
        <f>ROUND((I5*J5+I5)*H5,2)</f>
        <v>0</v>
      </c>
      <c r="L5" s="39"/>
    </row>
    <row r="6" spans="1:12" s="40" customFormat="1" ht="105" customHeight="1">
      <c r="A6" s="323">
        <v>3</v>
      </c>
      <c r="B6" s="327" t="s">
        <v>455</v>
      </c>
      <c r="C6" s="325">
        <v>5</v>
      </c>
      <c r="D6" s="326"/>
      <c r="E6" s="326"/>
      <c r="F6" s="326"/>
      <c r="G6" s="326">
        <v>1</v>
      </c>
      <c r="H6" s="12">
        <f>C6/G6</f>
        <v>5</v>
      </c>
      <c r="I6" s="25">
        <v>0</v>
      </c>
      <c r="J6" s="326"/>
      <c r="K6" s="27">
        <f>ROUND((I6*J6+I6)*H6,2)</f>
        <v>0</v>
      </c>
      <c r="L6" s="39"/>
    </row>
    <row r="7" spans="1:11" s="13" customFormat="1" ht="183.75" customHeight="1">
      <c r="A7" s="328">
        <v>4</v>
      </c>
      <c r="B7" s="327" t="s">
        <v>456</v>
      </c>
      <c r="C7" s="22">
        <v>15</v>
      </c>
      <c r="D7" s="10"/>
      <c r="E7" s="12"/>
      <c r="F7" s="10"/>
      <c r="G7" s="10">
        <v>1</v>
      </c>
      <c r="H7" s="12">
        <f>C7/G7</f>
        <v>15</v>
      </c>
      <c r="I7" s="25">
        <v>0</v>
      </c>
      <c r="J7" s="54"/>
      <c r="K7" s="27">
        <f>ROUND((I7*J7+I7)*H7,2)</f>
        <v>0</v>
      </c>
    </row>
    <row r="8" spans="1:11" s="13" customFormat="1" ht="27" customHeight="1">
      <c r="A8" s="341" t="s">
        <v>4</v>
      </c>
      <c r="B8" s="341"/>
      <c r="C8" s="341"/>
      <c r="D8" s="341"/>
      <c r="E8" s="341"/>
      <c r="F8" s="341"/>
      <c r="G8" s="341"/>
      <c r="H8" s="341"/>
      <c r="I8" s="341"/>
      <c r="J8" s="341"/>
      <c r="K8" s="168">
        <f>SUM(K4:K7)</f>
        <v>0</v>
      </c>
    </row>
    <row r="9" spans="1:11" s="8" customFormat="1" ht="11.25" customHeight="1">
      <c r="A9" s="14"/>
      <c r="B9" s="14"/>
      <c r="C9" s="14"/>
      <c r="D9" s="14"/>
      <c r="E9" s="14"/>
      <c r="F9" s="14"/>
      <c r="G9" s="14"/>
      <c r="H9" s="14"/>
      <c r="I9" s="14"/>
      <c r="J9" s="14"/>
      <c r="K9" s="14"/>
    </row>
    <row r="10" spans="1:11" s="33" customFormat="1" ht="17.25" customHeight="1">
      <c r="A10" s="334" t="s">
        <v>50</v>
      </c>
      <c r="B10" s="334"/>
      <c r="C10" s="334"/>
      <c r="D10" s="334"/>
      <c r="E10" s="334"/>
      <c r="F10" s="334"/>
      <c r="G10" s="334"/>
      <c r="H10" s="334"/>
      <c r="I10" s="334"/>
      <c r="J10" s="334"/>
      <c r="K10" s="334"/>
    </row>
    <row r="11" spans="1:11" s="39" customFormat="1" ht="23.25" customHeight="1">
      <c r="A11" s="336" t="s">
        <v>26</v>
      </c>
      <c r="B11" s="336"/>
      <c r="C11" s="336"/>
      <c r="D11" s="336"/>
      <c r="E11" s="336"/>
      <c r="F11" s="336"/>
      <c r="G11" s="336"/>
      <c r="H11" s="336"/>
      <c r="I11" s="336"/>
      <c r="J11" s="336"/>
      <c r="K11" s="336"/>
    </row>
    <row r="12" spans="1:11" s="39" customFormat="1" ht="12.75" customHeight="1">
      <c r="A12" s="336" t="s">
        <v>27</v>
      </c>
      <c r="B12" s="336"/>
      <c r="C12" s="336"/>
      <c r="D12" s="336"/>
      <c r="E12" s="336"/>
      <c r="F12" s="336"/>
      <c r="G12" s="336"/>
      <c r="H12" s="336"/>
      <c r="I12" s="336"/>
      <c r="J12" s="336"/>
      <c r="K12" s="336"/>
    </row>
    <row r="13" spans="1:11" s="39" customFormat="1" ht="12" customHeight="1">
      <c r="A13" s="336" t="s">
        <v>28</v>
      </c>
      <c r="B13" s="336"/>
      <c r="C13" s="336"/>
      <c r="D13" s="336"/>
      <c r="E13" s="336"/>
      <c r="F13" s="336"/>
      <c r="G13" s="336"/>
      <c r="H13" s="336"/>
      <c r="I13" s="336"/>
      <c r="J13" s="336"/>
      <c r="K13" s="336"/>
    </row>
    <row r="14" spans="1:11" s="39" customFormat="1" ht="12" customHeight="1">
      <c r="A14" s="336" t="s">
        <v>29</v>
      </c>
      <c r="B14" s="336"/>
      <c r="C14" s="336"/>
      <c r="D14" s="336"/>
      <c r="E14" s="336"/>
      <c r="F14" s="336"/>
      <c r="G14" s="336"/>
      <c r="H14" s="336"/>
      <c r="I14" s="336"/>
      <c r="J14" s="336"/>
      <c r="K14" s="336"/>
    </row>
    <row r="15" spans="1:11" s="39" customFormat="1" ht="12" customHeight="1">
      <c r="A15" s="336" t="s">
        <v>30</v>
      </c>
      <c r="B15" s="336"/>
      <c r="C15" s="336"/>
      <c r="D15" s="336"/>
      <c r="E15" s="336"/>
      <c r="F15" s="336"/>
      <c r="G15" s="336"/>
      <c r="H15" s="336"/>
      <c r="I15" s="336"/>
      <c r="J15" s="336"/>
      <c r="K15" s="336"/>
    </row>
  </sheetData>
  <sheetProtection selectLockedCells="1" selectUnlockedCells="1"/>
  <mergeCells count="7">
    <mergeCell ref="A15:K15"/>
    <mergeCell ref="A8:J8"/>
    <mergeCell ref="A10:K10"/>
    <mergeCell ref="A11:K11"/>
    <mergeCell ref="A12:K12"/>
    <mergeCell ref="A13:K13"/>
    <mergeCell ref="A14:K14"/>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L15"/>
  <sheetViews>
    <sheetView zoomScale="85" zoomScaleNormal="85" zoomScalePageLayoutView="0" workbookViewId="0" topLeftCell="A1">
      <selection activeCell="F5" sqref="F5"/>
    </sheetView>
  </sheetViews>
  <sheetFormatPr defaultColWidth="11.57421875" defaultRowHeight="12" customHeight="1"/>
  <cols>
    <col min="1" max="1" width="3.57421875" style="8" customWidth="1"/>
    <col min="2" max="2" width="25.421875" style="8" customWidth="1"/>
    <col min="3" max="3" width="8.140625" style="8" customWidth="1"/>
    <col min="4" max="4" width="8.421875" style="8" customWidth="1"/>
    <col min="5" max="5" width="12.57421875" style="8" customWidth="1"/>
    <col min="6" max="6" width="11.8515625" style="8" customWidth="1"/>
    <col min="7" max="7" width="11.140625" style="8" customWidth="1"/>
    <col min="8" max="8" width="10.421875" style="8" customWidth="1"/>
    <col min="9" max="9" width="11.00390625" style="8" customWidth="1"/>
    <col min="10" max="10" width="10.8515625" style="9" customWidth="1"/>
    <col min="11" max="11" width="5.00390625" style="8" customWidth="1"/>
    <col min="12" max="12" width="13.00390625" style="8" customWidth="1"/>
    <col min="13" max="252" width="9.140625" style="8" customWidth="1"/>
  </cols>
  <sheetData>
    <row r="1" ht="12.75" customHeight="1">
      <c r="B1" s="34" t="s">
        <v>63</v>
      </c>
    </row>
    <row r="2" spans="1:12" s="68" customFormat="1" ht="45" customHeight="1">
      <c r="A2" s="65" t="s">
        <v>6</v>
      </c>
      <c r="B2" s="65" t="s">
        <v>7</v>
      </c>
      <c r="C2" s="65" t="s">
        <v>8</v>
      </c>
      <c r="D2" s="10" t="s">
        <v>9</v>
      </c>
      <c r="E2" s="65" t="s">
        <v>10</v>
      </c>
      <c r="F2" s="65" t="s">
        <v>11</v>
      </c>
      <c r="G2" s="65" t="s">
        <v>12</v>
      </c>
      <c r="H2" s="65" t="s">
        <v>46</v>
      </c>
      <c r="I2" s="65" t="s">
        <v>14</v>
      </c>
      <c r="J2" s="83" t="s">
        <v>15</v>
      </c>
      <c r="K2" s="65" t="s">
        <v>16</v>
      </c>
      <c r="L2" s="65" t="s">
        <v>17</v>
      </c>
    </row>
    <row r="3" spans="1:12" s="40" customFormat="1" ht="11.25" customHeight="1">
      <c r="A3" s="35">
        <v>1</v>
      </c>
      <c r="B3" s="35">
        <v>2</v>
      </c>
      <c r="C3" s="35">
        <v>3</v>
      </c>
      <c r="D3" s="35">
        <v>4</v>
      </c>
      <c r="E3" s="35">
        <v>5</v>
      </c>
      <c r="F3" s="35">
        <v>6</v>
      </c>
      <c r="G3" s="35">
        <v>7</v>
      </c>
      <c r="H3" s="35">
        <v>8</v>
      </c>
      <c r="I3" s="35">
        <v>9</v>
      </c>
      <c r="J3" s="84">
        <v>10</v>
      </c>
      <c r="K3" s="35">
        <v>11</v>
      </c>
      <c r="L3" s="69">
        <v>12</v>
      </c>
    </row>
    <row r="4" spans="1:12" ht="50.25" customHeight="1">
      <c r="A4" s="20">
        <v>1</v>
      </c>
      <c r="B4" s="20" t="s">
        <v>64</v>
      </c>
      <c r="C4" s="363" t="s">
        <v>65</v>
      </c>
      <c r="D4" s="280">
        <v>800</v>
      </c>
      <c r="E4" s="41"/>
      <c r="F4" s="42"/>
      <c r="G4" s="20"/>
      <c r="H4" s="56">
        <v>1</v>
      </c>
      <c r="I4" s="12">
        <f>D4/H4</f>
        <v>800</v>
      </c>
      <c r="J4" s="53">
        <v>0</v>
      </c>
      <c r="K4" s="26"/>
      <c r="L4" s="27">
        <f>ROUND((J4*K4+J4)*I4,2)</f>
        <v>0</v>
      </c>
    </row>
    <row r="5" spans="1:12" ht="50.25" customHeight="1">
      <c r="A5" s="20">
        <v>2</v>
      </c>
      <c r="B5" s="20" t="s">
        <v>64</v>
      </c>
      <c r="C5" s="363" t="s">
        <v>66</v>
      </c>
      <c r="D5" s="280">
        <v>450</v>
      </c>
      <c r="E5" s="41"/>
      <c r="F5" s="42"/>
      <c r="G5" s="20"/>
      <c r="H5" s="56">
        <v>1</v>
      </c>
      <c r="I5" s="12">
        <f>D5/H5</f>
        <v>450</v>
      </c>
      <c r="J5" s="53">
        <v>0</v>
      </c>
      <c r="K5" s="26"/>
      <c r="L5" s="27">
        <f>ROUND((J5*K5+J5)*I5,2)</f>
        <v>0</v>
      </c>
    </row>
    <row r="6" spans="1:12" ht="48.75" customHeight="1">
      <c r="A6" s="20">
        <v>3</v>
      </c>
      <c r="B6" s="20" t="s">
        <v>64</v>
      </c>
      <c r="C6" s="363" t="s">
        <v>67</v>
      </c>
      <c r="D6" s="280">
        <v>100</v>
      </c>
      <c r="E6" s="41"/>
      <c r="F6" s="42"/>
      <c r="G6" s="20"/>
      <c r="H6" s="56">
        <v>1</v>
      </c>
      <c r="I6" s="12">
        <f>D6/H6</f>
        <v>100</v>
      </c>
      <c r="J6" s="53">
        <v>0</v>
      </c>
      <c r="K6" s="26"/>
      <c r="L6" s="27">
        <f>ROUND((J6*K6+J6)*I6,2)</f>
        <v>0</v>
      </c>
    </row>
    <row r="7" spans="1:12" ht="61.5" customHeight="1">
      <c r="A7" s="20">
        <v>4</v>
      </c>
      <c r="B7" s="20" t="s">
        <v>68</v>
      </c>
      <c r="C7" s="363" t="s">
        <v>69</v>
      </c>
      <c r="D7" s="280">
        <v>114</v>
      </c>
      <c r="E7" s="41"/>
      <c r="F7" s="42"/>
      <c r="G7" s="20"/>
      <c r="H7" s="56">
        <v>1</v>
      </c>
      <c r="I7" s="12">
        <f>D7/H7</f>
        <v>114</v>
      </c>
      <c r="J7" s="53">
        <v>0</v>
      </c>
      <c r="K7" s="26"/>
      <c r="L7" s="27">
        <f>ROUND((J7*K7+J7)*I7,2)</f>
        <v>0</v>
      </c>
    </row>
    <row r="8" spans="1:12" ht="12" customHeight="1">
      <c r="A8" s="337" t="s">
        <v>4</v>
      </c>
      <c r="B8" s="337"/>
      <c r="C8" s="337"/>
      <c r="D8" s="337"/>
      <c r="E8" s="337"/>
      <c r="F8" s="337"/>
      <c r="G8" s="337"/>
      <c r="H8" s="337"/>
      <c r="I8" s="337"/>
      <c r="J8" s="337"/>
      <c r="K8" s="337"/>
      <c r="L8" s="60">
        <f>SUM(L4:L7)</f>
        <v>0</v>
      </c>
    </row>
    <row r="9" spans="1:12" s="40" customFormat="1" ht="25.5" customHeight="1">
      <c r="A9" s="339" t="s">
        <v>70</v>
      </c>
      <c r="B9" s="339"/>
      <c r="C9" s="339"/>
      <c r="D9" s="339"/>
      <c r="E9" s="339"/>
      <c r="F9" s="339"/>
      <c r="G9" s="339"/>
      <c r="H9" s="339"/>
      <c r="I9" s="339"/>
      <c r="J9" s="339"/>
      <c r="K9" s="339"/>
      <c r="L9" s="339"/>
    </row>
    <row r="10" spans="1:12" s="39" customFormat="1" ht="25.5" customHeight="1">
      <c r="A10" s="336" t="s">
        <v>71</v>
      </c>
      <c r="B10" s="336"/>
      <c r="C10" s="336"/>
      <c r="D10" s="336"/>
      <c r="E10" s="336"/>
      <c r="F10" s="336"/>
      <c r="G10" s="336"/>
      <c r="H10" s="336"/>
      <c r="I10" s="336"/>
      <c r="J10" s="336"/>
      <c r="K10" s="336"/>
      <c r="L10" s="336"/>
    </row>
    <row r="11" spans="1:12" s="39" customFormat="1" ht="27.75" customHeight="1">
      <c r="A11" s="336" t="s">
        <v>26</v>
      </c>
      <c r="B11" s="336"/>
      <c r="C11" s="336"/>
      <c r="D11" s="336"/>
      <c r="E11" s="336"/>
      <c r="F11" s="336"/>
      <c r="G11" s="336"/>
      <c r="H11" s="336"/>
      <c r="I11" s="336"/>
      <c r="J11" s="336"/>
      <c r="K11" s="336"/>
      <c r="L11" s="336"/>
    </row>
    <row r="12" spans="1:12" s="39" customFormat="1" ht="12" customHeight="1">
      <c r="A12" s="336" t="s">
        <v>27</v>
      </c>
      <c r="B12" s="336"/>
      <c r="C12" s="336"/>
      <c r="D12" s="336"/>
      <c r="E12" s="336"/>
      <c r="F12" s="336"/>
      <c r="G12" s="336"/>
      <c r="H12" s="336"/>
      <c r="I12" s="336"/>
      <c r="J12" s="336"/>
      <c r="K12" s="336"/>
      <c r="L12" s="336"/>
    </row>
    <row r="13" spans="1:12" s="39" customFormat="1" ht="12" customHeight="1">
      <c r="A13" s="336" t="s">
        <v>28</v>
      </c>
      <c r="B13" s="336"/>
      <c r="C13" s="336"/>
      <c r="D13" s="336"/>
      <c r="E13" s="336"/>
      <c r="F13" s="336"/>
      <c r="G13" s="336"/>
      <c r="H13" s="336"/>
      <c r="I13" s="336"/>
      <c r="J13" s="336"/>
      <c r="K13" s="336"/>
      <c r="L13" s="336"/>
    </row>
    <row r="14" spans="1:12" s="39" customFormat="1" ht="12" customHeight="1">
      <c r="A14" s="336" t="s">
        <v>29</v>
      </c>
      <c r="B14" s="336"/>
      <c r="C14" s="336"/>
      <c r="D14" s="336"/>
      <c r="E14" s="336"/>
      <c r="F14" s="336"/>
      <c r="G14" s="336"/>
      <c r="H14" s="336"/>
      <c r="I14" s="336"/>
      <c r="J14" s="336"/>
      <c r="K14" s="336"/>
      <c r="L14" s="336"/>
    </row>
    <row r="15" spans="1:12" s="39" customFormat="1" ht="12" customHeight="1">
      <c r="A15" s="336" t="s">
        <v>30</v>
      </c>
      <c r="B15" s="336"/>
      <c r="C15" s="336"/>
      <c r="D15" s="336"/>
      <c r="E15" s="336"/>
      <c r="F15" s="336"/>
      <c r="G15" s="336"/>
      <c r="H15" s="336"/>
      <c r="I15" s="336"/>
      <c r="J15" s="336"/>
      <c r="K15" s="336"/>
      <c r="L15" s="336"/>
    </row>
  </sheetData>
  <sheetProtection selectLockedCells="1" selectUnlockedCells="1"/>
  <mergeCells count="8">
    <mergeCell ref="A14:L14"/>
    <mergeCell ref="A15:L15"/>
    <mergeCell ref="A8:K8"/>
    <mergeCell ref="A9:L9"/>
    <mergeCell ref="A10:L10"/>
    <mergeCell ref="A11:L11"/>
    <mergeCell ref="A12:L12"/>
    <mergeCell ref="A13:L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0.xml><?xml version="1.0" encoding="utf-8"?>
<worksheet xmlns="http://schemas.openxmlformats.org/spreadsheetml/2006/main" xmlns:r="http://schemas.openxmlformats.org/officeDocument/2006/relationships">
  <dimension ref="A1:IU17"/>
  <sheetViews>
    <sheetView zoomScale="85" zoomScaleNormal="85" zoomScalePageLayoutView="0" workbookViewId="0" topLeftCell="A1">
      <selection activeCell="J4" sqref="J4"/>
    </sheetView>
  </sheetViews>
  <sheetFormatPr defaultColWidth="9.140625" defaultRowHeight="12.75"/>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6384" width="9.140625" style="8" customWidth="1"/>
  </cols>
  <sheetData>
    <row r="1" ht="12">
      <c r="B1" s="34" t="s">
        <v>457</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2" ht="75" customHeight="1">
      <c r="A4" s="20">
        <v>1</v>
      </c>
      <c r="B4" s="7" t="s">
        <v>458</v>
      </c>
      <c r="C4" s="20" t="s">
        <v>459</v>
      </c>
      <c r="D4" s="28">
        <v>2650</v>
      </c>
      <c r="E4" s="28"/>
      <c r="F4" s="12"/>
      <c r="G4" s="10"/>
      <c r="H4" s="10">
        <v>1</v>
      </c>
      <c r="I4" s="12">
        <f>D4/H4</f>
        <v>2650</v>
      </c>
      <c r="J4" s="86">
        <v>0</v>
      </c>
      <c r="K4" s="26"/>
      <c r="L4" s="90">
        <f>ROUND((J4*K4+J4)*I4,2)</f>
        <v>0</v>
      </c>
    </row>
    <row r="5" spans="1:12" ht="62.25" customHeight="1">
      <c r="A5" s="20">
        <v>2</v>
      </c>
      <c r="B5" s="7" t="s">
        <v>460</v>
      </c>
      <c r="C5" s="20" t="s">
        <v>461</v>
      </c>
      <c r="D5" s="28">
        <v>1500</v>
      </c>
      <c r="E5" s="28"/>
      <c r="F5" s="12"/>
      <c r="G5" s="10"/>
      <c r="H5" s="10">
        <v>1</v>
      </c>
      <c r="I5" s="12">
        <f>D5/H5</f>
        <v>1500</v>
      </c>
      <c r="J5" s="86">
        <v>0</v>
      </c>
      <c r="K5" s="26"/>
      <c r="L5" s="90">
        <f>ROUND((J5*K5+J5)*I5,2)</f>
        <v>0</v>
      </c>
    </row>
    <row r="6" spans="1:12" ht="62.25" customHeight="1">
      <c r="A6" s="20">
        <v>3</v>
      </c>
      <c r="B6" s="7" t="s">
        <v>462</v>
      </c>
      <c r="C6" s="20" t="s">
        <v>463</v>
      </c>
      <c r="D6" s="28">
        <v>2000</v>
      </c>
      <c r="E6" s="28"/>
      <c r="F6" s="12"/>
      <c r="G6" s="10"/>
      <c r="H6" s="10">
        <v>1</v>
      </c>
      <c r="I6" s="12">
        <f>D6/H6</f>
        <v>2000</v>
      </c>
      <c r="J6" s="86">
        <v>0</v>
      </c>
      <c r="K6" s="26"/>
      <c r="L6" s="90">
        <f>ROUND((J6*K6+J6)*I6,2)</f>
        <v>0</v>
      </c>
    </row>
    <row r="7" spans="1:255" ht="12" customHeight="1">
      <c r="A7" s="337" t="s">
        <v>4</v>
      </c>
      <c r="B7" s="337"/>
      <c r="C7" s="337"/>
      <c r="D7" s="337"/>
      <c r="E7" s="337"/>
      <c r="F7" s="337"/>
      <c r="G7" s="337"/>
      <c r="H7" s="337"/>
      <c r="I7" s="337"/>
      <c r="J7" s="337"/>
      <c r="K7" s="337"/>
      <c r="L7" s="168">
        <f>SUM(L4:L6)</f>
        <v>0</v>
      </c>
      <c r="IU7"/>
    </row>
    <row r="8" spans="1:12" s="39" customFormat="1" ht="41.25" customHeight="1">
      <c r="A8" s="336" t="s">
        <v>51</v>
      </c>
      <c r="B8" s="336"/>
      <c r="C8" s="336"/>
      <c r="D8" s="336"/>
      <c r="E8" s="336"/>
      <c r="F8" s="336"/>
      <c r="G8" s="336"/>
      <c r="H8" s="336"/>
      <c r="I8" s="336"/>
      <c r="J8" s="336"/>
      <c r="K8" s="336"/>
      <c r="L8" s="336"/>
    </row>
    <row r="9" spans="1:12" s="39" customFormat="1" ht="12.75" customHeight="1">
      <c r="A9" s="336" t="s">
        <v>27</v>
      </c>
      <c r="B9" s="336"/>
      <c r="C9" s="336"/>
      <c r="D9" s="336"/>
      <c r="E9" s="336"/>
      <c r="F9" s="336"/>
      <c r="G9" s="336"/>
      <c r="H9" s="336"/>
      <c r="I9" s="336"/>
      <c r="J9" s="336"/>
      <c r="K9" s="336"/>
      <c r="L9" s="336"/>
    </row>
    <row r="10" spans="1:12" s="39" customFormat="1" ht="12" customHeight="1">
      <c r="A10" s="336" t="s">
        <v>28</v>
      </c>
      <c r="B10" s="336"/>
      <c r="C10" s="336"/>
      <c r="D10" s="336"/>
      <c r="E10" s="336"/>
      <c r="F10" s="336"/>
      <c r="G10" s="336"/>
      <c r="H10" s="336"/>
      <c r="I10" s="336"/>
      <c r="J10" s="336"/>
      <c r="K10" s="336"/>
      <c r="L10" s="336"/>
    </row>
    <row r="11" spans="1:12" s="39" customFormat="1" ht="12" customHeight="1">
      <c r="A11" s="336" t="s">
        <v>29</v>
      </c>
      <c r="B11" s="336"/>
      <c r="C11" s="336"/>
      <c r="D11" s="336"/>
      <c r="E11" s="336"/>
      <c r="F11" s="336"/>
      <c r="G11" s="336"/>
      <c r="H11" s="336"/>
      <c r="I11" s="336"/>
      <c r="J11" s="336"/>
      <c r="K11" s="336"/>
      <c r="L11" s="336"/>
    </row>
    <row r="12" spans="1:12" s="39" customFormat="1" ht="12" customHeight="1">
      <c r="A12" s="336" t="s">
        <v>30</v>
      </c>
      <c r="B12" s="336"/>
      <c r="C12" s="336"/>
      <c r="D12" s="336"/>
      <c r="E12" s="336"/>
      <c r="F12" s="336"/>
      <c r="G12" s="336"/>
      <c r="H12" s="336"/>
      <c r="I12" s="336"/>
      <c r="J12" s="336"/>
      <c r="K12" s="336"/>
      <c r="L12" s="336"/>
    </row>
    <row r="16" ht="12">
      <c r="B16" s="8" t="s">
        <v>464</v>
      </c>
    </row>
    <row r="17" ht="12">
      <c r="B17" s="8" t="s">
        <v>465</v>
      </c>
    </row>
  </sheetData>
  <sheetProtection selectLockedCells="1" selectUnlockedCells="1"/>
  <mergeCells count="6">
    <mergeCell ref="A7:K7"/>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1:IU20"/>
  <sheetViews>
    <sheetView zoomScale="85" zoomScaleNormal="85" zoomScalePageLayoutView="0" workbookViewId="0" topLeftCell="A7">
      <selection activeCell="J4" sqref="J4:J9"/>
    </sheetView>
  </sheetViews>
  <sheetFormatPr defaultColWidth="9.140625" defaultRowHeight="12.75"/>
  <cols>
    <col min="1" max="1" width="3.00390625" style="14" customWidth="1"/>
    <col min="2" max="2" width="40.00390625" style="8" customWidth="1"/>
    <col min="3" max="3" width="12.8515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3" width="22.140625" style="8" customWidth="1"/>
    <col min="14" max="16384" width="9.140625" style="8" customWidth="1"/>
  </cols>
  <sheetData>
    <row r="1" ht="12">
      <c r="B1" s="34" t="s">
        <v>466</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329">
        <v>1</v>
      </c>
      <c r="B3" s="45">
        <v>2</v>
      </c>
      <c r="C3" s="45">
        <v>3</v>
      </c>
      <c r="D3" s="45">
        <v>4</v>
      </c>
      <c r="E3" s="45">
        <v>5</v>
      </c>
      <c r="F3" s="45">
        <v>6</v>
      </c>
      <c r="G3" s="45">
        <v>7</v>
      </c>
      <c r="H3" s="45">
        <v>8</v>
      </c>
      <c r="I3" s="45">
        <v>9</v>
      </c>
      <c r="J3" s="45">
        <v>10</v>
      </c>
      <c r="K3" s="45">
        <v>11</v>
      </c>
      <c r="L3" s="85">
        <v>12</v>
      </c>
      <c r="M3" s="33"/>
    </row>
    <row r="4" spans="1:13" ht="141" customHeight="1">
      <c r="A4" s="10">
        <v>1</v>
      </c>
      <c r="B4" s="10" t="s">
        <v>467</v>
      </c>
      <c r="C4" s="20" t="s">
        <v>468</v>
      </c>
      <c r="D4" s="28">
        <v>300</v>
      </c>
      <c r="E4" s="28"/>
      <c r="F4" s="12"/>
      <c r="G4" s="12"/>
      <c r="H4" s="10">
        <v>1</v>
      </c>
      <c r="I4" s="12">
        <f aca="true" t="shared" si="0" ref="I4:I9">D4/H4</f>
        <v>300</v>
      </c>
      <c r="J4" s="86">
        <v>0</v>
      </c>
      <c r="K4" s="26"/>
      <c r="L4" s="90">
        <f aca="true" t="shared" si="1" ref="L4:L9">ROUND((J4*K4+J4)*I4,2)</f>
        <v>0</v>
      </c>
      <c r="M4" s="330"/>
    </row>
    <row r="5" spans="1:14" ht="137.25" customHeight="1">
      <c r="A5" s="10">
        <f>A4+1</f>
        <v>2</v>
      </c>
      <c r="B5" s="10" t="s">
        <v>469</v>
      </c>
      <c r="C5" s="20" t="s">
        <v>470</v>
      </c>
      <c r="D5" s="28">
        <v>45350</v>
      </c>
      <c r="E5" s="28"/>
      <c r="F5" s="12"/>
      <c r="G5" s="12"/>
      <c r="H5" s="10">
        <v>1</v>
      </c>
      <c r="I5" s="12">
        <f t="shared" si="0"/>
        <v>45350</v>
      </c>
      <c r="J5" s="86">
        <v>0</v>
      </c>
      <c r="K5" s="26"/>
      <c r="L5" s="90">
        <f t="shared" si="1"/>
        <v>0</v>
      </c>
      <c r="M5" s="330"/>
      <c r="N5" s="8" t="s">
        <v>129</v>
      </c>
    </row>
    <row r="6" spans="1:12" ht="150.75" customHeight="1">
      <c r="A6" s="10">
        <v>3</v>
      </c>
      <c r="B6" s="10" t="s">
        <v>471</v>
      </c>
      <c r="C6" s="20" t="s">
        <v>472</v>
      </c>
      <c r="D6" s="28">
        <v>200</v>
      </c>
      <c r="E6" s="28"/>
      <c r="F6" s="12"/>
      <c r="G6" s="12"/>
      <c r="H6" s="10">
        <v>1</v>
      </c>
      <c r="I6" s="12">
        <f t="shared" si="0"/>
        <v>200</v>
      </c>
      <c r="J6" s="86">
        <v>0</v>
      </c>
      <c r="K6" s="26"/>
      <c r="L6" s="90">
        <f t="shared" si="1"/>
        <v>0</v>
      </c>
    </row>
    <row r="7" spans="1:12" ht="152.25" customHeight="1">
      <c r="A7" s="10">
        <v>4</v>
      </c>
      <c r="B7" s="10" t="s">
        <v>473</v>
      </c>
      <c r="C7" s="20" t="s">
        <v>468</v>
      </c>
      <c r="D7" s="28">
        <v>300</v>
      </c>
      <c r="E7" s="28"/>
      <c r="F7" s="12" t="s">
        <v>129</v>
      </c>
      <c r="G7" s="12"/>
      <c r="H7" s="10">
        <v>1</v>
      </c>
      <c r="I7" s="12">
        <f t="shared" si="0"/>
        <v>300</v>
      </c>
      <c r="J7" s="86">
        <v>0</v>
      </c>
      <c r="K7" s="26"/>
      <c r="L7" s="90">
        <f t="shared" si="1"/>
        <v>0</v>
      </c>
    </row>
    <row r="8" spans="1:12" ht="165" customHeight="1">
      <c r="A8" s="10">
        <v>5</v>
      </c>
      <c r="B8" s="10" t="s">
        <v>474</v>
      </c>
      <c r="C8" s="20" t="s">
        <v>470</v>
      </c>
      <c r="D8" s="28">
        <v>14500</v>
      </c>
      <c r="E8" s="28"/>
      <c r="F8" s="12"/>
      <c r="G8" s="12"/>
      <c r="H8" s="10">
        <v>1</v>
      </c>
      <c r="I8" s="12">
        <f t="shared" si="0"/>
        <v>14500</v>
      </c>
      <c r="J8" s="86">
        <v>0</v>
      </c>
      <c r="K8" s="26"/>
      <c r="L8" s="90">
        <f t="shared" si="1"/>
        <v>0</v>
      </c>
    </row>
    <row r="9" spans="1:12" ht="153" customHeight="1">
      <c r="A9" s="10">
        <v>6</v>
      </c>
      <c r="B9" s="10" t="s">
        <v>475</v>
      </c>
      <c r="C9" s="20" t="s">
        <v>472</v>
      </c>
      <c r="D9" s="28">
        <v>100</v>
      </c>
      <c r="E9" s="28"/>
      <c r="F9" s="12"/>
      <c r="G9" s="12"/>
      <c r="H9" s="10">
        <v>1</v>
      </c>
      <c r="I9" s="12">
        <f t="shared" si="0"/>
        <v>100</v>
      </c>
      <c r="J9" s="86">
        <v>0</v>
      </c>
      <c r="K9" s="26"/>
      <c r="L9" s="90">
        <f t="shared" si="1"/>
        <v>0</v>
      </c>
    </row>
    <row r="10" spans="1:255" ht="12" customHeight="1">
      <c r="A10" s="360" t="s">
        <v>4</v>
      </c>
      <c r="B10" s="360"/>
      <c r="C10" s="360"/>
      <c r="D10" s="360"/>
      <c r="E10" s="360"/>
      <c r="F10" s="360"/>
      <c r="G10" s="360"/>
      <c r="H10" s="360"/>
      <c r="I10" s="360"/>
      <c r="J10" s="360"/>
      <c r="K10" s="360"/>
      <c r="L10" s="168">
        <f>SUM(L4:L9)</f>
        <v>0</v>
      </c>
      <c r="IU10"/>
    </row>
    <row r="11" spans="1:12" s="39" customFormat="1" ht="41.25" customHeight="1">
      <c r="A11" s="361" t="s">
        <v>51</v>
      </c>
      <c r="B11" s="361"/>
      <c r="C11" s="361"/>
      <c r="D11" s="361"/>
      <c r="E11" s="361"/>
      <c r="F11" s="361"/>
      <c r="G11" s="361"/>
      <c r="H11" s="361"/>
      <c r="I11" s="361"/>
      <c r="J11" s="361"/>
      <c r="K11" s="361"/>
      <c r="L11" s="361"/>
    </row>
    <row r="12" spans="1:12" s="39" customFormat="1" ht="33.75" customHeight="1">
      <c r="A12" s="361" t="s">
        <v>27</v>
      </c>
      <c r="B12" s="361"/>
      <c r="C12" s="361"/>
      <c r="D12" s="361"/>
      <c r="E12" s="361"/>
      <c r="F12" s="361"/>
      <c r="G12" s="361"/>
      <c r="H12" s="361"/>
      <c r="I12" s="361"/>
      <c r="J12" s="361"/>
      <c r="K12" s="361"/>
      <c r="L12" s="361"/>
    </row>
    <row r="13" spans="1:12" s="39" customFormat="1" ht="12" customHeight="1">
      <c r="A13" s="361" t="s">
        <v>28</v>
      </c>
      <c r="B13" s="361"/>
      <c r="C13" s="361"/>
      <c r="D13" s="361"/>
      <c r="E13" s="361"/>
      <c r="F13" s="361"/>
      <c r="G13" s="361"/>
      <c r="H13" s="361"/>
      <c r="I13" s="361"/>
      <c r="J13" s="361"/>
      <c r="K13" s="361"/>
      <c r="L13" s="361"/>
    </row>
    <row r="14" spans="1:12" s="39" customFormat="1" ht="12" customHeight="1">
      <c r="A14" s="361" t="s">
        <v>29</v>
      </c>
      <c r="B14" s="361"/>
      <c r="C14" s="361"/>
      <c r="D14" s="361"/>
      <c r="E14" s="361"/>
      <c r="F14" s="361"/>
      <c r="G14" s="361"/>
      <c r="H14" s="361"/>
      <c r="I14" s="361"/>
      <c r="J14" s="361"/>
      <c r="K14" s="361"/>
      <c r="L14" s="361"/>
    </row>
    <row r="15" spans="1:12" s="39" customFormat="1" ht="12" customHeight="1">
      <c r="A15" s="361" t="s">
        <v>30</v>
      </c>
      <c r="B15" s="361"/>
      <c r="C15" s="361"/>
      <c r="D15" s="361"/>
      <c r="E15" s="361"/>
      <c r="F15" s="361"/>
      <c r="G15" s="361"/>
      <c r="H15" s="361"/>
      <c r="I15" s="361"/>
      <c r="J15" s="361"/>
      <c r="K15" s="361"/>
      <c r="L15" s="361"/>
    </row>
    <row r="19" ht="12">
      <c r="B19" s="8" t="s">
        <v>464</v>
      </c>
    </row>
    <row r="20" ht="12">
      <c r="B20" s="8" t="s">
        <v>465</v>
      </c>
    </row>
  </sheetData>
  <sheetProtection selectLockedCells="1" selectUnlockedCells="1"/>
  <mergeCells count="6">
    <mergeCell ref="A10:K10"/>
    <mergeCell ref="A11:L11"/>
    <mergeCell ref="A12:L12"/>
    <mergeCell ref="A13:L13"/>
    <mergeCell ref="A14:L14"/>
    <mergeCell ref="A15:L15"/>
  </mergeCells>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sheetPr>
    <tabColor theme="0"/>
  </sheetPr>
  <dimension ref="A1:IU16"/>
  <sheetViews>
    <sheetView zoomScale="85" zoomScaleNormal="85" zoomScalePageLayoutView="0" workbookViewId="0" topLeftCell="A1">
      <selection activeCell="J4" sqref="J4"/>
    </sheetView>
  </sheetViews>
  <sheetFormatPr defaultColWidth="9.140625" defaultRowHeight="12.75"/>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3" width="22.140625" style="8" customWidth="1"/>
    <col min="14" max="16384" width="9.140625" style="8" customWidth="1"/>
  </cols>
  <sheetData>
    <row r="1" ht="12">
      <c r="B1" s="34" t="s">
        <v>476</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3" ht="112.5" customHeight="1">
      <c r="A4" s="20">
        <v>1</v>
      </c>
      <c r="B4" s="20" t="s">
        <v>477</v>
      </c>
      <c r="C4" s="20" t="s">
        <v>117</v>
      </c>
      <c r="D4" s="28">
        <v>300</v>
      </c>
      <c r="E4" s="28"/>
      <c r="F4" s="12"/>
      <c r="G4" s="12"/>
      <c r="H4" s="10">
        <v>1</v>
      </c>
      <c r="I4" s="12">
        <f>D4/H4</f>
        <v>300</v>
      </c>
      <c r="J4" s="86">
        <v>0</v>
      </c>
      <c r="K4" s="26"/>
      <c r="L4" s="90">
        <f>ROUND((J4*K4+J4)*I4,2)</f>
        <v>0</v>
      </c>
      <c r="M4" s="330"/>
    </row>
    <row r="5" spans="1:14" ht="137.25" customHeight="1">
      <c r="A5" s="20">
        <f>A4+1</f>
        <v>2</v>
      </c>
      <c r="B5" s="20" t="s">
        <v>477</v>
      </c>
      <c r="C5" s="20" t="s">
        <v>125</v>
      </c>
      <c r="D5" s="28">
        <v>150</v>
      </c>
      <c r="E5" s="28"/>
      <c r="F5" s="12"/>
      <c r="G5" s="12"/>
      <c r="H5" s="10">
        <v>1</v>
      </c>
      <c r="I5" s="12">
        <f>D5/H5</f>
        <v>150</v>
      </c>
      <c r="J5" s="86">
        <v>0</v>
      </c>
      <c r="K5" s="26"/>
      <c r="L5" s="90">
        <f>ROUND((J5*K5+J5)*I5,2)</f>
        <v>0</v>
      </c>
      <c r="M5" s="330"/>
      <c r="N5" s="8" t="s">
        <v>129</v>
      </c>
    </row>
    <row r="6" spans="1:255" ht="12" customHeight="1">
      <c r="A6" s="337" t="s">
        <v>4</v>
      </c>
      <c r="B6" s="337"/>
      <c r="C6" s="337"/>
      <c r="D6" s="337"/>
      <c r="E6" s="337"/>
      <c r="F6" s="337"/>
      <c r="G6" s="337"/>
      <c r="H6" s="337"/>
      <c r="I6" s="337"/>
      <c r="J6" s="337"/>
      <c r="K6" s="337"/>
      <c r="L6" s="168">
        <f>SUM(L4:L5)</f>
        <v>0</v>
      </c>
      <c r="IU6"/>
    </row>
    <row r="7" spans="1:12" s="39" customFormat="1" ht="41.25" customHeight="1">
      <c r="A7" s="336" t="s">
        <v>51</v>
      </c>
      <c r="B7" s="336"/>
      <c r="C7" s="336"/>
      <c r="D7" s="336"/>
      <c r="E7" s="336"/>
      <c r="F7" s="336"/>
      <c r="G7" s="336"/>
      <c r="H7" s="336"/>
      <c r="I7" s="336"/>
      <c r="J7" s="336"/>
      <c r="K7" s="336"/>
      <c r="L7" s="336"/>
    </row>
    <row r="8" spans="1:12" s="39" customFormat="1" ht="12.75" customHeight="1">
      <c r="A8" s="336" t="s">
        <v>27</v>
      </c>
      <c r="B8" s="336"/>
      <c r="C8" s="336"/>
      <c r="D8" s="336"/>
      <c r="E8" s="336"/>
      <c r="F8" s="336"/>
      <c r="G8" s="336"/>
      <c r="H8" s="336"/>
      <c r="I8" s="336"/>
      <c r="J8" s="336"/>
      <c r="K8" s="336"/>
      <c r="L8" s="336"/>
    </row>
    <row r="9" spans="1:12" s="39" customFormat="1" ht="12" customHeight="1">
      <c r="A9" s="336" t="s">
        <v>28</v>
      </c>
      <c r="B9" s="336"/>
      <c r="C9" s="336"/>
      <c r="D9" s="336"/>
      <c r="E9" s="336"/>
      <c r="F9" s="336"/>
      <c r="G9" s="336"/>
      <c r="H9" s="336"/>
      <c r="I9" s="336"/>
      <c r="J9" s="336"/>
      <c r="K9" s="336"/>
      <c r="L9" s="336"/>
    </row>
    <row r="10" spans="1:12" s="39" customFormat="1" ht="12" customHeight="1">
      <c r="A10" s="336" t="s">
        <v>29</v>
      </c>
      <c r="B10" s="336"/>
      <c r="C10" s="336"/>
      <c r="D10" s="336"/>
      <c r="E10" s="336"/>
      <c r="F10" s="336"/>
      <c r="G10" s="336"/>
      <c r="H10" s="336"/>
      <c r="I10" s="336"/>
      <c r="J10" s="336"/>
      <c r="K10" s="336"/>
      <c r="L10" s="336"/>
    </row>
    <row r="11" spans="1:12" s="39" customFormat="1" ht="12" customHeight="1">
      <c r="A11" s="336" t="s">
        <v>30</v>
      </c>
      <c r="B11" s="336"/>
      <c r="C11" s="336"/>
      <c r="D11" s="336"/>
      <c r="E11" s="336"/>
      <c r="F11" s="336"/>
      <c r="G11" s="336"/>
      <c r="H11" s="336"/>
      <c r="I11" s="336"/>
      <c r="J11" s="336"/>
      <c r="K11" s="336"/>
      <c r="L11" s="336"/>
    </row>
    <row r="15" ht="12">
      <c r="B15" s="8" t="s">
        <v>464</v>
      </c>
    </row>
    <row r="16" ht="12">
      <c r="B16" s="8" t="s">
        <v>465</v>
      </c>
    </row>
  </sheetData>
  <sheetProtection selectLockedCells="1" selectUnlockedCells="1"/>
  <mergeCells count="6">
    <mergeCell ref="A6:K6"/>
    <mergeCell ref="A7:L7"/>
    <mergeCell ref="A8:L8"/>
    <mergeCell ref="A9:L9"/>
    <mergeCell ref="A10:L10"/>
    <mergeCell ref="A11:L11"/>
  </mergeCells>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sheetPr>
    <tabColor theme="0"/>
  </sheetPr>
  <dimension ref="A1:IU15"/>
  <sheetViews>
    <sheetView zoomScale="85" zoomScaleNormal="85" zoomScalePageLayoutView="0" workbookViewId="0" topLeftCell="A1">
      <selection activeCell="C4" sqref="C4"/>
    </sheetView>
  </sheetViews>
  <sheetFormatPr defaultColWidth="9.140625" defaultRowHeight="12.75"/>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3" width="22.140625" style="8" customWidth="1"/>
    <col min="14" max="16384" width="9.140625" style="8" customWidth="1"/>
  </cols>
  <sheetData>
    <row r="1" ht="12">
      <c r="B1" s="34" t="s">
        <v>478</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3" ht="112.5" customHeight="1">
      <c r="A4" s="20">
        <v>1</v>
      </c>
      <c r="B4" s="10" t="s">
        <v>479</v>
      </c>
      <c r="C4" s="363" t="s">
        <v>117</v>
      </c>
      <c r="D4" s="28">
        <v>300</v>
      </c>
      <c r="E4" s="28"/>
      <c r="F4" s="12"/>
      <c r="G4" s="12"/>
      <c r="H4" s="10">
        <v>1</v>
      </c>
      <c r="I4" s="12">
        <f>D4/H4</f>
        <v>300</v>
      </c>
      <c r="J4" s="86">
        <v>0</v>
      </c>
      <c r="K4" s="26"/>
      <c r="L4" s="90">
        <f>ROUND((J4*K4+J4)*I4,2)</f>
        <v>0</v>
      </c>
      <c r="M4" s="330"/>
    </row>
    <row r="5" spans="1:255" ht="12" customHeight="1">
      <c r="A5" s="337" t="s">
        <v>4</v>
      </c>
      <c r="B5" s="337"/>
      <c r="C5" s="337"/>
      <c r="D5" s="337"/>
      <c r="E5" s="337"/>
      <c r="F5" s="337"/>
      <c r="G5" s="337"/>
      <c r="H5" s="337"/>
      <c r="I5" s="337"/>
      <c r="J5" s="337"/>
      <c r="K5" s="337"/>
      <c r="L5" s="168">
        <f>SUM(L4:L4)</f>
        <v>0</v>
      </c>
      <c r="IU5"/>
    </row>
    <row r="6" spans="1:12" s="39" customFormat="1" ht="41.25" customHeight="1">
      <c r="A6" s="336" t="s">
        <v>51</v>
      </c>
      <c r="B6" s="336"/>
      <c r="C6" s="336"/>
      <c r="D6" s="336"/>
      <c r="E6" s="336"/>
      <c r="F6" s="336"/>
      <c r="G6" s="336"/>
      <c r="H6" s="336"/>
      <c r="I6" s="336"/>
      <c r="J6" s="336"/>
      <c r="K6" s="336"/>
      <c r="L6" s="336"/>
    </row>
    <row r="7" spans="1:12" s="39" customFormat="1" ht="12.7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2" s="39" customFormat="1" ht="12" customHeight="1">
      <c r="A10" s="336" t="s">
        <v>30</v>
      </c>
      <c r="B10" s="336"/>
      <c r="C10" s="336"/>
      <c r="D10" s="336"/>
      <c r="E10" s="336"/>
      <c r="F10" s="336"/>
      <c r="G10" s="336"/>
      <c r="H10" s="336"/>
      <c r="I10" s="336"/>
      <c r="J10" s="336"/>
      <c r="K10" s="336"/>
      <c r="L10" s="336"/>
    </row>
    <row r="14" ht="12">
      <c r="B14" s="8" t="s">
        <v>464</v>
      </c>
    </row>
    <row r="15" ht="12">
      <c r="B15" s="8" t="s">
        <v>465</v>
      </c>
    </row>
  </sheetData>
  <sheetProtection selectLockedCells="1" selectUnlockedCells="1"/>
  <mergeCells count="6">
    <mergeCell ref="A5:K5"/>
    <mergeCell ref="A6:L6"/>
    <mergeCell ref="A7:L7"/>
    <mergeCell ref="A8:L8"/>
    <mergeCell ref="A9:L9"/>
    <mergeCell ref="A10:L10"/>
  </mergeCells>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sheetPr>
    <tabColor theme="0"/>
  </sheetPr>
  <dimension ref="A1:IU15"/>
  <sheetViews>
    <sheetView zoomScale="85" zoomScaleNormal="85" zoomScalePageLayoutView="0" workbookViewId="0" topLeftCell="A1">
      <selection activeCell="C4" sqref="C4"/>
    </sheetView>
  </sheetViews>
  <sheetFormatPr defaultColWidth="9.140625" defaultRowHeight="12.75"/>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5.140625" style="8" customWidth="1"/>
    <col min="13" max="13" width="22.140625" style="8" customWidth="1"/>
    <col min="14" max="16384" width="9.140625" style="8" customWidth="1"/>
  </cols>
  <sheetData>
    <row r="1" ht="12">
      <c r="B1" s="34" t="s">
        <v>480</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3" ht="78.75" customHeight="1">
      <c r="A4" s="20">
        <v>1</v>
      </c>
      <c r="B4" s="331" t="s">
        <v>481</v>
      </c>
      <c r="C4" s="363" t="s">
        <v>482</v>
      </c>
      <c r="D4" s="28">
        <v>2500</v>
      </c>
      <c r="E4" s="28"/>
      <c r="F4" s="12"/>
      <c r="G4" s="12"/>
      <c r="H4" s="10">
        <v>100</v>
      </c>
      <c r="I4" s="12">
        <f>D4/H4</f>
        <v>25</v>
      </c>
      <c r="J4" s="299">
        <v>0</v>
      </c>
      <c r="K4" s="26"/>
      <c r="L4" s="90">
        <f>ROUND((J4*K4+J4)*I4,2)</f>
        <v>0</v>
      </c>
      <c r="M4" s="330"/>
    </row>
    <row r="5" spans="1:255" ht="12" customHeight="1">
      <c r="A5" s="337" t="s">
        <v>4</v>
      </c>
      <c r="B5" s="337"/>
      <c r="C5" s="337"/>
      <c r="D5" s="337"/>
      <c r="E5" s="337"/>
      <c r="F5" s="337"/>
      <c r="G5" s="337"/>
      <c r="H5" s="337"/>
      <c r="I5" s="337"/>
      <c r="J5" s="337"/>
      <c r="K5" s="337"/>
      <c r="L5" s="168">
        <f>SUM(L4:L4)</f>
        <v>0</v>
      </c>
      <c r="IU5"/>
    </row>
    <row r="6" spans="1:12" s="39" customFormat="1" ht="41.25" customHeight="1">
      <c r="A6" s="336" t="s">
        <v>51</v>
      </c>
      <c r="B6" s="336"/>
      <c r="C6" s="336"/>
      <c r="D6" s="336"/>
      <c r="E6" s="336"/>
      <c r="F6" s="336"/>
      <c r="G6" s="336"/>
      <c r="H6" s="336"/>
      <c r="I6" s="336"/>
      <c r="J6" s="336"/>
      <c r="K6" s="336"/>
      <c r="L6" s="336"/>
    </row>
    <row r="7" spans="1:12" s="39" customFormat="1" ht="25.5" customHeight="1">
      <c r="A7" s="336" t="s">
        <v>27</v>
      </c>
      <c r="B7" s="336"/>
      <c r="C7" s="336"/>
      <c r="D7" s="336"/>
      <c r="E7" s="336"/>
      <c r="F7" s="336"/>
      <c r="G7" s="336"/>
      <c r="H7" s="336"/>
      <c r="I7" s="336"/>
      <c r="J7" s="336"/>
      <c r="K7" s="336"/>
      <c r="L7" s="336"/>
    </row>
    <row r="8" spans="1:12" s="39" customFormat="1" ht="12" customHeight="1">
      <c r="A8" s="336" t="s">
        <v>28</v>
      </c>
      <c r="B8" s="336"/>
      <c r="C8" s="336"/>
      <c r="D8" s="336"/>
      <c r="E8" s="336"/>
      <c r="F8" s="336"/>
      <c r="G8" s="336"/>
      <c r="H8" s="336"/>
      <c r="I8" s="336"/>
      <c r="J8" s="336"/>
      <c r="K8" s="336"/>
      <c r="L8" s="336"/>
    </row>
    <row r="9" spans="1:12" s="39" customFormat="1" ht="12" customHeight="1">
      <c r="A9" s="336" t="s">
        <v>29</v>
      </c>
      <c r="B9" s="336"/>
      <c r="C9" s="336"/>
      <c r="D9" s="336"/>
      <c r="E9" s="336"/>
      <c r="F9" s="336"/>
      <c r="G9" s="336"/>
      <c r="H9" s="336"/>
      <c r="I9" s="336"/>
      <c r="J9" s="336"/>
      <c r="K9" s="336"/>
      <c r="L9" s="336"/>
    </row>
    <row r="10" spans="1:12" s="39" customFormat="1" ht="12" customHeight="1">
      <c r="A10" s="336" t="s">
        <v>30</v>
      </c>
      <c r="B10" s="336"/>
      <c r="C10" s="336"/>
      <c r="D10" s="336"/>
      <c r="E10" s="336"/>
      <c r="F10" s="336"/>
      <c r="G10" s="336"/>
      <c r="H10" s="336"/>
      <c r="I10" s="336"/>
      <c r="J10" s="336"/>
      <c r="K10" s="336"/>
      <c r="L10" s="336"/>
    </row>
    <row r="14" ht="12">
      <c r="B14" s="8" t="s">
        <v>464</v>
      </c>
    </row>
    <row r="15" ht="12">
      <c r="B15" s="8" t="s">
        <v>465</v>
      </c>
    </row>
  </sheetData>
  <sheetProtection selectLockedCells="1" selectUnlockedCells="1"/>
  <mergeCells count="6">
    <mergeCell ref="A5:K5"/>
    <mergeCell ref="A6:L6"/>
    <mergeCell ref="A7:L7"/>
    <mergeCell ref="A8:L8"/>
    <mergeCell ref="A9:L9"/>
    <mergeCell ref="A10:L10"/>
  </mergeCells>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1:IU17"/>
  <sheetViews>
    <sheetView tabSelected="1" zoomScalePageLayoutView="0" workbookViewId="0" topLeftCell="A1">
      <selection activeCell="A5" sqref="A5:K5"/>
    </sheetView>
  </sheetViews>
  <sheetFormatPr defaultColWidth="9.140625" defaultRowHeight="12.75"/>
  <cols>
    <col min="1" max="1" width="3.00390625" style="8" customWidth="1"/>
    <col min="2" max="2" width="34.57421875" style="8" customWidth="1"/>
    <col min="3" max="3" width="8.00390625" style="8" customWidth="1"/>
    <col min="4" max="4" width="7.57421875" style="8" customWidth="1"/>
    <col min="5" max="6" width="9.28125" style="8" customWidth="1"/>
    <col min="7" max="7" width="11.140625" style="8" customWidth="1"/>
    <col min="8" max="8" width="11.57421875" style="8" customWidth="1"/>
    <col min="9" max="9" width="11.00390625" style="8" customWidth="1"/>
    <col min="10" max="10" width="9.140625" style="8" customWidth="1"/>
    <col min="11" max="11" width="4.8515625" style="8" customWidth="1"/>
    <col min="12" max="12" width="11.57421875" style="8" customWidth="1"/>
    <col min="13" max="13" width="22.140625" style="8" customWidth="1"/>
    <col min="14" max="16384" width="9.140625" style="8" customWidth="1"/>
  </cols>
  <sheetData>
    <row r="1" ht="12">
      <c r="B1" s="34" t="s">
        <v>483</v>
      </c>
    </row>
    <row r="2" spans="1:13" s="14" customFormat="1" ht="48">
      <c r="A2" s="10" t="s">
        <v>6</v>
      </c>
      <c r="B2" s="10" t="s">
        <v>215</v>
      </c>
      <c r="C2" s="10" t="s">
        <v>8</v>
      </c>
      <c r="D2" s="10" t="s">
        <v>9</v>
      </c>
      <c r="E2" s="10" t="s">
        <v>10</v>
      </c>
      <c r="F2" s="10" t="s">
        <v>11</v>
      </c>
      <c r="G2" s="10" t="s">
        <v>12</v>
      </c>
      <c r="H2" s="10" t="s">
        <v>35</v>
      </c>
      <c r="I2" s="10" t="s">
        <v>14</v>
      </c>
      <c r="J2" s="10" t="s">
        <v>15</v>
      </c>
      <c r="K2" s="10" t="s">
        <v>16</v>
      </c>
      <c r="L2" s="10" t="s">
        <v>17</v>
      </c>
      <c r="M2" s="13"/>
    </row>
    <row r="3" spans="1:13" ht="12">
      <c r="A3" s="45">
        <v>1</v>
      </c>
      <c r="B3" s="45">
        <v>2</v>
      </c>
      <c r="C3" s="45">
        <v>3</v>
      </c>
      <c r="D3" s="45">
        <v>4</v>
      </c>
      <c r="E3" s="45">
        <v>5</v>
      </c>
      <c r="F3" s="45">
        <v>6</v>
      </c>
      <c r="G3" s="45">
        <v>7</v>
      </c>
      <c r="H3" s="45">
        <v>8</v>
      </c>
      <c r="I3" s="45">
        <v>9</v>
      </c>
      <c r="J3" s="45">
        <v>10</v>
      </c>
      <c r="K3" s="45">
        <v>11</v>
      </c>
      <c r="L3" s="85">
        <v>12</v>
      </c>
      <c r="M3" s="33"/>
    </row>
    <row r="4" spans="1:13" ht="35.25" customHeight="1">
      <c r="A4" s="20">
        <v>1</v>
      </c>
      <c r="B4" s="332" t="s">
        <v>484</v>
      </c>
      <c r="C4" s="20"/>
      <c r="D4" s="28">
        <v>200</v>
      </c>
      <c r="E4" s="28"/>
      <c r="F4" s="12"/>
      <c r="G4" s="12"/>
      <c r="H4" s="10">
        <v>1</v>
      </c>
      <c r="I4" s="12">
        <v>200</v>
      </c>
      <c r="J4" s="299">
        <v>0</v>
      </c>
      <c r="K4" s="26"/>
      <c r="L4" s="90">
        <f>ROUND((J4*K4+J4)*I4,2)</f>
        <v>0</v>
      </c>
      <c r="M4" s="330"/>
    </row>
    <row r="5" spans="1:255" ht="12" customHeight="1">
      <c r="A5" s="337" t="s">
        <v>4</v>
      </c>
      <c r="B5" s="337"/>
      <c r="C5" s="337"/>
      <c r="D5" s="337"/>
      <c r="E5" s="337"/>
      <c r="F5" s="337"/>
      <c r="G5" s="337"/>
      <c r="H5" s="337"/>
      <c r="I5" s="337"/>
      <c r="J5" s="337"/>
      <c r="K5" s="337"/>
      <c r="L5" s="168">
        <f>SUM(L4:L4)</f>
        <v>0</v>
      </c>
      <c r="IU5"/>
    </row>
    <row r="6" s="39" customFormat="1" ht="41.25" customHeight="1"/>
    <row r="7" s="39" customFormat="1" ht="111" customHeight="1">
      <c r="B7" s="333" t="s">
        <v>490</v>
      </c>
    </row>
    <row r="8" s="39" customFormat="1" ht="12" customHeight="1"/>
    <row r="9" s="39" customFormat="1" ht="12" customHeight="1"/>
    <row r="10" s="39" customFormat="1" ht="12" customHeight="1"/>
    <row r="13" spans="1:12" ht="12">
      <c r="A13" s="336" t="s">
        <v>51</v>
      </c>
      <c r="B13" s="336"/>
      <c r="C13" s="336"/>
      <c r="D13" s="336"/>
      <c r="E13" s="336"/>
      <c r="F13" s="336"/>
      <c r="G13" s="336"/>
      <c r="H13" s="336"/>
      <c r="I13" s="336"/>
      <c r="J13" s="336"/>
      <c r="K13" s="336"/>
      <c r="L13" s="336"/>
    </row>
    <row r="14" spans="1:12" ht="12">
      <c r="A14" s="336" t="s">
        <v>27</v>
      </c>
      <c r="B14" s="336"/>
      <c r="C14" s="336"/>
      <c r="D14" s="336"/>
      <c r="E14" s="336"/>
      <c r="F14" s="336"/>
      <c r="G14" s="336"/>
      <c r="H14" s="336"/>
      <c r="I14" s="336"/>
      <c r="J14" s="336"/>
      <c r="K14" s="336"/>
      <c r="L14" s="336"/>
    </row>
    <row r="15" spans="1:12" ht="12">
      <c r="A15" s="336" t="s">
        <v>28</v>
      </c>
      <c r="B15" s="336"/>
      <c r="C15" s="336"/>
      <c r="D15" s="336"/>
      <c r="E15" s="336"/>
      <c r="F15" s="336"/>
      <c r="G15" s="336"/>
      <c r="H15" s="336"/>
      <c r="I15" s="336"/>
      <c r="J15" s="336"/>
      <c r="K15" s="336"/>
      <c r="L15" s="336"/>
    </row>
    <row r="16" spans="1:12" ht="12">
      <c r="A16" s="336" t="s">
        <v>29</v>
      </c>
      <c r="B16" s="336"/>
      <c r="C16" s="336"/>
      <c r="D16" s="336"/>
      <c r="E16" s="336"/>
      <c r="F16" s="336"/>
      <c r="G16" s="336"/>
      <c r="H16" s="336"/>
      <c r="I16" s="336"/>
      <c r="J16" s="336"/>
      <c r="K16" s="336"/>
      <c r="L16" s="336"/>
    </row>
    <row r="17" spans="1:12" ht="12">
      <c r="A17" s="336" t="s">
        <v>30</v>
      </c>
      <c r="B17" s="336"/>
      <c r="C17" s="336"/>
      <c r="D17" s="336"/>
      <c r="E17" s="336"/>
      <c r="F17" s="336"/>
      <c r="G17" s="336"/>
      <c r="H17" s="336"/>
      <c r="I17" s="336"/>
      <c r="J17" s="336"/>
      <c r="K17" s="336"/>
      <c r="L17" s="336"/>
    </row>
  </sheetData>
  <sheetProtection/>
  <mergeCells count="6">
    <mergeCell ref="A5:K5"/>
    <mergeCell ref="A13:L13"/>
    <mergeCell ref="A14:L14"/>
    <mergeCell ref="A15:L15"/>
    <mergeCell ref="A16:L16"/>
    <mergeCell ref="A17:L17"/>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IU29"/>
  <sheetViews>
    <sheetView zoomScalePageLayoutView="0" workbookViewId="0" topLeftCell="A1">
      <selection activeCell="K4" sqref="K4"/>
    </sheetView>
  </sheetViews>
  <sheetFormatPr defaultColWidth="11.57421875" defaultRowHeight="12" customHeight="1"/>
  <cols>
    <col min="1" max="1" width="3.00390625" style="8" customWidth="1"/>
    <col min="2" max="2" width="34.57421875" style="8" customWidth="1"/>
    <col min="3" max="3" width="7.57421875" style="8" customWidth="1"/>
    <col min="4" max="5" width="9.28125" style="8" customWidth="1"/>
    <col min="6" max="6" width="11.140625" style="8" customWidth="1"/>
    <col min="7" max="7" width="11.57421875" style="8" customWidth="1"/>
    <col min="8" max="8" width="11.00390625" style="8" customWidth="1"/>
    <col min="9" max="9" width="9.140625" style="8" customWidth="1"/>
    <col min="10" max="10" width="4.8515625" style="8" customWidth="1"/>
    <col min="11" max="11" width="11.57421875" style="8" customWidth="1"/>
    <col min="12" max="255" width="9.140625" style="8" customWidth="1"/>
  </cols>
  <sheetData>
    <row r="1" ht="12.75" customHeight="1">
      <c r="B1" s="34" t="s">
        <v>495</v>
      </c>
    </row>
    <row r="2" spans="1:11" s="14" customFormat="1" ht="57" customHeight="1">
      <c r="A2" s="10" t="s">
        <v>6</v>
      </c>
      <c r="B2" s="10" t="s">
        <v>7</v>
      </c>
      <c r="C2" s="10" t="s">
        <v>202</v>
      </c>
      <c r="D2" s="10" t="s">
        <v>10</v>
      </c>
      <c r="E2" s="10" t="s">
        <v>11</v>
      </c>
      <c r="F2" s="10" t="s">
        <v>12</v>
      </c>
      <c r="G2" s="10" t="s">
        <v>203</v>
      </c>
      <c r="H2" s="10" t="s">
        <v>14</v>
      </c>
      <c r="I2" s="10" t="s">
        <v>15</v>
      </c>
      <c r="J2" s="10" t="s">
        <v>16</v>
      </c>
      <c r="K2" s="10" t="s">
        <v>17</v>
      </c>
    </row>
    <row r="3" spans="1:11" s="95" customFormat="1" ht="11.25" customHeight="1">
      <c r="A3" s="132" t="s">
        <v>121</v>
      </c>
      <c r="B3" s="176" t="s">
        <v>178</v>
      </c>
      <c r="C3" s="132" t="s">
        <v>179</v>
      </c>
      <c r="D3" s="132" t="s">
        <v>18</v>
      </c>
      <c r="E3" s="132" t="s">
        <v>180</v>
      </c>
      <c r="F3" s="132" t="s">
        <v>181</v>
      </c>
      <c r="G3" s="132" t="s">
        <v>182</v>
      </c>
      <c r="H3" s="132" t="s">
        <v>183</v>
      </c>
      <c r="I3" s="132" t="s">
        <v>184</v>
      </c>
      <c r="J3" s="17" t="s">
        <v>185</v>
      </c>
      <c r="K3" s="17" t="s">
        <v>204</v>
      </c>
    </row>
    <row r="4" spans="1:11" ht="189" customHeight="1">
      <c r="A4" s="20">
        <v>1</v>
      </c>
      <c r="B4" s="6" t="s">
        <v>494</v>
      </c>
      <c r="C4" s="28">
        <v>200</v>
      </c>
      <c r="D4" s="28"/>
      <c r="E4" s="12"/>
      <c r="F4" s="10"/>
      <c r="G4" s="10">
        <v>1</v>
      </c>
      <c r="H4" s="12">
        <f>C4/G4</f>
        <v>200</v>
      </c>
      <c r="I4" s="177">
        <v>0</v>
      </c>
      <c r="J4" s="26">
        <v>0.08</v>
      </c>
      <c r="K4" s="90">
        <f>ROUND((I4*J4+I4)*H4,2)</f>
        <v>0</v>
      </c>
    </row>
    <row r="5" spans="1:254" ht="12" customHeight="1">
      <c r="A5" s="337" t="s">
        <v>4</v>
      </c>
      <c r="B5" s="337"/>
      <c r="C5" s="337"/>
      <c r="D5" s="337"/>
      <c r="E5" s="337"/>
      <c r="F5" s="337"/>
      <c r="G5" s="337"/>
      <c r="H5" s="337"/>
      <c r="I5" s="337"/>
      <c r="J5" s="337"/>
      <c r="K5" s="168">
        <f>SUM(K4:K4)</f>
        <v>0</v>
      </c>
      <c r="IT5"/>
    </row>
    <row r="6" ht="12.75" customHeight="1"/>
    <row r="7" ht="12.75" customHeight="1"/>
    <row r="8" ht="12.75" customHeight="1"/>
    <row r="9" ht="25.5" customHeight="1"/>
    <row r="10" ht="12.75" customHeight="1">
      <c r="E10" s="178"/>
    </row>
    <row r="11" ht="12.75" customHeight="1"/>
    <row r="12" ht="12.75" customHeight="1"/>
    <row r="13" spans="1:254" ht="12" customHeight="1">
      <c r="A13" s="30"/>
      <c r="B13" s="30">
        <f>B8</f>
        <v>0</v>
      </c>
      <c r="C13" s="30"/>
      <c r="D13" s="30"/>
      <c r="E13" s="30"/>
      <c r="F13" s="30"/>
      <c r="G13" s="30"/>
      <c r="H13" s="30"/>
      <c r="I13" s="30"/>
      <c r="J13" s="30"/>
      <c r="K13" s="179"/>
      <c r="IT13"/>
    </row>
    <row r="14" spans="1:9" s="39" customFormat="1" ht="42" customHeight="1">
      <c r="A14" s="336" t="s">
        <v>207</v>
      </c>
      <c r="B14" s="336"/>
      <c r="C14" s="336"/>
      <c r="D14" s="336"/>
      <c r="E14" s="336"/>
      <c r="F14" s="336"/>
      <c r="G14" s="336"/>
      <c r="H14" s="336"/>
      <c r="I14" s="336"/>
    </row>
    <row r="15" spans="1:9" s="39" customFormat="1" ht="24" customHeight="1">
      <c r="A15" s="336" t="s">
        <v>155</v>
      </c>
      <c r="B15" s="336"/>
      <c r="C15" s="336"/>
      <c r="D15" s="336"/>
      <c r="E15" s="336"/>
      <c r="F15" s="336"/>
      <c r="G15" s="336"/>
      <c r="H15" s="336"/>
      <c r="I15" s="336"/>
    </row>
    <row r="16" spans="1:9" s="39" customFormat="1" ht="12" customHeight="1">
      <c r="A16" s="336" t="s">
        <v>208</v>
      </c>
      <c r="B16" s="336"/>
      <c r="C16" s="336"/>
      <c r="D16" s="336"/>
      <c r="E16" s="336"/>
      <c r="F16" s="336"/>
      <c r="G16" s="336"/>
      <c r="H16" s="336"/>
      <c r="I16" s="336"/>
    </row>
    <row r="17" spans="1:9" s="39" customFormat="1" ht="12" customHeight="1">
      <c r="A17" s="336" t="s">
        <v>209</v>
      </c>
      <c r="B17" s="336"/>
      <c r="C17" s="336"/>
      <c r="D17" s="336"/>
      <c r="E17" s="336"/>
      <c r="F17" s="336"/>
      <c r="G17" s="336"/>
      <c r="H17" s="336"/>
      <c r="I17" s="336"/>
    </row>
    <row r="18" spans="1:9" s="39" customFormat="1" ht="12" customHeight="1">
      <c r="A18" s="336" t="s">
        <v>30</v>
      </c>
      <c r="B18" s="336"/>
      <c r="C18" s="336"/>
      <c r="D18" s="336"/>
      <c r="E18" s="336"/>
      <c r="F18" s="336"/>
      <c r="G18" s="336"/>
      <c r="H18" s="336"/>
      <c r="I18" s="336"/>
    </row>
    <row r="23" spans="1:255"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mergeCells count="6">
    <mergeCell ref="A5:J5"/>
    <mergeCell ref="A14:I14"/>
    <mergeCell ref="A15:I15"/>
    <mergeCell ref="A16:I16"/>
    <mergeCell ref="A17:I17"/>
    <mergeCell ref="A18:I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zoomScale="85" zoomScaleNormal="85" zoomScalePageLayoutView="0" workbookViewId="0" topLeftCell="A1">
      <selection activeCell="J4" sqref="J4"/>
    </sheetView>
  </sheetViews>
  <sheetFormatPr defaultColWidth="9.140625" defaultRowHeight="12" customHeight="1"/>
  <cols>
    <col min="1" max="1" width="4.57421875" style="8" customWidth="1"/>
    <col min="2" max="2" width="29.140625" style="8" customWidth="1"/>
    <col min="3" max="3" width="8.00390625" style="8" customWidth="1"/>
    <col min="4" max="5" width="11.8515625" style="8" customWidth="1"/>
    <col min="6" max="6" width="9.140625" style="8" customWidth="1"/>
    <col min="7" max="7" width="9.421875" style="8" customWidth="1"/>
    <col min="8" max="8" width="10.8515625" style="8" customWidth="1"/>
    <col min="9" max="9" width="11.00390625" style="8" customWidth="1"/>
    <col min="10" max="10" width="9.140625" style="8" customWidth="1"/>
    <col min="11" max="11" width="4.421875" style="8" customWidth="1"/>
    <col min="12" max="12" width="12.28125" style="8" customWidth="1"/>
    <col min="13" max="16384" width="9.140625" style="8" customWidth="1"/>
  </cols>
  <sheetData>
    <row r="1" ht="12" customHeight="1">
      <c r="B1" s="34" t="s">
        <v>72</v>
      </c>
    </row>
    <row r="2" spans="1:13" s="14" customFormat="1" ht="66.75" customHeight="1">
      <c r="A2" s="10" t="s">
        <v>6</v>
      </c>
      <c r="B2" s="10" t="s">
        <v>7</v>
      </c>
      <c r="C2" s="10" t="s">
        <v>8</v>
      </c>
      <c r="D2" s="10" t="s">
        <v>9</v>
      </c>
      <c r="E2" s="10" t="s">
        <v>10</v>
      </c>
      <c r="F2" s="10" t="s">
        <v>11</v>
      </c>
      <c r="G2" s="10" t="s">
        <v>12</v>
      </c>
      <c r="H2" s="10" t="s">
        <v>46</v>
      </c>
      <c r="I2" s="10" t="s">
        <v>14</v>
      </c>
      <c r="J2" s="10" t="s">
        <v>15</v>
      </c>
      <c r="K2" s="10" t="s">
        <v>16</v>
      </c>
      <c r="L2" s="10" t="s">
        <v>17</v>
      </c>
      <c r="M2" s="13"/>
    </row>
    <row r="3" spans="1:13" ht="11.25" customHeight="1">
      <c r="A3" s="45">
        <v>1</v>
      </c>
      <c r="B3" s="45">
        <v>2</v>
      </c>
      <c r="C3" s="45">
        <v>3</v>
      </c>
      <c r="D3" s="45">
        <v>4</v>
      </c>
      <c r="E3" s="45">
        <v>5</v>
      </c>
      <c r="F3" s="45">
        <v>6</v>
      </c>
      <c r="G3" s="45">
        <v>7</v>
      </c>
      <c r="H3" s="45">
        <v>8</v>
      </c>
      <c r="I3" s="45">
        <v>9</v>
      </c>
      <c r="J3" s="45">
        <v>10</v>
      </c>
      <c r="K3" s="45">
        <v>11</v>
      </c>
      <c r="L3" s="85">
        <v>12</v>
      </c>
      <c r="M3" s="33"/>
    </row>
    <row r="4" spans="1:12" ht="22.5" customHeight="1">
      <c r="A4" s="20">
        <v>1</v>
      </c>
      <c r="B4" s="20" t="s">
        <v>73</v>
      </c>
      <c r="C4" s="20" t="s">
        <v>74</v>
      </c>
      <c r="D4" s="41">
        <v>600</v>
      </c>
      <c r="E4" s="41"/>
      <c r="F4" s="42"/>
      <c r="G4" s="20"/>
      <c r="H4" s="20">
        <v>1</v>
      </c>
      <c r="I4" s="12">
        <f>D4/H4</f>
        <v>600</v>
      </c>
      <c r="J4" s="25">
        <v>0</v>
      </c>
      <c r="K4" s="26"/>
      <c r="L4" s="27">
        <f>ROUND((J4*K4+J4)*I4,2)</f>
        <v>0</v>
      </c>
    </row>
    <row r="5" spans="1:12" ht="22.5" customHeight="1">
      <c r="A5" s="20">
        <v>2</v>
      </c>
      <c r="B5" s="20" t="s">
        <v>73</v>
      </c>
      <c r="C5" s="20" t="s">
        <v>75</v>
      </c>
      <c r="D5" s="41">
        <v>4300</v>
      </c>
      <c r="E5" s="41"/>
      <c r="F5" s="42"/>
      <c r="G5" s="20"/>
      <c r="H5" s="20">
        <v>1</v>
      </c>
      <c r="I5" s="12">
        <f>D5/H5</f>
        <v>4300</v>
      </c>
      <c r="J5" s="86">
        <v>0</v>
      </c>
      <c r="K5" s="26"/>
      <c r="L5" s="27">
        <f>ROUND((J5*K5+J5)*I5,2)</f>
        <v>0</v>
      </c>
    </row>
    <row r="6" spans="1:12" ht="12" customHeight="1">
      <c r="A6" s="335" t="s">
        <v>4</v>
      </c>
      <c r="B6" s="335"/>
      <c r="C6" s="335"/>
      <c r="D6" s="335"/>
      <c r="E6" s="335"/>
      <c r="F6" s="335"/>
      <c r="G6" s="335"/>
      <c r="H6" s="335"/>
      <c r="I6" s="335"/>
      <c r="J6" s="335"/>
      <c r="K6" s="335"/>
      <c r="L6" s="4">
        <f>SUM(L4:L5)</f>
        <v>0</v>
      </c>
    </row>
    <row r="7" spans="1:12" ht="12" customHeight="1">
      <c r="A7" s="30"/>
      <c r="B7" s="30"/>
      <c r="C7" s="30"/>
      <c r="D7" s="30"/>
      <c r="E7" s="30"/>
      <c r="F7" s="30"/>
      <c r="G7" s="30"/>
      <c r="H7" s="30"/>
      <c r="I7" s="30"/>
      <c r="J7" s="30"/>
      <c r="K7" s="32"/>
      <c r="L7" s="32"/>
    </row>
    <row r="8" spans="1:12" ht="17.25" customHeight="1">
      <c r="A8" s="340" t="s">
        <v>76</v>
      </c>
      <c r="B8" s="340"/>
      <c r="C8" s="340"/>
      <c r="D8" s="340"/>
      <c r="E8" s="340"/>
      <c r="F8" s="340"/>
      <c r="G8" s="340"/>
      <c r="H8" s="340"/>
      <c r="I8" s="340"/>
      <c r="J8" s="340"/>
      <c r="K8" s="340"/>
      <c r="L8" s="340"/>
    </row>
    <row r="9" spans="1:12" s="33" customFormat="1" ht="24.75" customHeight="1">
      <c r="A9" s="334" t="s">
        <v>77</v>
      </c>
      <c r="B9" s="334"/>
      <c r="C9" s="334"/>
      <c r="D9" s="334"/>
      <c r="E9" s="334"/>
      <c r="F9" s="334"/>
      <c r="G9" s="334"/>
      <c r="H9" s="334"/>
      <c r="I9" s="334"/>
      <c r="J9" s="334"/>
      <c r="K9" s="334"/>
      <c r="L9" s="334"/>
    </row>
    <row r="10" spans="1:12" s="33" customFormat="1" ht="24.75" customHeight="1">
      <c r="A10" s="334" t="s">
        <v>26</v>
      </c>
      <c r="B10" s="334"/>
      <c r="C10" s="334"/>
      <c r="D10" s="334"/>
      <c r="E10" s="334"/>
      <c r="F10" s="334"/>
      <c r="G10" s="334"/>
      <c r="H10" s="334"/>
      <c r="I10" s="334"/>
      <c r="J10" s="334"/>
      <c r="K10" s="334"/>
      <c r="L10" s="334"/>
    </row>
    <row r="11" spans="1:12" s="33" customFormat="1" ht="12.75" customHeight="1">
      <c r="A11" s="334" t="s">
        <v>27</v>
      </c>
      <c r="B11" s="334"/>
      <c r="C11" s="334"/>
      <c r="D11" s="334"/>
      <c r="E11" s="334"/>
      <c r="F11" s="334"/>
      <c r="G11" s="334"/>
      <c r="H11" s="334"/>
      <c r="I11" s="334"/>
      <c r="J11" s="334"/>
      <c r="K11" s="334"/>
      <c r="L11" s="334"/>
    </row>
    <row r="12" spans="1:12" s="33" customFormat="1" ht="12" customHeight="1">
      <c r="A12" s="334" t="s">
        <v>28</v>
      </c>
      <c r="B12" s="334"/>
      <c r="C12" s="334"/>
      <c r="D12" s="334"/>
      <c r="E12" s="334"/>
      <c r="F12" s="334"/>
      <c r="G12" s="334"/>
      <c r="H12" s="334"/>
      <c r="I12" s="334"/>
      <c r="J12" s="334"/>
      <c r="K12" s="334"/>
      <c r="L12" s="334"/>
    </row>
    <row r="13" spans="1:12" s="33" customFormat="1" ht="12" customHeight="1">
      <c r="A13" s="334" t="s">
        <v>29</v>
      </c>
      <c r="B13" s="334"/>
      <c r="C13" s="334"/>
      <c r="D13" s="334"/>
      <c r="E13" s="334"/>
      <c r="F13" s="334"/>
      <c r="G13" s="334"/>
      <c r="H13" s="334"/>
      <c r="I13" s="334"/>
      <c r="J13" s="334"/>
      <c r="K13" s="334"/>
      <c r="L13" s="334"/>
    </row>
    <row r="14" spans="1:12" s="33" customFormat="1" ht="12" customHeight="1">
      <c r="A14" s="334" t="s">
        <v>30</v>
      </c>
      <c r="B14" s="334"/>
      <c r="C14" s="334"/>
      <c r="D14" s="334"/>
      <c r="E14" s="334"/>
      <c r="F14" s="334"/>
      <c r="G14" s="334"/>
      <c r="H14" s="334"/>
      <c r="I14" s="334"/>
      <c r="J14" s="334"/>
      <c r="K14" s="334"/>
      <c r="L14" s="334"/>
    </row>
  </sheetData>
  <sheetProtection selectLockedCells="1" selectUnlockedCells="1"/>
  <mergeCells count="8">
    <mergeCell ref="A13:L13"/>
    <mergeCell ref="A14:L14"/>
    <mergeCell ref="A6:K6"/>
    <mergeCell ref="A8:L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N12"/>
  <sheetViews>
    <sheetView zoomScale="85" zoomScaleNormal="85" zoomScalePageLayoutView="0" workbookViewId="0" topLeftCell="A1">
      <selection activeCell="J4" sqref="J4"/>
    </sheetView>
  </sheetViews>
  <sheetFormatPr defaultColWidth="9.140625" defaultRowHeight="12" customHeight="1"/>
  <cols>
    <col min="1" max="1" width="4.28125" style="8" customWidth="1"/>
    <col min="2" max="2" width="32.00390625" style="8" customWidth="1"/>
    <col min="3" max="3" width="11.00390625" style="8" customWidth="1"/>
    <col min="4" max="4" width="9.00390625" style="8" customWidth="1"/>
    <col min="5" max="5" width="9.421875" style="8" customWidth="1"/>
    <col min="6" max="6" width="9.140625" style="8" customWidth="1"/>
    <col min="7" max="7" width="8.421875" style="8" customWidth="1"/>
    <col min="8" max="8" width="10.57421875" style="8" customWidth="1"/>
    <col min="9" max="9" width="11.140625" style="8" customWidth="1"/>
    <col min="10" max="10" width="9.140625" style="9" customWidth="1"/>
    <col min="11" max="11" width="4.28125" style="8" customWidth="1"/>
    <col min="12" max="12" width="11.7109375" style="8" customWidth="1"/>
    <col min="13" max="16384" width="9.140625" style="8" customWidth="1"/>
  </cols>
  <sheetData>
    <row r="1" ht="12" customHeight="1">
      <c r="B1" s="34" t="s">
        <v>78</v>
      </c>
    </row>
    <row r="2" spans="1:13" s="14" customFormat="1" ht="63" customHeight="1">
      <c r="A2" s="10" t="s">
        <v>6</v>
      </c>
      <c r="B2" s="10" t="s">
        <v>7</v>
      </c>
      <c r="C2" s="10" t="s">
        <v>8</v>
      </c>
      <c r="D2" s="10" t="s">
        <v>9</v>
      </c>
      <c r="E2" s="10" t="s">
        <v>79</v>
      </c>
      <c r="F2" s="10" t="s">
        <v>11</v>
      </c>
      <c r="G2" s="10" t="s">
        <v>12</v>
      </c>
      <c r="H2" s="10" t="s">
        <v>46</v>
      </c>
      <c r="I2" s="10" t="s">
        <v>14</v>
      </c>
      <c r="J2" s="12" t="s">
        <v>15</v>
      </c>
      <c r="K2" s="10" t="s">
        <v>16</v>
      </c>
      <c r="L2" s="10" t="s">
        <v>17</v>
      </c>
      <c r="M2" s="13"/>
    </row>
    <row r="3" spans="1:13" s="19" customFormat="1" ht="11.25" customHeight="1">
      <c r="A3" s="15">
        <v>1</v>
      </c>
      <c r="B3" s="15">
        <v>2</v>
      </c>
      <c r="C3" s="15">
        <v>3</v>
      </c>
      <c r="D3" s="15" t="s">
        <v>18</v>
      </c>
      <c r="E3" s="15">
        <v>5</v>
      </c>
      <c r="F3" s="15">
        <v>6</v>
      </c>
      <c r="G3" s="15">
        <v>7</v>
      </c>
      <c r="H3" s="15">
        <v>8</v>
      </c>
      <c r="I3" s="15">
        <v>9</v>
      </c>
      <c r="J3" s="15">
        <v>10</v>
      </c>
      <c r="K3" s="15">
        <v>11</v>
      </c>
      <c r="L3" s="17">
        <v>12</v>
      </c>
      <c r="M3" s="18"/>
    </row>
    <row r="4" spans="1:12" ht="24" customHeight="1">
      <c r="A4" s="20">
        <v>1</v>
      </c>
      <c r="B4" s="20" t="s">
        <v>80</v>
      </c>
      <c r="C4" s="20" t="s">
        <v>81</v>
      </c>
      <c r="D4" s="41">
        <v>100</v>
      </c>
      <c r="E4" s="41"/>
      <c r="F4" s="42"/>
      <c r="G4" s="20"/>
      <c r="H4" s="20">
        <v>1</v>
      </c>
      <c r="I4" s="12">
        <f>D4/H4</f>
        <v>100</v>
      </c>
      <c r="J4" s="53">
        <v>0</v>
      </c>
      <c r="K4" s="26"/>
      <c r="L4" s="27">
        <f>ROUND((J4*K4+J4)*I4,2)</f>
        <v>0</v>
      </c>
    </row>
    <row r="5" spans="1:12" ht="25.5" customHeight="1">
      <c r="A5" s="20">
        <v>2</v>
      </c>
      <c r="B5" s="20" t="s">
        <v>80</v>
      </c>
      <c r="C5" s="20" t="s">
        <v>82</v>
      </c>
      <c r="D5" s="41">
        <v>50</v>
      </c>
      <c r="E5" s="41"/>
      <c r="F5" s="42"/>
      <c r="G5" s="20"/>
      <c r="H5" s="20">
        <v>1</v>
      </c>
      <c r="I5" s="12">
        <f>D5/H5</f>
        <v>50</v>
      </c>
      <c r="J5" s="53">
        <v>0</v>
      </c>
      <c r="K5" s="26"/>
      <c r="L5" s="27">
        <f>ROUND((J5*K5+J5)*I5,2)</f>
        <v>0</v>
      </c>
    </row>
    <row r="6" spans="1:14" ht="12" customHeight="1">
      <c r="A6" s="335" t="s">
        <v>83</v>
      </c>
      <c r="B6" s="335"/>
      <c r="C6" s="335"/>
      <c r="D6" s="335"/>
      <c r="E6" s="335"/>
      <c r="F6" s="335"/>
      <c r="G6" s="335"/>
      <c r="H6" s="335"/>
      <c r="I6" s="335"/>
      <c r="J6" s="335"/>
      <c r="K6" s="335"/>
      <c r="L6" s="64">
        <f>SUM(L4:L5)</f>
        <v>0</v>
      </c>
      <c r="N6" s="88"/>
    </row>
    <row r="7" spans="1:14" s="33" customFormat="1" ht="12" customHeight="1">
      <c r="A7" s="334" t="s">
        <v>84</v>
      </c>
      <c r="B7" s="334"/>
      <c r="C7" s="334"/>
      <c r="D7" s="334"/>
      <c r="E7" s="334"/>
      <c r="F7" s="334"/>
      <c r="G7" s="334"/>
      <c r="H7" s="334"/>
      <c r="I7" s="334"/>
      <c r="J7" s="334"/>
      <c r="K7" s="334"/>
      <c r="L7" s="334"/>
      <c r="N7" s="32"/>
    </row>
    <row r="8" spans="1:14" s="33" customFormat="1" ht="23.25" customHeight="1">
      <c r="A8" s="334" t="s">
        <v>26</v>
      </c>
      <c r="B8" s="334"/>
      <c r="C8" s="334"/>
      <c r="D8" s="334"/>
      <c r="E8" s="334"/>
      <c r="F8" s="334"/>
      <c r="G8" s="334"/>
      <c r="H8" s="334"/>
      <c r="I8" s="334"/>
      <c r="J8" s="334"/>
      <c r="K8" s="334"/>
      <c r="L8" s="334"/>
      <c r="N8" s="89"/>
    </row>
    <row r="9" spans="1:14" s="33" customFormat="1" ht="30" customHeight="1">
      <c r="A9" s="334" t="s">
        <v>27</v>
      </c>
      <c r="B9" s="334"/>
      <c r="C9" s="334"/>
      <c r="D9" s="334"/>
      <c r="E9" s="334"/>
      <c r="F9" s="334"/>
      <c r="G9" s="334"/>
      <c r="H9" s="334"/>
      <c r="I9" s="334"/>
      <c r="J9" s="334"/>
      <c r="K9" s="334"/>
      <c r="L9" s="334"/>
      <c r="N9" s="32"/>
    </row>
    <row r="10" spans="1:12" s="33" customFormat="1" ht="12" customHeight="1">
      <c r="A10" s="334" t="s">
        <v>28</v>
      </c>
      <c r="B10" s="334"/>
      <c r="C10" s="334"/>
      <c r="D10" s="334"/>
      <c r="E10" s="334"/>
      <c r="F10" s="334"/>
      <c r="G10" s="334"/>
      <c r="H10" s="334"/>
      <c r="I10" s="334"/>
      <c r="J10" s="334"/>
      <c r="K10" s="334"/>
      <c r="L10" s="334"/>
    </row>
    <row r="11" spans="1:12" s="33" customFormat="1" ht="12" customHeight="1">
      <c r="A11" s="334" t="s">
        <v>29</v>
      </c>
      <c r="B11" s="334"/>
      <c r="C11" s="334"/>
      <c r="D11" s="334"/>
      <c r="E11" s="334"/>
      <c r="F11" s="334"/>
      <c r="G11" s="334"/>
      <c r="H11" s="334"/>
      <c r="I11" s="334"/>
      <c r="J11" s="334"/>
      <c r="K11" s="334"/>
      <c r="L11" s="334"/>
    </row>
    <row r="12" spans="1:12" s="33" customFormat="1" ht="12" customHeight="1">
      <c r="A12" s="334" t="s">
        <v>30</v>
      </c>
      <c r="B12" s="334"/>
      <c r="C12" s="334"/>
      <c r="D12" s="334"/>
      <c r="E12" s="334"/>
      <c r="F12" s="334"/>
      <c r="G12" s="334"/>
      <c r="H12" s="334"/>
      <c r="I12" s="334"/>
      <c r="J12" s="334"/>
      <c r="K12" s="334"/>
      <c r="L12" s="334"/>
    </row>
  </sheetData>
  <sheetProtection selectLockedCells="1" selectUnlockedCells="1"/>
  <mergeCells count="7">
    <mergeCell ref="A12:L12"/>
    <mergeCell ref="A6:K6"/>
    <mergeCell ref="A7:L7"/>
    <mergeCell ref="A8:L8"/>
    <mergeCell ref="A9:L9"/>
    <mergeCell ref="A10:L10"/>
    <mergeCell ref="A11:L11"/>
  </mergeCells>
  <printOptions/>
  <pageMargins left="0.7479166666666667" right="0.7479166666666667" top="0.9840277777777777" bottom="0.98402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Janicka</dc:creator>
  <cp:keywords/>
  <dc:description/>
  <cp:lastModifiedBy>Magdalena Janicka</cp:lastModifiedBy>
  <dcterms:created xsi:type="dcterms:W3CDTF">2022-09-15T11:43:47Z</dcterms:created>
  <dcterms:modified xsi:type="dcterms:W3CDTF">2022-09-15T12:29:50Z</dcterms:modified>
  <cp:category/>
  <cp:version/>
  <cp:contentType/>
  <cp:contentStatus/>
</cp:coreProperties>
</file>