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4970\Przetarg relizacja\PR_i_KO\CAK__3\Kosztorysy_ofertowe\"/>
    </mc:Choice>
  </mc:AlternateContent>
  <bookViews>
    <workbookView xWindow="0" yWindow="0" windowWidth="20490" windowHeight="7155" firstSheet="1" activeTab="1"/>
  </bookViews>
  <sheets>
    <sheet name="qq" sheetId="17" state="hidden" r:id="rId1"/>
    <sheet name="PR" sheetId="28" r:id="rId2"/>
    <sheet name="asa" sheetId="16" state="hidden" r:id="rId3"/>
  </sheets>
  <definedNames>
    <definedName name="_xlnm.Print_Area" localSheetId="2">asa!$A$2:$I$243</definedName>
    <definedName name="_xlnm.Print_Area" localSheetId="1">PR!$A$1:$H$28</definedName>
    <definedName name="_xlnm.Print_Area" localSheetId="0">qq!$A$2:$H$243</definedName>
    <definedName name="Print_Area" localSheetId="2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F15" i="28" l="1"/>
  <c r="F14" i="28"/>
  <c r="F13" i="28"/>
  <c r="F9" i="28"/>
  <c r="G26" i="28" s="1"/>
  <c r="G28" i="28" s="1"/>
  <c r="G27" i="28" l="1"/>
  <c r="G201" i="17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 l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G96" i="16"/>
  <c r="I96" i="16" s="1"/>
  <c r="H228" i="16" s="1"/>
  <c r="H229" i="16" s="1"/>
  <c r="H230" i="16" s="1"/>
  <c r="I97" i="16"/>
  <c r="J122" i="16" s="1"/>
  <c r="H228" i="17"/>
  <c r="H229" i="17" s="1"/>
  <c r="H230" i="17" s="1"/>
  <c r="J122" i="17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<sst xmlns="http://schemas.openxmlformats.org/spreadsheetml/2006/main" count="2489" uniqueCount="350">
  <si>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</si>
  <si>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</si>
  <si>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</si>
  <si>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</si>
  <si>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</si>
  <si>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</si>
  <si>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</si>
  <si>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</si>
  <si>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</si>
  <si>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</si>
  <si>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</si>
  <si>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</si>
  <si>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</si>
  <si>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</si>
  <si>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</si>
  <si>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</si>
  <si>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</si>
  <si>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</si>
  <si>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</si>
  <si>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</si>
  <si>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</si>
  <si>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</si>
  <si>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</si>
  <si>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</si>
  <si>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</si>
  <si>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</si>
  <si>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</si>
  <si>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</si>
  <si>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</si>
  <si>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</si>
  <si>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</si>
  <si>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</si>
  <si>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</si>
  <si>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</si>
  <si>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</si>
  <si>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</si>
  <si>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</si>
  <si>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</si>
  <si>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</si>
  <si>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</si>
  <si>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</si>
  <si>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</si>
  <si>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</si>
  <si>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</si>
  <si>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</si>
  <si>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</si>
  <si>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</si>
  <si>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</si>
  <si>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</si>
  <si>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</si>
  <si>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</si>
  <si>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</si>
  <si>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</si>
  <si>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</si>
  <si>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</si>
  <si>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</si>
  <si>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</si>
  <si>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</si>
  <si>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</si>
  <si>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</si>
  <si>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</si>
  <si>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</si>
  <si>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</si>
  <si>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</si>
  <si>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</si>
  <si>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</si>
  <si>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</si>
  <si>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</si>
  <si>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</si>
  <si>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</si>
  <si>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</si>
  <si>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</si>
  <si>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</si>
  <si>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</si>
  <si>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</si>
  <si>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</si>
  <si>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</si>
  <si>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</si>
  <si>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</si>
  <si>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</si>
  <si>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</si>
  <si>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</si>
  <si>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</si>
  <si>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</si>
  <si>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</si>
  <si>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</si>
  <si>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</si>
  <si>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</si>
  <si>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</si>
  <si>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</si>
  <si>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</si>
  <si>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</si>
  <si>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</si>
  <si>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</si>
  <si>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</si>
  <si>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</si>
  <si>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</si>
  <si>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</si>
  <si>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</si>
  <si>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</si>
  <si>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</si>
  <si>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</si>
  <si>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</si>
  <si>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</si>
  <si>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</si>
  <si>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</si>
  <si>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</si>
  <si>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</si>
  <si>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</si>
  <si>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</si>
  <si>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</si>
  <si>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</si>
  <si>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</si>
  <si>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</si>
  <si>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</si>
  <si>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</si>
  <si>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</si>
  <si>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</si>
  <si>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</si>
  <si>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</si>
  <si>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</si>
  <si>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</si>
  <si>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</si>
  <si>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</si>
  <si>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</si>
  <si>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</si>
  <si>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</si>
  <si>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</si>
  <si>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</si>
  <si>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</si>
  <si>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</si>
  <si>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</si>
  <si>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</si>
  <si>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</si>
  <si>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</si>
  <si>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</si>
  <si>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</si>
  <si>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</si>
  <si>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</si>
  <si>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</si>
  <si>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</si>
  <si>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</si>
  <si>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</si>
  <si>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</si>
  <si>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</si>
  <si>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</si>
  <si>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</si>
  <si>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</si>
  <si>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</si>
  <si>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</si>
  <si>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</si>
  <si>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</si>
  <si>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</si>
  <si>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</si>
  <si>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</si>
  <si>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</si>
  <si>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</si>
  <si>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</si>
  <si>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</si>
  <si>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</si>
  <si>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</si>
  <si>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</si>
  <si>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</si>
  <si>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</si>
  <si>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</si>
  <si>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</si>
  <si>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</si>
  <si>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</si>
  <si>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</si>
  <si>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</si>
  <si>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</si>
  <si>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</si>
  <si>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</si>
  <si>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</si>
  <si>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</si>
  <si>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</si>
  <si>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</si>
  <si>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</si>
  <si>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</si>
  <si>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</si>
  <si>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</si>
  <si>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</si>
  <si>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</si>
  <si>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</si>
  <si>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</si>
  <si>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</si>
  <si>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</si>
  <si>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</si>
  <si>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</si>
  <si>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</si>
  <si>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</si>
  <si>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</si>
  <si>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</si>
  <si>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</si>
  <si>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</si>
  <si>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</si>
  <si>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</si>
  <si>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</si>
  <si>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</si>
  <si>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</si>
  <si>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</si>
  <si>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</si>
  <si>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</si>
  <si>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</si>
  <si>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</si>
  <si>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</si>
  <si>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</si>
  <si>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</si>
  <si>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</si>
  <si>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</si>
  <si>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</si>
  <si>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</si>
  <si>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</si>
  <si>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</si>
  <si>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</si>
  <si>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</si>
  <si>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</si>
  <si>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</si>
  <si>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</si>
  <si>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</si>
  <si>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</si>
  <si>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</si>
  <si>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</si>
  <si>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</si>
  <si>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</si>
  <si>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</si>
  <si>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</si>
  <si>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</si>
  <si>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</si>
  <si>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</si>
  <si>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</si>
  <si>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</si>
  <si>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</si>
  <si>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</si>
  <si>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</si>
  <si>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</si>
  <si>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</si>
  <si>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</si>
  <si>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</si>
  <si>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</si>
  <si>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</si>
  <si>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</si>
  <si>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</si>
  <si>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</si>
  <si>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</si>
  <si>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</si>
  <si>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</si>
  <si>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</si>
  <si>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</si>
  <si>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</si>
  <si>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</si>
  <si>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</si>
  <si>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</si>
  <si>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</si>
  <si>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</si>
  <si>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</si>
  <si>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</si>
  <si>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</si>
  <si>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</si>
  <si>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</si>
  <si>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</si>
  <si>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</si>
  <si>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</si>
  <si>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</si>
  <si>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</si>
  <si>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</si>
  <si>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</si>
  <si>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</si>
  <si>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</si>
  <si>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</si>
  <si>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</si>
  <si>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</si>
  <si>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</si>
  <si>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</si>
  <si>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</si>
  <si>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</si>
  <si>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</si>
  <si>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</si>
  <si>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</si>
  <si>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</si>
  <si>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</si>
  <si>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</si>
  <si>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</si>
  <si>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</si>
  <si>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</si>
  <si>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</si>
  <si>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</si>
  <si>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</si>
  <si>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</si>
  <si>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</si>
  <si>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</si>
  <si>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</si>
  <si>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</si>
  <si>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</si>
  <si>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</si>
  <si>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</si>
  <si>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</si>
  <si>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</si>
  <si>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</si>
  <si>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</si>
  <si>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</si>
  <si>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</si>
  <si>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</si>
  <si>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</si>
  <si>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</si>
  <si>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</si>
  <si>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</si>
  <si>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</si>
  <si>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1.1</t>
  </si>
  <si>
    <t>1.2</t>
  </si>
  <si>
    <t>1.3</t>
  </si>
  <si>
    <t>E- 01.04.01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</si>
  <si>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</si>
  <si>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</si>
  <si>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</si>
  <si>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</si>
  <si>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</si>
  <si>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</si>
  <si>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</si>
  <si>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</si>
  <si>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</si>
  <si>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</si>
  <si>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</si>
  <si>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</si>
  <si>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</si>
  <si>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Ułożenie foli ostrzegawczej</t>
  </si>
  <si>
    <t>Zasypanie i zagęszczenie wykopu</t>
  </si>
  <si>
    <t>Posadowienie fundamentów prafabrykowanych pod słupy oswietleniowe</t>
  </si>
  <si>
    <t>Stawianie słupów oświetleniowych aluminiowych wysokości 5m bez wysięgnika  na fundamencie prafabrykowanym</t>
  </si>
  <si>
    <t>1.17</t>
  </si>
  <si>
    <t>1.18</t>
  </si>
  <si>
    <t>Ułożenie uziomu poziomego FeZn 25x4 na dnie rowu kablowego</t>
  </si>
  <si>
    <t>BUDOWA OŚWIETLENIA CIĄGU ROWEROWEGO</t>
  </si>
  <si>
    <t>Pomiary elektryczne nn</t>
  </si>
  <si>
    <t>Pomiary oświetlenia</t>
  </si>
  <si>
    <t>CPV - 45316110-9 Instalowanie urządzeń oświetlenia drogowego</t>
  </si>
  <si>
    <t>Kopanie rowów ręcznie w gruncie kategorii III o wym. 0,8x0,4</t>
  </si>
  <si>
    <t>Obsługa geodezyjna</t>
  </si>
  <si>
    <t>Układanie w wykopie rur osłonowych typu HDPE 110</t>
  </si>
  <si>
    <t>Przewiert sterowany rurą 110 wraz z wykonaniem komory startowej i odbiorczej</t>
  </si>
  <si>
    <t>Montaż oprawy oświetleniowej o strumieniu światlnym oprawy 3925 lm i mocy 31W 16 LED</t>
  </si>
  <si>
    <t>Montaż tabliczki bezpiecznikowej typu Winel jednoodpływowych wraz z zarobieniem końcówek kabli, podłączeniem i montażem mufek termokurczliwych (palczatki)</t>
  </si>
  <si>
    <t>Montaż tabliczki bezpiecznikowej typu Winel dwuodpływowa wraz z zarobieniem końcówek kabli, podłączeniem i montażem mufek termokurczliwych (palczatki)</t>
  </si>
  <si>
    <t xml:space="preserve">Montaż przewodów do opraw kable YDY 3x2,5mm2 wraz z zaprasowaniem końcówek i podłączeniem dł. 5m </t>
  </si>
  <si>
    <t>Wykonanie podsypki piaskowej na dnie rowu kablowego i zasypki piaskowej</t>
  </si>
  <si>
    <t>Zaciąganie do rur kabli oświetleniowych typu YAKY 4x35mm2</t>
  </si>
  <si>
    <t>CENA ROBÓT BRUTTO = Cena robót netto + vat</t>
  </si>
  <si>
    <t>Zaciąganie do rur kabli oświetleniowych typu YKY 3x2,5mm2 do zasilania wiaty</t>
  </si>
  <si>
    <t>ELEKTRYCZNA - OŚWITLENIE DROGOWE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</si>
  <si>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AL.. ARMII KRAJOWEJ
"Rowerem w obie strony po al. Armii Krajowej we Wrocławiu - część 3"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</si>
</sst>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3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rgb="FFFF0000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6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21" fillId="0" borderId="0"/>
    <xf numFmtId="0" fontId="22" fillId="0" borderId="0"/>
    <xf numFmtId="0" fontId="32" fillId="0" borderId="0"/>
  </cellStyleXfs>
  <cellXfs count="246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6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6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vertical="center" wrapText="1"/>
    </xf>
    <xf numFmtId="0" fontId="4" fillId="6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6" borderId="2" xfId="0" applyNumberFormat="1" applyFont="1" applyFill="1" applyBorder="1" applyAlignment="1">
      <alignment horizontal="right" vertical="center" wrapText="1"/>
    </xf>
    <xf numFmtId="1" fontId="2" fillId="6" borderId="2" xfId="0" applyNumberFormat="1" applyFont="1" applyFill="1" applyBorder="1" applyAlignment="1">
      <alignment horizontal="center" vertical="top" wrapText="1"/>
    </xf>
    <xf numFmtId="1" fontId="4" fillId="6" borderId="2" xfId="0" applyNumberFormat="1" applyFont="1" applyFill="1" applyBorder="1" applyAlignment="1">
      <alignment horizontal="left" vertical="center" wrapText="1"/>
    </xf>
    <xf numFmtId="0" fontId="1" fillId="6" borderId="0" xfId="0" applyFont="1" applyFill="1"/>
    <xf numFmtId="0" fontId="6" fillId="6" borderId="0" xfId="0" applyFont="1" applyFill="1" applyAlignment="1">
      <alignment horizontal="center" vertical="center"/>
    </xf>
    <xf numFmtId="0" fontId="10" fillId="6" borderId="0" xfId="0" applyFont="1" applyFill="1"/>
    <xf numFmtId="0" fontId="9" fillId="6" borderId="0" xfId="0" applyFont="1" applyFill="1"/>
    <xf numFmtId="0" fontId="8" fillId="6" borderId="0" xfId="0" applyFont="1" applyFill="1"/>
    <xf numFmtId="4" fontId="1" fillId="6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1" fontId="4" fillId="0" borderId="26" xfId="0" applyNumberFormat="1" applyFont="1" applyFill="1" applyBorder="1" applyAlignment="1">
      <alignment horizontal="left" vertical="center" wrapText="1"/>
    </xf>
    <xf numFmtId="2" fontId="4" fillId="6" borderId="25" xfId="0" applyNumberFormat="1" applyFont="1" applyFill="1" applyBorder="1" applyAlignment="1">
      <alignment vertical="center" wrapText="1"/>
    </xf>
    <xf numFmtId="2" fontId="2" fillId="6" borderId="19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3" fontId="16" fillId="0" borderId="15" xfId="1" applyFont="1" applyFill="1" applyBorder="1" applyAlignment="1">
      <alignment horizontal="center" vertical="center" wrapText="1"/>
    </xf>
    <xf numFmtId="0" fontId="16" fillId="11" borderId="29" xfId="0" applyFont="1" applyFill="1" applyBorder="1" applyAlignment="1">
      <alignment horizontal="center" vertical="center" wrapText="1"/>
    </xf>
    <xf numFmtId="0" fontId="16" fillId="11" borderId="30" xfId="0" applyFont="1" applyFill="1" applyBorder="1" applyAlignment="1">
      <alignment horizontal="center" vertical="center" wrapText="1"/>
    </xf>
    <xf numFmtId="0" fontId="14" fillId="8" borderId="1" xfId="2" applyFont="1" applyFill="1" applyBorder="1" applyAlignment="1">
      <alignment horizontal="center" vertical="center" wrapText="1"/>
    </xf>
    <xf numFmtId="43" fontId="14" fillId="8" borderId="13" xfId="1" applyFont="1" applyFill="1" applyBorder="1" applyAlignment="1">
      <alignment horizontal="center" vertical="center" wrapText="1"/>
    </xf>
    <xf numFmtId="0" fontId="14" fillId="8" borderId="1" xfId="2" applyFont="1" applyFill="1" applyBorder="1" applyAlignment="1">
      <alignment horizontal="center" vertical="center"/>
    </xf>
    <xf numFmtId="43" fontId="14" fillId="8" borderId="13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2" fontId="17" fillId="0" borderId="0" xfId="0" applyNumberFormat="1" applyFont="1" applyAlignment="1">
      <alignment vertical="center"/>
    </xf>
    <xf numFmtId="0" fontId="17" fillId="6" borderId="0" xfId="0" applyFont="1" applyFill="1" applyAlignment="1">
      <alignment vertical="center"/>
    </xf>
    <xf numFmtId="0" fontId="2" fillId="5" borderId="23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19" fillId="5" borderId="23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0" fontId="19" fillId="5" borderId="0" xfId="0" applyFont="1" applyFill="1" applyAlignment="1">
      <alignment vertical="center"/>
    </xf>
    <xf numFmtId="0" fontId="19" fillId="6" borderId="0" xfId="0" applyFont="1" applyFill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16" fillId="0" borderId="32" xfId="0" applyNumberFormat="1" applyFont="1" applyBorder="1" applyAlignment="1">
      <alignment horizontal="center" vertical="center"/>
    </xf>
    <xf numFmtId="43" fontId="16" fillId="0" borderId="31" xfId="1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6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6" fillId="8" borderId="1" xfId="2" applyFont="1" applyFill="1" applyBorder="1" applyAlignment="1">
      <alignment horizontal="center" vertical="center"/>
    </xf>
    <xf numFmtId="0" fontId="26" fillId="8" borderId="13" xfId="2" applyFont="1" applyFill="1" applyBorder="1" applyAlignment="1">
      <alignment horizontal="center" vertical="center"/>
    </xf>
    <xf numFmtId="2" fontId="14" fillId="9" borderId="2" xfId="0" applyNumberFormat="1" applyFont="1" applyFill="1" applyBorder="1" applyAlignment="1">
      <alignment horizontal="center" vertical="center"/>
    </xf>
    <xf numFmtId="0" fontId="15" fillId="8" borderId="2" xfId="0" applyNumberFormat="1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 wrapText="1"/>
    </xf>
    <xf numFmtId="49" fontId="26" fillId="9" borderId="2" xfId="0" applyNumberFormat="1" applyFont="1" applyFill="1" applyBorder="1" applyAlignment="1">
      <alignment horizontal="center" vertical="center" wrapText="1"/>
    </xf>
    <xf numFmtId="0" fontId="26" fillId="9" borderId="2" xfId="0" applyNumberFormat="1" applyFont="1" applyFill="1" applyBorder="1" applyAlignment="1">
      <alignment horizontal="center" vertical="center"/>
    </xf>
    <xf numFmtId="0" fontId="15" fillId="10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4" fontId="16" fillId="0" borderId="2" xfId="0" applyNumberFormat="1" applyFont="1" applyBorder="1" applyAlignment="1">
      <alignment vertical="center" wrapText="1"/>
    </xf>
    <xf numFmtId="4" fontId="16" fillId="0" borderId="2" xfId="0" applyNumberFormat="1" applyFont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 wrapText="1"/>
    </xf>
    <xf numFmtId="0" fontId="14" fillId="8" borderId="2" xfId="2" applyFont="1" applyFill="1" applyBorder="1" applyAlignment="1">
      <alignment horizontal="center" vertical="center" wrapText="1"/>
    </xf>
    <xf numFmtId="43" fontId="14" fillId="8" borderId="2" xfId="3" applyFont="1" applyFill="1" applyBorder="1" applyAlignment="1">
      <alignment horizontal="center" vertical="center" wrapText="1"/>
    </xf>
    <xf numFmtId="0" fontId="14" fillId="8" borderId="2" xfId="2" applyFont="1" applyFill="1" applyBorder="1" applyAlignment="1">
      <alignment horizontal="center" vertical="center"/>
    </xf>
    <xf numFmtId="43" fontId="14" fillId="8" borderId="2" xfId="3" applyFont="1" applyFill="1" applyBorder="1" applyAlignment="1">
      <alignment horizontal="center" vertical="center"/>
    </xf>
    <xf numFmtId="0" fontId="26" fillId="8" borderId="2" xfId="2" applyFont="1" applyFill="1" applyBorder="1" applyAlignment="1">
      <alignment horizontal="center" vertical="center"/>
    </xf>
    <xf numFmtId="4" fontId="16" fillId="0" borderId="2" xfId="0" applyNumberFormat="1" applyFont="1" applyBorder="1" applyAlignment="1">
      <alignment horizontal="right" vertical="center"/>
    </xf>
    <xf numFmtId="4" fontId="16" fillId="0" borderId="2" xfId="6" applyNumberFormat="1" applyFont="1" applyBorder="1" applyAlignment="1">
      <alignment horizontal="right" vertical="center"/>
    </xf>
    <xf numFmtId="0" fontId="15" fillId="8" borderId="2" xfId="2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5" fillId="8" borderId="20" xfId="2" applyFont="1" applyFill="1" applyBorder="1" applyAlignment="1">
      <alignment horizontal="center" vertical="center"/>
    </xf>
    <xf numFmtId="0" fontId="15" fillId="8" borderId="22" xfId="2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28" fillId="8" borderId="2" xfId="0" applyFont="1" applyFill="1" applyBorder="1" applyAlignment="1">
      <alignment horizontal="left" vertical="center" wrapText="1"/>
    </xf>
    <xf numFmtId="0" fontId="29" fillId="8" borderId="2" xfId="0" applyFont="1" applyFill="1" applyBorder="1" applyAlignment="1">
      <alignment horizontal="left" vertical="center"/>
    </xf>
    <xf numFmtId="0" fontId="18" fillId="8" borderId="1" xfId="2" applyFont="1" applyFill="1" applyBorder="1" applyAlignment="1">
      <alignment horizontal="center" vertical="center" wrapText="1"/>
    </xf>
    <xf numFmtId="0" fontId="18" fillId="8" borderId="13" xfId="2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/>
    </xf>
    <xf numFmtId="0" fontId="31" fillId="8" borderId="2" xfId="0" applyFont="1" applyFill="1" applyBorder="1" applyAlignment="1">
      <alignment horizontal="left" vertical="center" wrapText="1"/>
    </xf>
    <xf numFmtId="0" fontId="30" fillId="8" borderId="2" xfId="0" applyFont="1" applyFill="1" applyBorder="1" applyAlignment="1">
      <alignment horizontal="left" vertical="center"/>
    </xf>
    <xf numFmtId="0" fontId="15" fillId="8" borderId="1" xfId="2" applyFont="1" applyFill="1" applyBorder="1" applyAlignment="1">
      <alignment horizontal="center" vertical="center" wrapText="1"/>
    </xf>
    <xf numFmtId="0" fontId="15" fillId="8" borderId="13" xfId="2" applyFont="1" applyFill="1" applyBorder="1" applyAlignment="1">
      <alignment horizontal="center" vertical="center" wrapText="1"/>
    </xf>
    <xf numFmtId="49" fontId="14" fillId="9" borderId="2" xfId="0" applyNumberFormat="1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/>
    </xf>
    <xf numFmtId="0" fontId="15" fillId="8" borderId="2" xfId="2" applyFont="1" applyFill="1" applyBorder="1" applyAlignment="1">
      <alignment horizontal="center" vertical="center" wrapText="1"/>
    </xf>
    <xf numFmtId="0" fontId="15" fillId="8" borderId="2" xfId="2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4" fontId="15" fillId="8" borderId="2" xfId="2" applyNumberFormat="1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210" t="s">
        <v>20</v>
      </c>
      <c r="B2" s="211"/>
      <c r="C2" s="211" t="s">
        <v>66</v>
      </c>
      <c r="D2" s="211"/>
      <c r="E2" s="211"/>
      <c r="F2" s="212"/>
      <c r="G2" s="213"/>
      <c r="H2" s="214" t="s">
        <v>7</v>
      </c>
      <c r="I2" s="21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216" t="s">
        <v>21</v>
      </c>
      <c r="B3" s="217"/>
      <c r="C3" s="217" t="s">
        <v>18</v>
      </c>
      <c r="D3" s="217"/>
      <c r="E3" s="217"/>
      <c r="F3" s="202"/>
      <c r="G3" s="203"/>
      <c r="H3" s="218" t="s">
        <v>7</v>
      </c>
      <c r="I3" s="219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99" t="s">
        <v>22</v>
      </c>
      <c r="B4" s="200"/>
      <c r="C4" s="201" t="s">
        <v>9</v>
      </c>
      <c r="D4" s="201"/>
      <c r="E4" s="202"/>
      <c r="F4" s="202"/>
      <c r="G4" s="203"/>
      <c r="H4" s="204" t="s">
        <v>7</v>
      </c>
      <c r="I4" s="20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206" t="s">
        <v>4</v>
      </c>
      <c r="B5" s="207" t="s">
        <v>5</v>
      </c>
      <c r="C5" s="208" t="s">
        <v>8</v>
      </c>
      <c r="D5" s="208"/>
      <c r="E5" s="202"/>
      <c r="F5" s="208" t="s">
        <v>23</v>
      </c>
      <c r="G5" s="209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206"/>
      <c r="B6" s="207"/>
      <c r="C6" s="208"/>
      <c r="D6" s="208"/>
      <c r="E6" s="202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208">
        <v>3</v>
      </c>
      <c r="D7" s="208"/>
      <c r="E7" s="202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220" t="s">
        <v>37</v>
      </c>
      <c r="D8" s="220"/>
      <c r="E8" s="220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90" t="s">
        <v>113</v>
      </c>
      <c r="D9" s="190"/>
      <c r="E9" s="190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91" t="s">
        <v>67</v>
      </c>
      <c r="D13" s="191"/>
      <c r="E13" s="191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90" t="s">
        <v>68</v>
      </c>
      <c r="D14" s="190"/>
      <c r="E14" s="190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90" t="s">
        <v>69</v>
      </c>
      <c r="D15" s="190"/>
      <c r="E15" s="190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90" t="s">
        <v>253</v>
      </c>
      <c r="D16" s="190"/>
      <c r="E16" s="190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90" t="s">
        <v>70</v>
      </c>
      <c r="D19" s="190"/>
      <c r="E19" s="190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90" t="s">
        <v>71</v>
      </c>
      <c r="D20" s="190"/>
      <c r="E20" s="190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91" t="s">
        <v>58</v>
      </c>
      <c r="D21" s="191"/>
      <c r="E21" s="191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94" t="s">
        <v>250</v>
      </c>
      <c r="D22" s="195"/>
      <c r="E22" s="196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94" t="s">
        <v>82</v>
      </c>
      <c r="D31" s="195"/>
      <c r="E31" s="196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91" t="s">
        <v>74</v>
      </c>
      <c r="D42" s="191"/>
      <c r="E42" s="191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94" t="s">
        <v>92</v>
      </c>
      <c r="D43" s="195"/>
      <c r="E43" s="196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91" t="s">
        <v>99</v>
      </c>
      <c r="D44" s="191"/>
      <c r="E44" s="191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94" t="s">
        <v>236</v>
      </c>
      <c r="D45" s="195"/>
      <c r="E45" s="196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94" t="s">
        <v>238</v>
      </c>
      <c r="D46" s="195"/>
      <c r="E46" s="196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94" t="s">
        <v>237</v>
      </c>
      <c r="D47" s="195"/>
      <c r="E47" s="196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94" t="s">
        <v>95</v>
      </c>
      <c r="D50" s="195"/>
      <c r="E50" s="196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94" t="s">
        <v>94</v>
      </c>
      <c r="D51" s="195"/>
      <c r="E51" s="196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94" t="s">
        <v>274</v>
      </c>
      <c r="D52" s="195"/>
      <c r="E52" s="196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91" t="s">
        <v>59</v>
      </c>
      <c r="D53" s="191"/>
      <c r="E53" s="191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94" t="s">
        <v>60</v>
      </c>
      <c r="D54" s="195"/>
      <c r="E54" s="196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94" t="s">
        <v>61</v>
      </c>
      <c r="D55" s="195"/>
      <c r="E55" s="196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94" t="s">
        <v>62</v>
      </c>
      <c r="D56" s="195"/>
      <c r="E56" s="196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94" t="s">
        <v>63</v>
      </c>
      <c r="D57" s="195"/>
      <c r="E57" s="196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91" t="s">
        <v>65</v>
      </c>
      <c r="D59" s="191"/>
      <c r="E59" s="191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94" t="s">
        <v>102</v>
      </c>
      <c r="D60" s="195"/>
      <c r="E60" s="196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94" t="s">
        <v>103</v>
      </c>
      <c r="D61" s="195"/>
      <c r="E61" s="196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91" t="s">
        <v>106</v>
      </c>
      <c r="D62" s="191"/>
      <c r="E62" s="191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94" t="s">
        <v>108</v>
      </c>
      <c r="D63" s="195"/>
      <c r="E63" s="196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94" t="s">
        <v>107</v>
      </c>
      <c r="D64" s="195"/>
      <c r="E64" s="196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94" t="s">
        <v>109</v>
      </c>
      <c r="D65" s="195"/>
      <c r="E65" s="196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91" t="s">
        <v>64</v>
      </c>
      <c r="D66" s="191"/>
      <c r="E66" s="191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94" t="s">
        <v>114</v>
      </c>
      <c r="D67" s="195"/>
      <c r="E67" s="196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94" t="s">
        <v>115</v>
      </c>
      <c r="D68" s="195"/>
      <c r="E68" s="196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94" t="s">
        <v>116</v>
      </c>
      <c r="D69" s="195"/>
      <c r="E69" s="196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94" t="s">
        <v>117</v>
      </c>
      <c r="D70" s="195"/>
      <c r="E70" s="196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94" t="s">
        <v>118</v>
      </c>
      <c r="D71" s="195"/>
      <c r="E71" s="196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94" t="s">
        <v>120</v>
      </c>
      <c r="D72" s="195"/>
      <c r="E72" s="196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91" t="s">
        <v>98</v>
      </c>
      <c r="D73" s="191"/>
      <c r="E73" s="191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94" t="s">
        <v>209</v>
      </c>
      <c r="D74" s="195"/>
      <c r="E74" s="196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94" t="s">
        <v>119</v>
      </c>
      <c r="D75" s="195"/>
      <c r="E75" s="196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91" t="s">
        <v>139</v>
      </c>
      <c r="D77" s="191"/>
      <c r="E77" s="191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94" t="s">
        <v>275</v>
      </c>
      <c r="D78" s="197"/>
      <c r="E78" s="198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91" t="s">
        <v>52</v>
      </c>
      <c r="D80" s="191"/>
      <c r="E80" s="191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90" t="s">
        <v>247</v>
      </c>
      <c r="D81" s="190"/>
      <c r="E81" s="190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90" t="s">
        <v>234</v>
      </c>
      <c r="D82" s="190"/>
      <c r="E82" s="190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90" t="s">
        <v>235</v>
      </c>
      <c r="D83" s="190"/>
      <c r="E83" s="190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90" t="s">
        <v>49</v>
      </c>
      <c r="D94" s="190"/>
      <c r="E94" s="190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91" t="s">
        <v>48</v>
      </c>
      <c r="D95" s="191"/>
      <c r="E95" s="191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90" t="s">
        <v>46</v>
      </c>
      <c r="D96" s="190"/>
      <c r="E96" s="190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90" t="s">
        <v>143</v>
      </c>
      <c r="D97" s="190"/>
      <c r="E97" s="190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90" t="s">
        <v>137</v>
      </c>
      <c r="D101" s="190"/>
      <c r="E101" s="190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90" t="s">
        <v>208</v>
      </c>
      <c r="D110" s="190"/>
      <c r="E110" s="190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90" t="s">
        <v>147</v>
      </c>
      <c r="D111" s="190"/>
      <c r="E111" s="190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90" t="s">
        <v>151</v>
      </c>
      <c r="D114" s="190"/>
      <c r="E114" s="190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90" t="s">
        <v>156</v>
      </c>
      <c r="D117" s="190"/>
      <c r="E117" s="190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93" t="s">
        <v>136</v>
      </c>
      <c r="D118" s="193"/>
      <c r="E118" s="193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90" t="s">
        <v>210</v>
      </c>
      <c r="D119" s="190"/>
      <c r="E119" s="190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93" t="s">
        <v>152</v>
      </c>
      <c r="D122" s="193"/>
      <c r="E122" s="193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90" t="s">
        <v>297</v>
      </c>
      <c r="D123" s="190"/>
      <c r="E123" s="190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90" t="s">
        <v>121</v>
      </c>
      <c r="D124" s="190"/>
      <c r="E124" s="190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90" t="s">
        <v>296</v>
      </c>
      <c r="D125" s="190"/>
      <c r="E125" s="190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90" t="s">
        <v>126</v>
      </c>
      <c r="D126" s="190"/>
      <c r="E126" s="190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90" t="s">
        <v>220</v>
      </c>
      <c r="D127" s="190"/>
      <c r="E127" s="190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91" t="s">
        <v>47</v>
      </c>
      <c r="D128" s="191"/>
      <c r="E128" s="191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90" t="s">
        <v>218</v>
      </c>
      <c r="D129" s="190"/>
      <c r="E129" s="190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90" t="s">
        <v>219</v>
      </c>
      <c r="D130" s="190"/>
      <c r="E130" s="190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91" t="s">
        <v>135</v>
      </c>
      <c r="D131" s="191"/>
      <c r="E131" s="191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90" t="s">
        <v>222</v>
      </c>
      <c r="D132" s="190"/>
      <c r="E132" s="190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90" t="s">
        <v>221</v>
      </c>
      <c r="D136" s="190"/>
      <c r="E136" s="190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90" t="s">
        <v>278</v>
      </c>
      <c r="D143" s="190"/>
      <c r="E143" s="190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90" t="s">
        <v>155</v>
      </c>
      <c r="D146" s="190"/>
      <c r="E146" s="190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91" t="s">
        <v>130</v>
      </c>
      <c r="D147" s="191"/>
      <c r="E147" s="191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90" t="s">
        <v>299</v>
      </c>
      <c r="D148" s="190"/>
      <c r="E148" s="190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90" t="s">
        <v>300</v>
      </c>
      <c r="D149" s="190"/>
      <c r="E149" s="190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90" t="s">
        <v>301</v>
      </c>
      <c r="D150" s="190"/>
      <c r="E150" s="190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90" t="s">
        <v>216</v>
      </c>
      <c r="D151" s="190"/>
      <c r="E151" s="190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90" t="s">
        <v>215</v>
      </c>
      <c r="D152" s="190"/>
      <c r="E152" s="190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90" t="s">
        <v>280</v>
      </c>
      <c r="D153" s="190"/>
      <c r="E153" s="190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92" t="s">
        <v>214</v>
      </c>
      <c r="D155" s="192"/>
      <c r="E155" s="19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90" t="s">
        <v>132</v>
      </c>
      <c r="D156" s="190"/>
      <c r="E156" s="190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90" t="s">
        <v>131</v>
      </c>
      <c r="D159" s="190"/>
      <c r="E159" s="190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90" t="s">
        <v>217</v>
      </c>
      <c r="D160" s="190"/>
      <c r="E160" s="190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90" t="s">
        <v>302</v>
      </c>
      <c r="D161" s="190"/>
      <c r="E161" s="190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91" t="s">
        <v>39</v>
      </c>
      <c r="D162" s="191"/>
      <c r="E162" s="191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92" t="s">
        <v>276</v>
      </c>
      <c r="D163" s="192"/>
      <c r="E163" s="192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92" t="s">
        <v>307</v>
      </c>
      <c r="D164" s="192"/>
      <c r="E164" s="192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91" t="s">
        <v>38</v>
      </c>
      <c r="D165" s="191"/>
      <c r="E165" s="191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90" t="s">
        <v>125</v>
      </c>
      <c r="D166" s="190"/>
      <c r="E166" s="190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90" t="s">
        <v>305</v>
      </c>
      <c r="D167" s="190"/>
      <c r="E167" s="190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90" t="s">
        <v>213</v>
      </c>
      <c r="D168" s="190"/>
      <c r="E168" s="190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90" t="s">
        <v>129</v>
      </c>
      <c r="D169" s="190"/>
      <c r="E169" s="190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90" t="s">
        <v>224</v>
      </c>
      <c r="D173" s="190"/>
      <c r="E173" s="190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91" t="s">
        <v>165</v>
      </c>
      <c r="D174" s="191"/>
      <c r="E174" s="191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90" t="s">
        <v>122</v>
      </c>
      <c r="D175" s="190"/>
      <c r="E175" s="190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90" t="s">
        <v>123</v>
      </c>
      <c r="D176" s="190"/>
      <c r="E176" s="190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90" t="s">
        <v>124</v>
      </c>
      <c r="D177" s="190"/>
      <c r="E177" s="190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91" t="s">
        <v>167</v>
      </c>
      <c r="D178" s="191"/>
      <c r="E178" s="191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90" t="s">
        <v>168</v>
      </c>
      <c r="D179" s="190"/>
      <c r="E179" s="190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90" t="s">
        <v>182</v>
      </c>
      <c r="D180" s="190"/>
      <c r="E180" s="190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90" t="s">
        <v>191</v>
      </c>
      <c r="D181" s="190"/>
      <c r="E181" s="190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90" t="s">
        <v>192</v>
      </c>
      <c r="D182" s="190"/>
      <c r="E182" s="190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90" t="s">
        <v>226</v>
      </c>
      <c r="D183" s="190"/>
      <c r="E183" s="190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90" t="s">
        <v>190</v>
      </c>
      <c r="D184" s="190"/>
      <c r="E184" s="190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90" t="s">
        <v>189</v>
      </c>
      <c r="D185" s="190"/>
      <c r="E185" s="190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90" t="s">
        <v>187</v>
      </c>
      <c r="D186" s="190"/>
      <c r="E186" s="190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92" t="s">
        <v>169</v>
      </c>
      <c r="D187" s="192"/>
      <c r="E187" s="19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92" t="s">
        <v>188</v>
      </c>
      <c r="D188" s="192"/>
      <c r="E188" s="19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92" t="s">
        <v>229</v>
      </c>
      <c r="D189" s="192"/>
      <c r="E189" s="19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92" t="s">
        <v>170</v>
      </c>
      <c r="D190" s="192"/>
      <c r="E190" s="19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90" t="s">
        <v>174</v>
      </c>
      <c r="D191" s="190"/>
      <c r="E191" s="190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90" t="s">
        <v>175</v>
      </c>
      <c r="D192" s="190"/>
      <c r="E192" s="190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90" t="s">
        <v>171</v>
      </c>
      <c r="D193" s="190"/>
      <c r="E193" s="190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90" t="s">
        <v>172</v>
      </c>
      <c r="D197" s="190"/>
      <c r="E197" s="190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90" t="s">
        <v>134</v>
      </c>
      <c r="D198" s="190"/>
      <c r="E198" s="190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90" t="s">
        <v>176</v>
      </c>
      <c r="D199" s="190"/>
      <c r="E199" s="190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90" t="s">
        <v>178</v>
      </c>
      <c r="D200" s="190"/>
      <c r="E200" s="190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90" t="s">
        <v>195</v>
      </c>
      <c r="D201" s="190"/>
      <c r="E201" s="190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90" t="s">
        <v>232</v>
      </c>
      <c r="D202" s="190"/>
      <c r="E202" s="190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90" t="s">
        <v>177</v>
      </c>
      <c r="D203" s="190"/>
      <c r="E203" s="190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90" t="s">
        <v>179</v>
      </c>
      <c r="D204" s="190"/>
      <c r="E204" s="190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90" t="s">
        <v>180</v>
      </c>
      <c r="D205" s="190"/>
      <c r="E205" s="190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90" t="s">
        <v>255</v>
      </c>
      <c r="D206" s="190"/>
      <c r="E206" s="190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90" t="s">
        <v>181</v>
      </c>
      <c r="D207" s="190"/>
      <c r="E207" s="190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90" t="s">
        <v>256</v>
      </c>
      <c r="D208" s="190"/>
      <c r="E208" s="190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90" t="s">
        <v>183</v>
      </c>
      <c r="D209" s="190"/>
      <c r="E209" s="190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90" t="s">
        <v>184</v>
      </c>
      <c r="D210" s="190"/>
      <c r="E210" s="190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90" t="s">
        <v>185</v>
      </c>
      <c r="D211" s="190"/>
      <c r="E211" s="190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90" t="s">
        <v>186</v>
      </c>
      <c r="D212" s="190"/>
      <c r="E212" s="190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90" t="s">
        <v>277</v>
      </c>
      <c r="D213" s="190"/>
      <c r="E213" s="190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90" t="s">
        <v>197</v>
      </c>
      <c r="D219" s="190"/>
      <c r="E219" s="190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90" t="s">
        <v>201</v>
      </c>
      <c r="D222" s="190"/>
      <c r="E222" s="190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90" t="s">
        <v>200</v>
      </c>
      <c r="D223" s="190"/>
      <c r="E223" s="190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90" t="s">
        <v>304</v>
      </c>
      <c r="D224" s="190"/>
      <c r="E224" s="190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91" t="s">
        <v>54</v>
      </c>
      <c r="D225" s="191"/>
      <c r="E225" s="191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90" t="s">
        <v>248</v>
      </c>
      <c r="D226" s="190"/>
      <c r="E226" s="190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75" t="s">
        <v>36</v>
      </c>
      <c r="C228" s="176"/>
      <c r="D228" s="177"/>
      <c r="E228" s="177"/>
      <c r="F228" s="177"/>
      <c r="G228" s="177"/>
      <c r="H228" s="178">
        <f>SUM(I9:I227)</f>
        <v>0</v>
      </c>
      <c r="I228" s="179"/>
      <c r="J228" s="15"/>
    </row>
    <row r="229" spans="1:11" s="2" customFormat="1" ht="21.2" hidden="1" customHeight="1">
      <c r="A229" s="28" t="s">
        <v>269</v>
      </c>
      <c r="B229" s="180" t="s">
        <v>34</v>
      </c>
      <c r="C229" s="181"/>
      <c r="D229" s="182"/>
      <c r="E229" s="182"/>
      <c r="F229" s="182"/>
      <c r="G229" s="182"/>
      <c r="H229" s="183">
        <f>H228*23%</f>
        <v>0</v>
      </c>
      <c r="I229" s="184"/>
      <c r="J229" s="17"/>
    </row>
    <row r="230" spans="1:11" ht="21.2" hidden="1" customHeight="1" thickBot="1">
      <c r="A230" s="29" t="s">
        <v>270</v>
      </c>
      <c r="B230" s="185" t="s">
        <v>33</v>
      </c>
      <c r="C230" s="186"/>
      <c r="D230" s="187"/>
      <c r="E230" s="187"/>
      <c r="F230" s="187"/>
      <c r="G230" s="187"/>
      <c r="H230" s="188">
        <f>H228+H229</f>
        <v>0</v>
      </c>
      <c r="I230" s="189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73" t="s">
        <v>272</v>
      </c>
      <c r="B235" s="173"/>
      <c r="C235" s="173"/>
      <c r="D235" s="173"/>
      <c r="E235" s="173"/>
      <c r="F235" s="173"/>
      <c r="G235" s="173"/>
      <c r="H235" s="173"/>
      <c r="I235" s="173"/>
    </row>
    <row r="236" spans="1:11">
      <c r="A236" s="174" t="s">
        <v>53</v>
      </c>
      <c r="B236" s="174"/>
      <c r="C236" s="174"/>
      <c r="D236" s="174"/>
      <c r="E236" s="174"/>
      <c r="F236" s="174"/>
      <c r="G236" s="174"/>
      <c r="H236" s="174"/>
      <c r="I236" s="174"/>
    </row>
    <row r="237" spans="1:11" ht="48.75" customHeight="1">
      <c r="A237" s="173" t="s">
        <v>271</v>
      </c>
      <c r="B237" s="173"/>
      <c r="C237" s="173"/>
      <c r="D237" s="173"/>
      <c r="E237" s="173"/>
      <c r="F237" s="173"/>
      <c r="G237" s="173"/>
      <c r="H237" s="173"/>
      <c r="I237" s="173"/>
    </row>
    <row r="238" spans="1:11" ht="49.7" customHeight="1">
      <c r="A238" s="173" t="s">
        <v>306</v>
      </c>
      <c r="B238" s="173"/>
      <c r="C238" s="173"/>
      <c r="D238" s="173"/>
      <c r="E238" s="173"/>
      <c r="F238" s="173"/>
      <c r="G238" s="173"/>
      <c r="H238" s="173"/>
      <c r="I238" s="173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73" t="s">
        <v>273</v>
      </c>
      <c r="B240" s="173"/>
      <c r="C240" s="173"/>
      <c r="D240" s="173"/>
      <c r="E240" s="173"/>
      <c r="F240" s="173"/>
      <c r="G240" s="173"/>
      <c r="H240" s="173"/>
      <c r="I240" s="17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73" t="s">
        <v>166</v>
      </c>
      <c r="B243" s="173"/>
      <c r="C243" s="173"/>
      <c r="D243" s="173"/>
      <c r="E243" s="173"/>
      <c r="F243" s="173"/>
      <c r="G243" s="173"/>
      <c r="H243" s="173"/>
      <c r="I243" s="17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R28"/>
  <sheetViews>
    <sheetView tabSelected="1" zoomScaleNormal="100" zoomScaleSheetLayoutView="100" workbookViewId="0">
      <selection activeCell="A21" sqref="A21"/>
    </sheetView>
  </sheetViews>
  <sheetFormatPr defaultColWidth="9.140625" defaultRowHeight="14.25"/>
  <cols>
    <col min="1" max="1" width="10.85546875" style="130" customWidth="1"/>
    <col min="2" max="2" width="6.140625" style="130" customWidth="1"/>
    <col min="3" max="3" width="12.5703125" style="130" customWidth="1"/>
    <col min="4" max="4" width="77.85546875" style="130" customWidth="1"/>
    <col min="5" max="5" width="7.28515625" style="130" customWidth="1"/>
    <col min="6" max="6" width="8.28515625" style="131" customWidth="1"/>
    <col min="7" max="7" width="10" style="130" bestFit="1" customWidth="1"/>
    <col min="8" max="8" width="10.5703125" style="130" customWidth="1"/>
    <col min="9" max="12" width="9.140625" style="130" customWidth="1"/>
    <col min="13" max="13" width="5.5703125" style="132" customWidth="1"/>
    <col min="14" max="14" width="12.28515625" style="130" hidden="1" customWidth="1"/>
    <col min="15" max="15" width="14.7109375" style="130" hidden="1" customWidth="1"/>
    <col min="16" max="17" width="0" style="130" hidden="1" customWidth="1"/>
    <col min="18" max="18" width="24.42578125" style="130" hidden="1" customWidth="1"/>
    <col min="19" max="19" width="13.85546875" style="130" bestFit="1" customWidth="1"/>
    <col min="20" max="16384" width="9.140625" style="130"/>
  </cols>
  <sheetData>
    <row r="1" spans="2:15" ht="62.25" customHeight="1">
      <c r="B1" s="221" t="s">
        <v>20</v>
      </c>
      <c r="C1" s="221"/>
      <c r="D1" s="222" t="s">
        <v>349</v>
      </c>
      <c r="E1" s="223"/>
      <c r="F1" s="223"/>
      <c r="G1" s="238"/>
      <c r="H1" s="238"/>
      <c r="I1" s="133"/>
      <c r="J1" s="134"/>
      <c r="K1" s="134"/>
      <c r="L1" s="135"/>
      <c r="M1" s="136"/>
      <c r="N1" s="224" t="s">
        <v>7</v>
      </c>
      <c r="O1" s="225"/>
    </row>
    <row r="2" spans="2:15" s="144" customFormat="1" ht="21" customHeight="1">
      <c r="B2" s="227" t="s">
        <v>21</v>
      </c>
      <c r="C2" s="227"/>
      <c r="D2" s="228" t="s">
        <v>348</v>
      </c>
      <c r="E2" s="229"/>
      <c r="F2" s="229"/>
      <c r="G2" s="239"/>
      <c r="H2" s="239"/>
      <c r="I2" s="137"/>
      <c r="J2" s="138"/>
      <c r="K2" s="138"/>
      <c r="L2" s="139"/>
      <c r="M2" s="140"/>
      <c r="N2" s="230" t="s">
        <v>7</v>
      </c>
      <c r="O2" s="231"/>
    </row>
    <row r="3" spans="2:15" ht="15">
      <c r="B3" s="232" t="s">
        <v>22</v>
      </c>
      <c r="C3" s="232"/>
      <c r="D3" s="233" t="s">
        <v>335</v>
      </c>
      <c r="E3" s="234"/>
      <c r="F3" s="234"/>
      <c r="G3" s="239"/>
      <c r="H3" s="239"/>
      <c r="I3" s="133"/>
      <c r="J3" s="134"/>
      <c r="K3" s="134"/>
      <c r="L3" s="135"/>
      <c r="M3" s="136"/>
      <c r="N3" s="235" t="s">
        <v>7</v>
      </c>
      <c r="O3" s="236"/>
    </row>
    <row r="4" spans="2:15" ht="36.75" customHeight="1">
      <c r="B4" s="226" t="s">
        <v>4</v>
      </c>
      <c r="C4" s="237" t="s">
        <v>5</v>
      </c>
      <c r="D4" s="226" t="s">
        <v>8</v>
      </c>
      <c r="E4" s="226" t="s">
        <v>23</v>
      </c>
      <c r="F4" s="226"/>
      <c r="G4" s="165" t="s">
        <v>28</v>
      </c>
      <c r="H4" s="166" t="s">
        <v>29</v>
      </c>
      <c r="I4" s="133"/>
      <c r="J4" s="134"/>
      <c r="K4" s="134"/>
      <c r="L4" s="135"/>
      <c r="M4" s="136"/>
      <c r="N4" s="126" t="s">
        <v>28</v>
      </c>
      <c r="O4" s="127" t="s">
        <v>29</v>
      </c>
    </row>
    <row r="5" spans="2:15" ht="15">
      <c r="B5" s="226"/>
      <c r="C5" s="237"/>
      <c r="D5" s="226"/>
      <c r="E5" s="164" t="s">
        <v>24</v>
      </c>
      <c r="F5" s="153" t="s">
        <v>0</v>
      </c>
      <c r="G5" s="167" t="s">
        <v>30</v>
      </c>
      <c r="H5" s="168" t="s">
        <v>30</v>
      </c>
      <c r="I5" s="141"/>
      <c r="J5" s="142"/>
      <c r="K5" s="142"/>
      <c r="L5" s="143"/>
      <c r="M5" s="136"/>
      <c r="N5" s="128" t="s">
        <v>30</v>
      </c>
      <c r="O5" s="129" t="s">
        <v>30</v>
      </c>
    </row>
    <row r="6" spans="2:15" s="150" customFormat="1" ht="11.25">
      <c r="B6" s="157">
        <v>1</v>
      </c>
      <c r="C6" s="158" t="s">
        <v>19</v>
      </c>
      <c r="D6" s="157">
        <v>3</v>
      </c>
      <c r="E6" s="157">
        <v>4</v>
      </c>
      <c r="F6" s="159">
        <v>5</v>
      </c>
      <c r="G6" s="169">
        <v>6</v>
      </c>
      <c r="H6" s="169">
        <v>7</v>
      </c>
      <c r="I6" s="147"/>
      <c r="J6" s="148"/>
      <c r="K6" s="148"/>
      <c r="L6" s="148"/>
      <c r="M6" s="149"/>
      <c r="N6" s="151">
        <v>6</v>
      </c>
      <c r="O6" s="152">
        <v>7</v>
      </c>
    </row>
    <row r="7" spans="2:15" ht="15">
      <c r="B7" s="154">
        <v>1</v>
      </c>
      <c r="C7" s="155" t="s">
        <v>7</v>
      </c>
      <c r="D7" s="160" t="s">
        <v>332</v>
      </c>
      <c r="E7" s="156" t="s">
        <v>7</v>
      </c>
      <c r="F7" s="156" t="s">
        <v>7</v>
      </c>
      <c r="G7" s="156" t="s">
        <v>7</v>
      </c>
      <c r="H7" s="156" t="s">
        <v>7</v>
      </c>
      <c r="N7" s="125" t="s">
        <v>7</v>
      </c>
      <c r="O7" s="124" t="s">
        <v>7</v>
      </c>
    </row>
    <row r="8" spans="2:15" ht="15">
      <c r="B8" s="161" t="s">
        <v>308</v>
      </c>
      <c r="C8" s="161" t="s">
        <v>311</v>
      </c>
      <c r="D8" s="162" t="s">
        <v>336</v>
      </c>
      <c r="E8" s="163" t="s">
        <v>101</v>
      </c>
      <c r="F8" s="163">
        <v>203.5</v>
      </c>
      <c r="G8" s="170"/>
      <c r="H8" s="171"/>
      <c r="N8" s="122"/>
      <c r="O8" s="123"/>
    </row>
    <row r="9" spans="2:15" ht="15">
      <c r="B9" s="161" t="s">
        <v>309</v>
      </c>
      <c r="C9" s="161" t="s">
        <v>311</v>
      </c>
      <c r="D9" s="162" t="s">
        <v>338</v>
      </c>
      <c r="E9" s="163" t="s">
        <v>101</v>
      </c>
      <c r="F9" s="163">
        <f>F8</f>
        <v>203.5</v>
      </c>
      <c r="G9" s="170"/>
      <c r="H9" s="171"/>
      <c r="N9" s="122"/>
      <c r="O9" s="123"/>
    </row>
    <row r="10" spans="2:15" ht="15">
      <c r="B10" s="161" t="s">
        <v>310</v>
      </c>
      <c r="C10" s="161" t="s">
        <v>311</v>
      </c>
      <c r="D10" s="162" t="s">
        <v>339</v>
      </c>
      <c r="E10" s="163" t="s">
        <v>101</v>
      </c>
      <c r="F10" s="163">
        <v>16</v>
      </c>
      <c r="G10" s="170"/>
      <c r="H10" s="171"/>
      <c r="N10" s="122"/>
      <c r="O10" s="123"/>
    </row>
    <row r="11" spans="2:15" ht="15">
      <c r="B11" s="161" t="s">
        <v>312</v>
      </c>
      <c r="C11" s="161" t="s">
        <v>311</v>
      </c>
      <c r="D11" s="162" t="s">
        <v>345</v>
      </c>
      <c r="E11" s="163" t="s">
        <v>101</v>
      </c>
      <c r="F11" s="163">
        <v>233.5</v>
      </c>
      <c r="G11" s="170"/>
      <c r="H11" s="171"/>
      <c r="N11" s="122"/>
      <c r="O11" s="123"/>
    </row>
    <row r="12" spans="2:15" ht="15">
      <c r="B12" s="161" t="s">
        <v>313</v>
      </c>
      <c r="C12" s="161" t="s">
        <v>311</v>
      </c>
      <c r="D12" s="162" t="s">
        <v>347</v>
      </c>
      <c r="E12" s="163" t="s">
        <v>101</v>
      </c>
      <c r="F12" s="163">
        <v>27.5</v>
      </c>
      <c r="G12" s="170"/>
      <c r="H12" s="171"/>
      <c r="N12" s="145"/>
      <c r="O12" s="146"/>
    </row>
    <row r="13" spans="2:15" ht="15">
      <c r="B13" s="161" t="s">
        <v>314</v>
      </c>
      <c r="C13" s="161" t="s">
        <v>311</v>
      </c>
      <c r="D13" s="162" t="s">
        <v>344</v>
      </c>
      <c r="E13" s="163" t="s">
        <v>101</v>
      </c>
      <c r="F13" s="163">
        <f>F8</f>
        <v>203.5</v>
      </c>
      <c r="G13" s="170"/>
      <c r="H13" s="171"/>
      <c r="N13" s="145"/>
      <c r="O13" s="146"/>
    </row>
    <row r="14" spans="2:15" ht="15">
      <c r="B14" s="161" t="s">
        <v>315</v>
      </c>
      <c r="C14" s="161" t="s">
        <v>311</v>
      </c>
      <c r="D14" s="162" t="s">
        <v>325</v>
      </c>
      <c r="E14" s="163" t="s">
        <v>101</v>
      </c>
      <c r="F14" s="163">
        <f>F8</f>
        <v>203.5</v>
      </c>
      <c r="G14" s="170"/>
      <c r="H14" s="171"/>
      <c r="N14" s="145"/>
      <c r="O14" s="146"/>
    </row>
    <row r="15" spans="2:15" ht="15">
      <c r="B15" s="161" t="s">
        <v>316</v>
      </c>
      <c r="C15" s="161" t="s">
        <v>311</v>
      </c>
      <c r="D15" s="162" t="s">
        <v>326</v>
      </c>
      <c r="E15" s="163" t="s">
        <v>101</v>
      </c>
      <c r="F15" s="163">
        <f>F8</f>
        <v>203.5</v>
      </c>
      <c r="G15" s="170"/>
      <c r="H15" s="171"/>
      <c r="N15" s="145"/>
      <c r="O15" s="146"/>
    </row>
    <row r="16" spans="2:15" ht="15">
      <c r="B16" s="161" t="s">
        <v>317</v>
      </c>
      <c r="C16" s="161" t="s">
        <v>311</v>
      </c>
      <c r="D16" s="162" t="s">
        <v>327</v>
      </c>
      <c r="E16" s="163" t="s">
        <v>100</v>
      </c>
      <c r="F16" s="163">
        <v>7</v>
      </c>
      <c r="G16" s="170"/>
      <c r="H16" s="171"/>
      <c r="N16" s="145"/>
      <c r="O16" s="146"/>
    </row>
    <row r="17" spans="2:15" ht="15">
      <c r="B17" s="161" t="s">
        <v>318</v>
      </c>
      <c r="C17" s="161" t="s">
        <v>311</v>
      </c>
      <c r="D17" s="162" t="s">
        <v>331</v>
      </c>
      <c r="E17" s="163" t="s">
        <v>101</v>
      </c>
      <c r="F17" s="163">
        <v>190</v>
      </c>
      <c r="G17" s="170"/>
      <c r="H17" s="171"/>
      <c r="N17" s="145"/>
      <c r="O17" s="146"/>
    </row>
    <row r="18" spans="2:15" ht="30">
      <c r="B18" s="161" t="s">
        <v>319</v>
      </c>
      <c r="C18" s="161" t="s">
        <v>311</v>
      </c>
      <c r="D18" s="162" t="s">
        <v>328</v>
      </c>
      <c r="E18" s="163" t="s">
        <v>100</v>
      </c>
      <c r="F18" s="163">
        <v>7</v>
      </c>
      <c r="G18" s="170"/>
      <c r="H18" s="171"/>
      <c r="N18" s="145"/>
      <c r="O18" s="146"/>
    </row>
    <row r="19" spans="2:15" ht="30">
      <c r="B19" s="161" t="s">
        <v>320</v>
      </c>
      <c r="C19" s="161" t="s">
        <v>311</v>
      </c>
      <c r="D19" s="162" t="s">
        <v>340</v>
      </c>
      <c r="E19" s="163" t="s">
        <v>100</v>
      </c>
      <c r="F19" s="163">
        <v>7</v>
      </c>
      <c r="G19" s="170"/>
      <c r="H19" s="171"/>
      <c r="N19" s="145"/>
      <c r="O19" s="146"/>
    </row>
    <row r="20" spans="2:15" ht="45">
      <c r="B20" s="161" t="s">
        <v>321</v>
      </c>
      <c r="C20" s="161" t="s">
        <v>311</v>
      </c>
      <c r="D20" s="162" t="s">
        <v>341</v>
      </c>
      <c r="E20" s="163" t="s">
        <v>100</v>
      </c>
      <c r="F20" s="163">
        <v>6</v>
      </c>
      <c r="G20" s="170"/>
      <c r="H20" s="171"/>
      <c r="N20" s="145"/>
      <c r="O20" s="146"/>
    </row>
    <row r="21" spans="2:15" ht="30">
      <c r="B21" s="161" t="s">
        <v>322</v>
      </c>
      <c r="C21" s="161" t="s">
        <v>311</v>
      </c>
      <c r="D21" s="162" t="s">
        <v>342</v>
      </c>
      <c r="E21" s="163" t="s">
        <v>100</v>
      </c>
      <c r="F21" s="163">
        <v>1</v>
      </c>
      <c r="G21" s="170"/>
      <c r="H21" s="171"/>
      <c r="N21" s="145"/>
      <c r="O21" s="146"/>
    </row>
    <row r="22" spans="2:15" ht="30">
      <c r="B22" s="161" t="s">
        <v>323</v>
      </c>
      <c r="C22" s="161" t="s">
        <v>311</v>
      </c>
      <c r="D22" s="162" t="s">
        <v>343</v>
      </c>
      <c r="E22" s="163" t="s">
        <v>51</v>
      </c>
      <c r="F22" s="163">
        <v>7</v>
      </c>
      <c r="G22" s="170"/>
      <c r="H22" s="171"/>
      <c r="N22" s="145"/>
      <c r="O22" s="146"/>
    </row>
    <row r="23" spans="2:15" ht="15">
      <c r="B23" s="161" t="s">
        <v>324</v>
      </c>
      <c r="C23" s="161" t="s">
        <v>311</v>
      </c>
      <c r="D23" s="162" t="s">
        <v>333</v>
      </c>
      <c r="E23" s="163" t="s">
        <v>51</v>
      </c>
      <c r="F23" s="163">
        <v>1</v>
      </c>
      <c r="G23" s="170"/>
      <c r="H23" s="171"/>
      <c r="N23" s="145"/>
      <c r="O23" s="146"/>
    </row>
    <row r="24" spans="2:15" ht="15">
      <c r="B24" s="161" t="s">
        <v>329</v>
      </c>
      <c r="C24" s="161" t="s">
        <v>311</v>
      </c>
      <c r="D24" s="162" t="s">
        <v>334</v>
      </c>
      <c r="E24" s="163" t="s">
        <v>51</v>
      </c>
      <c r="F24" s="163">
        <v>1</v>
      </c>
      <c r="G24" s="170"/>
      <c r="H24" s="171"/>
      <c r="N24" s="145"/>
      <c r="O24" s="146"/>
    </row>
    <row r="25" spans="2:15" ht="15">
      <c r="B25" s="161" t="s">
        <v>330</v>
      </c>
      <c r="C25" s="161" t="s">
        <v>311</v>
      </c>
      <c r="D25" s="162" t="s">
        <v>337</v>
      </c>
      <c r="E25" s="163" t="s">
        <v>51</v>
      </c>
      <c r="F25" s="163">
        <v>1</v>
      </c>
      <c r="G25" s="170"/>
      <c r="H25" s="171"/>
    </row>
    <row r="26" spans="2:15" ht="15">
      <c r="B26" s="172"/>
      <c r="C26" s="240" t="s">
        <v>36</v>
      </c>
      <c r="D26" s="240"/>
      <c r="E26" s="241"/>
      <c r="F26" s="241"/>
      <c r="G26" s="242">
        <f>SUM(H9:H25)</f>
        <v>0</v>
      </c>
      <c r="H26" s="242"/>
      <c r="M26" s="130"/>
    </row>
    <row r="27" spans="2:15" ht="15">
      <c r="B27" s="172"/>
      <c r="C27" s="240" t="s">
        <v>34</v>
      </c>
      <c r="D27" s="240"/>
      <c r="E27" s="241"/>
      <c r="F27" s="241"/>
      <c r="G27" s="242">
        <f>ROUND(G26*0.23,2)</f>
        <v>0</v>
      </c>
      <c r="H27" s="242"/>
      <c r="M27" s="130"/>
    </row>
    <row r="28" spans="2:15" ht="15">
      <c r="B28" s="172"/>
      <c r="C28" s="240" t="s">
        <v>346</v>
      </c>
      <c r="D28" s="240"/>
      <c r="E28" s="241"/>
      <c r="F28" s="241"/>
      <c r="G28" s="242">
        <f>ROUND(G26*1.23,2)</f>
        <v>0</v>
      </c>
      <c r="H28" s="242"/>
      <c r="M28" s="130"/>
    </row>
  </sheetData>
  <mergeCells count="22">
    <mergeCell ref="C28:F28"/>
    <mergeCell ref="G28:H28"/>
    <mergeCell ref="G26:H26"/>
    <mergeCell ref="G27:H27"/>
    <mergeCell ref="C26:F26"/>
    <mergeCell ref="C27:F27"/>
    <mergeCell ref="B1:C1"/>
    <mergeCell ref="D1:F1"/>
    <mergeCell ref="N1:O1"/>
    <mergeCell ref="E4:F4"/>
    <mergeCell ref="B2:C2"/>
    <mergeCell ref="D2:F2"/>
    <mergeCell ref="N2:O2"/>
    <mergeCell ref="B3:C3"/>
    <mergeCell ref="D3:F3"/>
    <mergeCell ref="N3:O3"/>
    <mergeCell ref="B4:B5"/>
    <mergeCell ref="C4:C5"/>
    <mergeCell ref="D4:D5"/>
    <mergeCell ref="G1:H1"/>
    <mergeCell ref="G2:H2"/>
    <mergeCell ref="G3:H3"/>
  </mergeCell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210" t="s">
        <v>20</v>
      </c>
      <c r="B2" s="211"/>
      <c r="C2" s="211" t="s">
        <v>66</v>
      </c>
      <c r="D2" s="211"/>
      <c r="E2" s="211"/>
      <c r="F2" s="212"/>
      <c r="G2" s="213"/>
      <c r="H2" s="214" t="s">
        <v>7</v>
      </c>
      <c r="I2" s="215"/>
    </row>
    <row r="3" spans="1:10" s="2" customFormat="1" ht="20.100000000000001" customHeight="1">
      <c r="A3" s="216" t="s">
        <v>21</v>
      </c>
      <c r="B3" s="217"/>
      <c r="C3" s="217" t="s">
        <v>18</v>
      </c>
      <c r="D3" s="217"/>
      <c r="E3" s="217"/>
      <c r="F3" s="202"/>
      <c r="G3" s="203"/>
      <c r="H3" s="218" t="s">
        <v>7</v>
      </c>
      <c r="I3" s="219"/>
    </row>
    <row r="4" spans="1:10" s="2" customFormat="1" ht="19.5" customHeight="1">
      <c r="A4" s="199" t="s">
        <v>22</v>
      </c>
      <c r="B4" s="200"/>
      <c r="C4" s="201" t="s">
        <v>9</v>
      </c>
      <c r="D4" s="201"/>
      <c r="E4" s="202"/>
      <c r="F4" s="202"/>
      <c r="G4" s="203"/>
      <c r="H4" s="204" t="s">
        <v>7</v>
      </c>
      <c r="I4" s="205"/>
    </row>
    <row r="5" spans="1:10" s="2" customFormat="1" ht="30.2" customHeight="1">
      <c r="A5" s="206" t="s">
        <v>4</v>
      </c>
      <c r="B5" s="207" t="s">
        <v>5</v>
      </c>
      <c r="C5" s="208" t="s">
        <v>8</v>
      </c>
      <c r="D5" s="208"/>
      <c r="E5" s="202"/>
      <c r="F5" s="208" t="s">
        <v>23</v>
      </c>
      <c r="G5" s="209"/>
      <c r="H5" s="43" t="s">
        <v>28</v>
      </c>
      <c r="I5" s="52" t="s">
        <v>29</v>
      </c>
    </row>
    <row r="6" spans="1:10" s="2" customFormat="1" ht="15" customHeight="1">
      <c r="A6" s="206"/>
      <c r="B6" s="207"/>
      <c r="C6" s="208"/>
      <c r="D6" s="208"/>
      <c r="E6" s="202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208">
        <v>3</v>
      </c>
      <c r="D7" s="208"/>
      <c r="E7" s="202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220" t="s">
        <v>37</v>
      </c>
      <c r="D8" s="220"/>
      <c r="E8" s="220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90" t="s">
        <v>113</v>
      </c>
      <c r="D9" s="190"/>
      <c r="E9" s="190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91" t="s">
        <v>67</v>
      </c>
      <c r="D13" s="191"/>
      <c r="E13" s="191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90" t="s">
        <v>68</v>
      </c>
      <c r="D14" s="190"/>
      <c r="E14" s="190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90" t="s">
        <v>69</v>
      </c>
      <c r="D15" s="190"/>
      <c r="E15" s="190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90" t="s">
        <v>253</v>
      </c>
      <c r="D16" s="190"/>
      <c r="E16" s="190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90" t="s">
        <v>70</v>
      </c>
      <c r="D19" s="190"/>
      <c r="E19" s="190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90" t="s">
        <v>71</v>
      </c>
      <c r="D20" s="190"/>
      <c r="E20" s="190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91" t="s">
        <v>58</v>
      </c>
      <c r="D21" s="191"/>
      <c r="E21" s="191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94" t="s">
        <v>250</v>
      </c>
      <c r="D22" s="195"/>
      <c r="E22" s="196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94" t="s">
        <v>82</v>
      </c>
      <c r="D31" s="195"/>
      <c r="E31" s="196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91" t="s">
        <v>74</v>
      </c>
      <c r="D42" s="191"/>
      <c r="E42" s="191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94" t="s">
        <v>92</v>
      </c>
      <c r="D43" s="195"/>
      <c r="E43" s="196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91" t="s">
        <v>99</v>
      </c>
      <c r="D44" s="191"/>
      <c r="E44" s="191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94" t="s">
        <v>236</v>
      </c>
      <c r="D45" s="195"/>
      <c r="E45" s="196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94" t="s">
        <v>238</v>
      </c>
      <c r="D46" s="195"/>
      <c r="E46" s="196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94" t="s">
        <v>237</v>
      </c>
      <c r="D47" s="195"/>
      <c r="E47" s="196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94" t="s">
        <v>95</v>
      </c>
      <c r="D50" s="195"/>
      <c r="E50" s="196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94" t="s">
        <v>94</v>
      </c>
      <c r="D51" s="195"/>
      <c r="E51" s="196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94" t="s">
        <v>274</v>
      </c>
      <c r="D52" s="195"/>
      <c r="E52" s="196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91" t="s">
        <v>59</v>
      </c>
      <c r="D53" s="191"/>
      <c r="E53" s="191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94" t="s">
        <v>60</v>
      </c>
      <c r="D54" s="195"/>
      <c r="E54" s="196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94" t="s">
        <v>61</v>
      </c>
      <c r="D55" s="195"/>
      <c r="E55" s="196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94" t="s">
        <v>62</v>
      </c>
      <c r="D56" s="195"/>
      <c r="E56" s="196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94" t="s">
        <v>63</v>
      </c>
      <c r="D57" s="195"/>
      <c r="E57" s="196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91" t="s">
        <v>65</v>
      </c>
      <c r="D59" s="191"/>
      <c r="E59" s="191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94" t="s">
        <v>102</v>
      </c>
      <c r="D60" s="195"/>
      <c r="E60" s="196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94" t="s">
        <v>103</v>
      </c>
      <c r="D61" s="195"/>
      <c r="E61" s="196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91" t="s">
        <v>106</v>
      </c>
      <c r="D62" s="191"/>
      <c r="E62" s="191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94" t="s">
        <v>108</v>
      </c>
      <c r="D63" s="195"/>
      <c r="E63" s="196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94" t="s">
        <v>107</v>
      </c>
      <c r="D64" s="195"/>
      <c r="E64" s="196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94" t="s">
        <v>109</v>
      </c>
      <c r="D65" s="195"/>
      <c r="E65" s="196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91" t="s">
        <v>64</v>
      </c>
      <c r="D66" s="191"/>
      <c r="E66" s="191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94" t="s">
        <v>114</v>
      </c>
      <c r="D67" s="195"/>
      <c r="E67" s="196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94" t="s">
        <v>115</v>
      </c>
      <c r="D68" s="195"/>
      <c r="E68" s="196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94" t="s">
        <v>116</v>
      </c>
      <c r="D69" s="195"/>
      <c r="E69" s="196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94" t="s">
        <v>117</v>
      </c>
      <c r="D70" s="195"/>
      <c r="E70" s="196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94" t="s">
        <v>118</v>
      </c>
      <c r="D71" s="195"/>
      <c r="E71" s="196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94" t="s">
        <v>120</v>
      </c>
      <c r="D72" s="195"/>
      <c r="E72" s="196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91" t="s">
        <v>98</v>
      </c>
      <c r="D73" s="191"/>
      <c r="E73" s="191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94" t="s">
        <v>209</v>
      </c>
      <c r="D74" s="195"/>
      <c r="E74" s="196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94" t="s">
        <v>119</v>
      </c>
      <c r="D75" s="195"/>
      <c r="E75" s="196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91" t="s">
        <v>139</v>
      </c>
      <c r="D77" s="191"/>
      <c r="E77" s="191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94" t="s">
        <v>275</v>
      </c>
      <c r="D78" s="197"/>
      <c r="E78" s="198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91" t="s">
        <v>52</v>
      </c>
      <c r="D80" s="191"/>
      <c r="E80" s="191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90" t="s">
        <v>247</v>
      </c>
      <c r="D81" s="190"/>
      <c r="E81" s="190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90" t="s">
        <v>234</v>
      </c>
      <c r="D82" s="190"/>
      <c r="E82" s="190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90" t="s">
        <v>235</v>
      </c>
      <c r="D83" s="190"/>
      <c r="E83" s="190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90" t="s">
        <v>49</v>
      </c>
      <c r="D94" s="190"/>
      <c r="E94" s="190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91" t="s">
        <v>48</v>
      </c>
      <c r="D95" s="191"/>
      <c r="E95" s="191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90" t="s">
        <v>46</v>
      </c>
      <c r="D96" s="190"/>
      <c r="E96" s="190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90" t="s">
        <v>143</v>
      </c>
      <c r="D97" s="190"/>
      <c r="E97" s="190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90" t="s">
        <v>137</v>
      </c>
      <c r="D101" s="190"/>
      <c r="E101" s="190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90" t="s">
        <v>208</v>
      </c>
      <c r="D110" s="190"/>
      <c r="E110" s="190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90" t="s">
        <v>147</v>
      </c>
      <c r="D111" s="190"/>
      <c r="E111" s="190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90" t="s">
        <v>151</v>
      </c>
      <c r="D114" s="190"/>
      <c r="E114" s="190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90" t="s">
        <v>156</v>
      </c>
      <c r="D117" s="190"/>
      <c r="E117" s="190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93" t="s">
        <v>136</v>
      </c>
      <c r="D118" s="193"/>
      <c r="E118" s="193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90" t="s">
        <v>210</v>
      </c>
      <c r="D119" s="190"/>
      <c r="E119" s="190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93" t="s">
        <v>152</v>
      </c>
      <c r="D122" s="193"/>
      <c r="E122" s="193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90" t="s">
        <v>297</v>
      </c>
      <c r="D123" s="190"/>
      <c r="E123" s="190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90" t="s">
        <v>121</v>
      </c>
      <c r="D124" s="190"/>
      <c r="E124" s="190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90" t="s">
        <v>296</v>
      </c>
      <c r="D125" s="190"/>
      <c r="E125" s="190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90" t="s">
        <v>126</v>
      </c>
      <c r="D126" s="190"/>
      <c r="E126" s="190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90" t="s">
        <v>220</v>
      </c>
      <c r="D127" s="190"/>
      <c r="E127" s="190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91" t="s">
        <v>47</v>
      </c>
      <c r="D128" s="191"/>
      <c r="E128" s="191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90" t="s">
        <v>218</v>
      </c>
      <c r="D129" s="190"/>
      <c r="E129" s="190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90" t="s">
        <v>219</v>
      </c>
      <c r="D130" s="190"/>
      <c r="E130" s="190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91" t="s">
        <v>135</v>
      </c>
      <c r="D131" s="191"/>
      <c r="E131" s="191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90" t="s">
        <v>222</v>
      </c>
      <c r="D132" s="190"/>
      <c r="E132" s="190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90" t="s">
        <v>221</v>
      </c>
      <c r="D136" s="190"/>
      <c r="E136" s="190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90" t="s">
        <v>278</v>
      </c>
      <c r="D143" s="190"/>
      <c r="E143" s="190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90" t="s">
        <v>155</v>
      </c>
      <c r="D146" s="190"/>
      <c r="E146" s="190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91" t="s">
        <v>130</v>
      </c>
      <c r="D147" s="191"/>
      <c r="E147" s="191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90" t="s">
        <v>299</v>
      </c>
      <c r="D148" s="190"/>
      <c r="E148" s="190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90" t="s">
        <v>300</v>
      </c>
      <c r="D149" s="190"/>
      <c r="E149" s="190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90" t="s">
        <v>301</v>
      </c>
      <c r="D150" s="190"/>
      <c r="E150" s="190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90" t="s">
        <v>216</v>
      </c>
      <c r="D151" s="190"/>
      <c r="E151" s="190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90" t="s">
        <v>215</v>
      </c>
      <c r="D152" s="190"/>
      <c r="E152" s="190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90" t="s">
        <v>280</v>
      </c>
      <c r="D153" s="190"/>
      <c r="E153" s="190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92" t="s">
        <v>214</v>
      </c>
      <c r="D155" s="192"/>
      <c r="E155" s="19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90" t="s">
        <v>132</v>
      </c>
      <c r="D156" s="190"/>
      <c r="E156" s="190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90" t="s">
        <v>131</v>
      </c>
      <c r="D159" s="190"/>
      <c r="E159" s="190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90" t="s">
        <v>217</v>
      </c>
      <c r="D160" s="190"/>
      <c r="E160" s="190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90" t="s">
        <v>302</v>
      </c>
      <c r="D161" s="190"/>
      <c r="E161" s="190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91" t="s">
        <v>39</v>
      </c>
      <c r="D162" s="191"/>
      <c r="E162" s="191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92" t="s">
        <v>276</v>
      </c>
      <c r="D163" s="192"/>
      <c r="E163" s="192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92" t="s">
        <v>307</v>
      </c>
      <c r="D164" s="192"/>
      <c r="E164" s="192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91" t="s">
        <v>38</v>
      </c>
      <c r="D165" s="191"/>
      <c r="E165" s="191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90" t="s">
        <v>125</v>
      </c>
      <c r="D166" s="190"/>
      <c r="E166" s="190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90" t="s">
        <v>305</v>
      </c>
      <c r="D167" s="190"/>
      <c r="E167" s="190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90" t="s">
        <v>213</v>
      </c>
      <c r="D168" s="190"/>
      <c r="E168" s="190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90" t="s">
        <v>129</v>
      </c>
      <c r="D169" s="190"/>
      <c r="E169" s="190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90" t="s">
        <v>224</v>
      </c>
      <c r="D173" s="190"/>
      <c r="E173" s="190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91" t="s">
        <v>165</v>
      </c>
      <c r="D174" s="191"/>
      <c r="E174" s="191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90" t="s">
        <v>122</v>
      </c>
      <c r="D175" s="190"/>
      <c r="E175" s="190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90" t="s">
        <v>123</v>
      </c>
      <c r="D176" s="190"/>
      <c r="E176" s="190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90" t="s">
        <v>124</v>
      </c>
      <c r="D177" s="190"/>
      <c r="E177" s="190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91" t="s">
        <v>167</v>
      </c>
      <c r="D178" s="191"/>
      <c r="E178" s="191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90" t="s">
        <v>168</v>
      </c>
      <c r="D179" s="190"/>
      <c r="E179" s="190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90" t="s">
        <v>182</v>
      </c>
      <c r="D180" s="190"/>
      <c r="E180" s="190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90" t="s">
        <v>191</v>
      </c>
      <c r="D181" s="190"/>
      <c r="E181" s="190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90" t="s">
        <v>192</v>
      </c>
      <c r="D182" s="190"/>
      <c r="E182" s="190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90" t="s">
        <v>226</v>
      </c>
      <c r="D183" s="190"/>
      <c r="E183" s="190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90" t="s">
        <v>190</v>
      </c>
      <c r="D184" s="190"/>
      <c r="E184" s="190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90" t="s">
        <v>189</v>
      </c>
      <c r="D185" s="190"/>
      <c r="E185" s="190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90" t="s">
        <v>187</v>
      </c>
      <c r="D186" s="190"/>
      <c r="E186" s="190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92" t="s">
        <v>169</v>
      </c>
      <c r="D187" s="192"/>
      <c r="E187" s="19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92" t="s">
        <v>188</v>
      </c>
      <c r="D188" s="192"/>
      <c r="E188" s="19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92" t="s">
        <v>229</v>
      </c>
      <c r="D189" s="192"/>
      <c r="E189" s="19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92" t="s">
        <v>170</v>
      </c>
      <c r="D190" s="192"/>
      <c r="E190" s="19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90" t="s">
        <v>174</v>
      </c>
      <c r="D191" s="190"/>
      <c r="E191" s="190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90" t="s">
        <v>175</v>
      </c>
      <c r="D192" s="190"/>
      <c r="E192" s="190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90" t="s">
        <v>171</v>
      </c>
      <c r="D193" s="190"/>
      <c r="E193" s="190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90" t="s">
        <v>172</v>
      </c>
      <c r="D197" s="190"/>
      <c r="E197" s="190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90" t="s">
        <v>134</v>
      </c>
      <c r="D198" s="190"/>
      <c r="E198" s="190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90" t="s">
        <v>176</v>
      </c>
      <c r="D199" s="190"/>
      <c r="E199" s="190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90" t="s">
        <v>178</v>
      </c>
      <c r="D200" s="190"/>
      <c r="E200" s="190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90" t="s">
        <v>195</v>
      </c>
      <c r="D201" s="190"/>
      <c r="E201" s="190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90" t="s">
        <v>232</v>
      </c>
      <c r="D202" s="190"/>
      <c r="E202" s="190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90" t="s">
        <v>177</v>
      </c>
      <c r="D203" s="190"/>
      <c r="E203" s="190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90" t="s">
        <v>179</v>
      </c>
      <c r="D204" s="190"/>
      <c r="E204" s="190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90" t="s">
        <v>180</v>
      </c>
      <c r="D205" s="190"/>
      <c r="E205" s="190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90" t="s">
        <v>255</v>
      </c>
      <c r="D206" s="190"/>
      <c r="E206" s="190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90" t="s">
        <v>181</v>
      </c>
      <c r="D207" s="190"/>
      <c r="E207" s="190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90" t="s">
        <v>256</v>
      </c>
      <c r="D208" s="190"/>
      <c r="E208" s="190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90" t="s">
        <v>183</v>
      </c>
      <c r="D209" s="190"/>
      <c r="E209" s="190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90" t="s">
        <v>184</v>
      </c>
      <c r="D210" s="190"/>
      <c r="E210" s="190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90" t="s">
        <v>185</v>
      </c>
      <c r="D211" s="190"/>
      <c r="E211" s="190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90" t="s">
        <v>186</v>
      </c>
      <c r="D212" s="190"/>
      <c r="E212" s="190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90" t="s">
        <v>277</v>
      </c>
      <c r="D213" s="190"/>
      <c r="E213" s="190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90" t="s">
        <v>197</v>
      </c>
      <c r="D219" s="190"/>
      <c r="E219" s="190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90" t="s">
        <v>201</v>
      </c>
      <c r="D222" s="190"/>
      <c r="E222" s="190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90" t="s">
        <v>200</v>
      </c>
      <c r="D223" s="190"/>
      <c r="E223" s="190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90" t="s">
        <v>304</v>
      </c>
      <c r="D224" s="190"/>
      <c r="E224" s="190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91" t="s">
        <v>54</v>
      </c>
      <c r="D225" s="191"/>
      <c r="E225" s="191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90" t="s">
        <v>248</v>
      </c>
      <c r="D226" s="190"/>
      <c r="E226" s="190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75" t="s">
        <v>36</v>
      </c>
      <c r="C228" s="176"/>
      <c r="D228" s="177"/>
      <c r="E228" s="177"/>
      <c r="F228" s="177"/>
      <c r="G228" s="243"/>
      <c r="H228" s="178">
        <f>SUM(I9:I227)</f>
        <v>0</v>
      </c>
      <c r="I228" s="179"/>
      <c r="J228" s="15"/>
    </row>
    <row r="229" spans="1:10" s="2" customFormat="1" ht="21.2" customHeight="1">
      <c r="A229" s="92" t="s">
        <v>269</v>
      </c>
      <c r="B229" s="180" t="s">
        <v>34</v>
      </c>
      <c r="C229" s="181"/>
      <c r="D229" s="182"/>
      <c r="E229" s="182"/>
      <c r="F229" s="182"/>
      <c r="G229" s="244"/>
      <c r="H229" s="183">
        <f>H228*23%</f>
        <v>0</v>
      </c>
      <c r="I229" s="184"/>
      <c r="J229" s="17"/>
    </row>
    <row r="230" spans="1:10" ht="21.2" customHeight="1" thickBot="1">
      <c r="A230" s="29" t="s">
        <v>270</v>
      </c>
      <c r="B230" s="185" t="s">
        <v>33</v>
      </c>
      <c r="C230" s="186"/>
      <c r="D230" s="187"/>
      <c r="E230" s="187"/>
      <c r="F230" s="187"/>
      <c r="G230" s="245"/>
      <c r="H230" s="188">
        <f>H228+H229</f>
        <v>0</v>
      </c>
      <c r="I230" s="189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73" t="s">
        <v>272</v>
      </c>
      <c r="B235" s="173"/>
      <c r="C235" s="173"/>
      <c r="D235" s="173"/>
      <c r="E235" s="173"/>
      <c r="F235" s="173"/>
      <c r="G235" s="173"/>
      <c r="H235" s="173"/>
      <c r="I235" s="173"/>
    </row>
    <row r="236" spans="1:10">
      <c r="A236" s="174" t="s">
        <v>53</v>
      </c>
      <c r="B236" s="174"/>
      <c r="C236" s="174"/>
      <c r="D236" s="174"/>
      <c r="E236" s="174"/>
      <c r="F236" s="174"/>
      <c r="G236" s="174"/>
      <c r="H236" s="174"/>
      <c r="I236" s="174"/>
    </row>
    <row r="237" spans="1:10" ht="48.75" customHeight="1">
      <c r="A237" s="173" t="s">
        <v>271</v>
      </c>
      <c r="B237" s="173"/>
      <c r="C237" s="173"/>
      <c r="D237" s="173"/>
      <c r="E237" s="173"/>
      <c r="F237" s="173"/>
      <c r="G237" s="173"/>
      <c r="H237" s="173"/>
      <c r="I237" s="173"/>
    </row>
    <row r="238" spans="1:10" ht="49.7" customHeight="1">
      <c r="A238" s="173" t="s">
        <v>306</v>
      </c>
      <c r="B238" s="173"/>
      <c r="C238" s="173"/>
      <c r="D238" s="173"/>
      <c r="E238" s="173"/>
      <c r="F238" s="173"/>
      <c r="G238" s="173"/>
      <c r="H238" s="173"/>
      <c r="I238" s="173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73" t="s">
        <v>273</v>
      </c>
      <c r="B240" s="173"/>
      <c r="C240" s="173"/>
      <c r="D240" s="173"/>
      <c r="E240" s="173"/>
      <c r="F240" s="173"/>
      <c r="G240" s="173"/>
      <c r="H240" s="173"/>
      <c r="I240" s="17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73" t="s">
        <v>166</v>
      </c>
      <c r="B243" s="173"/>
      <c r="C243" s="173"/>
      <c r="D243" s="173"/>
      <c r="E243" s="173"/>
      <c r="F243" s="173"/>
      <c r="G243" s="173"/>
      <c r="H243" s="173"/>
      <c r="I243" s="17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5</vt:i4>
      </vt:variant>
    </vt:vector>
  </HeadingPairs>
  <TitlesOfParts>
    <vt:vector size="8" baseType="lpstr">
      <vt:lpstr>qq</vt:lpstr>
      <vt:lpstr>PR</vt:lpstr>
      <vt:lpstr>asa</vt:lpstr>
      <vt:lpstr>asa!Obszar_wydruku</vt:lpstr>
      <vt:lpstr>PR!Obszar_wydruku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2020-10-27T10:50:24Z</cp:lastPrinted>
  <dcterms:created xsi:type="dcterms:W3CDTF">2007-04-24T21:09:13Z</dcterms:created>
  <dcterms:modified xsi:type="dcterms:W3CDTF">2023-01-25T13:44:16Z</dcterms:modified>
</cp:coreProperties>
</file>