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anicka\Documents\Przetargi 2022\Endo 2022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C35" i="1" l="1"/>
  <c r="D3" i="1"/>
  <c r="D33" i="1"/>
  <c r="D32" i="1"/>
  <c r="E32" i="1" s="1"/>
  <c r="D31" i="1"/>
  <c r="D30" i="1"/>
  <c r="D29" i="1"/>
  <c r="D28" i="1"/>
  <c r="D27" i="1"/>
  <c r="D26" i="1"/>
  <c r="D25" i="1"/>
  <c r="D24" i="1"/>
  <c r="D23" i="1"/>
  <c r="E23" i="1" s="1"/>
  <c r="D22" i="1"/>
  <c r="E22" i="1" s="1"/>
  <c r="D21" i="1"/>
  <c r="D20" i="1"/>
  <c r="D19" i="1"/>
  <c r="D18" i="1"/>
  <c r="E18" i="1" s="1"/>
  <c r="D17" i="1"/>
  <c r="D16" i="1"/>
  <c r="D15" i="1"/>
  <c r="E15" i="1" s="1"/>
  <c r="D14" i="1"/>
  <c r="E14" i="1" s="1"/>
  <c r="D13" i="1"/>
  <c r="E13" i="1" s="1"/>
  <c r="D12" i="1"/>
  <c r="E12" i="1" s="1"/>
  <c r="D11" i="1"/>
  <c r="D10" i="1"/>
  <c r="D9" i="1"/>
  <c r="D8" i="1"/>
  <c r="D7" i="1"/>
  <c r="E7" i="1" s="1"/>
  <c r="D6" i="1"/>
  <c r="D5" i="1"/>
  <c r="D4" i="1"/>
  <c r="E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3" i="1"/>
  <c r="D34" i="1" l="1"/>
  <c r="D35" i="1" s="1"/>
  <c r="E8" i="1"/>
  <c r="E25" i="1"/>
  <c r="E31" i="1"/>
  <c r="E11" i="1"/>
  <c r="E19" i="1"/>
  <c r="E27" i="1"/>
  <c r="E29" i="1"/>
  <c r="E6" i="1"/>
  <c r="E9" i="1"/>
  <c r="E24" i="1"/>
  <c r="E17" i="1"/>
  <c r="E21" i="1"/>
  <c r="E28" i="1"/>
  <c r="E16" i="1"/>
  <c r="E20" i="1"/>
  <c r="E26" i="1"/>
  <c r="E33" i="1"/>
  <c r="E5" i="1"/>
  <c r="E10" i="1"/>
  <c r="E30" i="1"/>
  <c r="E34" i="1" l="1"/>
</calcChain>
</file>

<file path=xl/sharedStrings.xml><?xml version="1.0" encoding="utf-8"?>
<sst xmlns="http://schemas.openxmlformats.org/spreadsheetml/2006/main" count="38" uniqueCount="37">
  <si>
    <t>nr części</t>
  </si>
  <si>
    <t>krótki opis</t>
  </si>
  <si>
    <t>wartość brutto [zł]</t>
  </si>
  <si>
    <t>wartość szacunkowa netto [zł]</t>
  </si>
  <si>
    <t>wartość szacunkowa [euro]</t>
  </si>
  <si>
    <t>RAZEM</t>
  </si>
  <si>
    <t>endoprotezy stawu biodrowego i kolanowego</t>
  </si>
  <si>
    <t>endoprotezy rewizyjne stawu biodrowego i kolanowego</t>
  </si>
  <si>
    <t>endoprotezy bezcementowe stawu biodrowego, artykulacja metal/polietylen</t>
  </si>
  <si>
    <t>system osteosyntezy małych kości</t>
  </si>
  <si>
    <t>kotwice</t>
  </si>
  <si>
    <t>system do rekonstrukcji ACL z użyciem techniki ST oraz więzadła właściwego rzepki</t>
  </si>
  <si>
    <t>system do szycia łąkotki</t>
  </si>
  <si>
    <t>zintegrowany zestaw do szycia łąkotek</t>
  </si>
  <si>
    <t>zestaw implantów do rekonstrukcji więzadła krzyżowego przedniego</t>
  </si>
  <si>
    <t>kotwice niewchłanialne tytanowe</t>
  </si>
  <si>
    <t>gwoździe tytanowe</t>
  </si>
  <si>
    <t>kotwice do rekonstrukcji stożka rotatorów</t>
  </si>
  <si>
    <t>kotwice biowchłanialne</t>
  </si>
  <si>
    <t>akcesoria do urządzenia VAPR</t>
  </si>
  <si>
    <t>akcesoria do pompy artroskopowej</t>
  </si>
  <si>
    <t>ostrza do shavera</t>
  </si>
  <si>
    <t>klipsowinice wraz z klipsami tytanowymi</t>
  </si>
  <si>
    <t>płytki I</t>
  </si>
  <si>
    <t xml:space="preserve">płytki i śruby kostne </t>
  </si>
  <si>
    <t>płytki II</t>
  </si>
  <si>
    <t>płytki, wkręty i gwoździe</t>
  </si>
  <si>
    <t>wkręty kaniulowane</t>
  </si>
  <si>
    <t>kaniule artroskopowe</t>
  </si>
  <si>
    <t>płytki i śruby</t>
  </si>
  <si>
    <t>staplery chirurgiczne liniowe</t>
  </si>
  <si>
    <t>staplery chirurgiczne okrężne</t>
  </si>
  <si>
    <t>komponent udowy</t>
  </si>
  <si>
    <t>implanty do rekonstrukcji rotatora CUFF:</t>
  </si>
  <si>
    <t>gwóźdź śródszpikowy</t>
  </si>
  <si>
    <t>implant do rekonstrukcji zerwanego wiązadła kruczo-obojczykowego</t>
  </si>
  <si>
    <t>cement kostny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</si>
</sst>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 shrinkToFit="1"/>
    </xf>
    <xf numFmtId="4" fontId="2" fillId="0" borderId="4" xfId="0" applyNumberFormat="1" applyFont="1" applyFill="1" applyBorder="1" applyAlignment="1">
      <alignment vertical="center" shrinkToFit="1"/>
    </xf>
    <xf numFmtId="0" fontId="3" fillId="0" borderId="5" xfId="0" applyFont="1" applyBorder="1" applyAlignment="1">
      <alignment vertical="center" wrapText="1"/>
    </xf>
    <xf numFmtId="4" fontId="6" fillId="0" borderId="1" xfId="1" applyNumberFormat="1" applyFont="1" applyBorder="1"/>
    <xf numFmtId="4" fontId="7" fillId="0" borderId="1" xfId="0" applyNumberFormat="1" applyFont="1" applyFill="1" applyBorder="1" applyAlignment="1">
      <alignment vertical="center" shrinkToFit="1"/>
    </xf>
    <xf numFmtId="4" fontId="7" fillId="2" borderId="1" xfId="0" applyNumberFormat="1" applyFont="1" applyFill="1" applyBorder="1" applyAlignment="1">
      <alignment vertical="center" shrinkToFit="1"/>
    </xf>
    <xf numFmtId="4" fontId="7" fillId="0" borderId="1" xfId="0" quotePrefix="1" applyNumberFormat="1" applyFont="1" applyFill="1" applyBorder="1" applyAlignment="1">
      <alignment vertical="center" shrinkToFit="1"/>
    </xf>
    <xf numFmtId="4" fontId="7" fillId="0" borderId="4" xfId="0" applyNumberFormat="1" applyFont="1" applyFill="1" applyBorder="1" applyAlignment="1">
      <alignment vertical="center" shrinkToFit="1"/>
    </xf>
    <xf numFmtId="0" fontId="1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topLeftCell="A7" workbookViewId="0">
      <selection activeCell="D35" sqref="D35"/>
    </sheetView>
  </sheetViews>
  <sheetFormatPr defaultRowHeight="15" x14ac:dyDescent="0.25"/>
  <cols>
    <col min="2" max="2" width="72.85546875" customWidth="1"/>
    <col min="3" max="3" width="18.42578125" style="13" customWidth="1"/>
    <col min="4" max="4" width="25.5703125" customWidth="1"/>
    <col min="5" max="5" width="27.140625" customWidth="1"/>
  </cols>
  <sheetData>
    <row r="1" spans="1:5" ht="15" customHeight="1" x14ac:dyDescent="0.25">
      <c r="A1" s="15" t="s">
        <v>0</v>
      </c>
      <c r="B1" s="15" t="s">
        <v>1</v>
      </c>
      <c r="C1" s="16" t="s">
        <v>2</v>
      </c>
      <c r="D1" s="15" t="s">
        <v>3</v>
      </c>
      <c r="E1" s="17" t="s">
        <v>4</v>
      </c>
    </row>
    <row r="2" spans="1:5" ht="26.25" customHeight="1" thickBot="1" x14ac:dyDescent="0.3">
      <c r="A2" s="15"/>
      <c r="B2" s="15"/>
      <c r="C2" s="16"/>
      <c r="D2" s="15"/>
      <c r="E2" s="18"/>
    </row>
    <row r="3" spans="1:5" ht="20.25" customHeight="1" thickBot="1" x14ac:dyDescent="0.3">
      <c r="A3" s="1">
        <v>1</v>
      </c>
      <c r="B3" s="7" t="s">
        <v>6</v>
      </c>
      <c r="C3" s="8">
        <v>1546992</v>
      </c>
      <c r="D3" s="3">
        <f t="shared" ref="D3:D34" si="0">ROUND(C3/1.08,2)</f>
        <v>1432400</v>
      </c>
      <c r="E3" s="3">
        <f>ROUND(D3/4.4536,2)</f>
        <v>321627.45</v>
      </c>
    </row>
    <row r="4" spans="1:5" ht="17.25" thickBot="1" x14ac:dyDescent="0.3">
      <c r="A4" s="1">
        <f t="shared" ref="A4:A34" si="1">A3+1</f>
        <v>2</v>
      </c>
      <c r="B4" s="7" t="s">
        <v>7</v>
      </c>
      <c r="C4" s="9">
        <v>262548</v>
      </c>
      <c r="D4" s="3">
        <f t="shared" si="0"/>
        <v>243100</v>
      </c>
      <c r="E4" s="3">
        <f t="shared" ref="E4:E35" si="2">ROUND(D4/4.4536,2)</f>
        <v>54585.05</v>
      </c>
    </row>
    <row r="5" spans="1:5" ht="21" customHeight="1" thickBot="1" x14ac:dyDescent="0.3">
      <c r="A5" s="1">
        <f t="shared" si="1"/>
        <v>3</v>
      </c>
      <c r="B5" s="7" t="s">
        <v>8</v>
      </c>
      <c r="C5" s="9">
        <v>446904</v>
      </c>
      <c r="D5" s="3">
        <f t="shared" si="0"/>
        <v>413800</v>
      </c>
      <c r="E5" s="3">
        <f t="shared" si="2"/>
        <v>92913.600000000006</v>
      </c>
    </row>
    <row r="6" spans="1:5" ht="17.25" thickBot="1" x14ac:dyDescent="0.3">
      <c r="A6" s="1">
        <f t="shared" si="1"/>
        <v>4</v>
      </c>
      <c r="B6" s="7" t="s">
        <v>9</v>
      </c>
      <c r="C6" s="9">
        <v>870413.43</v>
      </c>
      <c r="D6" s="3">
        <f t="shared" si="0"/>
        <v>805938.36</v>
      </c>
      <c r="E6" s="3">
        <f t="shared" si="2"/>
        <v>180963.35</v>
      </c>
    </row>
    <row r="7" spans="1:5" ht="15" customHeight="1" thickBot="1" x14ac:dyDescent="0.3">
      <c r="A7" s="1">
        <f t="shared" si="1"/>
        <v>5</v>
      </c>
      <c r="B7" s="20" t="s">
        <v>10</v>
      </c>
      <c r="C7" s="19">
        <v>23252.400000000001</v>
      </c>
      <c r="D7" s="3">
        <f t="shared" si="0"/>
        <v>21530</v>
      </c>
      <c r="E7" s="3">
        <f t="shared" si="2"/>
        <v>4834.29</v>
      </c>
    </row>
    <row r="8" spans="1:5" ht="15.75" customHeight="1" thickBot="1" x14ac:dyDescent="0.3">
      <c r="A8" s="4">
        <f t="shared" si="1"/>
        <v>6</v>
      </c>
      <c r="B8" s="7" t="s">
        <v>11</v>
      </c>
      <c r="C8" s="9">
        <v>12636</v>
      </c>
      <c r="D8" s="5">
        <f t="shared" si="0"/>
        <v>11700</v>
      </c>
      <c r="E8" s="3">
        <f t="shared" si="2"/>
        <v>2627.09</v>
      </c>
    </row>
    <row r="9" spans="1:5" ht="17.25" thickBot="1" x14ac:dyDescent="0.3">
      <c r="A9" s="1">
        <f t="shared" si="1"/>
        <v>7</v>
      </c>
      <c r="B9" s="20" t="s">
        <v>12</v>
      </c>
      <c r="C9" s="19">
        <v>24440.400000000001</v>
      </c>
      <c r="D9" s="3">
        <f t="shared" si="0"/>
        <v>22630</v>
      </c>
      <c r="E9" s="3">
        <f t="shared" si="2"/>
        <v>5081.28</v>
      </c>
    </row>
    <row r="10" spans="1:5" ht="17.25" thickBot="1" x14ac:dyDescent="0.3">
      <c r="A10" s="1">
        <f t="shared" si="1"/>
        <v>8</v>
      </c>
      <c r="B10" s="7" t="s">
        <v>13</v>
      </c>
      <c r="C10" s="9">
        <v>8942.4</v>
      </c>
      <c r="D10" s="3">
        <f t="shared" si="0"/>
        <v>8280</v>
      </c>
      <c r="E10" s="3">
        <f t="shared" si="2"/>
        <v>1859.17</v>
      </c>
    </row>
    <row r="11" spans="1:5" ht="17.25" thickBot="1" x14ac:dyDescent="0.3">
      <c r="A11" s="1">
        <f t="shared" si="1"/>
        <v>9</v>
      </c>
      <c r="B11" s="7" t="s">
        <v>14</v>
      </c>
      <c r="C11" s="9">
        <v>49572</v>
      </c>
      <c r="D11" s="3">
        <f t="shared" si="0"/>
        <v>45900</v>
      </c>
      <c r="E11" s="3">
        <f t="shared" si="2"/>
        <v>10306.27</v>
      </c>
    </row>
    <row r="12" spans="1:5" ht="17.25" thickBot="1" x14ac:dyDescent="0.3">
      <c r="A12" s="1">
        <f t="shared" si="1"/>
        <v>10</v>
      </c>
      <c r="B12" s="7" t="s">
        <v>15</v>
      </c>
      <c r="C12" s="9">
        <v>9720</v>
      </c>
      <c r="D12" s="3">
        <f t="shared" si="0"/>
        <v>9000</v>
      </c>
      <c r="E12" s="3">
        <f t="shared" si="2"/>
        <v>2020.84</v>
      </c>
    </row>
    <row r="13" spans="1:5" ht="17.25" thickBot="1" x14ac:dyDescent="0.3">
      <c r="A13" s="1">
        <f t="shared" si="1"/>
        <v>11</v>
      </c>
      <c r="B13" s="7" t="s">
        <v>16</v>
      </c>
      <c r="C13" s="9">
        <v>108935.28000000001</v>
      </c>
      <c r="D13" s="3">
        <f t="shared" si="0"/>
        <v>100866</v>
      </c>
      <c r="E13" s="3">
        <f t="shared" si="2"/>
        <v>22648.19</v>
      </c>
    </row>
    <row r="14" spans="1:5" ht="17.25" thickBot="1" x14ac:dyDescent="0.3">
      <c r="A14" s="1">
        <f t="shared" si="1"/>
        <v>12</v>
      </c>
      <c r="B14" s="7" t="s">
        <v>17</v>
      </c>
      <c r="C14" s="9">
        <v>35100</v>
      </c>
      <c r="D14" s="3">
        <f t="shared" si="0"/>
        <v>32500</v>
      </c>
      <c r="E14" s="3">
        <f t="shared" si="2"/>
        <v>7297.47</v>
      </c>
    </row>
    <row r="15" spans="1:5" ht="17.25" thickBot="1" x14ac:dyDescent="0.3">
      <c r="A15" s="1">
        <f t="shared" si="1"/>
        <v>13</v>
      </c>
      <c r="B15" s="7" t="s">
        <v>18</v>
      </c>
      <c r="C15" s="9">
        <v>19440</v>
      </c>
      <c r="D15" s="3">
        <f t="shared" si="0"/>
        <v>18000</v>
      </c>
      <c r="E15" s="3">
        <f t="shared" si="2"/>
        <v>4041.67</v>
      </c>
    </row>
    <row r="16" spans="1:5" ht="17.25" thickBot="1" x14ac:dyDescent="0.3">
      <c r="A16" s="1">
        <f t="shared" si="1"/>
        <v>14</v>
      </c>
      <c r="B16" s="7" t="s">
        <v>19</v>
      </c>
      <c r="C16" s="9">
        <v>189648</v>
      </c>
      <c r="D16" s="3">
        <f t="shared" si="0"/>
        <v>175600</v>
      </c>
      <c r="E16" s="3">
        <f t="shared" si="2"/>
        <v>39428.78</v>
      </c>
    </row>
    <row r="17" spans="1:5" ht="17.25" thickBot="1" x14ac:dyDescent="0.3">
      <c r="A17" s="4">
        <f t="shared" si="1"/>
        <v>15</v>
      </c>
      <c r="B17" s="7" t="s">
        <v>20</v>
      </c>
      <c r="C17" s="10">
        <v>118422</v>
      </c>
      <c r="D17" s="5">
        <f t="shared" si="0"/>
        <v>109650</v>
      </c>
      <c r="E17" s="3">
        <f t="shared" si="2"/>
        <v>24620.53</v>
      </c>
    </row>
    <row r="18" spans="1:5" ht="17.25" thickBot="1" x14ac:dyDescent="0.3">
      <c r="A18" s="1">
        <f t="shared" si="1"/>
        <v>16</v>
      </c>
      <c r="B18" s="7" t="s">
        <v>21</v>
      </c>
      <c r="C18" s="9">
        <v>50166</v>
      </c>
      <c r="D18" s="3">
        <f t="shared" si="0"/>
        <v>46450</v>
      </c>
      <c r="E18" s="3">
        <f t="shared" si="2"/>
        <v>10429.76</v>
      </c>
    </row>
    <row r="19" spans="1:5" ht="17.25" thickBot="1" x14ac:dyDescent="0.3">
      <c r="A19" s="1">
        <f t="shared" si="1"/>
        <v>17</v>
      </c>
      <c r="B19" s="7" t="s">
        <v>22</v>
      </c>
      <c r="C19" s="9">
        <v>9032.26</v>
      </c>
      <c r="D19" s="3">
        <f t="shared" si="0"/>
        <v>8363.2000000000007</v>
      </c>
      <c r="E19" s="3">
        <f t="shared" si="2"/>
        <v>1877.85</v>
      </c>
    </row>
    <row r="20" spans="1:5" ht="17.25" thickBot="1" x14ac:dyDescent="0.3">
      <c r="A20" s="1">
        <f t="shared" si="1"/>
        <v>18</v>
      </c>
      <c r="B20" s="7" t="s">
        <v>23</v>
      </c>
      <c r="C20" s="9">
        <v>191374.92</v>
      </c>
      <c r="D20" s="3">
        <f t="shared" si="0"/>
        <v>177199</v>
      </c>
      <c r="E20" s="3">
        <f t="shared" si="2"/>
        <v>39787.81</v>
      </c>
    </row>
    <row r="21" spans="1:5" ht="17.25" thickBot="1" x14ac:dyDescent="0.3">
      <c r="A21" s="1">
        <f t="shared" si="1"/>
        <v>19</v>
      </c>
      <c r="B21" s="7" t="s">
        <v>24</v>
      </c>
      <c r="C21" s="9">
        <v>18132.12</v>
      </c>
      <c r="D21" s="3">
        <f t="shared" si="0"/>
        <v>16789</v>
      </c>
      <c r="E21" s="3">
        <f t="shared" si="2"/>
        <v>3769.76</v>
      </c>
    </row>
    <row r="22" spans="1:5" ht="17.25" thickBot="1" x14ac:dyDescent="0.3">
      <c r="A22" s="1">
        <f t="shared" si="1"/>
        <v>20</v>
      </c>
      <c r="B22" s="7" t="s">
        <v>25</v>
      </c>
      <c r="C22" s="9">
        <v>4395.6000000000004</v>
      </c>
      <c r="D22" s="3">
        <f t="shared" si="0"/>
        <v>4070</v>
      </c>
      <c r="E22" s="3">
        <f t="shared" si="2"/>
        <v>913.87</v>
      </c>
    </row>
    <row r="23" spans="1:5" ht="17.25" thickBot="1" x14ac:dyDescent="0.3">
      <c r="A23" s="1">
        <f t="shared" si="1"/>
        <v>21</v>
      </c>
      <c r="B23" s="7" t="s">
        <v>26</v>
      </c>
      <c r="C23" s="11">
        <v>16662.670000000002</v>
      </c>
      <c r="D23" s="3">
        <f t="shared" si="0"/>
        <v>15428.4</v>
      </c>
      <c r="E23" s="3">
        <f t="shared" si="2"/>
        <v>3464.25</v>
      </c>
    </row>
    <row r="24" spans="1:5" ht="17.25" thickBot="1" x14ac:dyDescent="0.3">
      <c r="A24" s="1">
        <f t="shared" si="1"/>
        <v>22</v>
      </c>
      <c r="B24" s="7" t="s">
        <v>27</v>
      </c>
      <c r="C24" s="11">
        <v>18262.799999999996</v>
      </c>
      <c r="D24" s="3">
        <f t="shared" si="0"/>
        <v>16910</v>
      </c>
      <c r="E24" s="3">
        <f t="shared" si="2"/>
        <v>3796.93</v>
      </c>
    </row>
    <row r="25" spans="1:5" ht="17.25" thickBot="1" x14ac:dyDescent="0.3">
      <c r="A25" s="1">
        <f t="shared" si="1"/>
        <v>23</v>
      </c>
      <c r="B25" s="7" t="s">
        <v>28</v>
      </c>
      <c r="C25" s="9">
        <v>16632</v>
      </c>
      <c r="D25" s="3">
        <f t="shared" si="0"/>
        <v>15400</v>
      </c>
      <c r="E25" s="3">
        <f t="shared" si="2"/>
        <v>3457.88</v>
      </c>
    </row>
    <row r="26" spans="1:5" ht="17.25" thickBot="1" x14ac:dyDescent="0.3">
      <c r="A26" s="1">
        <f t="shared" si="1"/>
        <v>24</v>
      </c>
      <c r="B26" s="7" t="s">
        <v>29</v>
      </c>
      <c r="C26" s="9">
        <v>52908.29</v>
      </c>
      <c r="D26" s="3">
        <f t="shared" si="0"/>
        <v>48989.16</v>
      </c>
      <c r="E26" s="3">
        <f t="shared" si="2"/>
        <v>10999.9</v>
      </c>
    </row>
    <row r="27" spans="1:5" ht="17.25" thickBot="1" x14ac:dyDescent="0.3">
      <c r="A27" s="1">
        <f t="shared" si="1"/>
        <v>25</v>
      </c>
      <c r="B27" s="7" t="s">
        <v>30</v>
      </c>
      <c r="C27" s="9">
        <v>149504.40000000002</v>
      </c>
      <c r="D27" s="3">
        <f t="shared" si="0"/>
        <v>138430</v>
      </c>
      <c r="E27" s="3">
        <f t="shared" si="2"/>
        <v>31082.720000000001</v>
      </c>
    </row>
    <row r="28" spans="1:5" ht="17.25" thickBot="1" x14ac:dyDescent="0.3">
      <c r="A28" s="1">
        <f t="shared" si="1"/>
        <v>26</v>
      </c>
      <c r="B28" s="7" t="s">
        <v>31</v>
      </c>
      <c r="C28" s="9">
        <v>61236</v>
      </c>
      <c r="D28" s="3">
        <f t="shared" si="0"/>
        <v>56700</v>
      </c>
      <c r="E28" s="3">
        <f t="shared" si="2"/>
        <v>12731.27</v>
      </c>
    </row>
    <row r="29" spans="1:5" ht="17.25" thickBot="1" x14ac:dyDescent="0.3">
      <c r="A29" s="1">
        <f t="shared" si="1"/>
        <v>27</v>
      </c>
      <c r="B29" s="7" t="s">
        <v>32</v>
      </c>
      <c r="C29" s="9">
        <v>36979.199999999997</v>
      </c>
      <c r="D29" s="3">
        <f t="shared" si="0"/>
        <v>34240</v>
      </c>
      <c r="E29" s="3">
        <f t="shared" si="2"/>
        <v>7688.16</v>
      </c>
    </row>
    <row r="30" spans="1:5" ht="15" customHeight="1" thickBot="1" x14ac:dyDescent="0.3">
      <c r="A30" s="1">
        <f t="shared" si="1"/>
        <v>28</v>
      </c>
      <c r="B30" s="20" t="s">
        <v>33</v>
      </c>
      <c r="C30" s="19">
        <v>36979.199999999997</v>
      </c>
      <c r="D30" s="3">
        <f t="shared" si="0"/>
        <v>34240</v>
      </c>
      <c r="E30" s="3">
        <f t="shared" si="2"/>
        <v>7688.16</v>
      </c>
    </row>
    <row r="31" spans="1:5" ht="15.75" customHeight="1" thickBot="1" x14ac:dyDescent="0.3">
      <c r="A31" s="1">
        <f t="shared" si="1"/>
        <v>29</v>
      </c>
      <c r="B31" s="7" t="s">
        <v>33</v>
      </c>
      <c r="C31" s="9">
        <v>46872</v>
      </c>
      <c r="D31" s="3">
        <f>ROUND(C31/1.08,2)</f>
        <v>43400</v>
      </c>
      <c r="E31" s="3">
        <f t="shared" si="2"/>
        <v>9744.93</v>
      </c>
    </row>
    <row r="32" spans="1:5" x14ac:dyDescent="0.25">
      <c r="A32" s="1">
        <f t="shared" si="1"/>
        <v>30</v>
      </c>
      <c r="B32" s="2" t="s">
        <v>34</v>
      </c>
      <c r="C32" s="9">
        <v>15042.24</v>
      </c>
      <c r="D32" s="3">
        <f t="shared" si="0"/>
        <v>13928</v>
      </c>
      <c r="E32" s="3">
        <f t="shared" si="2"/>
        <v>3127.36</v>
      </c>
    </row>
    <row r="33" spans="1:5" x14ac:dyDescent="0.25">
      <c r="A33" s="1">
        <f t="shared" si="1"/>
        <v>31</v>
      </c>
      <c r="B33" s="2" t="s">
        <v>35</v>
      </c>
      <c r="C33" s="9">
        <v>13608</v>
      </c>
      <c r="D33" s="3">
        <f t="shared" si="0"/>
        <v>12600</v>
      </c>
      <c r="E33" s="3">
        <f t="shared" si="2"/>
        <v>2829.17</v>
      </c>
    </row>
    <row r="34" spans="1:5" x14ac:dyDescent="0.25">
      <c r="A34" s="1">
        <f t="shared" si="1"/>
        <v>32</v>
      </c>
      <c r="B34" s="2" t="s">
        <v>36</v>
      </c>
      <c r="C34" s="9">
        <v>51948</v>
      </c>
      <c r="D34" s="3">
        <f t="shared" si="0"/>
        <v>48100</v>
      </c>
      <c r="E34" s="3">
        <f t="shared" si="2"/>
        <v>10800.25</v>
      </c>
    </row>
    <row r="35" spans="1:5" x14ac:dyDescent="0.25">
      <c r="A35" s="14" t="s">
        <v>5</v>
      </c>
      <c r="B35" s="14"/>
      <c r="C35" s="12">
        <f>SUM(C3:C34)</f>
        <v>4516701.6100000003</v>
      </c>
      <c r="D35" s="6">
        <f>SUM(D3:D34)</f>
        <v>4182131.12</v>
      </c>
      <c r="E35" s="3">
        <f>SUM(E3:E34)</f>
        <v>939045.06000000017</v>
      </c>
    </row>
  </sheetData>
  <mergeCells count="6">
    <mergeCell ref="E1:E2"/>
    <mergeCell ref="A35:B35"/>
    <mergeCell ref="A1:A2"/>
    <mergeCell ref="B1:B2"/>
    <mergeCell ref="C1:C2"/>
    <mergeCell ref="D1:D2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Janicka</dc:creator>
  <cp:lastModifiedBy>Magdalena Janicka</cp:lastModifiedBy>
  <cp:lastPrinted>2022-06-28T08:50:43Z</cp:lastPrinted>
  <dcterms:created xsi:type="dcterms:W3CDTF">2022-06-28T06:32:58Z</dcterms:created>
  <dcterms:modified xsi:type="dcterms:W3CDTF">2022-06-28T08:56:02Z</dcterms:modified>
</cp:coreProperties>
</file>