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97ED31FC-9711-4055-96EC-A55E1E4FC1D5}" xr6:coauthVersionLast="47" xr6:coauthVersionMax="47" xr10:uidLastSave="{00000000-0000-0000-0000-000000000000}"/>
  <bookViews>
    <workbookView xWindow="555" yWindow="30" windowWidth="28245" windowHeight="15570" xr2:uid="{00000000-000D-0000-FFFF-FFFF00000000}"/>
  </bookViews>
  <sheets>
    <sheet name="Przetarg 2023" sheetId="2" r:id="rId1"/>
  </sheets>
  <definedNames>
    <definedName name="_xlnm._FilterDatabase" localSheetId="0" hidden="1">'Przetarg 2023'!$A$1:$Q$158</definedName>
  </definedNames>
  <calcPr calcId="181029"/>
</workbook>
</file>

<file path=xl/calcChain.xml><?xml version="1.0" encoding="utf-8"?>
<calcChain xmlns="http://schemas.openxmlformats.org/spreadsheetml/2006/main">
  <c r="Q28" i="2" l="1"/>
  <c r="N151" i="2"/>
  <c r="O151" i="2" s="1"/>
  <c r="Q151" i="2" s="1"/>
  <c r="N18" i="2"/>
  <c r="O18" i="2" s="1"/>
  <c r="Q18" i="2" s="1"/>
  <c r="N25" i="2"/>
  <c r="N26" i="2"/>
  <c r="O26" i="2" s="1"/>
  <c r="Q26" i="2" s="1"/>
  <c r="N27" i="2"/>
  <c r="Q27" i="2" s="1"/>
  <c r="N92" i="2"/>
  <c r="N13" i="2"/>
  <c r="O13" i="2" s="1"/>
  <c r="Q13" i="2" s="1"/>
  <c r="N12" i="2"/>
  <c r="N11" i="2"/>
  <c r="N10" i="2"/>
  <c r="N99" i="2"/>
  <c r="N40" i="2"/>
  <c r="N155" i="2"/>
  <c r="O155" i="2" s="1"/>
  <c r="Q155" i="2" s="1"/>
  <c r="N5" i="2"/>
  <c r="O5" i="2" s="1"/>
  <c r="Q5" i="2" s="1"/>
  <c r="O99" i="2" l="1"/>
  <c r="Q99" i="2" s="1"/>
  <c r="O92" i="2"/>
  <c r="Q92" i="2" s="1"/>
  <c r="O40" i="2"/>
  <c r="Q40" i="2" s="1"/>
  <c r="O25" i="2"/>
  <c r="Q25" i="2" s="1"/>
  <c r="O12" i="2"/>
  <c r="Q12" i="2" s="1"/>
  <c r="O11" i="2"/>
  <c r="Q11" i="2" s="1"/>
  <c r="O10" i="2"/>
  <c r="Q10" i="2" s="1"/>
  <c r="N156" i="2"/>
  <c r="O156" i="2" s="1"/>
  <c r="Q156" i="2" s="1"/>
  <c r="N157" i="2"/>
  <c r="O157" i="2" s="1"/>
  <c r="Q157" i="2" s="1"/>
  <c r="N72" i="2"/>
  <c r="O72" i="2" s="1"/>
  <c r="Q72" i="2" s="1"/>
  <c r="N73" i="2"/>
  <c r="O73" i="2" s="1"/>
  <c r="Q73" i="2" s="1"/>
  <c r="N75" i="2"/>
  <c r="O75" i="2" s="1"/>
  <c r="Q75" i="2" s="1"/>
  <c r="N76" i="2"/>
  <c r="O76" i="2" s="1"/>
  <c r="Q76" i="2" s="1"/>
  <c r="N77" i="2"/>
  <c r="O77" i="2" s="1"/>
  <c r="Q77" i="2" s="1"/>
  <c r="N78" i="2"/>
  <c r="O78" i="2" s="1"/>
  <c r="Q78" i="2" s="1"/>
  <c r="N79" i="2"/>
  <c r="O79" i="2" s="1"/>
  <c r="Q79" i="2" s="1"/>
  <c r="N80" i="2"/>
  <c r="O80" i="2" s="1"/>
  <c r="Q80" i="2" s="1"/>
  <c r="N81" i="2"/>
  <c r="O81" i="2" s="1"/>
  <c r="Q81" i="2" s="1"/>
  <c r="N82" i="2"/>
  <c r="O82" i="2" s="1"/>
  <c r="Q82" i="2" s="1"/>
  <c r="N84" i="2"/>
  <c r="O84" i="2" s="1"/>
  <c r="Q84" i="2" s="1"/>
  <c r="N85" i="2"/>
  <c r="O85" i="2" s="1"/>
  <c r="Q85" i="2" s="1"/>
  <c r="N86" i="2"/>
  <c r="O86" i="2" s="1"/>
  <c r="Q86" i="2" s="1"/>
  <c r="N87" i="2"/>
  <c r="O87" i="2" s="1"/>
  <c r="Q87" i="2" s="1"/>
  <c r="N88" i="2"/>
  <c r="O88" i="2" s="1"/>
  <c r="Q88" i="2" s="1"/>
  <c r="N89" i="2"/>
  <c r="O89" i="2" s="1"/>
  <c r="Q89" i="2" s="1"/>
  <c r="N90" i="2"/>
  <c r="O90" i="2" s="1"/>
  <c r="Q90" i="2" s="1"/>
  <c r="N91" i="2"/>
  <c r="O91" i="2" s="1"/>
  <c r="Q91" i="2" s="1"/>
  <c r="N93" i="2"/>
  <c r="O93" i="2" s="1"/>
  <c r="Q93" i="2" s="1"/>
  <c r="N94" i="2"/>
  <c r="O94" i="2" s="1"/>
  <c r="Q94" i="2" s="1"/>
  <c r="N95" i="2"/>
  <c r="O95" i="2" s="1"/>
  <c r="Q95" i="2" s="1"/>
  <c r="N96" i="2"/>
  <c r="O96" i="2" s="1"/>
  <c r="Q96" i="2" s="1"/>
  <c r="N97" i="2"/>
  <c r="O97" i="2" s="1"/>
  <c r="Q97" i="2" s="1"/>
  <c r="N98" i="2"/>
  <c r="O98" i="2" s="1"/>
  <c r="Q98" i="2" s="1"/>
  <c r="N100" i="2"/>
  <c r="O100" i="2" s="1"/>
  <c r="Q100" i="2" s="1"/>
  <c r="N101" i="2"/>
  <c r="O101" i="2" s="1"/>
  <c r="Q101" i="2" s="1"/>
  <c r="N102" i="2"/>
  <c r="O102" i="2" s="1"/>
  <c r="Q102" i="2" s="1"/>
  <c r="N103" i="2"/>
  <c r="O103" i="2" s="1"/>
  <c r="Q103" i="2" s="1"/>
  <c r="N104" i="2"/>
  <c r="O104" i="2" s="1"/>
  <c r="Q104" i="2" s="1"/>
  <c r="N106" i="2"/>
  <c r="O106" i="2" s="1"/>
  <c r="Q106" i="2" s="1"/>
  <c r="N107" i="2"/>
  <c r="O107" i="2" s="1"/>
  <c r="Q107" i="2" s="1"/>
  <c r="N108" i="2"/>
  <c r="O108" i="2" s="1"/>
  <c r="Q108" i="2" s="1"/>
  <c r="N110" i="2"/>
  <c r="O110" i="2" s="1"/>
  <c r="Q110" i="2" s="1"/>
  <c r="N111" i="2"/>
  <c r="O111" i="2" s="1"/>
  <c r="Q111" i="2" s="1"/>
  <c r="N112" i="2"/>
  <c r="O112" i="2" s="1"/>
  <c r="Q112" i="2" s="1"/>
  <c r="N113" i="2"/>
  <c r="O113" i="2" s="1"/>
  <c r="Q113" i="2" s="1"/>
  <c r="N114" i="2"/>
  <c r="O114" i="2" s="1"/>
  <c r="Q114" i="2" s="1"/>
  <c r="N115" i="2"/>
  <c r="O115" i="2" s="1"/>
  <c r="Q115" i="2" s="1"/>
  <c r="N116" i="2"/>
  <c r="O116" i="2" s="1"/>
  <c r="Q116" i="2" s="1"/>
  <c r="N117" i="2"/>
  <c r="O117" i="2" s="1"/>
  <c r="Q117" i="2" s="1"/>
  <c r="N118" i="2"/>
  <c r="O118" i="2" s="1"/>
  <c r="Q118" i="2" s="1"/>
  <c r="N119" i="2"/>
  <c r="O119" i="2" s="1"/>
  <c r="Q119" i="2" s="1"/>
  <c r="N120" i="2"/>
  <c r="O120" i="2" s="1"/>
  <c r="Q120" i="2" s="1"/>
  <c r="N121" i="2"/>
  <c r="O121" i="2" s="1"/>
  <c r="Q121" i="2" s="1"/>
  <c r="N122" i="2"/>
  <c r="O122" i="2" s="1"/>
  <c r="Q122" i="2" s="1"/>
  <c r="N123" i="2"/>
  <c r="O123" i="2" s="1"/>
  <c r="Q123" i="2" s="1"/>
  <c r="N124" i="2"/>
  <c r="O124" i="2" s="1"/>
  <c r="Q124" i="2" s="1"/>
  <c r="N126" i="2"/>
  <c r="O126" i="2" s="1"/>
  <c r="Q126" i="2" s="1"/>
  <c r="N127" i="2"/>
  <c r="O127" i="2" s="1"/>
  <c r="Q127" i="2" s="1"/>
  <c r="N128" i="2"/>
  <c r="O128" i="2" s="1"/>
  <c r="Q128" i="2" s="1"/>
  <c r="N130" i="2"/>
  <c r="O130" i="2" s="1"/>
  <c r="Q130" i="2" s="1"/>
  <c r="N131" i="2"/>
  <c r="O131" i="2" s="1"/>
  <c r="Q131" i="2" s="1"/>
  <c r="N133" i="2"/>
  <c r="O133" i="2" s="1"/>
  <c r="Q133" i="2" s="1"/>
  <c r="N134" i="2"/>
  <c r="O134" i="2" s="1"/>
  <c r="Q134" i="2" s="1"/>
  <c r="N135" i="2"/>
  <c r="O135" i="2" s="1"/>
  <c r="Q135" i="2" s="1"/>
  <c r="N137" i="2"/>
  <c r="O137" i="2" s="1"/>
  <c r="Q137" i="2" s="1"/>
  <c r="N138" i="2"/>
  <c r="O138" i="2" s="1"/>
  <c r="Q138" i="2" s="1"/>
  <c r="N139" i="2"/>
  <c r="O139" i="2" s="1"/>
  <c r="Q139" i="2" s="1"/>
  <c r="N140" i="2"/>
  <c r="O140" i="2" s="1"/>
  <c r="Q140" i="2" s="1"/>
  <c r="N141" i="2"/>
  <c r="O141" i="2" s="1"/>
  <c r="Q141" i="2" s="1"/>
  <c r="N142" i="2"/>
  <c r="O142" i="2" s="1"/>
  <c r="Q142" i="2" s="1"/>
  <c r="N143" i="2"/>
  <c r="O143" i="2" s="1"/>
  <c r="Q143" i="2" s="1"/>
  <c r="N144" i="2"/>
  <c r="O144" i="2" s="1"/>
  <c r="Q144" i="2" s="1"/>
  <c r="N145" i="2"/>
  <c r="O145" i="2" s="1"/>
  <c r="Q145" i="2" s="1"/>
  <c r="N146" i="2"/>
  <c r="O146" i="2" s="1"/>
  <c r="Q146" i="2" s="1"/>
  <c r="N147" i="2"/>
  <c r="O147" i="2" s="1"/>
  <c r="Q147" i="2" s="1"/>
  <c r="N148" i="2"/>
  <c r="O148" i="2" s="1"/>
  <c r="Q148" i="2" s="1"/>
  <c r="N150" i="2"/>
  <c r="O150" i="2" s="1"/>
  <c r="Q150" i="2" s="1"/>
  <c r="N152" i="2"/>
  <c r="O152" i="2" s="1"/>
  <c r="Q152" i="2" s="1"/>
  <c r="N154" i="2"/>
  <c r="O154" i="2" s="1"/>
  <c r="Q154" i="2" s="1"/>
  <c r="N70" i="2"/>
  <c r="O70" i="2" s="1"/>
  <c r="Q70" i="2" s="1"/>
  <c r="N71" i="2"/>
  <c r="O71" i="2" s="1"/>
  <c r="Q71" i="2" s="1"/>
  <c r="N66" i="2"/>
  <c r="O66" i="2" s="1"/>
  <c r="Q66" i="2" s="1"/>
  <c r="N67" i="2"/>
  <c r="O67" i="2" s="1"/>
  <c r="Q67" i="2" s="1"/>
  <c r="N68" i="2"/>
  <c r="O68" i="2" s="1"/>
  <c r="Q68" i="2" s="1"/>
  <c r="N60" i="2"/>
  <c r="O60" i="2" s="1"/>
  <c r="Q60" i="2" s="1"/>
  <c r="N61" i="2"/>
  <c r="O61" i="2" s="1"/>
  <c r="Q61" i="2" s="1"/>
  <c r="N62" i="2"/>
  <c r="O62" i="2" s="1"/>
  <c r="Q62" i="2" s="1"/>
  <c r="N64" i="2"/>
  <c r="O64" i="2" s="1"/>
  <c r="Q64" i="2" s="1"/>
  <c r="N54" i="2"/>
  <c r="O54" i="2" s="1"/>
  <c r="Q54" i="2" s="1"/>
  <c r="N55" i="2"/>
  <c r="O55" i="2" s="1"/>
  <c r="Q55" i="2" s="1"/>
  <c r="N57" i="2"/>
  <c r="O57" i="2" s="1"/>
  <c r="Q57" i="2" s="1"/>
  <c r="N58" i="2"/>
  <c r="O58" i="2" s="1"/>
  <c r="Q58" i="2" s="1"/>
  <c r="N59" i="2"/>
  <c r="O59" i="2" s="1"/>
  <c r="Q59" i="2" s="1"/>
  <c r="N49" i="2"/>
  <c r="O49" i="2" s="1"/>
  <c r="Q49" i="2" s="1"/>
  <c r="N51" i="2"/>
  <c r="O51" i="2" s="1"/>
  <c r="Q51" i="2" s="1"/>
  <c r="N52" i="2"/>
  <c r="O52" i="2" s="1"/>
  <c r="Q52" i="2" s="1"/>
  <c r="N43" i="2"/>
  <c r="O43" i="2" s="1"/>
  <c r="Q43" i="2" s="1"/>
  <c r="N45" i="2"/>
  <c r="O45" i="2" s="1"/>
  <c r="Q45" i="2" s="1"/>
  <c r="N46" i="2"/>
  <c r="O46" i="2" s="1"/>
  <c r="Q46" i="2" s="1"/>
  <c r="N48" i="2"/>
  <c r="O48" i="2" s="1"/>
  <c r="Q48" i="2" s="1"/>
  <c r="N37" i="2"/>
  <c r="O37" i="2" s="1"/>
  <c r="Q37" i="2" s="1"/>
  <c r="N39" i="2"/>
  <c r="O39" i="2" s="1"/>
  <c r="Q39" i="2" s="1"/>
  <c r="N41" i="2"/>
  <c r="O41" i="2" s="1"/>
  <c r="Q41" i="2" s="1"/>
  <c r="N33" i="2"/>
  <c r="O33" i="2" s="1"/>
  <c r="Q33" i="2" s="1"/>
  <c r="N35" i="2"/>
  <c r="O35" i="2" s="1"/>
  <c r="Q35" i="2" s="1"/>
  <c r="N30" i="2"/>
  <c r="O30" i="2" s="1"/>
  <c r="Q30" i="2" s="1"/>
  <c r="N32" i="2"/>
  <c r="O32" i="2" s="1"/>
  <c r="Q32" i="2" s="1"/>
  <c r="N21" i="2"/>
  <c r="O21" i="2" s="1"/>
  <c r="Q21" i="2" s="1"/>
  <c r="N22" i="2"/>
  <c r="O22" i="2" s="1"/>
  <c r="Q22" i="2" s="1"/>
  <c r="N23" i="2"/>
  <c r="O23" i="2" s="1"/>
  <c r="Q23" i="2" s="1"/>
  <c r="N28" i="2"/>
  <c r="N29" i="2"/>
  <c r="O29" i="2" s="1"/>
  <c r="Q29" i="2" s="1"/>
  <c r="N17" i="2"/>
  <c r="O17" i="2" s="1"/>
  <c r="Q17" i="2" s="1"/>
  <c r="N19" i="2"/>
  <c r="O19" i="2" s="1"/>
  <c r="Q19" i="2" s="1"/>
  <c r="N20" i="2"/>
  <c r="O20" i="2" s="1"/>
  <c r="Q20" i="2" s="1"/>
  <c r="N16" i="2"/>
  <c r="O16" i="2" s="1"/>
  <c r="Q16" i="2" s="1"/>
  <c r="N14" i="2"/>
  <c r="O14" i="2" s="1"/>
  <c r="Q14" i="2" s="1"/>
  <c r="N8" i="2"/>
  <c r="O8" i="2" s="1"/>
  <c r="Q8" i="2" s="1"/>
  <c r="N9" i="2"/>
  <c r="O9" i="2" s="1"/>
  <c r="Q9" i="2" s="1"/>
  <c r="N7" i="2"/>
  <c r="O7" i="2" s="1"/>
  <c r="Q7" i="2" s="1"/>
  <c r="N6" i="2"/>
  <c r="O6" i="2" s="1"/>
  <c r="Q6" i="2" s="1"/>
  <c r="N4" i="2"/>
  <c r="O4" i="2" s="1"/>
  <c r="Q4" i="2" s="1"/>
  <c r="Q158" i="2" l="1"/>
  <c r="O158" i="2"/>
</calcChain>
</file>

<file path=xl/sharedStrings.xml><?xml version="1.0" encoding="utf-8"?>
<sst xmlns="http://schemas.openxmlformats.org/spreadsheetml/2006/main" count="848" uniqueCount="238">
  <si>
    <t>Pakiet</t>
  </si>
  <si>
    <t>Nazwa</t>
  </si>
  <si>
    <t>ICDS</t>
  </si>
  <si>
    <t>Łączne zapotrzebowanie</t>
  </si>
  <si>
    <t>Kwota netto</t>
  </si>
  <si>
    <t>Jedn. miary</t>
  </si>
  <si>
    <t>Pakiet 1</t>
  </si>
  <si>
    <t>szt</t>
  </si>
  <si>
    <t>Pakiet 2</t>
  </si>
  <si>
    <t>op</t>
  </si>
  <si>
    <t>opak</t>
  </si>
  <si>
    <t>Pakiet 3</t>
  </si>
  <si>
    <t>Worki na odpady</t>
  </si>
  <si>
    <t>Pakiet 4</t>
  </si>
  <si>
    <t>Pakiet 5</t>
  </si>
  <si>
    <t>Pakiet 7</t>
  </si>
  <si>
    <t>Wc inne</t>
  </si>
  <si>
    <t>Pakiet 8</t>
  </si>
  <si>
    <t>op 0,75 l</t>
  </si>
  <si>
    <t>Pakiet 9</t>
  </si>
  <si>
    <t>Pakiet 10</t>
  </si>
  <si>
    <t>Pakiet 11</t>
  </si>
  <si>
    <t>Pasty do podłóg</t>
  </si>
  <si>
    <t>Pakiet 12</t>
  </si>
  <si>
    <t>Pranie wykładzin</t>
  </si>
  <si>
    <t>opak 0,75 l</t>
  </si>
  <si>
    <t>Pakiet 13</t>
  </si>
  <si>
    <t>Środki do czyszczenia mebli</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</si>
  <si>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</si>
  <si>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</si>
  <si>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</si>
  <si>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</si>
  <si>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</si>
  <si>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</si>
  <si>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</si>
  <si>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</si>
  <si>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</si>
  <si>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</si>
  <si>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</si>
  <si>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</si>
  <si>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</si>
  <si>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</si>
  <si>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</si>
  <si>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</si>
  <si>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</si>
  <si>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</si>
  <si>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</si>
  <si>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</si>
  <si>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</si>
  <si>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</si>
  <si>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</si>
  <si>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</si>
  <si>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</si>
  <si>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</si>
  <si>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</si>
  <si>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</si>
  <si>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</si>
  <si>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</si>
  <si>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</si>
  <si>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</si>
  <si>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</si>
  <si>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</si>
  <si>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</si>
  <si>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</si>
  <si>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</si>
  <si>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</si>
  <si>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</si>
  <si>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</si>
  <si>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</si>
  <si>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</si>
  <si>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</si>
  <si>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</si>
  <si>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</si>
  <si>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zgrz</t>
  </si>
  <si>
    <t>op 5 l</t>
  </si>
  <si>
    <t>op 750 ml</t>
  </si>
  <si>
    <t>Kuchnia</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</si>
  <si>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</si>
  <si>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</si>
  <si>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</si>
  <si>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</si>
  <si>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</si>
  <si>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</si>
  <si>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</si>
  <si>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</si>
  <si>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</si>
  <si>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</si>
  <si>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</si>
  <si>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</si>
  <si>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</si>
  <si>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</si>
  <si>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</si>
  <si>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t>opak 5l</t>
  </si>
  <si>
    <t>900 g</t>
  </si>
  <si>
    <t>450 g</t>
  </si>
  <si>
    <t>5 kg</t>
  </si>
  <si>
    <t>930 ml</t>
  </si>
  <si>
    <t>opak 1 l</t>
  </si>
  <si>
    <t>ilość na 2023 r.</t>
  </si>
  <si>
    <t>Ręczniki papierowe i podajnik</t>
  </si>
  <si>
    <t>Udrażniacze</t>
  </si>
  <si>
    <t>op 200 ml</t>
  </si>
  <si>
    <t>kg</t>
  </si>
  <si>
    <t>Pakiet 6</t>
  </si>
  <si>
    <t>1 l</t>
  </si>
  <si>
    <t>opak 750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</si>
  <si>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</si>
  <si>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</si>
  <si>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</si>
  <si>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</si>
  <si>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</si>
  <si>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</si>
  <si>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</si>
  <si>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</si>
  <si>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</si>
  <si>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</si>
  <si>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</si>
  <si>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</si>
  <si>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</si>
  <si>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Specjalistyczny płyn myjąco-pielęgnacyjny do podłóg, czyszczący intensywnie pozostawiając specjalne wymienne substancje pielęgnacyjne. Substancje te zapobiegają osadzaniu się gum do żucia, etykiet samoprzylepnych, chronią przed czarnymi zarysowaniami po obcasach. Działanie antypoślizgowe. Związki powierzchniowo- czynne zawarte w produkcie są biodegradowalne w ponad 90%. Do wodoodpornych wykładzin podłogowych oraz podłóg zabezpieczonych powłoką takich jak: linoleum, PCV, guma, guma w tłoczone groszki, kamień, asfalt. Typu : Procur lub produkt równoważny.  Producent/nazwa handlowa: .........................................</t>
  </si>
  <si>
    <t>Płyn do czyszczenia toalet , pełna dezynfekcja o działaniu bakteriobójczym, grzybobójczym, wirusobójczym. Zapobiega osadzaniu się kamienia. Typu : Domestos lub produkt równowazny. Producent/nazwa handlowa: ….............................</t>
  </si>
  <si>
    <t>Intensywnie działający płyn do mycia sanitariatów na bazie kwasu. Usuwa pozostałości wapienne, kamień kotłowy, kamień moczowy i resztki mydła. Posiada świeży zapach. Typu : Santex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</si>
  <si>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</si>
  <si>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Skoncentrowany preparat do czyszczenia, 
dezynfekcji i wybielania. Idealny do powierzchni 
muszli klozetowych, pisuarów, wanien, umywalek, 
płytek, fug. Typu Roko Clasik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</si>
  <si>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</si>
  <si>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</si>
  <si>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</si>
  <si>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</si>
  <si>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</si>
  <si>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</si>
  <si>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</si>
  <si>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10 L. Dozowanie 20 ml na 10 L wody.     
Typu : Clarida Uni lub produkt równoważny.                                                                               Producent/nazwa handlowa: ...................................</t>
  </si>
  <si>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Clarida Eco Care lub produkt równoważny.                                                                              Producent/nazwa handlowa: ....................................</t>
  </si>
  <si>
    <t xml:space="preserve">Środek do chemicznego udrożniania rur i syfonów w instalacjach kanalizacyjnych, który samoczynnie usuwa wszelkie zanieczyszczenia stałe i organiczne. Likwiduje nieprzyjemne zapachy, granulat, opakowanie o pojemności nie mniej niż 400 g”                                                                                     
Typu : Kret, Mysz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</si>
  <si>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</si>
  <si>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</si>
  <si>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Komplet wc do toalety pojemnik + szczotka.                                                                                 Producent/nazwa handlowa: …..........................................</t>
  </si>
  <si>
    <t>Pasta do nabłyszczania i mycia podłóg drewnianych/parkietow, antyposlizgowa z atestem, wodnorozcieńczalna, opakowanie pojemność 450 g. Typu : Agata lub produkt równoważny.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</si>
  <si>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</si>
  <si>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</si>
  <si>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Spray do czyszczenia powierzchni drewnianych. Produkt gotowy do użycia w opakowaniu 350 ml. Ph produktu : 8,5. Typu : Sidolux lub produkt równoważny.                                                        Producent/nazwa handlowa: …...............................</t>
  </si>
  <si>
    <t>Odświeżacz powietrza spray, mix zapachów, objętość 300 ml, Typu : Brise, Glade lub produkt równoważny.                                                                                                                                        Producent/nazwa handlowa: ................................</t>
  </si>
  <si>
    <t>Odświeżacz powietrza " dynia" - żel typu general fresh lub produkt równoważny .                                                                                 Producent/nazwa handlowa:…....................................</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</si>
  <si>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</si>
  <si>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</si>
  <si>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do rąk, pojemność 5 l, w płynie, gęste, białe,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</si>
  <si>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</si>
  <si>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</si>
  <si>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</si>
  <si>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</si>
  <si>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</si>
  <si>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</si>
  <si>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</si>
  <si>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Sól pastylkowana do odkamieniania, 25 kg.                                                                                                  Typu : Forlux lub produkt równoważny.                                                                                         Producent/nazwa handlowa: ...........................................</t>
  </si>
  <si>
    <t>Szczotka wewnętrzna z gwintem standardowym.Wykonana z wysokiej jakości włosia,narożniki szczotki wyposażone w gumowe nakładki zabezpieczające przed obiciem ścian lub szafek. Zamiatacz o szerokości 30 cm -                                                                                                                          Typu : Regina lub produkt równoważny.                                                                                          Producent/nazwa handlowa: ...........................</t>
  </si>
  <si>
    <t>Szczotka zmiotka + szufelka z gumką plastik komplet.                                                               Producent/nazwa handlowa: …....................................</t>
  </si>
  <si>
    <t>Szufelka z gumką plastikową.                                                                                                     Prodecent/nazwa handlowa: …................................</t>
  </si>
  <si>
    <t>Zamiatacz zewnętrzny z kijem.                                                                                                     Producent/nazwa handlowa: ….................................</t>
  </si>
  <si>
    <t>Komplet szczotka + szufelka na długim kiju.                                                                                               Producent/nazwa handlowa: …..................................</t>
  </si>
  <si>
    <t>Miotełka do kurzu. Typu : Papuga lub produkt równoważny.                                                   Producent/nazwa handlowa: ….....................................</t>
  </si>
  <si>
    <t>Szczotka ryżowa z kijem. Producent/nazwa handlowa: …...................................</t>
  </si>
  <si>
    <t>Wiadro plastikowe z uchwytem poj. 15 l. Typu : Curver lub produkt równoważny. Producent/nazwa handlowa: …...............................</t>
  </si>
  <si>
    <t>Miska plastikowa poj. 14 l, Typu : Curver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</si>
  <si>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</si>
  <si>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</si>
  <si>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</si>
  <si>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</si>
  <si>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t>
  </si>
  <si>
    <t>Stelaż z trzonkiem do mopów kieszeniowych szerokość 100 cm                                                           Typu: STELAŻ DO MOPA TYPU DUSTMOP 100 CM.  lub produkt równowazny.                                                        Producent/nazwa handlowa: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</si>
  <si>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</si>
  <si>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</si>
  <si>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t>
  </si>
  <si>
    <t>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t>
  </si>
  <si>
    <t>Kij do mopa Vileda Ultra Max lub produkt równoważny.                                                                                                         Producent/nazwa handlowa: …..................................</t>
  </si>
  <si>
    <t>Kij do mopa Vileda Super Mocio SOFT lub produkt równoważny.                                                                                       Producent/nazwa handlowa: ….................................</t>
  </si>
  <si>
    <t>Kij drewniany lub plastikowy z gwintem 120 cm lub produkt równoważny.                                                                        Producent/nazwa handlowa: …..............................</t>
  </si>
  <si>
    <t>Ściągaczka do wody 45 cm podłogowa komplet z kijem.                                                      Producent/nazwa handlowa: …..........................................</t>
  </si>
  <si>
    <t>Proszek do prania biały.                                                                                                                                      Typu : Persil, Vizir, Ariel lub produkt równoważny.                                                                                       Producent/nazwa handlowa: ...........................</t>
  </si>
  <si>
    <t>Proszek do prania kolor.                                                                                                                                        Typu : Persil, Vizir, Ariel lub produkt równoważny.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</si>
  <si>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</si>
  <si>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</si>
  <si>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</si>
  <si>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30,1 cm x 30,0 cm. W opakowaniu 3 sztuki.                             Typu : York lub produkt równoważny.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</si>
  <si>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</si>
  <si>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</si>
  <si>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</si>
  <si>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</si>
  <si>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</si>
  <si>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</si>
  <si>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</si>
  <si>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</si>
  <si>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Druciak czyścik stalowy ze stali nierdzewnej do usuwania zanieczyszczeń opakowanie a’3 szt.                                                                                                                        Producent/nazwa handlowa: ….................................</t>
  </si>
  <si>
    <t>Szczotka naczyniówka z długą rączką, białe włosie, twardość włosia średnia.                                                                                                               Producent/nazwa handlowa:….....................................</t>
  </si>
  <si>
    <t>Gąbka bez szorstkiej części.                                                                                                                                                                                                           Producent/nazwa handlowa: .............................................</t>
  </si>
  <si>
    <t>Pady szorujące do maszyn :  średnica 17'' (czarne, czerwone, białe).                                  Producent/nazwa handlowa: …...............................................</t>
  </si>
  <si>
    <t>Rękawiczki gumowe  gospodarcze grubsze trwalsze rozmiar S,M,L .                                                  Typu : Gosflow lub produkt równoważny.                                                                                     Producent/nazwa handlowa: ...................................</t>
  </si>
  <si>
    <t>Rękawice gumowe do zmywania naczyń rozmiar M i L , pakowane po 1 parze.                    Producent/nazwa handlowa: …..............................</t>
  </si>
  <si>
    <t>Rękawiczki nitrylowe niebieskie jednorazowe , mix rozmiarów, opakowanie 100 szt. Producent/nazwa handlowa: …...............................</t>
  </si>
  <si>
    <t>Środek na insekty spray , pojemność  300 ml.                                                                                               Typu : Raid lub produkt równowazny.                                                                                       Producent/nazwa handlowa: ...........................</t>
  </si>
  <si>
    <t>Plastry na mole spozywcze.                                                                                                                              Typu : Bros lub produkt równoważny.                                                                                          Producent/nazwa handlowa: .............................</t>
  </si>
  <si>
    <t>Worki do odkurzacza Numatic Hepa-Flo NVM-1CH 604015,pakowane po 10 sztuk w opakowaniu.                                                                                                                                         Producent/nazwa handlowa: …......................</t>
  </si>
  <si>
    <t>Worki do odkurzacza Karcher T10/1 6.904-333.0 , pakowane po 10 sztuk w opakowaniu.                                                                                  Producent/nazwa handlowa: …..........................</t>
  </si>
  <si>
    <t>Worki do odkurzacza Karcher WD 3 6.959-130, pakowane po 5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</si>
  <si>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</si>
  <si>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t>
  </si>
  <si>
    <t>Pompka do butelek o pojemności 500 ml i 1 litr. Typu : seria MEDISEPT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</si>
  <si>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</si>
  <si>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</si>
  <si>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</si>
  <si>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500 ml z atomizerem. Produkt zawierający węglowodory odaromatyzowane a także eter poliglikolowy alkoholi oxo 3 EO. Produkt gotowy do użycia.                                                                                            Typu : Mediclean MC240 lub produkt równoważny.                                                                             Producent/nazwa handlowa: ..........................................</t>
  </si>
  <si>
    <t>Płyn do mycia tworzywa sztucznego i biurek, do usuwania śladów po flamastrach, atramencie, pozostałości po samoprzylepnych etykietach do zastosowania na powierzchniach odpornych na działanie rozpuszczalników Ph 9,5 . Produkt w opakowaniu  750 ml z atomizerem.  Produkt zawierający 1 metykso 2 propanol. Konsystencja cieczy i przyjemny zapach.                                                                                                                        Typu : Tablefit lub produkt rownoważny.                                                                                          Producent/nazwa handlowa: .....................................</t>
  </si>
  <si>
    <t>Kosz na śmieci z pokrywą, Pojemność 15 L                                                                     Producent/nazwa handlowa: …..................................</t>
  </si>
  <si>
    <t>Kosz na śmieci z pokrywą, Pojemność 25 L                                                                     Producent/nazwa handlowa: …....................................</t>
  </si>
  <si>
    <t>Kosz na śmieci z pokrywą, Pojemność 50 L                                                                    Producent/nazwa handlowa:…..........................................</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</si>
  <si>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O wymiarach 36 x 25 x 23 cm, tolerancja +/- 3 cm. Producent/nazwa handlowa: ............................................</t>
  </si>
  <si>
    <t>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lub atest PZH. Kolor: biały. Surowiec: Celuloza lub celuloza z domieszką makulatury. Rodzaj: ręcznik w roli Maxi. Wyciągana tuleja: Tak. Ilość warstw: 1. Długość roli: nie mniej niż 294 m. Średnica roli: maksymalnie 20 cm. Szerokość (wysokość)  roli: nie mniej niż 19,5 cm. Perforacja: Tak. Ilość odcinków: max. 900. Długość odcinka: do 35 cm. Ilosć sztuk w zgrzewce: 6 rolek. Producent/nazwa handlowa: ........................................................</t>
  </si>
  <si>
    <t>Papier toaletowy szary średnica 18 cm, wysokość 9-10 cm, makulatura długość 130 mb ,waga rolki 375 g +-5%, 1 warstwa, pakowany po 12 szt., opakowanie 12 sztuk. Typu : Jumbo lub produkt równoważny. Producent/nazwa handlowa: …........................................</t>
  </si>
  <si>
    <t>Papier toaletowy biały średnica 18 cm, wysokość 9-10 cm,  długosc 120 mb, 2 wartwy, surowiec 100 % celuloza, opakowanie po 12 szt.                                                                                                       Typu : Jumbo lub produkt równoważny: ............................................</t>
  </si>
  <si>
    <t>Podajnik na papier toaletowy wykonany z tworzywa ABS, wysokość 23 cm, szerokość 21,5 cm, głębokość na papier toaletowy typu Jumbo/Big Rola lub produkt równoważny, zamykany na kluczyk, Typ : Merida BTN 101 lub produkt równoważny.                                                               Producent/nazwa handlowa: ..............................................</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</si>
  <si>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Producent/nazwa handlowa: ............................................
</t>
  </si>
  <si>
    <t xml:space="preserve">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</si>
  <si>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</si>
  <si>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</si>
  <si>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Wózek jednokomorowy na kółkach z wyciskaczem do mopów stelażowych – wiadro pomarańczowe 25l oraz 6l wiadro niebieskie.                                                                                                                  Typu :TS-0001 lub produkt równoważny.                                                                                                                                  Producent/nazwa handlowa: ..............................</t>
  </si>
  <si>
    <t>Wózek dwukomorowy na kółkach z wyciskaczem do mopów stelażowych – wiadro pomarańczowe 25l oraz 25l wiadro niebieskie.                                                                                                                 Typu : TS-0002 lub produkt równowazny.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</si>
  <si>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(900 g)                                                                                                                                   Typu : Ludwik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</si>
  <si>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(450 g) Typu : Ludwik lub produkt równoważny .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</si>
  <si>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(5 kg) Typu : Ludwik lub produkt równoważny .                                                                           Producent/nazwa handlowa: ..................................</t>
  </si>
  <si>
    <t>Wiadro plastikowe poj. co najmniej 10 l , VILEDA Ultra Max z wyciskaczem do mopów płaskich.                                                                                                           Typu : Vileda lub produkt równoważny.                                                                                          Producent/nazwa handlowa: ..........................</t>
  </si>
  <si>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Coffexano - CiT lub produkt rónoważny.                                                                                                                                            Producent/nazwa handlowa: .......................................</t>
  </si>
  <si>
    <t>Wiadro plastikowe poj. co najmniej  10 L, VILEDA  Supermocio z wyciskaczem do mopów sznurkowych.                                                                                                                                                   Typu : Vileda lub produkt równoważny.                                                                                              Producent/nazwa handlowa: ................................</t>
  </si>
  <si>
    <t>Spryskiwacz profesjonalny pianowy + butelka 0,5 l , różne kolory.Typu : Kiehl lub produkt równoważny.                                                                                                                                     Producent/nazwa handlowa: .......................................</t>
  </si>
  <si>
    <t>Praktyczna i wytrzymała miotła z nylonowymi "witkami" osadzona na lakierowanym trzonku. Włosie: nylon ;Długość calkowita co najmniej 160 cm, długość włosia minimum  36 cm, trzonek drewniany lub aluminiowy.                                                                                                                                           Producent/nazwa handlowa: .................................................</t>
  </si>
  <si>
    <t>Vat</t>
  </si>
  <si>
    <t xml:space="preserve">WYSOKOKWAŚNE pH 0,5 - 2                Mycie łazienek i sanitariatów </t>
  </si>
  <si>
    <t>ALKAICZNE pH 10 - 13                                                                                                                                Mycie gruntowne i odtłuszczanie</t>
  </si>
  <si>
    <t>Papier toaletowy biały, miękki, wytrzymały, trójwarstwowy. Wykonany ze 100% celulozy. Warstwy: 3, Listki: 150 , Rozmiar listka: 12 x 9,5 cm, długość: 18 m . W opakowaniu 8 rolek. Typu : Regina lub produkt równoważny .  Producent/nazwa handlowa: .....................................</t>
  </si>
  <si>
    <t>Kostka wc 3w1 (koszyczek) do muszli, odświeżająca, zapobiegająca przykremu zapachowi, zapobiegająca osadzaniu się kamienia, o poj. nie mniej niż  40g.                                                                                                Typu : Domestos lub produkt równoważny.                                                                                   Producent/nazwa handlowa: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</si>
</sst>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
      <sz val="11"/>
      <color theme="1"/>
      <name val="Calibri"/>
      <family val="2"/>
      <charset val="238"/>
      <scheme val="minor"/>
    </font>
  </fonts>
  <fills count="10">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rgb="FFF8F8F8"/>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2" fillId="5" borderId="2" applyNumberFormat="0" applyAlignment="0" applyProtection="0"/>
    <xf numFmtId="9" fontId="22" fillId="0" borderId="0" applyFont="0" applyFill="0" applyBorder="0" applyAlignment="0" applyProtection="0"/>
  </cellStyleXfs>
  <cellXfs count="73">
    <xf numFmtId="0" fontId="0" fillId="0" borderId="0" xfId="0"/>
    <xf numFmtId="2" fontId="0" fillId="0" borderId="0" xfId="0" applyNumberFormat="1" applyAlignment="1">
      <alignment horizontal="center"/>
    </xf>
    <xf numFmtId="0" fontId="11" fillId="0" borderId="0" xfId="0"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vertical="center" wrapText="1"/>
    </xf>
    <xf numFmtId="0" fontId="14" fillId="0" borderId="0" xfId="0" applyFont="1"/>
    <xf numFmtId="2" fontId="14" fillId="0" borderId="0" xfId="0" applyNumberFormat="1" applyFont="1" applyAlignment="1">
      <alignment horizontal="center"/>
    </xf>
    <xf numFmtId="4" fontId="14" fillId="0" borderId="0" xfId="0" applyNumberFormat="1" applyFont="1"/>
    <xf numFmtId="0" fontId="2" fillId="0" borderId="0" xfId="0"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2" fillId="4"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Border="1" applyAlignment="1">
      <alignment vertical="center" wrapText="1"/>
    </xf>
    <xf numFmtId="0" fontId="16" fillId="0" borderId="0" xfId="0" applyFont="1"/>
    <xf numFmtId="2" fontId="1" fillId="0" borderId="0" xfId="0" applyNumberFormat="1" applyFont="1"/>
    <xf numFmtId="2" fontId="17" fillId="0" borderId="0" xfId="0" applyNumberFormat="1" applyFont="1"/>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2" fontId="1" fillId="8" borderId="1" xfId="0" applyNumberFormat="1" applyFont="1" applyFill="1" applyBorder="1" applyAlignment="1">
      <alignment horizontal="center" wrapText="1"/>
    </xf>
    <xf numFmtId="0" fontId="2" fillId="0" borderId="1" xfId="0" applyFont="1" applyBorder="1" applyAlignment="1">
      <alignment horizontal="center" vertical="center" wrapText="1"/>
    </xf>
    <xf numFmtId="2" fontId="1" fillId="8"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3" fillId="5" borderId="1" xfId="1" applyFont="1" applyBorder="1" applyAlignment="1">
      <alignment horizontal="center" vertical="center" wrapText="1"/>
    </xf>
    <xf numFmtId="0" fontId="15" fillId="0" borderId="1" xfId="0" applyFont="1" applyBorder="1" applyAlignment="1">
      <alignment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18" fillId="0" borderId="1" xfId="1" applyFont="1" applyFill="1" applyBorder="1" applyAlignment="1">
      <alignment horizontal="center" vertical="center" wrapText="1"/>
    </xf>
    <xf numFmtId="0" fontId="19"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2" fontId="2" fillId="0" borderId="0" xfId="0" applyNumberFormat="1" applyFont="1"/>
    <xf numFmtId="2" fontId="11" fillId="0" borderId="0" xfId="0" applyNumberFormat="1" applyFont="1"/>
    <xf numFmtId="2" fontId="2" fillId="8" borderId="1" xfId="0" applyNumberFormat="1" applyFont="1" applyFill="1" applyBorder="1" applyAlignment="1">
      <alignment horizontal="center" vertical="center" wrapText="1"/>
    </xf>
    <xf numFmtId="2" fontId="20" fillId="8"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9" fontId="1" fillId="8" borderId="1" xfId="2" applyFont="1" applyFill="1" applyBorder="1" applyAlignment="1">
      <alignment horizontal="center" wrapText="1"/>
    </xf>
    <xf numFmtId="9" fontId="2" fillId="8" borderId="1" xfId="2" applyFont="1" applyFill="1" applyBorder="1" applyAlignment="1">
      <alignment horizontal="center" vertical="center" wrapText="1"/>
    </xf>
    <xf numFmtId="9" fontId="2" fillId="0" borderId="0" xfId="2" applyFont="1"/>
    <xf numFmtId="9" fontId="11" fillId="0" borderId="0" xfId="2" applyFont="1"/>
    <xf numFmtId="2" fontId="10" fillId="8"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9" fontId="1" fillId="8" borderId="8" xfId="2" applyFont="1" applyFill="1" applyBorder="1" applyAlignment="1">
      <alignment horizontal="center" vertical="center" wrapText="1"/>
    </xf>
    <xf numFmtId="9" fontId="1" fillId="8" borderId="5" xfId="2" applyFont="1" applyFill="1" applyBorder="1" applyAlignment="1">
      <alignment horizontal="center" vertical="center" wrapText="1"/>
    </xf>
  </cellXfs>
  <cellStyles count="3">
    <cellStyle name="Dane wyjściowe" xfId="1" builtinId="21"/>
    <cellStyle name="Normalny" xfId="0" builtinId="0"/>
    <cellStyle name="Procentowy" xfId="2" builtinId="5"/>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74"/>
  <sheetViews>
    <sheetView tabSelected="1" zoomScale="85" zoomScaleNormal="85" workbookViewId="0">
      <pane ySplit="1" topLeftCell="A36" activePane="bottomLeft" state="frozen"/>
      <selection pane="bottomLeft" activeCell="B39" sqref="B39"/>
    </sheetView>
  </sheetViews>
  <sheetFormatPr defaultRowHeight="15" x14ac:dyDescent="0.25"/>
  <cols>
    <col min="1" max="1" width="9.42578125" style="5" customWidth="1"/>
    <col min="2" max="2" width="75.28515625" customWidth="1"/>
    <col min="3" max="3" width="24.85546875" style="1" customWidth="1"/>
    <col min="4" max="4" width="14" style="2" customWidth="1"/>
    <col min="5" max="5" width="15.140625" style="2" customWidth="1"/>
    <col min="6" max="6" width="10.85546875" style="2" customWidth="1"/>
    <col min="7" max="7" width="13.5703125" style="2" customWidth="1"/>
    <col min="8" max="8" width="12.42578125" style="2" customWidth="1"/>
    <col min="9" max="9" width="15.28515625" style="2" customWidth="1"/>
    <col min="10" max="10" width="12.42578125" style="2" customWidth="1"/>
    <col min="11" max="11" width="13.7109375" style="2" customWidth="1"/>
    <col min="12" max="12" width="12.42578125" style="2" customWidth="1"/>
    <col min="13" max="13" width="14.42578125" style="2" customWidth="1"/>
    <col min="14" max="14" width="17.140625" style="2" customWidth="1"/>
    <col min="15" max="15" width="23.28515625" style="53" customWidth="1"/>
    <col min="16" max="16" width="23.28515625" style="60" customWidth="1"/>
    <col min="17" max="17" width="21.140625" style="24" customWidth="1"/>
  </cols>
  <sheetData>
    <row r="1" spans="1:17" ht="27.75" customHeight="1" thickBot="1" x14ac:dyDescent="0.3">
      <c r="A1" s="64" t="s">
        <v>0</v>
      </c>
      <c r="B1" s="65" t="s">
        <v>1</v>
      </c>
      <c r="C1" s="67" t="s">
        <v>56</v>
      </c>
      <c r="D1" s="68" t="s">
        <v>2</v>
      </c>
      <c r="E1" s="68"/>
      <c r="F1" s="68" t="s">
        <v>59</v>
      </c>
      <c r="G1" s="68"/>
      <c r="H1" s="68" t="s">
        <v>60</v>
      </c>
      <c r="I1" s="68"/>
      <c r="J1" s="68" t="s">
        <v>76</v>
      </c>
      <c r="K1" s="68"/>
      <c r="L1" s="62" t="s">
        <v>87</v>
      </c>
      <c r="M1" s="63"/>
      <c r="N1" s="69" t="s">
        <v>3</v>
      </c>
      <c r="O1" s="70" t="s">
        <v>4</v>
      </c>
      <c r="P1" s="71" t="s">
        <v>233</v>
      </c>
      <c r="Q1" s="61" t="s">
        <v>88</v>
      </c>
    </row>
    <row r="2" spans="1:17" ht="81.75" customHeight="1" thickBot="1" x14ac:dyDescent="0.3">
      <c r="A2" s="64"/>
      <c r="B2" s="66"/>
      <c r="C2" s="67"/>
      <c r="D2" s="25" t="s">
        <v>5</v>
      </c>
      <c r="E2" s="25" t="s">
        <v>98</v>
      </c>
      <c r="F2" s="25" t="s">
        <v>5</v>
      </c>
      <c r="G2" s="25" t="s">
        <v>98</v>
      </c>
      <c r="H2" s="25" t="s">
        <v>5</v>
      </c>
      <c r="I2" s="25" t="s">
        <v>98</v>
      </c>
      <c r="J2" s="25" t="s">
        <v>5</v>
      </c>
      <c r="K2" s="25" t="s">
        <v>98</v>
      </c>
      <c r="L2" s="25" t="s">
        <v>5</v>
      </c>
      <c r="M2" s="25" t="s">
        <v>98</v>
      </c>
      <c r="N2" s="69"/>
      <c r="O2" s="70"/>
      <c r="P2" s="72"/>
      <c r="Q2" s="61"/>
    </row>
    <row r="3" spans="1:17" ht="27.75" customHeight="1" thickBot="1" x14ac:dyDescent="0.3">
      <c r="A3" s="7" t="s">
        <v>6</v>
      </c>
      <c r="B3" s="49" t="s">
        <v>12</v>
      </c>
      <c r="C3" s="3"/>
      <c r="D3" s="26"/>
      <c r="E3" s="26"/>
      <c r="F3" s="26"/>
      <c r="G3" s="26"/>
      <c r="H3" s="26"/>
      <c r="I3" s="26"/>
      <c r="J3" s="26"/>
      <c r="K3" s="26"/>
      <c r="L3" s="26"/>
      <c r="M3" s="26"/>
      <c r="N3" s="26"/>
      <c r="O3" s="27"/>
      <c r="P3" s="57"/>
      <c r="Q3" s="27"/>
    </row>
    <row r="4" spans="1:17" ht="51.75" customHeight="1" thickBot="1" x14ac:dyDescent="0.3">
      <c r="A4" s="28">
        <v>1</v>
      </c>
      <c r="B4" s="13" t="s">
        <v>106</v>
      </c>
      <c r="C4" s="15"/>
      <c r="D4" s="18" t="s">
        <v>9</v>
      </c>
      <c r="E4" s="18">
        <v>4</v>
      </c>
      <c r="F4" s="18" t="s">
        <v>9</v>
      </c>
      <c r="G4" s="18">
        <v>5</v>
      </c>
      <c r="H4" s="18" t="s">
        <v>9</v>
      </c>
      <c r="I4" s="18">
        <v>5</v>
      </c>
      <c r="J4" s="18" t="s">
        <v>9</v>
      </c>
      <c r="K4" s="18">
        <v>0</v>
      </c>
      <c r="L4" s="18" t="s">
        <v>9</v>
      </c>
      <c r="M4" s="18">
        <v>2</v>
      </c>
      <c r="N4" s="18">
        <f>E4+G4+I4+K4+M4</f>
        <v>16</v>
      </c>
      <c r="O4" s="54">
        <f t="shared" ref="O4:O14" si="0">SUM(N4*C4)</f>
        <v>0</v>
      </c>
      <c r="P4" s="58">
        <v>0.23</v>
      </c>
      <c r="Q4" s="29">
        <f>ROUND((O4*1.23),2)</f>
        <v>0</v>
      </c>
    </row>
    <row r="5" spans="1:17" ht="51.75" customHeight="1" thickBot="1" x14ac:dyDescent="0.3">
      <c r="A5" s="28">
        <v>2</v>
      </c>
      <c r="B5" s="13" t="s">
        <v>107</v>
      </c>
      <c r="C5" s="15"/>
      <c r="D5" s="18" t="s">
        <v>9</v>
      </c>
      <c r="E5" s="18">
        <v>4</v>
      </c>
      <c r="F5" s="18" t="s">
        <v>9</v>
      </c>
      <c r="G5" s="18">
        <v>5</v>
      </c>
      <c r="H5" s="18" t="s">
        <v>9</v>
      </c>
      <c r="I5" s="18">
        <v>3</v>
      </c>
      <c r="J5" s="18" t="s">
        <v>9</v>
      </c>
      <c r="K5" s="18">
        <v>3</v>
      </c>
      <c r="L5" s="18" t="s">
        <v>9</v>
      </c>
      <c r="M5" s="18">
        <v>2</v>
      </c>
      <c r="N5" s="18">
        <f>E5+G5+I5+K5+M5</f>
        <v>17</v>
      </c>
      <c r="O5" s="54">
        <f t="shared" si="0"/>
        <v>0</v>
      </c>
      <c r="P5" s="58">
        <v>0.23</v>
      </c>
      <c r="Q5" s="29">
        <f t="shared" ref="Q5:Q68" si="1">ROUND((O5*1.23),2)</f>
        <v>0</v>
      </c>
    </row>
    <row r="6" spans="1:17" ht="51.75" customHeight="1" thickBot="1" x14ac:dyDescent="0.3">
      <c r="A6" s="28">
        <v>3</v>
      </c>
      <c r="B6" s="13" t="s">
        <v>108</v>
      </c>
      <c r="C6" s="15"/>
      <c r="D6" s="18" t="s">
        <v>9</v>
      </c>
      <c r="E6" s="18">
        <v>4</v>
      </c>
      <c r="F6" s="18" t="s">
        <v>9</v>
      </c>
      <c r="G6" s="18">
        <v>5</v>
      </c>
      <c r="H6" s="18" t="s">
        <v>9</v>
      </c>
      <c r="I6" s="18">
        <v>3</v>
      </c>
      <c r="J6" s="18" t="s">
        <v>9</v>
      </c>
      <c r="K6" s="18">
        <v>0</v>
      </c>
      <c r="L6" s="18" t="s">
        <v>9</v>
      </c>
      <c r="M6" s="18">
        <v>0</v>
      </c>
      <c r="N6" s="18">
        <f>E6+G6+I6+K6+M6</f>
        <v>12</v>
      </c>
      <c r="O6" s="54">
        <f t="shared" si="0"/>
        <v>0</v>
      </c>
      <c r="P6" s="58">
        <v>0.23</v>
      </c>
      <c r="Q6" s="29">
        <f t="shared" si="1"/>
        <v>0</v>
      </c>
    </row>
    <row r="7" spans="1:17" ht="58.5" customHeight="1" thickBot="1" x14ac:dyDescent="0.3">
      <c r="A7" s="28">
        <v>4</v>
      </c>
      <c r="B7" s="13" t="s">
        <v>109</v>
      </c>
      <c r="C7" s="15"/>
      <c r="D7" s="18" t="s">
        <v>9</v>
      </c>
      <c r="E7" s="18">
        <v>4</v>
      </c>
      <c r="F7" s="18" t="s">
        <v>9</v>
      </c>
      <c r="G7" s="18">
        <v>15</v>
      </c>
      <c r="H7" s="18" t="s">
        <v>9</v>
      </c>
      <c r="I7" s="18">
        <v>3</v>
      </c>
      <c r="J7" s="18" t="s">
        <v>9</v>
      </c>
      <c r="K7" s="18">
        <v>3</v>
      </c>
      <c r="L7" s="18" t="s">
        <v>9</v>
      </c>
      <c r="M7" s="18">
        <v>2</v>
      </c>
      <c r="N7" s="18">
        <f>E7+G7+I7+K7+M7</f>
        <v>27</v>
      </c>
      <c r="O7" s="54">
        <f t="shared" si="0"/>
        <v>0</v>
      </c>
      <c r="P7" s="58">
        <v>0.23</v>
      </c>
      <c r="Q7" s="29">
        <f t="shared" si="1"/>
        <v>0</v>
      </c>
    </row>
    <row r="8" spans="1:17" ht="45" customHeight="1" thickBot="1" x14ac:dyDescent="0.3">
      <c r="A8" s="28">
        <v>5</v>
      </c>
      <c r="B8" s="13" t="s">
        <v>110</v>
      </c>
      <c r="C8" s="15"/>
      <c r="D8" s="18" t="s">
        <v>9</v>
      </c>
      <c r="E8" s="18">
        <v>4</v>
      </c>
      <c r="F8" s="18" t="s">
        <v>9</v>
      </c>
      <c r="G8" s="18">
        <v>15</v>
      </c>
      <c r="H8" s="18" t="s">
        <v>9</v>
      </c>
      <c r="I8" s="18">
        <v>3</v>
      </c>
      <c r="J8" s="18" t="s">
        <v>9</v>
      </c>
      <c r="K8" s="18">
        <v>3</v>
      </c>
      <c r="L8" s="18" t="s">
        <v>9</v>
      </c>
      <c r="M8" s="18">
        <v>2</v>
      </c>
      <c r="N8" s="18">
        <f t="shared" ref="N8:N80" si="2">E8+G8+I8+K8+M8</f>
        <v>27</v>
      </c>
      <c r="O8" s="54">
        <f t="shared" si="0"/>
        <v>0</v>
      </c>
      <c r="P8" s="58">
        <v>0.23</v>
      </c>
      <c r="Q8" s="29">
        <f t="shared" si="1"/>
        <v>0</v>
      </c>
    </row>
    <row r="9" spans="1:17" ht="55.5" customHeight="1" thickBot="1" x14ac:dyDescent="0.3">
      <c r="A9" s="28">
        <v>6</v>
      </c>
      <c r="B9" s="13" t="s">
        <v>111</v>
      </c>
      <c r="C9" s="15"/>
      <c r="D9" s="18" t="s">
        <v>9</v>
      </c>
      <c r="E9" s="18">
        <v>4</v>
      </c>
      <c r="F9" s="18" t="s">
        <v>9</v>
      </c>
      <c r="G9" s="18">
        <v>15</v>
      </c>
      <c r="H9" s="18" t="s">
        <v>9</v>
      </c>
      <c r="I9" s="18">
        <v>2</v>
      </c>
      <c r="J9" s="18" t="s">
        <v>9</v>
      </c>
      <c r="K9" s="18">
        <v>3</v>
      </c>
      <c r="L9" s="18" t="s">
        <v>9</v>
      </c>
      <c r="M9" s="18">
        <v>2</v>
      </c>
      <c r="N9" s="18">
        <f t="shared" si="2"/>
        <v>26</v>
      </c>
      <c r="O9" s="54">
        <f t="shared" si="0"/>
        <v>0</v>
      </c>
      <c r="P9" s="58">
        <v>0.23</v>
      </c>
      <c r="Q9" s="29">
        <f t="shared" si="1"/>
        <v>0</v>
      </c>
    </row>
    <row r="10" spans="1:17" ht="55.5" customHeight="1" thickBot="1" x14ac:dyDescent="0.3">
      <c r="A10" s="28">
        <v>7</v>
      </c>
      <c r="B10" s="13" t="s">
        <v>112</v>
      </c>
      <c r="C10" s="15"/>
      <c r="D10" s="18" t="s">
        <v>9</v>
      </c>
      <c r="E10" s="18">
        <v>4</v>
      </c>
      <c r="F10" s="18" t="s">
        <v>9</v>
      </c>
      <c r="G10" s="18">
        <v>5</v>
      </c>
      <c r="H10" s="18" t="s">
        <v>9</v>
      </c>
      <c r="I10" s="18">
        <v>2</v>
      </c>
      <c r="J10" s="18" t="s">
        <v>9</v>
      </c>
      <c r="K10" s="18">
        <v>2</v>
      </c>
      <c r="L10" s="18" t="s">
        <v>9</v>
      </c>
      <c r="M10" s="18">
        <v>2</v>
      </c>
      <c r="N10" s="18">
        <f t="shared" si="2"/>
        <v>15</v>
      </c>
      <c r="O10" s="54">
        <f t="shared" si="0"/>
        <v>0</v>
      </c>
      <c r="P10" s="58">
        <v>0.23</v>
      </c>
      <c r="Q10" s="29">
        <f t="shared" si="1"/>
        <v>0</v>
      </c>
    </row>
    <row r="11" spans="1:17" ht="55.5" customHeight="1" thickBot="1" x14ac:dyDescent="0.3">
      <c r="A11" s="28">
        <v>8</v>
      </c>
      <c r="B11" s="13" t="s">
        <v>113</v>
      </c>
      <c r="C11" s="15"/>
      <c r="D11" s="18" t="s">
        <v>9</v>
      </c>
      <c r="E11" s="18">
        <v>4</v>
      </c>
      <c r="F11" s="18" t="s">
        <v>9</v>
      </c>
      <c r="G11" s="18">
        <v>5</v>
      </c>
      <c r="H11" s="18" t="s">
        <v>9</v>
      </c>
      <c r="I11" s="18">
        <v>2</v>
      </c>
      <c r="J11" s="18" t="s">
        <v>9</v>
      </c>
      <c r="K11" s="18">
        <v>2</v>
      </c>
      <c r="L11" s="18" t="s">
        <v>9</v>
      </c>
      <c r="M11" s="18">
        <v>2</v>
      </c>
      <c r="N11" s="18">
        <f t="shared" si="2"/>
        <v>15</v>
      </c>
      <c r="O11" s="54">
        <f t="shared" si="0"/>
        <v>0</v>
      </c>
      <c r="P11" s="58">
        <v>0.23</v>
      </c>
      <c r="Q11" s="29">
        <f t="shared" si="1"/>
        <v>0</v>
      </c>
    </row>
    <row r="12" spans="1:17" ht="55.5" customHeight="1" thickBot="1" x14ac:dyDescent="0.3">
      <c r="A12" s="28">
        <v>9</v>
      </c>
      <c r="B12" s="13" t="s">
        <v>114</v>
      </c>
      <c r="C12" s="15"/>
      <c r="D12" s="18" t="s">
        <v>9</v>
      </c>
      <c r="E12" s="18">
        <v>4</v>
      </c>
      <c r="F12" s="18" t="s">
        <v>9</v>
      </c>
      <c r="G12" s="18">
        <v>5</v>
      </c>
      <c r="H12" s="18" t="s">
        <v>9</v>
      </c>
      <c r="I12" s="18">
        <v>2</v>
      </c>
      <c r="J12" s="18" t="s">
        <v>9</v>
      </c>
      <c r="K12" s="18">
        <v>2</v>
      </c>
      <c r="L12" s="18" t="s">
        <v>9</v>
      </c>
      <c r="M12" s="18">
        <v>2</v>
      </c>
      <c r="N12" s="18">
        <f t="shared" si="2"/>
        <v>15</v>
      </c>
      <c r="O12" s="54">
        <f t="shared" si="0"/>
        <v>0</v>
      </c>
      <c r="P12" s="58">
        <v>0.23</v>
      </c>
      <c r="Q12" s="29">
        <f t="shared" si="1"/>
        <v>0</v>
      </c>
    </row>
    <row r="13" spans="1:17" ht="55.5" customHeight="1" thickBot="1" x14ac:dyDescent="0.3">
      <c r="A13" s="28">
        <v>10</v>
      </c>
      <c r="B13" s="13" t="s">
        <v>115</v>
      </c>
      <c r="C13" s="15"/>
      <c r="D13" s="18" t="s">
        <v>9</v>
      </c>
      <c r="E13" s="18">
        <v>2</v>
      </c>
      <c r="F13" s="18" t="s">
        <v>9</v>
      </c>
      <c r="G13" s="18">
        <v>5</v>
      </c>
      <c r="H13" s="18" t="s">
        <v>9</v>
      </c>
      <c r="I13" s="18">
        <v>2</v>
      </c>
      <c r="J13" s="18" t="s">
        <v>9</v>
      </c>
      <c r="K13" s="18">
        <v>2</v>
      </c>
      <c r="L13" s="18" t="s">
        <v>9</v>
      </c>
      <c r="M13" s="18">
        <v>2</v>
      </c>
      <c r="N13" s="18">
        <f t="shared" si="2"/>
        <v>13</v>
      </c>
      <c r="O13" s="54">
        <f t="shared" si="0"/>
        <v>0</v>
      </c>
      <c r="P13" s="58">
        <v>0.23</v>
      </c>
      <c r="Q13" s="29">
        <f t="shared" si="1"/>
        <v>0</v>
      </c>
    </row>
    <row r="14" spans="1:17" ht="54.75" customHeight="1" thickBot="1" x14ac:dyDescent="0.3">
      <c r="A14" s="28">
        <v>11</v>
      </c>
      <c r="B14" s="13" t="s">
        <v>116</v>
      </c>
      <c r="C14" s="15"/>
      <c r="D14" s="18" t="s">
        <v>9</v>
      </c>
      <c r="E14" s="18">
        <v>3</v>
      </c>
      <c r="F14" s="18" t="s">
        <v>9</v>
      </c>
      <c r="G14" s="18">
        <v>5</v>
      </c>
      <c r="H14" s="18" t="s">
        <v>9</v>
      </c>
      <c r="I14" s="18">
        <v>3</v>
      </c>
      <c r="J14" s="18" t="s">
        <v>9</v>
      </c>
      <c r="K14" s="18">
        <v>2</v>
      </c>
      <c r="L14" s="18" t="s">
        <v>9</v>
      </c>
      <c r="M14" s="18">
        <v>0</v>
      </c>
      <c r="N14" s="18">
        <f t="shared" si="2"/>
        <v>13</v>
      </c>
      <c r="O14" s="54">
        <f t="shared" si="0"/>
        <v>0</v>
      </c>
      <c r="P14" s="58">
        <v>0.23</v>
      </c>
      <c r="Q14" s="29">
        <f t="shared" si="1"/>
        <v>0</v>
      </c>
    </row>
    <row r="15" spans="1:17" ht="39" customHeight="1" thickBot="1" x14ac:dyDescent="0.3">
      <c r="A15" s="7" t="s">
        <v>8</v>
      </c>
      <c r="B15" s="7" t="s">
        <v>234</v>
      </c>
      <c r="C15" s="15"/>
      <c r="D15" s="16"/>
      <c r="E15" s="16"/>
      <c r="F15" s="16"/>
      <c r="G15" s="16"/>
      <c r="H15" s="16"/>
      <c r="I15" s="16"/>
      <c r="J15" s="16"/>
      <c r="K15" s="16"/>
      <c r="L15" s="16"/>
      <c r="M15" s="16"/>
      <c r="N15" s="18"/>
      <c r="O15" s="54"/>
      <c r="P15" s="58"/>
      <c r="Q15" s="29"/>
    </row>
    <row r="16" spans="1:17" ht="153" customHeight="1" thickBot="1" x14ac:dyDescent="0.3">
      <c r="A16" s="30">
        <v>1</v>
      </c>
      <c r="B16" s="21" t="s">
        <v>117</v>
      </c>
      <c r="C16" s="15"/>
      <c r="D16" s="17" t="s">
        <v>69</v>
      </c>
      <c r="E16" s="17">
        <v>20</v>
      </c>
      <c r="F16" s="17" t="s">
        <v>69</v>
      </c>
      <c r="G16" s="17">
        <v>30</v>
      </c>
      <c r="H16" s="17" t="s">
        <v>69</v>
      </c>
      <c r="I16" s="17">
        <v>5</v>
      </c>
      <c r="J16" s="17" t="s">
        <v>69</v>
      </c>
      <c r="K16" s="17">
        <v>5</v>
      </c>
      <c r="L16" s="17" t="s">
        <v>9</v>
      </c>
      <c r="M16" s="17">
        <v>2</v>
      </c>
      <c r="N16" s="18">
        <f t="shared" si="2"/>
        <v>62</v>
      </c>
      <c r="O16" s="54">
        <f t="shared" ref="O16:O23" si="3">SUM(N16*C16)</f>
        <v>0</v>
      </c>
      <c r="P16" s="58">
        <v>0.23</v>
      </c>
      <c r="Q16" s="29">
        <f t="shared" si="1"/>
        <v>0</v>
      </c>
    </row>
    <row r="17" spans="1:17" ht="106.5" customHeight="1" thickBot="1" x14ac:dyDescent="0.3">
      <c r="A17" s="30">
        <v>2</v>
      </c>
      <c r="B17" s="21" t="s">
        <v>118</v>
      </c>
      <c r="C17" s="15"/>
      <c r="D17" s="17" t="s">
        <v>69</v>
      </c>
      <c r="E17" s="17">
        <v>12</v>
      </c>
      <c r="F17" s="17" t="s">
        <v>69</v>
      </c>
      <c r="G17" s="17">
        <v>10</v>
      </c>
      <c r="H17" s="17" t="s">
        <v>69</v>
      </c>
      <c r="I17" s="17">
        <v>3</v>
      </c>
      <c r="J17" s="17" t="s">
        <v>69</v>
      </c>
      <c r="K17" s="17">
        <v>5</v>
      </c>
      <c r="L17" s="17" t="s">
        <v>69</v>
      </c>
      <c r="M17" s="17">
        <v>1</v>
      </c>
      <c r="N17" s="18">
        <f t="shared" si="2"/>
        <v>31</v>
      </c>
      <c r="O17" s="54">
        <f t="shared" si="3"/>
        <v>0</v>
      </c>
      <c r="P17" s="58">
        <v>0.23</v>
      </c>
      <c r="Q17" s="29">
        <f t="shared" si="1"/>
        <v>0</v>
      </c>
    </row>
    <row r="18" spans="1:17" ht="117" customHeight="1" thickBot="1" x14ac:dyDescent="0.3">
      <c r="A18" s="30">
        <v>3</v>
      </c>
      <c r="B18" s="21" t="s">
        <v>119</v>
      </c>
      <c r="C18" s="15"/>
      <c r="D18" s="17" t="s">
        <v>104</v>
      </c>
      <c r="E18" s="17">
        <v>15</v>
      </c>
      <c r="F18" s="17" t="s">
        <v>104</v>
      </c>
      <c r="G18" s="17">
        <v>30</v>
      </c>
      <c r="H18" s="17" t="s">
        <v>104</v>
      </c>
      <c r="I18" s="17">
        <v>5</v>
      </c>
      <c r="J18" s="17" t="s">
        <v>104</v>
      </c>
      <c r="K18" s="17">
        <v>0</v>
      </c>
      <c r="L18" s="17" t="s">
        <v>104</v>
      </c>
      <c r="M18" s="17">
        <v>0</v>
      </c>
      <c r="N18" s="18">
        <f t="shared" si="2"/>
        <v>50</v>
      </c>
      <c r="O18" s="54">
        <f t="shared" si="3"/>
        <v>0</v>
      </c>
      <c r="P18" s="58">
        <v>0.23</v>
      </c>
      <c r="Q18" s="29">
        <f t="shared" si="1"/>
        <v>0</v>
      </c>
    </row>
    <row r="19" spans="1:17" ht="65.25" customHeight="1" thickBot="1" x14ac:dyDescent="0.3">
      <c r="A19" s="30">
        <v>4</v>
      </c>
      <c r="B19" s="21" t="s">
        <v>120</v>
      </c>
      <c r="C19" s="15"/>
      <c r="D19" s="17" t="s">
        <v>75</v>
      </c>
      <c r="E19" s="17">
        <v>10</v>
      </c>
      <c r="F19" s="17" t="s">
        <v>75</v>
      </c>
      <c r="G19" s="17">
        <v>20</v>
      </c>
      <c r="H19" s="17" t="s">
        <v>75</v>
      </c>
      <c r="I19" s="17">
        <v>8</v>
      </c>
      <c r="J19" s="17" t="s">
        <v>75</v>
      </c>
      <c r="K19" s="17">
        <v>0</v>
      </c>
      <c r="L19" s="17" t="s">
        <v>75</v>
      </c>
      <c r="M19" s="17">
        <v>3</v>
      </c>
      <c r="N19" s="18">
        <f t="shared" si="2"/>
        <v>41</v>
      </c>
      <c r="O19" s="54">
        <f t="shared" si="3"/>
        <v>0</v>
      </c>
      <c r="P19" s="58">
        <v>0.08</v>
      </c>
      <c r="Q19" s="29">
        <f>ROUND((O19*1.08),2)</f>
        <v>0</v>
      </c>
    </row>
    <row r="20" spans="1:17" ht="67.5" customHeight="1" thickBot="1" x14ac:dyDescent="0.3">
      <c r="A20" s="30">
        <v>5</v>
      </c>
      <c r="B20" s="21" t="s">
        <v>121</v>
      </c>
      <c r="C20" s="15"/>
      <c r="D20" s="17" t="s">
        <v>65</v>
      </c>
      <c r="E20" s="17">
        <v>30</v>
      </c>
      <c r="F20" s="17" t="s">
        <v>65</v>
      </c>
      <c r="G20" s="17">
        <v>30</v>
      </c>
      <c r="H20" s="17" t="s">
        <v>65</v>
      </c>
      <c r="I20" s="17">
        <v>5</v>
      </c>
      <c r="J20" s="17" t="s">
        <v>65</v>
      </c>
      <c r="K20" s="17">
        <v>5</v>
      </c>
      <c r="L20" s="17" t="s">
        <v>65</v>
      </c>
      <c r="M20" s="17">
        <v>3</v>
      </c>
      <c r="N20" s="18">
        <f t="shared" si="2"/>
        <v>73</v>
      </c>
      <c r="O20" s="54">
        <f t="shared" si="3"/>
        <v>0</v>
      </c>
      <c r="P20" s="58">
        <v>0.23</v>
      </c>
      <c r="Q20" s="29">
        <f t="shared" si="1"/>
        <v>0</v>
      </c>
    </row>
    <row r="21" spans="1:17" ht="70.5" customHeight="1" thickBot="1" x14ac:dyDescent="0.3">
      <c r="A21" s="30">
        <v>6</v>
      </c>
      <c r="B21" s="21" t="s">
        <v>122</v>
      </c>
      <c r="C21" s="15"/>
      <c r="D21" s="17" t="s">
        <v>75</v>
      </c>
      <c r="E21" s="17">
        <v>20</v>
      </c>
      <c r="F21" s="17" t="s">
        <v>75</v>
      </c>
      <c r="G21" s="17">
        <v>30</v>
      </c>
      <c r="H21" s="17" t="s">
        <v>75</v>
      </c>
      <c r="I21" s="17">
        <v>10</v>
      </c>
      <c r="J21" s="17" t="s">
        <v>75</v>
      </c>
      <c r="K21" s="17">
        <v>5</v>
      </c>
      <c r="L21" s="17" t="s">
        <v>75</v>
      </c>
      <c r="M21" s="17">
        <v>0</v>
      </c>
      <c r="N21" s="18">
        <f t="shared" si="2"/>
        <v>65</v>
      </c>
      <c r="O21" s="54">
        <f t="shared" si="3"/>
        <v>0</v>
      </c>
      <c r="P21" s="58">
        <v>0.08</v>
      </c>
      <c r="Q21" s="29">
        <f>ROUND((O21*1.08),2)</f>
        <v>0</v>
      </c>
    </row>
    <row r="22" spans="1:17" ht="75" customHeight="1" thickBot="1" x14ac:dyDescent="0.3">
      <c r="A22" s="30">
        <v>7</v>
      </c>
      <c r="B22" s="21" t="s">
        <v>123</v>
      </c>
      <c r="C22" s="15"/>
      <c r="D22" s="17" t="s">
        <v>74</v>
      </c>
      <c r="E22" s="17">
        <v>10</v>
      </c>
      <c r="F22" s="17" t="s">
        <v>74</v>
      </c>
      <c r="G22" s="17">
        <v>20</v>
      </c>
      <c r="H22" s="17" t="s">
        <v>74</v>
      </c>
      <c r="I22" s="17">
        <v>5</v>
      </c>
      <c r="J22" s="17" t="s">
        <v>74</v>
      </c>
      <c r="K22" s="17">
        <v>5</v>
      </c>
      <c r="L22" s="17" t="s">
        <v>74</v>
      </c>
      <c r="M22" s="17">
        <v>0</v>
      </c>
      <c r="N22" s="18">
        <f t="shared" si="2"/>
        <v>40</v>
      </c>
      <c r="O22" s="54">
        <f t="shared" si="3"/>
        <v>0</v>
      </c>
      <c r="P22" s="58">
        <v>0.08</v>
      </c>
      <c r="Q22" s="29">
        <f>ROUND((O22*1.08),2)</f>
        <v>0</v>
      </c>
    </row>
    <row r="23" spans="1:17" ht="169.5" customHeight="1" thickBot="1" x14ac:dyDescent="0.3">
      <c r="A23" s="30">
        <v>8</v>
      </c>
      <c r="B23" s="45" t="s">
        <v>124</v>
      </c>
      <c r="C23" s="15"/>
      <c r="D23" s="17" t="s">
        <v>97</v>
      </c>
      <c r="E23" s="17">
        <v>0</v>
      </c>
      <c r="F23" s="17" t="s">
        <v>97</v>
      </c>
      <c r="G23" s="17">
        <v>0</v>
      </c>
      <c r="H23" s="17" t="s">
        <v>97</v>
      </c>
      <c r="I23" s="17">
        <v>0</v>
      </c>
      <c r="J23" s="17" t="s">
        <v>97</v>
      </c>
      <c r="K23" s="17">
        <v>5</v>
      </c>
      <c r="L23" s="17" t="s">
        <v>97</v>
      </c>
      <c r="M23" s="17">
        <v>0</v>
      </c>
      <c r="N23" s="18">
        <f t="shared" si="2"/>
        <v>5</v>
      </c>
      <c r="O23" s="54">
        <f t="shared" si="3"/>
        <v>0</v>
      </c>
      <c r="P23" s="58">
        <v>0.23</v>
      </c>
      <c r="Q23" s="29">
        <f t="shared" si="1"/>
        <v>0</v>
      </c>
    </row>
    <row r="24" spans="1:17" ht="36" customHeight="1" thickBot="1" x14ac:dyDescent="0.3">
      <c r="A24" s="7" t="s">
        <v>11</v>
      </c>
      <c r="B24" s="7" t="s">
        <v>235</v>
      </c>
      <c r="C24" s="15"/>
      <c r="D24" s="16"/>
      <c r="E24" s="16"/>
      <c r="F24" s="16"/>
      <c r="G24" s="16"/>
      <c r="H24" s="16"/>
      <c r="I24" s="16"/>
      <c r="J24" s="16"/>
      <c r="K24" s="16"/>
      <c r="L24" s="16"/>
      <c r="M24" s="16"/>
      <c r="N24" s="18"/>
      <c r="O24" s="54"/>
      <c r="P24" s="58"/>
      <c r="Q24" s="29"/>
    </row>
    <row r="25" spans="1:17" ht="72" customHeight="1" thickBot="1" x14ac:dyDescent="0.3">
      <c r="A25" s="41">
        <v>1</v>
      </c>
      <c r="B25" s="14" t="s">
        <v>125</v>
      </c>
      <c r="C25" s="15"/>
      <c r="D25" s="18" t="s">
        <v>62</v>
      </c>
      <c r="E25" s="18">
        <v>4</v>
      </c>
      <c r="F25" s="18" t="s">
        <v>62</v>
      </c>
      <c r="G25" s="18">
        <v>0</v>
      </c>
      <c r="H25" s="18" t="s">
        <v>62</v>
      </c>
      <c r="I25" s="18">
        <v>0</v>
      </c>
      <c r="J25" s="18" t="s">
        <v>62</v>
      </c>
      <c r="K25" s="18">
        <v>0</v>
      </c>
      <c r="L25" s="18" t="s">
        <v>62</v>
      </c>
      <c r="M25" s="18">
        <v>0</v>
      </c>
      <c r="N25" s="18">
        <f t="shared" si="2"/>
        <v>4</v>
      </c>
      <c r="O25" s="54">
        <f>SUM(N25*C25)</f>
        <v>0</v>
      </c>
      <c r="P25" s="58">
        <v>0.23</v>
      </c>
      <c r="Q25" s="29">
        <f t="shared" si="1"/>
        <v>0</v>
      </c>
    </row>
    <row r="26" spans="1:17" ht="96" customHeight="1" thickBot="1" x14ac:dyDescent="0.3">
      <c r="A26" s="41">
        <v>2</v>
      </c>
      <c r="B26" s="14" t="s">
        <v>126</v>
      </c>
      <c r="C26" s="15"/>
      <c r="D26" s="18" t="s">
        <v>62</v>
      </c>
      <c r="E26" s="18">
        <v>4</v>
      </c>
      <c r="F26" s="18" t="s">
        <v>62</v>
      </c>
      <c r="G26" s="18">
        <v>0</v>
      </c>
      <c r="H26" s="18" t="s">
        <v>62</v>
      </c>
      <c r="I26" s="18">
        <v>0</v>
      </c>
      <c r="J26" s="18" t="s">
        <v>62</v>
      </c>
      <c r="K26" s="18">
        <v>0</v>
      </c>
      <c r="L26" s="18" t="s">
        <v>62</v>
      </c>
      <c r="M26" s="18">
        <v>0</v>
      </c>
      <c r="N26" s="18">
        <f t="shared" si="2"/>
        <v>4</v>
      </c>
      <c r="O26" s="54">
        <f>SUM(N26*C26)</f>
        <v>0</v>
      </c>
      <c r="P26" s="58">
        <v>0.23</v>
      </c>
      <c r="Q26" s="29">
        <f t="shared" si="1"/>
        <v>0</v>
      </c>
    </row>
    <row r="27" spans="1:17" ht="77.25" customHeight="1" thickBot="1" x14ac:dyDescent="0.3">
      <c r="A27" s="41">
        <v>3</v>
      </c>
      <c r="B27" s="14" t="s">
        <v>127</v>
      </c>
      <c r="C27" s="15"/>
      <c r="D27" s="18" t="s">
        <v>101</v>
      </c>
      <c r="E27" s="18">
        <v>4</v>
      </c>
      <c r="F27" s="18" t="s">
        <v>101</v>
      </c>
      <c r="G27" s="18">
        <v>0</v>
      </c>
      <c r="H27" s="18" t="s">
        <v>101</v>
      </c>
      <c r="I27" s="18">
        <v>0</v>
      </c>
      <c r="J27" s="18" t="s">
        <v>101</v>
      </c>
      <c r="K27" s="18">
        <v>0</v>
      </c>
      <c r="L27" s="18" t="s">
        <v>101</v>
      </c>
      <c r="M27" s="18">
        <v>0</v>
      </c>
      <c r="N27" s="18">
        <f t="shared" si="2"/>
        <v>4</v>
      </c>
      <c r="O27" s="54">
        <v>0</v>
      </c>
      <c r="P27" s="58">
        <v>0.23</v>
      </c>
      <c r="Q27" s="29">
        <f t="shared" si="1"/>
        <v>0</v>
      </c>
    </row>
    <row r="28" spans="1:17" ht="162.75" customHeight="1" thickBot="1" x14ac:dyDescent="0.3">
      <c r="A28" s="28">
        <v>4</v>
      </c>
      <c r="B28" s="13" t="s">
        <v>128</v>
      </c>
      <c r="C28" s="15"/>
      <c r="D28" s="17" t="s">
        <v>62</v>
      </c>
      <c r="E28" s="17">
        <v>0</v>
      </c>
      <c r="F28" s="17" t="s">
        <v>62</v>
      </c>
      <c r="G28" s="17">
        <v>0</v>
      </c>
      <c r="H28" s="17" t="s">
        <v>62</v>
      </c>
      <c r="I28" s="17">
        <v>0</v>
      </c>
      <c r="J28" s="17" t="s">
        <v>62</v>
      </c>
      <c r="K28" s="17">
        <v>3</v>
      </c>
      <c r="L28" s="17" t="s">
        <v>62</v>
      </c>
      <c r="M28" s="17">
        <v>0</v>
      </c>
      <c r="N28" s="18">
        <f t="shared" si="2"/>
        <v>3</v>
      </c>
      <c r="O28" s="54">
        <v>0</v>
      </c>
      <c r="P28" s="58">
        <v>0.08</v>
      </c>
      <c r="Q28" s="29">
        <f>ROUND((O28*1.08),2)</f>
        <v>0</v>
      </c>
    </row>
    <row r="29" spans="1:17" ht="150" customHeight="1" thickBot="1" x14ac:dyDescent="0.3">
      <c r="A29" s="28">
        <v>5</v>
      </c>
      <c r="B29" s="13" t="s">
        <v>129</v>
      </c>
      <c r="C29" s="15"/>
      <c r="D29" s="17" t="s">
        <v>62</v>
      </c>
      <c r="E29" s="17">
        <v>0</v>
      </c>
      <c r="F29" s="17" t="s">
        <v>62</v>
      </c>
      <c r="G29" s="17">
        <v>0</v>
      </c>
      <c r="H29" s="17" t="s">
        <v>62</v>
      </c>
      <c r="I29" s="17">
        <v>0</v>
      </c>
      <c r="J29" s="17" t="s">
        <v>62</v>
      </c>
      <c r="K29" s="17">
        <v>3</v>
      </c>
      <c r="L29" s="17" t="s">
        <v>62</v>
      </c>
      <c r="M29" s="17">
        <v>0</v>
      </c>
      <c r="N29" s="18">
        <f t="shared" si="2"/>
        <v>3</v>
      </c>
      <c r="O29" s="54">
        <f>SUM(N29*C29)</f>
        <v>0</v>
      </c>
      <c r="P29" s="58">
        <v>0.23</v>
      </c>
      <c r="Q29" s="29">
        <f t="shared" si="1"/>
        <v>0</v>
      </c>
    </row>
    <row r="30" spans="1:17" ht="111" customHeight="1" thickBot="1" x14ac:dyDescent="0.3">
      <c r="A30" s="28">
        <v>6</v>
      </c>
      <c r="B30" s="13" t="s">
        <v>130</v>
      </c>
      <c r="C30" s="15"/>
      <c r="D30" s="17" t="s">
        <v>62</v>
      </c>
      <c r="E30" s="17">
        <v>0</v>
      </c>
      <c r="F30" s="17" t="s">
        <v>62</v>
      </c>
      <c r="G30" s="17">
        <v>0</v>
      </c>
      <c r="H30" s="17" t="s">
        <v>62</v>
      </c>
      <c r="I30" s="17">
        <v>0</v>
      </c>
      <c r="J30" s="17" t="s">
        <v>62</v>
      </c>
      <c r="K30" s="17">
        <v>5</v>
      </c>
      <c r="L30" s="17" t="s">
        <v>62</v>
      </c>
      <c r="M30" s="17">
        <v>0</v>
      </c>
      <c r="N30" s="18">
        <f t="shared" si="2"/>
        <v>5</v>
      </c>
      <c r="O30" s="54">
        <f>SUM(N30*C30)</f>
        <v>0</v>
      </c>
      <c r="P30" s="58">
        <v>0.23</v>
      </c>
      <c r="Q30" s="29">
        <f t="shared" si="1"/>
        <v>0</v>
      </c>
    </row>
    <row r="31" spans="1:17" ht="34.5" customHeight="1" thickBot="1" x14ac:dyDescent="0.3">
      <c r="A31" s="7" t="s">
        <v>13</v>
      </c>
      <c r="B31" s="7" t="s">
        <v>67</v>
      </c>
      <c r="C31" s="15"/>
      <c r="D31" s="16"/>
      <c r="E31" s="16"/>
      <c r="F31" s="16"/>
      <c r="G31" s="16"/>
      <c r="H31" s="16"/>
      <c r="I31" s="16"/>
      <c r="J31" s="16"/>
      <c r="K31" s="16"/>
      <c r="L31" s="16"/>
      <c r="M31" s="16"/>
      <c r="N31" s="18"/>
      <c r="O31" s="54"/>
      <c r="P31" s="58"/>
      <c r="Q31" s="29"/>
    </row>
    <row r="32" spans="1:17" ht="107.25" customHeight="1" thickBot="1" x14ac:dyDescent="0.3">
      <c r="A32" s="30">
        <v>1</v>
      </c>
      <c r="B32" s="21" t="s">
        <v>131</v>
      </c>
      <c r="C32" s="15"/>
      <c r="D32" s="17" t="s">
        <v>69</v>
      </c>
      <c r="E32" s="17">
        <v>40</v>
      </c>
      <c r="F32" s="17" t="s">
        <v>69</v>
      </c>
      <c r="G32" s="17">
        <v>40</v>
      </c>
      <c r="H32" s="17" t="s">
        <v>69</v>
      </c>
      <c r="I32" s="17">
        <v>15</v>
      </c>
      <c r="J32" s="17" t="s">
        <v>69</v>
      </c>
      <c r="K32" s="17">
        <v>5</v>
      </c>
      <c r="L32" s="17" t="s">
        <v>69</v>
      </c>
      <c r="M32" s="17">
        <v>3</v>
      </c>
      <c r="N32" s="18">
        <f t="shared" si="2"/>
        <v>103</v>
      </c>
      <c r="O32" s="54">
        <f>SUM(N32*C32)</f>
        <v>0</v>
      </c>
      <c r="P32" s="58">
        <v>0.23</v>
      </c>
      <c r="Q32" s="29">
        <f t="shared" si="1"/>
        <v>0</v>
      </c>
    </row>
    <row r="33" spans="1:17" ht="112.5" customHeight="1" thickBot="1" x14ac:dyDescent="0.3">
      <c r="A33" s="30">
        <v>2</v>
      </c>
      <c r="B33" s="21" t="s">
        <v>132</v>
      </c>
      <c r="C33" s="15"/>
      <c r="D33" s="17" t="s">
        <v>92</v>
      </c>
      <c r="E33" s="17">
        <v>10</v>
      </c>
      <c r="F33" s="17" t="s">
        <v>92</v>
      </c>
      <c r="G33" s="17">
        <v>8</v>
      </c>
      <c r="H33" s="17" t="s">
        <v>62</v>
      </c>
      <c r="I33" s="17">
        <v>8</v>
      </c>
      <c r="J33" s="17" t="s">
        <v>62</v>
      </c>
      <c r="K33" s="17">
        <v>0</v>
      </c>
      <c r="L33" s="17" t="s">
        <v>62</v>
      </c>
      <c r="M33" s="17">
        <v>0</v>
      </c>
      <c r="N33" s="18">
        <f t="shared" si="2"/>
        <v>26</v>
      </c>
      <c r="O33" s="54">
        <f>SUM(N33*C33)</f>
        <v>0</v>
      </c>
      <c r="P33" s="58">
        <v>0.23</v>
      </c>
      <c r="Q33" s="29">
        <f t="shared" si="1"/>
        <v>0</v>
      </c>
    </row>
    <row r="34" spans="1:17" ht="26.25" customHeight="1" thickBot="1" x14ac:dyDescent="0.3">
      <c r="A34" s="31" t="s">
        <v>14</v>
      </c>
      <c r="B34" s="31" t="s">
        <v>100</v>
      </c>
      <c r="C34" s="15"/>
      <c r="D34" s="16"/>
      <c r="E34" s="16"/>
      <c r="F34" s="16"/>
      <c r="G34" s="16"/>
      <c r="H34" s="16"/>
      <c r="I34" s="16"/>
      <c r="J34" s="16"/>
      <c r="K34" s="16"/>
      <c r="L34" s="16"/>
      <c r="M34" s="16"/>
      <c r="N34" s="18"/>
      <c r="O34" s="54"/>
      <c r="P34" s="58"/>
      <c r="Q34" s="29"/>
    </row>
    <row r="35" spans="1:17" ht="84" customHeight="1" thickBot="1" x14ac:dyDescent="0.3">
      <c r="A35" s="30">
        <v>1</v>
      </c>
      <c r="B35" s="21" t="s">
        <v>133</v>
      </c>
      <c r="C35" s="15"/>
      <c r="D35" s="17" t="s">
        <v>9</v>
      </c>
      <c r="E35" s="17">
        <v>0</v>
      </c>
      <c r="F35" s="17" t="s">
        <v>9</v>
      </c>
      <c r="G35" s="17">
        <v>15</v>
      </c>
      <c r="H35" s="17" t="s">
        <v>9</v>
      </c>
      <c r="I35" s="17">
        <v>10</v>
      </c>
      <c r="J35" s="17" t="s">
        <v>9</v>
      </c>
      <c r="K35" s="17">
        <v>5</v>
      </c>
      <c r="L35" s="17" t="s">
        <v>9</v>
      </c>
      <c r="M35" s="17">
        <v>0</v>
      </c>
      <c r="N35" s="18">
        <f t="shared" si="2"/>
        <v>30</v>
      </c>
      <c r="O35" s="54">
        <f>SUM(N35*C35)</f>
        <v>0</v>
      </c>
      <c r="P35" s="58">
        <v>0.23</v>
      </c>
      <c r="Q35" s="29">
        <f t="shared" si="1"/>
        <v>0</v>
      </c>
    </row>
    <row r="36" spans="1:17" ht="22.5" customHeight="1" thickBot="1" x14ac:dyDescent="0.3">
      <c r="A36" s="31" t="s">
        <v>103</v>
      </c>
      <c r="B36" s="31" t="s">
        <v>61</v>
      </c>
      <c r="C36" s="15"/>
      <c r="D36" s="16"/>
      <c r="E36" s="16"/>
      <c r="F36" s="16"/>
      <c r="G36" s="16"/>
      <c r="H36" s="16"/>
      <c r="I36" s="16"/>
      <c r="J36" s="16"/>
      <c r="K36" s="16"/>
      <c r="L36" s="16"/>
      <c r="M36" s="16"/>
      <c r="N36" s="18"/>
      <c r="O36" s="54"/>
      <c r="P36" s="58"/>
      <c r="Q36" s="29"/>
    </row>
    <row r="37" spans="1:17" ht="97.5" customHeight="1" thickBot="1" x14ac:dyDescent="0.3">
      <c r="A37" s="30">
        <v>1</v>
      </c>
      <c r="B37" s="21" t="s">
        <v>134</v>
      </c>
      <c r="C37" s="15"/>
      <c r="D37" s="17" t="s">
        <v>65</v>
      </c>
      <c r="E37" s="17">
        <v>0</v>
      </c>
      <c r="F37" s="17" t="s">
        <v>65</v>
      </c>
      <c r="G37" s="17">
        <v>20</v>
      </c>
      <c r="H37" s="17" t="s">
        <v>65</v>
      </c>
      <c r="I37" s="17">
        <v>5</v>
      </c>
      <c r="J37" s="17" t="s">
        <v>65</v>
      </c>
      <c r="K37" s="17">
        <v>0</v>
      </c>
      <c r="L37" s="17" t="s">
        <v>65</v>
      </c>
      <c r="M37" s="17">
        <v>0</v>
      </c>
      <c r="N37" s="18">
        <f t="shared" si="2"/>
        <v>25</v>
      </c>
      <c r="O37" s="54">
        <f>SUM(N37*C37)</f>
        <v>0</v>
      </c>
      <c r="P37" s="58">
        <v>0.23</v>
      </c>
      <c r="Q37" s="29">
        <f t="shared" si="1"/>
        <v>0</v>
      </c>
    </row>
    <row r="38" spans="1:17" ht="28.5" customHeight="1" thickBot="1" x14ac:dyDescent="0.3">
      <c r="A38" s="31" t="s">
        <v>15</v>
      </c>
      <c r="B38" s="31" t="s">
        <v>16</v>
      </c>
      <c r="C38" s="15"/>
      <c r="D38" s="16"/>
      <c r="E38" s="16"/>
      <c r="F38" s="16"/>
      <c r="G38" s="16"/>
      <c r="H38" s="16"/>
      <c r="I38" s="16"/>
      <c r="J38" s="16"/>
      <c r="K38" s="16"/>
      <c r="L38" s="16"/>
      <c r="M38" s="16"/>
      <c r="N38" s="18"/>
      <c r="O38" s="54"/>
      <c r="P38" s="58"/>
      <c r="Q38" s="29"/>
    </row>
    <row r="39" spans="1:17" ht="69.75" customHeight="1" thickBot="1" x14ac:dyDescent="0.3">
      <c r="A39" s="30">
        <v>1</v>
      </c>
      <c r="B39" s="21" t="s">
        <v>237</v>
      </c>
      <c r="C39" s="15"/>
      <c r="D39" s="17" t="s">
        <v>7</v>
      </c>
      <c r="E39" s="17">
        <v>0</v>
      </c>
      <c r="F39" s="17" t="s">
        <v>7</v>
      </c>
      <c r="G39" s="17">
        <v>20</v>
      </c>
      <c r="H39" s="17" t="s">
        <v>7</v>
      </c>
      <c r="I39" s="17">
        <v>15</v>
      </c>
      <c r="J39" s="17" t="s">
        <v>7</v>
      </c>
      <c r="K39" s="17">
        <v>0</v>
      </c>
      <c r="L39" s="17" t="s">
        <v>7</v>
      </c>
      <c r="M39" s="17">
        <v>5</v>
      </c>
      <c r="N39" s="18">
        <f t="shared" si="2"/>
        <v>40</v>
      </c>
      <c r="O39" s="54">
        <f>SUM(N39*C39)</f>
        <v>0</v>
      </c>
      <c r="P39" s="58">
        <v>0.23</v>
      </c>
      <c r="Q39" s="29">
        <f t="shared" si="1"/>
        <v>0</v>
      </c>
    </row>
    <row r="40" spans="1:17" ht="74.25" customHeight="1" thickBot="1" x14ac:dyDescent="0.3">
      <c r="A40" s="30">
        <v>2</v>
      </c>
      <c r="B40" s="21" t="s">
        <v>135</v>
      </c>
      <c r="C40" s="15"/>
      <c r="D40" s="17" t="s">
        <v>7</v>
      </c>
      <c r="E40" s="17">
        <v>15</v>
      </c>
      <c r="F40" s="17" t="s">
        <v>7</v>
      </c>
      <c r="G40" s="17">
        <v>20</v>
      </c>
      <c r="H40" s="17" t="s">
        <v>7</v>
      </c>
      <c r="I40" s="17">
        <v>8</v>
      </c>
      <c r="J40" s="17" t="s">
        <v>7</v>
      </c>
      <c r="K40" s="17">
        <v>3</v>
      </c>
      <c r="L40" s="17" t="s">
        <v>7</v>
      </c>
      <c r="M40" s="17">
        <v>4</v>
      </c>
      <c r="N40" s="18">
        <f t="shared" si="2"/>
        <v>50</v>
      </c>
      <c r="O40" s="54">
        <f>SUM(N40*C40)</f>
        <v>0</v>
      </c>
      <c r="P40" s="58">
        <v>0.23</v>
      </c>
      <c r="Q40" s="29">
        <f t="shared" si="1"/>
        <v>0</v>
      </c>
    </row>
    <row r="41" spans="1:17" ht="34.5" customHeight="1" thickBot="1" x14ac:dyDescent="0.3">
      <c r="A41" s="30">
        <v>3</v>
      </c>
      <c r="B41" s="21" t="s">
        <v>136</v>
      </c>
      <c r="C41" s="15"/>
      <c r="D41" s="17" t="s">
        <v>7</v>
      </c>
      <c r="E41" s="17">
        <v>5</v>
      </c>
      <c r="F41" s="17" t="s">
        <v>7</v>
      </c>
      <c r="G41" s="17">
        <v>20</v>
      </c>
      <c r="H41" s="17" t="s">
        <v>7</v>
      </c>
      <c r="I41" s="17">
        <v>5</v>
      </c>
      <c r="J41" s="17" t="s">
        <v>7</v>
      </c>
      <c r="K41" s="17">
        <v>0</v>
      </c>
      <c r="L41" s="17" t="s">
        <v>7</v>
      </c>
      <c r="M41" s="17">
        <v>5</v>
      </c>
      <c r="N41" s="18">
        <f t="shared" si="2"/>
        <v>35</v>
      </c>
      <c r="O41" s="54">
        <f>SUM(N41*C41)</f>
        <v>0</v>
      </c>
      <c r="P41" s="58">
        <v>0.23</v>
      </c>
      <c r="Q41" s="29">
        <f t="shared" si="1"/>
        <v>0</v>
      </c>
    </row>
    <row r="42" spans="1:17" ht="27.75" customHeight="1" thickBot="1" x14ac:dyDescent="0.3">
      <c r="A42" s="7" t="s">
        <v>17</v>
      </c>
      <c r="B42" s="7" t="s">
        <v>22</v>
      </c>
      <c r="C42" s="15"/>
      <c r="D42" s="16"/>
      <c r="E42" s="16"/>
      <c r="F42" s="16"/>
      <c r="G42" s="16"/>
      <c r="H42" s="16"/>
      <c r="I42" s="16"/>
      <c r="J42" s="16"/>
      <c r="K42" s="16"/>
      <c r="L42" s="16"/>
      <c r="M42" s="16"/>
      <c r="N42" s="18"/>
      <c r="O42" s="54"/>
      <c r="P42" s="58"/>
      <c r="Q42" s="29"/>
    </row>
    <row r="43" spans="1:17" ht="54.75" customHeight="1" thickBot="1" x14ac:dyDescent="0.3">
      <c r="A43" s="30">
        <v>1</v>
      </c>
      <c r="B43" s="21" t="s">
        <v>137</v>
      </c>
      <c r="C43" s="15"/>
      <c r="D43" s="17" t="s">
        <v>94</v>
      </c>
      <c r="E43" s="17">
        <v>0</v>
      </c>
      <c r="F43" s="17">
        <v>450</v>
      </c>
      <c r="G43" s="17">
        <v>20</v>
      </c>
      <c r="H43" s="17" t="s">
        <v>94</v>
      </c>
      <c r="I43" s="17">
        <v>5</v>
      </c>
      <c r="J43" s="17" t="s">
        <v>94</v>
      </c>
      <c r="K43" s="17">
        <v>0</v>
      </c>
      <c r="L43" s="17" t="s">
        <v>94</v>
      </c>
      <c r="M43" s="17">
        <v>0</v>
      </c>
      <c r="N43" s="18">
        <f t="shared" si="2"/>
        <v>25</v>
      </c>
      <c r="O43" s="54">
        <f>SUM(N43*C43)</f>
        <v>0</v>
      </c>
      <c r="P43" s="58">
        <v>0.23</v>
      </c>
      <c r="Q43" s="29">
        <f t="shared" si="1"/>
        <v>0</v>
      </c>
    </row>
    <row r="44" spans="1:17" ht="27.75" customHeight="1" thickBot="1" x14ac:dyDescent="0.3">
      <c r="A44" s="7" t="s">
        <v>19</v>
      </c>
      <c r="B44" s="7" t="s">
        <v>24</v>
      </c>
      <c r="C44" s="15"/>
      <c r="D44" s="16"/>
      <c r="E44" s="16"/>
      <c r="F44" s="16"/>
      <c r="G44" s="16"/>
      <c r="H44" s="16"/>
      <c r="I44" s="16"/>
      <c r="J44" s="16"/>
      <c r="K44" s="16"/>
      <c r="L44" s="16"/>
      <c r="M44" s="16"/>
      <c r="N44" s="18"/>
      <c r="O44" s="54"/>
      <c r="P44" s="58"/>
      <c r="Q44" s="29"/>
    </row>
    <row r="45" spans="1:17" ht="72.75" customHeight="1" thickBot="1" x14ac:dyDescent="0.3">
      <c r="A45" s="30">
        <v>1</v>
      </c>
      <c r="B45" s="21" t="s">
        <v>138</v>
      </c>
      <c r="C45" s="15"/>
      <c r="D45" s="19" t="s">
        <v>25</v>
      </c>
      <c r="E45" s="17">
        <v>2</v>
      </c>
      <c r="F45" s="19" t="s">
        <v>25</v>
      </c>
      <c r="G45" s="17">
        <v>5</v>
      </c>
      <c r="H45" s="19" t="s">
        <v>25</v>
      </c>
      <c r="I45" s="17">
        <v>5</v>
      </c>
      <c r="J45" s="19" t="s">
        <v>25</v>
      </c>
      <c r="K45" s="17">
        <v>0</v>
      </c>
      <c r="L45" s="19" t="s">
        <v>25</v>
      </c>
      <c r="M45" s="17">
        <v>0</v>
      </c>
      <c r="N45" s="18">
        <f t="shared" si="2"/>
        <v>12</v>
      </c>
      <c r="O45" s="54">
        <f>SUM(N45*C45)</f>
        <v>0</v>
      </c>
      <c r="P45" s="58">
        <v>0.23</v>
      </c>
      <c r="Q45" s="29">
        <f t="shared" si="1"/>
        <v>0</v>
      </c>
    </row>
    <row r="46" spans="1:17" ht="117.75" customHeight="1" thickBot="1" x14ac:dyDescent="0.3">
      <c r="A46" s="30">
        <v>2</v>
      </c>
      <c r="B46" s="21" t="s">
        <v>139</v>
      </c>
      <c r="C46" s="15"/>
      <c r="D46" s="17" t="s">
        <v>64</v>
      </c>
      <c r="E46" s="17">
        <v>1</v>
      </c>
      <c r="F46" s="17" t="s">
        <v>64</v>
      </c>
      <c r="G46" s="17">
        <v>3</v>
      </c>
      <c r="H46" s="17" t="s">
        <v>64</v>
      </c>
      <c r="I46" s="17">
        <v>1</v>
      </c>
      <c r="J46" s="17" t="s">
        <v>64</v>
      </c>
      <c r="K46" s="17">
        <v>0</v>
      </c>
      <c r="L46" s="17" t="s">
        <v>64</v>
      </c>
      <c r="M46" s="17">
        <v>0</v>
      </c>
      <c r="N46" s="18">
        <f t="shared" si="2"/>
        <v>5</v>
      </c>
      <c r="O46" s="54">
        <f>SUM(N46*C46)</f>
        <v>0</v>
      </c>
      <c r="P46" s="58">
        <v>0.23</v>
      </c>
      <c r="Q46" s="29">
        <f t="shared" si="1"/>
        <v>0</v>
      </c>
    </row>
    <row r="47" spans="1:17" ht="25.5" customHeight="1" thickBot="1" x14ac:dyDescent="0.3">
      <c r="A47" s="31" t="s">
        <v>20</v>
      </c>
      <c r="B47" s="31" t="s">
        <v>27</v>
      </c>
      <c r="C47" s="15"/>
      <c r="D47" s="16"/>
      <c r="E47" s="16"/>
      <c r="F47" s="16"/>
      <c r="G47" s="16"/>
      <c r="H47" s="16"/>
      <c r="I47" s="16"/>
      <c r="J47" s="16"/>
      <c r="K47" s="16"/>
      <c r="L47" s="16"/>
      <c r="M47" s="16"/>
      <c r="N47" s="18"/>
      <c r="O47" s="54"/>
      <c r="P47" s="58"/>
      <c r="Q47" s="29"/>
    </row>
    <row r="48" spans="1:17" ht="46.5" customHeight="1" thickBot="1" x14ac:dyDescent="0.3">
      <c r="A48" s="47">
        <v>1</v>
      </c>
      <c r="B48" s="48" t="s">
        <v>140</v>
      </c>
      <c r="C48" s="15"/>
      <c r="D48" s="20" t="s">
        <v>83</v>
      </c>
      <c r="E48" s="18">
        <v>10</v>
      </c>
      <c r="F48" s="20" t="s">
        <v>83</v>
      </c>
      <c r="G48" s="18">
        <v>30</v>
      </c>
      <c r="H48" s="20" t="s">
        <v>83</v>
      </c>
      <c r="I48" s="18">
        <v>5</v>
      </c>
      <c r="J48" s="20" t="s">
        <v>83</v>
      </c>
      <c r="K48" s="18">
        <v>5</v>
      </c>
      <c r="L48" s="20" t="s">
        <v>83</v>
      </c>
      <c r="M48" s="18">
        <v>0</v>
      </c>
      <c r="N48" s="18">
        <f t="shared" si="2"/>
        <v>50</v>
      </c>
      <c r="O48" s="54">
        <f>SUM(N48*C48)</f>
        <v>0</v>
      </c>
      <c r="P48" s="58">
        <v>0.23</v>
      </c>
      <c r="Q48" s="29">
        <f t="shared" si="1"/>
        <v>0</v>
      </c>
    </row>
    <row r="49" spans="1:17" ht="109.5" customHeight="1" thickBot="1" x14ac:dyDescent="0.3">
      <c r="A49" s="30">
        <v>2</v>
      </c>
      <c r="B49" s="21" t="s">
        <v>221</v>
      </c>
      <c r="C49" s="15"/>
      <c r="D49" s="17" t="s">
        <v>18</v>
      </c>
      <c r="E49" s="17">
        <v>3</v>
      </c>
      <c r="F49" s="17" t="s">
        <v>18</v>
      </c>
      <c r="G49" s="17">
        <v>15</v>
      </c>
      <c r="H49" s="17" t="s">
        <v>18</v>
      </c>
      <c r="I49" s="17">
        <v>5</v>
      </c>
      <c r="J49" s="17" t="s">
        <v>18</v>
      </c>
      <c r="K49" s="17">
        <v>2</v>
      </c>
      <c r="L49" s="17" t="s">
        <v>18</v>
      </c>
      <c r="M49" s="17">
        <v>0</v>
      </c>
      <c r="N49" s="18">
        <f t="shared" si="2"/>
        <v>25</v>
      </c>
      <c r="O49" s="54">
        <f>SUM(N49*C49)</f>
        <v>0</v>
      </c>
      <c r="P49" s="58">
        <v>0.23</v>
      </c>
      <c r="Q49" s="29">
        <f t="shared" si="1"/>
        <v>0</v>
      </c>
    </row>
    <row r="50" spans="1:17" ht="29.25" customHeight="1" thickBot="1" x14ac:dyDescent="0.3">
      <c r="A50" s="7" t="s">
        <v>21</v>
      </c>
      <c r="B50" s="7" t="s">
        <v>29</v>
      </c>
      <c r="C50" s="15"/>
      <c r="D50" s="16"/>
      <c r="E50" s="16"/>
      <c r="F50" s="16"/>
      <c r="G50" s="16"/>
      <c r="H50" s="16"/>
      <c r="I50" s="16"/>
      <c r="J50" s="16"/>
      <c r="K50" s="16"/>
      <c r="L50" s="16"/>
      <c r="M50" s="16"/>
      <c r="N50" s="18"/>
      <c r="O50" s="54"/>
      <c r="P50" s="58"/>
      <c r="Q50" s="29"/>
    </row>
    <row r="51" spans="1:17" ht="142.5" customHeight="1" thickBot="1" x14ac:dyDescent="0.3">
      <c r="A51" s="30">
        <v>1</v>
      </c>
      <c r="B51" s="45" t="s">
        <v>220</v>
      </c>
      <c r="C51" s="15"/>
      <c r="D51" s="33" t="s">
        <v>64</v>
      </c>
      <c r="E51" s="17">
        <v>3</v>
      </c>
      <c r="F51" s="33" t="s">
        <v>64</v>
      </c>
      <c r="G51" s="17">
        <v>30</v>
      </c>
      <c r="H51" s="33" t="s">
        <v>70</v>
      </c>
      <c r="I51" s="17">
        <v>5</v>
      </c>
      <c r="J51" s="33" t="s">
        <v>70</v>
      </c>
      <c r="K51" s="17">
        <v>2</v>
      </c>
      <c r="L51" s="33" t="s">
        <v>63</v>
      </c>
      <c r="M51" s="17">
        <v>2</v>
      </c>
      <c r="N51" s="18">
        <f t="shared" si="2"/>
        <v>42</v>
      </c>
      <c r="O51" s="54">
        <f>SUM(N51*C51)</f>
        <v>0</v>
      </c>
      <c r="P51" s="58">
        <v>0.23</v>
      </c>
      <c r="Q51" s="29">
        <f t="shared" si="1"/>
        <v>0</v>
      </c>
    </row>
    <row r="52" spans="1:17" ht="46.5" customHeight="1" thickBot="1" x14ac:dyDescent="0.3">
      <c r="A52" s="30">
        <v>2</v>
      </c>
      <c r="B52" s="21" t="s">
        <v>231</v>
      </c>
      <c r="C52" s="15"/>
      <c r="D52" s="17" t="s">
        <v>58</v>
      </c>
      <c r="E52" s="17">
        <v>3</v>
      </c>
      <c r="F52" s="17" t="s">
        <v>58</v>
      </c>
      <c r="G52" s="17">
        <v>10</v>
      </c>
      <c r="H52" s="17" t="s">
        <v>58</v>
      </c>
      <c r="I52" s="17">
        <v>0</v>
      </c>
      <c r="J52" s="17" t="s">
        <v>58</v>
      </c>
      <c r="K52" s="17">
        <v>5</v>
      </c>
      <c r="L52" s="17" t="s">
        <v>58</v>
      </c>
      <c r="M52" s="17">
        <v>0</v>
      </c>
      <c r="N52" s="18">
        <f t="shared" si="2"/>
        <v>18</v>
      </c>
      <c r="O52" s="54">
        <f>SUM(N52*C52)</f>
        <v>0</v>
      </c>
      <c r="P52" s="58">
        <v>0.23</v>
      </c>
      <c r="Q52" s="29">
        <f t="shared" si="1"/>
        <v>0</v>
      </c>
    </row>
    <row r="53" spans="1:17" ht="29.25" customHeight="1" thickBot="1" x14ac:dyDescent="0.3">
      <c r="A53" s="7" t="s">
        <v>23</v>
      </c>
      <c r="B53" s="34" t="s">
        <v>31</v>
      </c>
      <c r="C53" s="15"/>
      <c r="D53" s="16"/>
      <c r="E53" s="16"/>
      <c r="F53" s="16"/>
      <c r="G53" s="16"/>
      <c r="H53" s="16"/>
      <c r="I53" s="16"/>
      <c r="J53" s="16"/>
      <c r="K53" s="16"/>
      <c r="L53" s="16"/>
      <c r="M53" s="16"/>
      <c r="N53" s="18"/>
      <c r="O53" s="54"/>
      <c r="P53" s="58"/>
      <c r="Q53" s="29"/>
    </row>
    <row r="54" spans="1:17" ht="45.75" customHeight="1" thickBot="1" x14ac:dyDescent="0.3">
      <c r="A54" s="30">
        <v>1</v>
      </c>
      <c r="B54" s="12" t="s">
        <v>141</v>
      </c>
      <c r="C54" s="15"/>
      <c r="D54" s="19" t="s">
        <v>32</v>
      </c>
      <c r="E54" s="17">
        <v>5</v>
      </c>
      <c r="F54" s="19" t="s">
        <v>32</v>
      </c>
      <c r="G54" s="17">
        <v>40</v>
      </c>
      <c r="H54" s="19" t="s">
        <v>32</v>
      </c>
      <c r="I54" s="17">
        <v>5</v>
      </c>
      <c r="J54" s="19" t="s">
        <v>32</v>
      </c>
      <c r="K54" s="17">
        <v>5</v>
      </c>
      <c r="L54" s="19" t="s">
        <v>91</v>
      </c>
      <c r="M54" s="17">
        <v>3</v>
      </c>
      <c r="N54" s="18">
        <f t="shared" si="2"/>
        <v>58</v>
      </c>
      <c r="O54" s="54">
        <f>SUM(N54*C54)</f>
        <v>0</v>
      </c>
      <c r="P54" s="58">
        <v>0.23</v>
      </c>
      <c r="Q54" s="29">
        <f t="shared" si="1"/>
        <v>0</v>
      </c>
    </row>
    <row r="55" spans="1:17" ht="45" customHeight="1" thickBot="1" x14ac:dyDescent="0.3">
      <c r="A55" s="30">
        <v>2</v>
      </c>
      <c r="B55" s="21" t="s">
        <v>142</v>
      </c>
      <c r="C55" s="15"/>
      <c r="D55" s="17" t="s">
        <v>7</v>
      </c>
      <c r="E55" s="17">
        <v>10</v>
      </c>
      <c r="F55" s="17" t="s">
        <v>7</v>
      </c>
      <c r="G55" s="17">
        <v>30</v>
      </c>
      <c r="H55" s="17" t="s">
        <v>7</v>
      </c>
      <c r="I55" s="17">
        <v>10</v>
      </c>
      <c r="J55" s="17" t="s">
        <v>7</v>
      </c>
      <c r="K55" s="17">
        <v>5</v>
      </c>
      <c r="L55" s="17" t="s">
        <v>7</v>
      </c>
      <c r="M55" s="17">
        <v>5</v>
      </c>
      <c r="N55" s="18">
        <f t="shared" si="2"/>
        <v>60</v>
      </c>
      <c r="O55" s="54">
        <f>SUM(N55*C55)</f>
        <v>0</v>
      </c>
      <c r="P55" s="58">
        <v>0.23</v>
      </c>
      <c r="Q55" s="29">
        <f t="shared" si="1"/>
        <v>0</v>
      </c>
    </row>
    <row r="56" spans="1:17" ht="27" customHeight="1" thickBot="1" x14ac:dyDescent="0.3">
      <c r="A56" s="7" t="s">
        <v>26</v>
      </c>
      <c r="B56" s="34" t="s">
        <v>34</v>
      </c>
      <c r="C56" s="15"/>
      <c r="D56" s="16"/>
      <c r="E56" s="16"/>
      <c r="F56" s="16"/>
      <c r="G56" s="16"/>
      <c r="H56" s="16"/>
      <c r="I56" s="16"/>
      <c r="J56" s="16"/>
      <c r="K56" s="16"/>
      <c r="L56" s="16"/>
      <c r="M56" s="16"/>
      <c r="N56" s="18"/>
      <c r="O56" s="54"/>
      <c r="P56" s="58"/>
      <c r="Q56" s="29"/>
    </row>
    <row r="57" spans="1:17" ht="93.75" customHeight="1" thickBot="1" x14ac:dyDescent="0.3">
      <c r="A57" s="28">
        <v>1</v>
      </c>
      <c r="B57" s="45" t="s">
        <v>143</v>
      </c>
      <c r="C57" s="15"/>
      <c r="D57" s="20" t="s">
        <v>89</v>
      </c>
      <c r="E57" s="18">
        <v>20</v>
      </c>
      <c r="F57" s="20" t="s">
        <v>89</v>
      </c>
      <c r="G57" s="18">
        <v>0</v>
      </c>
      <c r="H57" s="20" t="s">
        <v>89</v>
      </c>
      <c r="I57" s="18">
        <v>0</v>
      </c>
      <c r="J57" s="20" t="s">
        <v>89</v>
      </c>
      <c r="K57" s="18">
        <v>0</v>
      </c>
      <c r="L57" s="20" t="s">
        <v>89</v>
      </c>
      <c r="M57" s="18">
        <v>0</v>
      </c>
      <c r="N57" s="18">
        <f t="shared" si="2"/>
        <v>20</v>
      </c>
      <c r="O57" s="54">
        <f t="shared" ref="O57:O62" si="4">SUM(N57*C57)</f>
        <v>0</v>
      </c>
      <c r="P57" s="58">
        <v>0.23</v>
      </c>
      <c r="Q57" s="29">
        <f t="shared" si="1"/>
        <v>0</v>
      </c>
    </row>
    <row r="58" spans="1:17" ht="72.75" customHeight="1" thickBot="1" x14ac:dyDescent="0.3">
      <c r="A58" s="28">
        <v>2</v>
      </c>
      <c r="B58" s="45" t="s">
        <v>144</v>
      </c>
      <c r="C58" s="15"/>
      <c r="D58" s="18" t="s">
        <v>62</v>
      </c>
      <c r="E58" s="18">
        <v>5</v>
      </c>
      <c r="F58" s="18" t="s">
        <v>62</v>
      </c>
      <c r="G58" s="18">
        <v>0</v>
      </c>
      <c r="H58" s="18" t="s">
        <v>62</v>
      </c>
      <c r="I58" s="18">
        <v>0</v>
      </c>
      <c r="J58" s="18" t="s">
        <v>62</v>
      </c>
      <c r="K58" s="18">
        <v>0</v>
      </c>
      <c r="L58" s="18" t="s">
        <v>62</v>
      </c>
      <c r="M58" s="18">
        <v>0</v>
      </c>
      <c r="N58" s="18">
        <f t="shared" si="2"/>
        <v>5</v>
      </c>
      <c r="O58" s="54">
        <f t="shared" si="4"/>
        <v>0</v>
      </c>
      <c r="P58" s="58">
        <v>0.23</v>
      </c>
      <c r="Q58" s="29">
        <f t="shared" si="1"/>
        <v>0</v>
      </c>
    </row>
    <row r="59" spans="1:17" ht="54.75" customHeight="1" thickBot="1" x14ac:dyDescent="0.3">
      <c r="A59" s="30">
        <v>3</v>
      </c>
      <c r="B59" s="21" t="s">
        <v>145</v>
      </c>
      <c r="C59" s="15"/>
      <c r="D59" s="17" t="s">
        <v>66</v>
      </c>
      <c r="E59" s="17">
        <v>80</v>
      </c>
      <c r="F59" s="17" t="s">
        <v>66</v>
      </c>
      <c r="G59" s="17">
        <v>80</v>
      </c>
      <c r="H59" s="17" t="s">
        <v>66</v>
      </c>
      <c r="I59" s="17">
        <v>50</v>
      </c>
      <c r="J59" s="17" t="s">
        <v>66</v>
      </c>
      <c r="K59" s="17">
        <v>20</v>
      </c>
      <c r="L59" s="17" t="s">
        <v>62</v>
      </c>
      <c r="M59" s="17">
        <v>10</v>
      </c>
      <c r="N59" s="18">
        <f t="shared" si="2"/>
        <v>240</v>
      </c>
      <c r="O59" s="54">
        <f t="shared" si="4"/>
        <v>0</v>
      </c>
      <c r="P59" s="58">
        <v>0.23</v>
      </c>
      <c r="Q59" s="29">
        <f t="shared" si="1"/>
        <v>0</v>
      </c>
    </row>
    <row r="60" spans="1:17" ht="46.5" customHeight="1" thickBot="1" x14ac:dyDescent="0.3">
      <c r="A60" s="30">
        <v>4</v>
      </c>
      <c r="B60" s="21" t="s">
        <v>146</v>
      </c>
      <c r="C60" s="15"/>
      <c r="D60" s="19" t="s">
        <v>35</v>
      </c>
      <c r="E60" s="17">
        <v>15</v>
      </c>
      <c r="F60" s="19" t="s">
        <v>35</v>
      </c>
      <c r="G60" s="17">
        <v>20</v>
      </c>
      <c r="H60" s="19" t="s">
        <v>35</v>
      </c>
      <c r="I60" s="17">
        <v>0</v>
      </c>
      <c r="J60" s="19" t="s">
        <v>35</v>
      </c>
      <c r="K60" s="17">
        <v>10</v>
      </c>
      <c r="L60" s="33" t="s">
        <v>68</v>
      </c>
      <c r="M60" s="17">
        <v>0</v>
      </c>
      <c r="N60" s="18">
        <f t="shared" si="2"/>
        <v>45</v>
      </c>
      <c r="O60" s="54">
        <f t="shared" si="4"/>
        <v>0</v>
      </c>
      <c r="P60" s="58">
        <v>0.23</v>
      </c>
      <c r="Q60" s="29">
        <f t="shared" si="1"/>
        <v>0</v>
      </c>
    </row>
    <row r="61" spans="1:17" ht="76.5" customHeight="1" thickBot="1" x14ac:dyDescent="0.3">
      <c r="A61" s="30">
        <v>5</v>
      </c>
      <c r="B61" s="21" t="s">
        <v>147</v>
      </c>
      <c r="C61" s="15"/>
      <c r="D61" s="19" t="s">
        <v>7</v>
      </c>
      <c r="E61" s="17">
        <v>5</v>
      </c>
      <c r="F61" s="19" t="s">
        <v>7</v>
      </c>
      <c r="G61" s="17">
        <v>0</v>
      </c>
      <c r="H61" s="19" t="s">
        <v>7</v>
      </c>
      <c r="I61" s="17">
        <v>0</v>
      </c>
      <c r="J61" s="19" t="s">
        <v>7</v>
      </c>
      <c r="K61" s="17">
        <v>0</v>
      </c>
      <c r="L61" s="19" t="s">
        <v>7</v>
      </c>
      <c r="M61" s="17">
        <v>0</v>
      </c>
      <c r="N61" s="18">
        <f t="shared" si="2"/>
        <v>5</v>
      </c>
      <c r="O61" s="54">
        <f t="shared" si="4"/>
        <v>0</v>
      </c>
      <c r="P61" s="58">
        <v>0.23</v>
      </c>
      <c r="Q61" s="29">
        <f t="shared" si="1"/>
        <v>0</v>
      </c>
    </row>
    <row r="62" spans="1:17" s="6" customFormat="1" ht="47.25" customHeight="1" thickBot="1" x14ac:dyDescent="0.3">
      <c r="A62" s="30">
        <v>6</v>
      </c>
      <c r="B62" s="21" t="s">
        <v>148</v>
      </c>
      <c r="C62" s="15"/>
      <c r="D62" s="17" t="s">
        <v>7</v>
      </c>
      <c r="E62" s="17">
        <v>6</v>
      </c>
      <c r="F62" s="17" t="s">
        <v>7</v>
      </c>
      <c r="G62" s="17">
        <v>10</v>
      </c>
      <c r="H62" s="17" t="s">
        <v>7</v>
      </c>
      <c r="I62" s="17">
        <v>0</v>
      </c>
      <c r="J62" s="17" t="s">
        <v>7</v>
      </c>
      <c r="K62" s="17">
        <v>2</v>
      </c>
      <c r="L62" s="17" t="s">
        <v>7</v>
      </c>
      <c r="M62" s="17">
        <v>0</v>
      </c>
      <c r="N62" s="18">
        <f t="shared" si="2"/>
        <v>18</v>
      </c>
      <c r="O62" s="54">
        <f t="shared" si="4"/>
        <v>0</v>
      </c>
      <c r="P62" s="58">
        <v>0.23</v>
      </c>
      <c r="Q62" s="29">
        <f t="shared" si="1"/>
        <v>0</v>
      </c>
    </row>
    <row r="63" spans="1:17" ht="32.25" customHeight="1" thickBot="1" x14ac:dyDescent="0.3">
      <c r="A63" s="7" t="s">
        <v>28</v>
      </c>
      <c r="B63" s="7" t="s">
        <v>37</v>
      </c>
      <c r="C63" s="15"/>
      <c r="D63" s="16"/>
      <c r="E63" s="16"/>
      <c r="F63" s="16"/>
      <c r="G63" s="16"/>
      <c r="H63" s="16"/>
      <c r="I63" s="16"/>
      <c r="J63" s="16"/>
      <c r="K63" s="16"/>
      <c r="L63" s="16"/>
      <c r="M63" s="16"/>
      <c r="N63" s="18"/>
      <c r="O63" s="54"/>
      <c r="P63" s="58"/>
      <c r="Q63" s="29"/>
    </row>
    <row r="64" spans="1:17" ht="106.5" customHeight="1" thickBot="1" x14ac:dyDescent="0.3">
      <c r="A64" s="30">
        <v>1</v>
      </c>
      <c r="B64" s="21" t="s">
        <v>149</v>
      </c>
      <c r="C64" s="15"/>
      <c r="D64" s="19" t="s">
        <v>35</v>
      </c>
      <c r="E64" s="17">
        <v>15</v>
      </c>
      <c r="F64" s="19" t="s">
        <v>35</v>
      </c>
      <c r="G64" s="17">
        <v>40</v>
      </c>
      <c r="H64" s="19" t="s">
        <v>35</v>
      </c>
      <c r="I64" s="17">
        <v>8</v>
      </c>
      <c r="J64" s="19" t="s">
        <v>35</v>
      </c>
      <c r="K64" s="17">
        <v>30</v>
      </c>
      <c r="L64" s="17" t="s">
        <v>7</v>
      </c>
      <c r="M64" s="17">
        <v>5</v>
      </c>
      <c r="N64" s="18">
        <f t="shared" si="2"/>
        <v>98</v>
      </c>
      <c r="O64" s="54">
        <f>SUM(N64*C64)</f>
        <v>0</v>
      </c>
      <c r="P64" s="58">
        <v>0.23</v>
      </c>
      <c r="Q64" s="29">
        <f t="shared" si="1"/>
        <v>0</v>
      </c>
    </row>
    <row r="65" spans="1:17" ht="32.25" customHeight="1" thickBot="1" x14ac:dyDescent="0.3">
      <c r="A65" s="7" t="s">
        <v>30</v>
      </c>
      <c r="B65" s="7" t="s">
        <v>39</v>
      </c>
      <c r="C65" s="15"/>
      <c r="D65" s="16"/>
      <c r="E65" s="16"/>
      <c r="F65" s="16"/>
      <c r="G65" s="16"/>
      <c r="H65" s="16"/>
      <c r="I65" s="16"/>
      <c r="J65" s="16"/>
      <c r="K65" s="16"/>
      <c r="L65" s="16"/>
      <c r="M65" s="16"/>
      <c r="N65" s="18"/>
      <c r="O65" s="54"/>
      <c r="P65" s="58"/>
      <c r="Q65" s="29"/>
    </row>
    <row r="66" spans="1:17" ht="100.5" customHeight="1" thickBot="1" x14ac:dyDescent="0.3">
      <c r="A66" s="35">
        <v>1</v>
      </c>
      <c r="B66" s="13" t="s">
        <v>225</v>
      </c>
      <c r="C66" s="15"/>
      <c r="D66" s="18" t="s">
        <v>93</v>
      </c>
      <c r="E66" s="18">
        <v>10</v>
      </c>
      <c r="F66" s="18" t="s">
        <v>93</v>
      </c>
      <c r="G66" s="18">
        <v>40</v>
      </c>
      <c r="H66" s="18" t="s">
        <v>93</v>
      </c>
      <c r="I66" s="18">
        <v>15</v>
      </c>
      <c r="J66" s="18" t="s">
        <v>93</v>
      </c>
      <c r="K66" s="18">
        <v>50</v>
      </c>
      <c r="L66" s="18" t="s">
        <v>93</v>
      </c>
      <c r="M66" s="18">
        <v>5</v>
      </c>
      <c r="N66" s="18">
        <f t="shared" si="2"/>
        <v>120</v>
      </c>
      <c r="O66" s="54">
        <f>SUM(N66*C66)</f>
        <v>0</v>
      </c>
      <c r="P66" s="58">
        <v>0.23</v>
      </c>
      <c r="Q66" s="29">
        <f t="shared" si="1"/>
        <v>0</v>
      </c>
    </row>
    <row r="67" spans="1:17" ht="84" customHeight="1" thickBot="1" x14ac:dyDescent="0.3">
      <c r="A67" s="30">
        <v>2</v>
      </c>
      <c r="B67" s="21" t="s">
        <v>226</v>
      </c>
      <c r="C67" s="15"/>
      <c r="D67" s="17" t="s">
        <v>94</v>
      </c>
      <c r="E67" s="17">
        <v>15</v>
      </c>
      <c r="F67" s="17" t="s">
        <v>94</v>
      </c>
      <c r="G67" s="17">
        <v>10</v>
      </c>
      <c r="H67" s="17" t="s">
        <v>94</v>
      </c>
      <c r="I67" s="17">
        <v>10</v>
      </c>
      <c r="J67" s="17" t="s">
        <v>94</v>
      </c>
      <c r="K67" s="17">
        <v>0</v>
      </c>
      <c r="L67" s="17" t="s">
        <v>94</v>
      </c>
      <c r="M67" s="17">
        <v>0</v>
      </c>
      <c r="N67" s="18">
        <f t="shared" si="2"/>
        <v>35</v>
      </c>
      <c r="O67" s="54">
        <f>SUM(N67*C67)</f>
        <v>0</v>
      </c>
      <c r="P67" s="58">
        <v>0.23</v>
      </c>
      <c r="Q67" s="29">
        <f t="shared" si="1"/>
        <v>0</v>
      </c>
    </row>
    <row r="68" spans="1:17" ht="84" customHeight="1" thickBot="1" x14ac:dyDescent="0.3">
      <c r="A68" s="30">
        <v>3</v>
      </c>
      <c r="B68" s="21" t="s">
        <v>227</v>
      </c>
      <c r="C68" s="15"/>
      <c r="D68" s="17" t="s">
        <v>95</v>
      </c>
      <c r="E68" s="17">
        <v>0</v>
      </c>
      <c r="F68" s="17" t="s">
        <v>95</v>
      </c>
      <c r="G68" s="17">
        <v>10</v>
      </c>
      <c r="H68" s="17" t="s">
        <v>95</v>
      </c>
      <c r="I68" s="17">
        <v>0</v>
      </c>
      <c r="J68" s="17" t="s">
        <v>95</v>
      </c>
      <c r="K68" s="17">
        <v>0</v>
      </c>
      <c r="L68" s="17" t="s">
        <v>95</v>
      </c>
      <c r="M68" s="17">
        <v>0</v>
      </c>
      <c r="N68" s="18">
        <f t="shared" si="2"/>
        <v>10</v>
      </c>
      <c r="O68" s="54">
        <f>SUM(N68*C68)</f>
        <v>0</v>
      </c>
      <c r="P68" s="58">
        <v>0.23</v>
      </c>
      <c r="Q68" s="29">
        <f t="shared" si="1"/>
        <v>0</v>
      </c>
    </row>
    <row r="69" spans="1:17" ht="35.25" customHeight="1" thickBot="1" x14ac:dyDescent="0.3">
      <c r="A69" s="7" t="s">
        <v>33</v>
      </c>
      <c r="B69" s="7" t="s">
        <v>90</v>
      </c>
      <c r="C69" s="15"/>
      <c r="D69" s="16"/>
      <c r="E69" s="16"/>
      <c r="F69" s="16"/>
      <c r="G69" s="16"/>
      <c r="H69" s="16"/>
      <c r="I69" s="16"/>
      <c r="J69" s="16"/>
      <c r="K69" s="16"/>
      <c r="L69" s="16"/>
      <c r="M69" s="16"/>
      <c r="N69" s="18"/>
      <c r="O69" s="54"/>
      <c r="P69" s="58"/>
      <c r="Q69" s="29"/>
    </row>
    <row r="70" spans="1:17" ht="135.75" customHeight="1" thickBot="1" x14ac:dyDescent="0.3">
      <c r="A70" s="30">
        <v>1</v>
      </c>
      <c r="B70" s="21" t="s">
        <v>150</v>
      </c>
      <c r="C70" s="15"/>
      <c r="D70" s="17" t="s">
        <v>78</v>
      </c>
      <c r="E70" s="17">
        <v>0</v>
      </c>
      <c r="F70" s="17" t="s">
        <v>78</v>
      </c>
      <c r="G70" s="17">
        <v>0</v>
      </c>
      <c r="H70" s="17" t="s">
        <v>78</v>
      </c>
      <c r="I70" s="17">
        <v>0</v>
      </c>
      <c r="J70" s="17" t="s">
        <v>78</v>
      </c>
      <c r="K70" s="17">
        <v>10</v>
      </c>
      <c r="L70" s="17" t="s">
        <v>78</v>
      </c>
      <c r="M70" s="17">
        <v>0</v>
      </c>
      <c r="N70" s="18">
        <f t="shared" si="2"/>
        <v>10</v>
      </c>
      <c r="O70" s="54">
        <f>SUM(N70*C70)</f>
        <v>0</v>
      </c>
      <c r="P70" s="58">
        <v>0.23</v>
      </c>
      <c r="Q70" s="29">
        <f t="shared" ref="Q70:Q131" si="5">ROUND((O70*1.23),2)</f>
        <v>0</v>
      </c>
    </row>
    <row r="71" spans="1:17" ht="160.5" customHeight="1" thickBot="1" x14ac:dyDescent="0.3">
      <c r="A71" s="30">
        <v>2</v>
      </c>
      <c r="B71" s="21" t="s">
        <v>151</v>
      </c>
      <c r="C71" s="15"/>
      <c r="D71" s="19" t="s">
        <v>79</v>
      </c>
      <c r="E71" s="17">
        <v>0</v>
      </c>
      <c r="F71" s="19" t="s">
        <v>79</v>
      </c>
      <c r="G71" s="17">
        <v>0</v>
      </c>
      <c r="H71" s="19" t="s">
        <v>79</v>
      </c>
      <c r="I71" s="17">
        <v>0</v>
      </c>
      <c r="J71" s="19" t="s">
        <v>79</v>
      </c>
      <c r="K71" s="17">
        <v>10</v>
      </c>
      <c r="L71" s="33" t="s">
        <v>79</v>
      </c>
      <c r="M71" s="17">
        <v>0</v>
      </c>
      <c r="N71" s="18">
        <f t="shared" si="2"/>
        <v>10</v>
      </c>
      <c r="O71" s="54">
        <f>SUM(N71*C71)</f>
        <v>0</v>
      </c>
      <c r="P71" s="58">
        <v>0.23</v>
      </c>
      <c r="Q71" s="29">
        <f t="shared" si="5"/>
        <v>0</v>
      </c>
    </row>
    <row r="72" spans="1:17" ht="128.25" customHeight="1" thickBot="1" x14ac:dyDescent="0.3">
      <c r="A72" s="30">
        <v>3</v>
      </c>
      <c r="B72" s="21" t="s">
        <v>152</v>
      </c>
      <c r="C72" s="15"/>
      <c r="D72" s="19" t="s">
        <v>64</v>
      </c>
      <c r="E72" s="17">
        <v>0</v>
      </c>
      <c r="F72" s="19" t="s">
        <v>64</v>
      </c>
      <c r="G72" s="17">
        <v>0</v>
      </c>
      <c r="H72" s="19" t="s">
        <v>64</v>
      </c>
      <c r="I72" s="17">
        <v>0</v>
      </c>
      <c r="J72" s="19" t="s">
        <v>64</v>
      </c>
      <c r="K72" s="17">
        <v>10</v>
      </c>
      <c r="L72" s="19" t="s">
        <v>64</v>
      </c>
      <c r="M72" s="17">
        <v>0</v>
      </c>
      <c r="N72" s="18">
        <f t="shared" si="2"/>
        <v>10</v>
      </c>
      <c r="O72" s="54">
        <f>SUM(N72*C72)</f>
        <v>0</v>
      </c>
      <c r="P72" s="58">
        <v>0.23</v>
      </c>
      <c r="Q72" s="29">
        <f t="shared" si="5"/>
        <v>0</v>
      </c>
    </row>
    <row r="73" spans="1:17" ht="47.25" customHeight="1" thickBot="1" x14ac:dyDescent="0.3">
      <c r="A73" s="30">
        <v>4</v>
      </c>
      <c r="B73" s="21" t="s">
        <v>153</v>
      </c>
      <c r="C73" s="15"/>
      <c r="D73" s="19" t="s">
        <v>41</v>
      </c>
      <c r="E73" s="17">
        <v>0</v>
      </c>
      <c r="F73" s="19" t="s">
        <v>41</v>
      </c>
      <c r="G73" s="17">
        <v>0</v>
      </c>
      <c r="H73" s="19" t="s">
        <v>41</v>
      </c>
      <c r="I73" s="17">
        <v>0</v>
      </c>
      <c r="J73" s="19" t="s">
        <v>41</v>
      </c>
      <c r="K73" s="17">
        <v>5</v>
      </c>
      <c r="L73" s="19" t="s">
        <v>41</v>
      </c>
      <c r="M73" s="17">
        <v>0</v>
      </c>
      <c r="N73" s="18">
        <f t="shared" si="2"/>
        <v>5</v>
      </c>
      <c r="O73" s="54">
        <f>SUM(N73*C73)</f>
        <v>0</v>
      </c>
      <c r="P73" s="58">
        <v>0.23</v>
      </c>
      <c r="Q73" s="29">
        <f t="shared" si="5"/>
        <v>0</v>
      </c>
    </row>
    <row r="74" spans="1:17" ht="33" customHeight="1" thickBot="1" x14ac:dyDescent="0.3">
      <c r="A74" s="7" t="s">
        <v>36</v>
      </c>
      <c r="B74" s="7" t="s">
        <v>43</v>
      </c>
      <c r="C74" s="15"/>
      <c r="D74" s="16"/>
      <c r="E74" s="16"/>
      <c r="F74" s="16"/>
      <c r="G74" s="16"/>
      <c r="H74" s="16"/>
      <c r="I74" s="16"/>
      <c r="J74" s="16"/>
      <c r="K74" s="16"/>
      <c r="L74" s="16"/>
      <c r="M74" s="16"/>
      <c r="N74" s="18"/>
      <c r="O74" s="54"/>
      <c r="P74" s="58"/>
      <c r="Q74" s="29"/>
    </row>
    <row r="75" spans="1:17" ht="76.5" customHeight="1" thickBot="1" x14ac:dyDescent="0.3">
      <c r="A75" s="28">
        <v>1</v>
      </c>
      <c r="B75" s="13" t="s">
        <v>154</v>
      </c>
      <c r="C75" s="15"/>
      <c r="D75" s="18" t="s">
        <v>7</v>
      </c>
      <c r="E75" s="18">
        <v>5</v>
      </c>
      <c r="F75" s="18" t="s">
        <v>7</v>
      </c>
      <c r="G75" s="18">
        <v>5</v>
      </c>
      <c r="H75" s="18" t="s">
        <v>7</v>
      </c>
      <c r="I75" s="18">
        <v>0</v>
      </c>
      <c r="J75" s="18" t="s">
        <v>7</v>
      </c>
      <c r="K75" s="18">
        <v>5</v>
      </c>
      <c r="L75" s="18" t="s">
        <v>7</v>
      </c>
      <c r="M75" s="18">
        <v>2</v>
      </c>
      <c r="N75" s="18">
        <f t="shared" si="2"/>
        <v>17</v>
      </c>
      <c r="O75" s="54">
        <f>SUM(N75*C75)</f>
        <v>0</v>
      </c>
      <c r="P75" s="58">
        <v>0.23</v>
      </c>
      <c r="Q75" s="29">
        <f t="shared" si="5"/>
        <v>0</v>
      </c>
    </row>
    <row r="76" spans="1:17" ht="30" customHeight="1" thickBot="1" x14ac:dyDescent="0.3">
      <c r="A76" s="28">
        <v>2</v>
      </c>
      <c r="B76" s="36" t="s">
        <v>155</v>
      </c>
      <c r="C76" s="15"/>
      <c r="D76" s="18" t="s">
        <v>44</v>
      </c>
      <c r="E76" s="18">
        <v>20</v>
      </c>
      <c r="F76" s="18" t="s">
        <v>44</v>
      </c>
      <c r="G76" s="18">
        <v>15</v>
      </c>
      <c r="H76" s="18" t="s">
        <v>44</v>
      </c>
      <c r="I76" s="18">
        <v>0</v>
      </c>
      <c r="J76" s="18" t="s">
        <v>44</v>
      </c>
      <c r="K76" s="18">
        <v>3</v>
      </c>
      <c r="L76" s="18" t="s">
        <v>44</v>
      </c>
      <c r="M76" s="18">
        <v>2</v>
      </c>
      <c r="N76" s="18">
        <f t="shared" si="2"/>
        <v>40</v>
      </c>
      <c r="O76" s="54">
        <f t="shared" ref="O76:O82" si="6">SUM(N76*C76)</f>
        <v>0</v>
      </c>
      <c r="P76" s="58">
        <v>0.23</v>
      </c>
      <c r="Q76" s="29">
        <f t="shared" si="5"/>
        <v>0</v>
      </c>
    </row>
    <row r="77" spans="1:17" ht="30" customHeight="1" thickBot="1" x14ac:dyDescent="0.3">
      <c r="A77" s="28">
        <v>3</v>
      </c>
      <c r="B77" s="13" t="s">
        <v>156</v>
      </c>
      <c r="C77" s="15"/>
      <c r="D77" s="18" t="s">
        <v>7</v>
      </c>
      <c r="E77" s="18">
        <v>0</v>
      </c>
      <c r="F77" s="18" t="s">
        <v>7</v>
      </c>
      <c r="G77" s="18">
        <v>0</v>
      </c>
      <c r="H77" s="18" t="s">
        <v>7</v>
      </c>
      <c r="I77" s="18">
        <v>0</v>
      </c>
      <c r="J77" s="18" t="s">
        <v>7</v>
      </c>
      <c r="K77" s="18">
        <v>5</v>
      </c>
      <c r="L77" s="18" t="s">
        <v>7</v>
      </c>
      <c r="M77" s="18">
        <v>2</v>
      </c>
      <c r="N77" s="18">
        <f t="shared" si="2"/>
        <v>7</v>
      </c>
      <c r="O77" s="54">
        <f t="shared" si="6"/>
        <v>0</v>
      </c>
      <c r="P77" s="58">
        <v>0.23</v>
      </c>
      <c r="Q77" s="29">
        <f t="shared" si="5"/>
        <v>0</v>
      </c>
    </row>
    <row r="78" spans="1:17" ht="37.5" customHeight="1" thickBot="1" x14ac:dyDescent="0.3">
      <c r="A78" s="28">
        <v>4</v>
      </c>
      <c r="B78" s="13" t="s">
        <v>157</v>
      </c>
      <c r="C78" s="15"/>
      <c r="D78" s="18" t="s">
        <v>44</v>
      </c>
      <c r="E78" s="18">
        <v>1</v>
      </c>
      <c r="F78" s="18" t="s">
        <v>44</v>
      </c>
      <c r="G78" s="18">
        <v>10</v>
      </c>
      <c r="H78" s="18" t="s">
        <v>44</v>
      </c>
      <c r="I78" s="18">
        <v>0</v>
      </c>
      <c r="J78" s="18" t="s">
        <v>44</v>
      </c>
      <c r="K78" s="18">
        <v>3</v>
      </c>
      <c r="L78" s="18" t="s">
        <v>44</v>
      </c>
      <c r="M78" s="18">
        <v>0</v>
      </c>
      <c r="N78" s="18">
        <f t="shared" si="2"/>
        <v>14</v>
      </c>
      <c r="O78" s="54">
        <f t="shared" si="6"/>
        <v>0</v>
      </c>
      <c r="P78" s="58">
        <v>0.23</v>
      </c>
      <c r="Q78" s="29">
        <f t="shared" si="5"/>
        <v>0</v>
      </c>
    </row>
    <row r="79" spans="1:17" s="5" customFormat="1" ht="54.75" customHeight="1" thickBot="1" x14ac:dyDescent="0.3">
      <c r="A79" s="28">
        <v>5</v>
      </c>
      <c r="B79" s="13" t="s">
        <v>232</v>
      </c>
      <c r="C79" s="15"/>
      <c r="D79" s="18" t="s">
        <v>7</v>
      </c>
      <c r="E79" s="18">
        <v>2</v>
      </c>
      <c r="F79" s="18" t="s">
        <v>7</v>
      </c>
      <c r="G79" s="18">
        <v>10</v>
      </c>
      <c r="H79" s="18" t="s">
        <v>7</v>
      </c>
      <c r="I79" s="18">
        <v>0</v>
      </c>
      <c r="J79" s="18" t="s">
        <v>7</v>
      </c>
      <c r="K79" s="18">
        <v>3</v>
      </c>
      <c r="L79" s="18" t="s">
        <v>7</v>
      </c>
      <c r="M79" s="18">
        <v>2</v>
      </c>
      <c r="N79" s="18">
        <f t="shared" si="2"/>
        <v>17</v>
      </c>
      <c r="O79" s="54">
        <f t="shared" si="6"/>
        <v>0</v>
      </c>
      <c r="P79" s="58">
        <v>0.23</v>
      </c>
      <c r="Q79" s="29">
        <f t="shared" si="5"/>
        <v>0</v>
      </c>
    </row>
    <row r="80" spans="1:17" ht="30" customHeight="1" thickBot="1" x14ac:dyDescent="0.3">
      <c r="A80" s="28">
        <v>6</v>
      </c>
      <c r="B80" s="36" t="s">
        <v>158</v>
      </c>
      <c r="C80" s="15"/>
      <c r="D80" s="18" t="s">
        <v>44</v>
      </c>
      <c r="E80" s="18">
        <v>2</v>
      </c>
      <c r="F80" s="18" t="s">
        <v>44</v>
      </c>
      <c r="G80" s="18">
        <v>0</v>
      </c>
      <c r="H80" s="18" t="s">
        <v>44</v>
      </c>
      <c r="I80" s="18">
        <v>0</v>
      </c>
      <c r="J80" s="18" t="s">
        <v>44</v>
      </c>
      <c r="K80" s="18">
        <v>5</v>
      </c>
      <c r="L80" s="18" t="s">
        <v>44</v>
      </c>
      <c r="M80" s="18">
        <v>0</v>
      </c>
      <c r="N80" s="18">
        <f t="shared" si="2"/>
        <v>7</v>
      </c>
      <c r="O80" s="54">
        <f t="shared" si="6"/>
        <v>0</v>
      </c>
      <c r="P80" s="58">
        <v>0.23</v>
      </c>
      <c r="Q80" s="29">
        <f t="shared" si="5"/>
        <v>0</v>
      </c>
    </row>
    <row r="81" spans="1:17" ht="30" customHeight="1" thickBot="1" x14ac:dyDescent="0.3">
      <c r="A81" s="28">
        <v>7</v>
      </c>
      <c r="B81" s="13" t="s">
        <v>159</v>
      </c>
      <c r="C81" s="15"/>
      <c r="D81" s="18" t="s">
        <v>7</v>
      </c>
      <c r="E81" s="18">
        <v>0</v>
      </c>
      <c r="F81" s="18" t="s">
        <v>7</v>
      </c>
      <c r="G81" s="18">
        <v>10</v>
      </c>
      <c r="H81" s="18" t="s">
        <v>7</v>
      </c>
      <c r="I81" s="18">
        <v>10</v>
      </c>
      <c r="J81" s="18" t="s">
        <v>7</v>
      </c>
      <c r="K81" s="18">
        <v>2</v>
      </c>
      <c r="L81" s="18" t="s">
        <v>7</v>
      </c>
      <c r="M81" s="18">
        <v>0</v>
      </c>
      <c r="N81" s="18">
        <f t="shared" ref="N81:N144" si="7">E81+G81+I81+K81+M81</f>
        <v>22</v>
      </c>
      <c r="O81" s="54">
        <f t="shared" si="6"/>
        <v>0</v>
      </c>
      <c r="P81" s="58">
        <v>0.23</v>
      </c>
      <c r="Q81" s="29">
        <f t="shared" si="5"/>
        <v>0</v>
      </c>
    </row>
    <row r="82" spans="1:17" ht="30" customHeight="1" thickBot="1" x14ac:dyDescent="0.3">
      <c r="A82" s="28">
        <v>8</v>
      </c>
      <c r="B82" s="13" t="s">
        <v>160</v>
      </c>
      <c r="C82" s="15"/>
      <c r="D82" s="18" t="s">
        <v>44</v>
      </c>
      <c r="E82" s="18">
        <v>10</v>
      </c>
      <c r="F82" s="18" t="s">
        <v>44</v>
      </c>
      <c r="G82" s="18">
        <v>5</v>
      </c>
      <c r="H82" s="18" t="s">
        <v>44</v>
      </c>
      <c r="I82" s="18">
        <v>0</v>
      </c>
      <c r="J82" s="18" t="s">
        <v>44</v>
      </c>
      <c r="K82" s="18">
        <v>8</v>
      </c>
      <c r="L82" s="18" t="s">
        <v>44</v>
      </c>
      <c r="M82" s="18">
        <v>2</v>
      </c>
      <c r="N82" s="18">
        <f t="shared" si="7"/>
        <v>25</v>
      </c>
      <c r="O82" s="54">
        <f t="shared" si="6"/>
        <v>0</v>
      </c>
      <c r="P82" s="58">
        <v>0.23</v>
      </c>
      <c r="Q82" s="29">
        <f t="shared" si="5"/>
        <v>0</v>
      </c>
    </row>
    <row r="83" spans="1:17" ht="35.25" customHeight="1" thickBot="1" x14ac:dyDescent="0.3">
      <c r="A83" s="7" t="s">
        <v>38</v>
      </c>
      <c r="B83" s="7" t="s">
        <v>80</v>
      </c>
      <c r="C83" s="15"/>
      <c r="D83" s="16"/>
      <c r="E83" s="16"/>
      <c r="F83" s="16"/>
      <c r="G83" s="16"/>
      <c r="H83" s="16"/>
      <c r="I83" s="16"/>
      <c r="J83" s="16"/>
      <c r="K83" s="16"/>
      <c r="L83" s="16"/>
      <c r="M83" s="16"/>
      <c r="N83" s="18"/>
      <c r="O83" s="54"/>
      <c r="P83" s="58"/>
      <c r="Q83" s="29"/>
    </row>
    <row r="84" spans="1:17" ht="40.5" customHeight="1" thickBot="1" x14ac:dyDescent="0.3">
      <c r="A84" s="28">
        <v>1</v>
      </c>
      <c r="B84" s="14" t="s">
        <v>161</v>
      </c>
      <c r="C84" s="15"/>
      <c r="D84" s="18" t="s">
        <v>7</v>
      </c>
      <c r="E84" s="18">
        <v>10</v>
      </c>
      <c r="F84" s="18" t="s">
        <v>7</v>
      </c>
      <c r="G84" s="18">
        <v>20</v>
      </c>
      <c r="H84" s="18" t="s">
        <v>7</v>
      </c>
      <c r="I84" s="18">
        <v>0</v>
      </c>
      <c r="J84" s="18" t="s">
        <v>7</v>
      </c>
      <c r="K84" s="18">
        <v>5</v>
      </c>
      <c r="L84" s="18" t="s">
        <v>7</v>
      </c>
      <c r="M84" s="18">
        <v>0</v>
      </c>
      <c r="N84" s="18">
        <f t="shared" si="7"/>
        <v>35</v>
      </c>
      <c r="O84" s="54">
        <f t="shared" ref="O84:O104" si="8">SUM(N84*C84)</f>
        <v>0</v>
      </c>
      <c r="P84" s="58">
        <v>0.23</v>
      </c>
      <c r="Q84" s="29">
        <f t="shared" si="5"/>
        <v>0</v>
      </c>
    </row>
    <row r="85" spans="1:17" ht="42" customHeight="1" thickBot="1" x14ac:dyDescent="0.3">
      <c r="A85" s="28">
        <v>2</v>
      </c>
      <c r="B85" s="14" t="s">
        <v>162</v>
      </c>
      <c r="C85" s="15"/>
      <c r="D85" s="18" t="s">
        <v>7</v>
      </c>
      <c r="E85" s="18">
        <v>10</v>
      </c>
      <c r="F85" s="18" t="s">
        <v>7</v>
      </c>
      <c r="G85" s="18">
        <v>10</v>
      </c>
      <c r="H85" s="18" t="s">
        <v>7</v>
      </c>
      <c r="I85" s="18">
        <v>5</v>
      </c>
      <c r="J85" s="18" t="s">
        <v>7</v>
      </c>
      <c r="K85" s="18">
        <v>5</v>
      </c>
      <c r="L85" s="18" t="s">
        <v>7</v>
      </c>
      <c r="M85" s="18">
        <v>0</v>
      </c>
      <c r="N85" s="18">
        <f t="shared" si="7"/>
        <v>30</v>
      </c>
      <c r="O85" s="54">
        <f t="shared" si="8"/>
        <v>0</v>
      </c>
      <c r="P85" s="58">
        <v>0.23</v>
      </c>
      <c r="Q85" s="29">
        <f t="shared" si="5"/>
        <v>0</v>
      </c>
    </row>
    <row r="86" spans="1:17" ht="56.25" customHeight="1" thickBot="1" x14ac:dyDescent="0.3">
      <c r="A86" s="28">
        <v>3</v>
      </c>
      <c r="B86" s="14" t="s">
        <v>228</v>
      </c>
      <c r="C86" s="15"/>
      <c r="D86" s="18" t="s">
        <v>7</v>
      </c>
      <c r="E86" s="18">
        <v>0</v>
      </c>
      <c r="F86" s="18" t="s">
        <v>7</v>
      </c>
      <c r="G86" s="18">
        <v>10</v>
      </c>
      <c r="H86" s="18" t="s">
        <v>7</v>
      </c>
      <c r="I86" s="18">
        <v>4</v>
      </c>
      <c r="J86" s="18" t="s">
        <v>7</v>
      </c>
      <c r="K86" s="18">
        <v>5</v>
      </c>
      <c r="L86" s="18" t="s">
        <v>7</v>
      </c>
      <c r="M86" s="16">
        <v>0</v>
      </c>
      <c r="N86" s="18">
        <f t="shared" si="7"/>
        <v>19</v>
      </c>
      <c r="O86" s="54">
        <f t="shared" si="8"/>
        <v>0</v>
      </c>
      <c r="P86" s="58">
        <v>0.23</v>
      </c>
      <c r="Q86" s="29">
        <f t="shared" si="5"/>
        <v>0</v>
      </c>
    </row>
    <row r="87" spans="1:17" ht="59.25" customHeight="1" thickBot="1" x14ac:dyDescent="0.3">
      <c r="A87" s="28">
        <v>4</v>
      </c>
      <c r="B87" s="13" t="s">
        <v>230</v>
      </c>
      <c r="C87" s="15"/>
      <c r="D87" s="18" t="s">
        <v>7</v>
      </c>
      <c r="E87" s="18">
        <v>5</v>
      </c>
      <c r="F87" s="18" t="s">
        <v>7</v>
      </c>
      <c r="G87" s="18">
        <v>10</v>
      </c>
      <c r="H87" s="18" t="s">
        <v>7</v>
      </c>
      <c r="I87" s="18">
        <v>3</v>
      </c>
      <c r="J87" s="18" t="s">
        <v>7</v>
      </c>
      <c r="K87" s="18">
        <v>5</v>
      </c>
      <c r="L87" s="18" t="s">
        <v>7</v>
      </c>
      <c r="M87" s="18">
        <v>0</v>
      </c>
      <c r="N87" s="18">
        <f t="shared" si="7"/>
        <v>23</v>
      </c>
      <c r="O87" s="54">
        <f t="shared" si="8"/>
        <v>0</v>
      </c>
      <c r="P87" s="58">
        <v>0.23</v>
      </c>
      <c r="Q87" s="29">
        <f t="shared" si="5"/>
        <v>0</v>
      </c>
    </row>
    <row r="88" spans="1:17" ht="128.25" customHeight="1" thickBot="1" x14ac:dyDescent="0.3">
      <c r="A88" s="28">
        <v>5</v>
      </c>
      <c r="B88" s="13" t="s">
        <v>163</v>
      </c>
      <c r="C88" s="15"/>
      <c r="D88" s="18" t="s">
        <v>7</v>
      </c>
      <c r="E88" s="18">
        <v>5</v>
      </c>
      <c r="F88" s="18" t="s">
        <v>7</v>
      </c>
      <c r="G88" s="18">
        <v>30</v>
      </c>
      <c r="H88" s="18" t="s">
        <v>7</v>
      </c>
      <c r="I88" s="18">
        <v>5</v>
      </c>
      <c r="J88" s="18" t="s">
        <v>7</v>
      </c>
      <c r="K88" s="18">
        <v>8</v>
      </c>
      <c r="L88" s="18" t="s">
        <v>7</v>
      </c>
      <c r="M88" s="18">
        <v>2</v>
      </c>
      <c r="N88" s="18">
        <f t="shared" si="7"/>
        <v>50</v>
      </c>
      <c r="O88" s="54">
        <f t="shared" si="8"/>
        <v>0</v>
      </c>
      <c r="P88" s="58">
        <v>0.23</v>
      </c>
      <c r="Q88" s="29">
        <f t="shared" si="5"/>
        <v>0</v>
      </c>
    </row>
    <row r="89" spans="1:17" ht="144.75" customHeight="1" thickBot="1" x14ac:dyDescent="0.3">
      <c r="A89" s="28">
        <v>6</v>
      </c>
      <c r="B89" s="13" t="s">
        <v>164</v>
      </c>
      <c r="C89" s="15"/>
      <c r="D89" s="18" t="s">
        <v>7</v>
      </c>
      <c r="E89" s="18">
        <v>10</v>
      </c>
      <c r="F89" s="18" t="s">
        <v>7</v>
      </c>
      <c r="G89" s="18">
        <v>15</v>
      </c>
      <c r="H89" s="18" t="s">
        <v>7</v>
      </c>
      <c r="I89" s="18">
        <v>5</v>
      </c>
      <c r="J89" s="18" t="s">
        <v>7</v>
      </c>
      <c r="K89" s="18">
        <v>8</v>
      </c>
      <c r="L89" s="18" t="s">
        <v>7</v>
      </c>
      <c r="M89" s="18">
        <v>2</v>
      </c>
      <c r="N89" s="18">
        <f t="shared" si="7"/>
        <v>40</v>
      </c>
      <c r="O89" s="54">
        <f t="shared" si="8"/>
        <v>0</v>
      </c>
      <c r="P89" s="58">
        <v>0.23</v>
      </c>
      <c r="Q89" s="29">
        <f t="shared" si="5"/>
        <v>0</v>
      </c>
    </row>
    <row r="90" spans="1:17" ht="111.75" customHeight="1" thickBot="1" x14ac:dyDescent="0.3">
      <c r="A90" s="28">
        <v>7</v>
      </c>
      <c r="B90" s="13" t="s">
        <v>222</v>
      </c>
      <c r="C90" s="15"/>
      <c r="D90" s="18" t="s">
        <v>7</v>
      </c>
      <c r="E90" s="18">
        <v>8</v>
      </c>
      <c r="F90" s="18" t="s">
        <v>7</v>
      </c>
      <c r="G90" s="18">
        <v>10</v>
      </c>
      <c r="H90" s="18" t="s">
        <v>7</v>
      </c>
      <c r="I90" s="18">
        <v>3</v>
      </c>
      <c r="J90" s="18" t="s">
        <v>7</v>
      </c>
      <c r="K90" s="18">
        <v>8</v>
      </c>
      <c r="L90" s="18" t="s">
        <v>7</v>
      </c>
      <c r="M90" s="18">
        <v>2</v>
      </c>
      <c r="N90" s="18">
        <f t="shared" si="7"/>
        <v>31</v>
      </c>
      <c r="O90" s="54">
        <f t="shared" si="8"/>
        <v>0</v>
      </c>
      <c r="P90" s="58">
        <v>0.23</v>
      </c>
      <c r="Q90" s="29">
        <f t="shared" si="5"/>
        <v>0</v>
      </c>
    </row>
    <row r="91" spans="1:17" ht="111.75" customHeight="1" thickBot="1" x14ac:dyDescent="0.3">
      <c r="A91" s="28">
        <v>8</v>
      </c>
      <c r="B91" s="13" t="s">
        <v>165</v>
      </c>
      <c r="C91" s="15"/>
      <c r="D91" s="18" t="s">
        <v>7</v>
      </c>
      <c r="E91" s="18">
        <v>6</v>
      </c>
      <c r="F91" s="18" t="s">
        <v>7</v>
      </c>
      <c r="G91" s="18">
        <v>0</v>
      </c>
      <c r="H91" s="18" t="s">
        <v>7</v>
      </c>
      <c r="I91" s="18">
        <v>5</v>
      </c>
      <c r="J91" s="18" t="s">
        <v>7</v>
      </c>
      <c r="K91" s="18">
        <v>5</v>
      </c>
      <c r="L91" s="18" t="s">
        <v>7</v>
      </c>
      <c r="M91" s="18">
        <v>2</v>
      </c>
      <c r="N91" s="18">
        <f t="shared" si="7"/>
        <v>18</v>
      </c>
      <c r="O91" s="54">
        <f t="shared" si="8"/>
        <v>0</v>
      </c>
      <c r="P91" s="58">
        <v>0.23</v>
      </c>
      <c r="Q91" s="29">
        <f t="shared" si="5"/>
        <v>0</v>
      </c>
    </row>
    <row r="92" spans="1:17" ht="57.75" customHeight="1" thickBot="1" x14ac:dyDescent="0.3">
      <c r="A92" s="28">
        <v>9</v>
      </c>
      <c r="B92" s="13" t="s">
        <v>166</v>
      </c>
      <c r="C92" s="15"/>
      <c r="D92" s="18" t="s">
        <v>7</v>
      </c>
      <c r="E92" s="18">
        <v>5</v>
      </c>
      <c r="F92" s="18" t="s">
        <v>7</v>
      </c>
      <c r="G92" s="18">
        <v>6</v>
      </c>
      <c r="H92" s="18" t="s">
        <v>7</v>
      </c>
      <c r="I92" s="18">
        <v>0</v>
      </c>
      <c r="J92" s="18" t="s">
        <v>7</v>
      </c>
      <c r="K92" s="18">
        <v>0</v>
      </c>
      <c r="L92" s="18" t="s">
        <v>7</v>
      </c>
      <c r="M92" s="18">
        <v>0</v>
      </c>
      <c r="N92" s="18">
        <f t="shared" si="7"/>
        <v>11</v>
      </c>
      <c r="O92" s="54">
        <f t="shared" si="8"/>
        <v>0</v>
      </c>
      <c r="P92" s="58">
        <v>0.23</v>
      </c>
      <c r="Q92" s="29">
        <f t="shared" si="5"/>
        <v>0</v>
      </c>
    </row>
    <row r="93" spans="1:17" ht="57" customHeight="1" thickBot="1" x14ac:dyDescent="0.3">
      <c r="A93" s="28">
        <v>10</v>
      </c>
      <c r="B93" s="13" t="s">
        <v>167</v>
      </c>
      <c r="C93" s="15"/>
      <c r="D93" s="18" t="s">
        <v>7</v>
      </c>
      <c r="E93" s="18">
        <v>10</v>
      </c>
      <c r="F93" s="18" t="s">
        <v>7</v>
      </c>
      <c r="G93" s="18">
        <v>10</v>
      </c>
      <c r="H93" s="18" t="s">
        <v>7</v>
      </c>
      <c r="I93" s="18">
        <v>5</v>
      </c>
      <c r="J93" s="18" t="s">
        <v>7</v>
      </c>
      <c r="K93" s="18">
        <v>0</v>
      </c>
      <c r="L93" s="18" t="s">
        <v>7</v>
      </c>
      <c r="M93" s="18">
        <v>2</v>
      </c>
      <c r="N93" s="18">
        <f t="shared" si="7"/>
        <v>27</v>
      </c>
      <c r="O93" s="54">
        <f t="shared" si="8"/>
        <v>0</v>
      </c>
      <c r="P93" s="58">
        <v>0.23</v>
      </c>
      <c r="Q93" s="29">
        <f t="shared" si="5"/>
        <v>0</v>
      </c>
    </row>
    <row r="94" spans="1:17" s="6" customFormat="1" ht="44.25" customHeight="1" thickBot="1" x14ac:dyDescent="0.3">
      <c r="A94" s="28">
        <v>11</v>
      </c>
      <c r="B94" s="13" t="s">
        <v>168</v>
      </c>
      <c r="C94" s="15"/>
      <c r="D94" s="18" t="s">
        <v>7</v>
      </c>
      <c r="E94" s="18">
        <v>5</v>
      </c>
      <c r="F94" s="18" t="s">
        <v>7</v>
      </c>
      <c r="G94" s="18">
        <v>5</v>
      </c>
      <c r="H94" s="18" t="s">
        <v>7</v>
      </c>
      <c r="I94" s="18">
        <v>5</v>
      </c>
      <c r="J94" s="18" t="s">
        <v>7</v>
      </c>
      <c r="K94" s="18">
        <v>0</v>
      </c>
      <c r="L94" s="18" t="s">
        <v>7</v>
      </c>
      <c r="M94" s="18">
        <v>2</v>
      </c>
      <c r="N94" s="18">
        <f t="shared" si="7"/>
        <v>17</v>
      </c>
      <c r="O94" s="54">
        <f t="shared" si="8"/>
        <v>0</v>
      </c>
      <c r="P94" s="58">
        <v>0.23</v>
      </c>
      <c r="Q94" s="29">
        <f t="shared" si="5"/>
        <v>0</v>
      </c>
    </row>
    <row r="95" spans="1:17" s="6" customFormat="1" ht="44.25" customHeight="1" thickBot="1" x14ac:dyDescent="0.3">
      <c r="A95" s="28">
        <v>12</v>
      </c>
      <c r="B95" s="13" t="s">
        <v>169</v>
      </c>
      <c r="C95" s="15"/>
      <c r="D95" s="18" t="s">
        <v>7</v>
      </c>
      <c r="E95" s="18">
        <v>0</v>
      </c>
      <c r="F95" s="18" t="s">
        <v>7</v>
      </c>
      <c r="G95" s="18">
        <v>5</v>
      </c>
      <c r="H95" s="18" t="s">
        <v>7</v>
      </c>
      <c r="I95" s="18">
        <v>5</v>
      </c>
      <c r="J95" s="18" t="s">
        <v>7</v>
      </c>
      <c r="K95" s="18">
        <v>0</v>
      </c>
      <c r="L95" s="18" t="s">
        <v>7</v>
      </c>
      <c r="M95" s="18">
        <v>2</v>
      </c>
      <c r="N95" s="18">
        <f t="shared" si="7"/>
        <v>12</v>
      </c>
      <c r="O95" s="54">
        <f t="shared" si="8"/>
        <v>0</v>
      </c>
      <c r="P95" s="58">
        <v>0.23</v>
      </c>
      <c r="Q95" s="29">
        <f t="shared" si="5"/>
        <v>0</v>
      </c>
    </row>
    <row r="96" spans="1:17" s="6" customFormat="1" ht="34.5" customHeight="1" thickBot="1" x14ac:dyDescent="0.3">
      <c r="A96" s="28">
        <v>13</v>
      </c>
      <c r="B96" s="13" t="s">
        <v>170</v>
      </c>
      <c r="C96" s="15"/>
      <c r="D96" s="18" t="s">
        <v>7</v>
      </c>
      <c r="E96" s="18">
        <v>0</v>
      </c>
      <c r="F96" s="18" t="s">
        <v>7</v>
      </c>
      <c r="G96" s="18">
        <v>20</v>
      </c>
      <c r="H96" s="18" t="s">
        <v>7</v>
      </c>
      <c r="I96" s="18">
        <v>5</v>
      </c>
      <c r="J96" s="18" t="s">
        <v>7</v>
      </c>
      <c r="K96" s="18">
        <v>15</v>
      </c>
      <c r="L96" s="18" t="s">
        <v>7</v>
      </c>
      <c r="M96" s="18">
        <v>0</v>
      </c>
      <c r="N96" s="18">
        <f t="shared" si="7"/>
        <v>40</v>
      </c>
      <c r="O96" s="54">
        <f t="shared" si="8"/>
        <v>0</v>
      </c>
      <c r="P96" s="58">
        <v>0.23</v>
      </c>
      <c r="Q96" s="29">
        <f t="shared" si="5"/>
        <v>0</v>
      </c>
    </row>
    <row r="97" spans="1:17" ht="34.5" customHeight="1" thickBot="1" x14ac:dyDescent="0.3">
      <c r="A97" s="28">
        <v>14</v>
      </c>
      <c r="B97" s="13" t="s">
        <v>171</v>
      </c>
      <c r="C97" s="15"/>
      <c r="D97" s="18" t="s">
        <v>7</v>
      </c>
      <c r="E97" s="18">
        <v>0</v>
      </c>
      <c r="F97" s="18" t="s">
        <v>7</v>
      </c>
      <c r="G97" s="18">
        <v>20</v>
      </c>
      <c r="H97" s="18" t="s">
        <v>7</v>
      </c>
      <c r="I97" s="18">
        <v>0</v>
      </c>
      <c r="J97" s="18" t="s">
        <v>7</v>
      </c>
      <c r="K97" s="18">
        <v>10</v>
      </c>
      <c r="L97" s="18" t="s">
        <v>7</v>
      </c>
      <c r="M97" s="18">
        <v>0</v>
      </c>
      <c r="N97" s="18">
        <f t="shared" si="7"/>
        <v>30</v>
      </c>
      <c r="O97" s="54">
        <f t="shared" si="8"/>
        <v>0</v>
      </c>
      <c r="P97" s="58">
        <v>0.23</v>
      </c>
      <c r="Q97" s="29">
        <f t="shared" si="5"/>
        <v>0</v>
      </c>
    </row>
    <row r="98" spans="1:17" ht="78" customHeight="1" thickBot="1" x14ac:dyDescent="0.3">
      <c r="A98" s="28">
        <v>15</v>
      </c>
      <c r="B98" s="13" t="s">
        <v>172</v>
      </c>
      <c r="C98" s="15"/>
      <c r="D98" s="18" t="s">
        <v>7</v>
      </c>
      <c r="E98" s="18">
        <v>10</v>
      </c>
      <c r="F98" s="18" t="s">
        <v>7</v>
      </c>
      <c r="G98" s="18">
        <v>2</v>
      </c>
      <c r="H98" s="18" t="s">
        <v>7</v>
      </c>
      <c r="I98" s="18">
        <v>2</v>
      </c>
      <c r="J98" s="18" t="s">
        <v>7</v>
      </c>
      <c r="K98" s="18">
        <v>0</v>
      </c>
      <c r="L98" s="18" t="s">
        <v>7</v>
      </c>
      <c r="M98" s="18">
        <v>2</v>
      </c>
      <c r="N98" s="18">
        <f t="shared" si="7"/>
        <v>16</v>
      </c>
      <c r="O98" s="54">
        <f t="shared" si="8"/>
        <v>0</v>
      </c>
      <c r="P98" s="58">
        <v>0.23</v>
      </c>
      <c r="Q98" s="29">
        <f t="shared" si="5"/>
        <v>0</v>
      </c>
    </row>
    <row r="99" spans="1:17" ht="32.25" customHeight="1" thickBot="1" x14ac:dyDescent="0.3">
      <c r="A99" s="28">
        <v>16</v>
      </c>
      <c r="B99" s="13" t="s">
        <v>173</v>
      </c>
      <c r="C99" s="15"/>
      <c r="D99" s="18" t="s">
        <v>7</v>
      </c>
      <c r="E99" s="18">
        <v>0</v>
      </c>
      <c r="F99" s="18" t="s">
        <v>7</v>
      </c>
      <c r="G99" s="18">
        <v>5</v>
      </c>
      <c r="H99" s="18" t="s">
        <v>7</v>
      </c>
      <c r="I99" s="18">
        <v>10</v>
      </c>
      <c r="J99" s="18" t="s">
        <v>7</v>
      </c>
      <c r="K99" s="18">
        <v>0</v>
      </c>
      <c r="L99" s="18" t="s">
        <v>7</v>
      </c>
      <c r="M99" s="18">
        <v>0</v>
      </c>
      <c r="N99" s="18">
        <f t="shared" si="7"/>
        <v>15</v>
      </c>
      <c r="O99" s="54">
        <f t="shared" si="8"/>
        <v>0</v>
      </c>
      <c r="P99" s="58">
        <v>0.23</v>
      </c>
      <c r="Q99" s="29">
        <f t="shared" si="5"/>
        <v>0</v>
      </c>
    </row>
    <row r="100" spans="1:17" ht="30.75" customHeight="1" thickBot="1" x14ac:dyDescent="0.3">
      <c r="A100" s="28">
        <v>17</v>
      </c>
      <c r="B100" s="13" t="s">
        <v>174</v>
      </c>
      <c r="C100" s="15"/>
      <c r="D100" s="18" t="s">
        <v>7</v>
      </c>
      <c r="E100" s="18">
        <v>0</v>
      </c>
      <c r="F100" s="18" t="s">
        <v>7</v>
      </c>
      <c r="G100" s="18">
        <v>20</v>
      </c>
      <c r="H100" s="18" t="s">
        <v>7</v>
      </c>
      <c r="I100" s="18">
        <v>0</v>
      </c>
      <c r="J100" s="18" t="s">
        <v>7</v>
      </c>
      <c r="K100" s="18">
        <v>5</v>
      </c>
      <c r="L100" s="18" t="s">
        <v>7</v>
      </c>
      <c r="M100" s="18">
        <v>0</v>
      </c>
      <c r="N100" s="18">
        <f t="shared" si="7"/>
        <v>25</v>
      </c>
      <c r="O100" s="54">
        <f t="shared" si="8"/>
        <v>0</v>
      </c>
      <c r="P100" s="58">
        <v>0.23</v>
      </c>
      <c r="Q100" s="29">
        <f t="shared" si="5"/>
        <v>0</v>
      </c>
    </row>
    <row r="101" spans="1:17" ht="30" customHeight="1" thickBot="1" x14ac:dyDescent="0.3">
      <c r="A101" s="28">
        <v>18</v>
      </c>
      <c r="B101" s="13" t="s">
        <v>175</v>
      </c>
      <c r="C101" s="15"/>
      <c r="D101" s="18" t="s">
        <v>7</v>
      </c>
      <c r="E101" s="18">
        <v>5</v>
      </c>
      <c r="F101" s="18" t="s">
        <v>7</v>
      </c>
      <c r="G101" s="18">
        <v>5</v>
      </c>
      <c r="H101" s="18" t="s">
        <v>7</v>
      </c>
      <c r="I101" s="18">
        <v>0</v>
      </c>
      <c r="J101" s="18" t="s">
        <v>7</v>
      </c>
      <c r="K101" s="18">
        <v>5</v>
      </c>
      <c r="L101" s="18" t="s">
        <v>7</v>
      </c>
      <c r="M101" s="18">
        <v>0</v>
      </c>
      <c r="N101" s="18">
        <f t="shared" si="7"/>
        <v>15</v>
      </c>
      <c r="O101" s="54">
        <f t="shared" si="8"/>
        <v>0</v>
      </c>
      <c r="P101" s="58">
        <v>0.23</v>
      </c>
      <c r="Q101" s="29">
        <f t="shared" si="5"/>
        <v>0</v>
      </c>
    </row>
    <row r="102" spans="1:17" ht="39" customHeight="1" thickBot="1" x14ac:dyDescent="0.3">
      <c r="A102" s="28">
        <v>19</v>
      </c>
      <c r="B102" s="13" t="s">
        <v>176</v>
      </c>
      <c r="C102" s="15"/>
      <c r="D102" s="18" t="s">
        <v>7</v>
      </c>
      <c r="E102" s="18">
        <v>15</v>
      </c>
      <c r="F102" s="18" t="s">
        <v>7</v>
      </c>
      <c r="G102" s="18">
        <v>0</v>
      </c>
      <c r="H102" s="18" t="s">
        <v>7</v>
      </c>
      <c r="I102" s="18">
        <v>0</v>
      </c>
      <c r="J102" s="18" t="s">
        <v>7</v>
      </c>
      <c r="K102" s="18">
        <v>5</v>
      </c>
      <c r="L102" s="18" t="s">
        <v>7</v>
      </c>
      <c r="M102" s="18">
        <v>0</v>
      </c>
      <c r="N102" s="18">
        <f t="shared" si="7"/>
        <v>20</v>
      </c>
      <c r="O102" s="54">
        <f t="shared" si="8"/>
        <v>0</v>
      </c>
      <c r="P102" s="58">
        <v>0.23</v>
      </c>
      <c r="Q102" s="29">
        <f t="shared" si="5"/>
        <v>0</v>
      </c>
    </row>
    <row r="103" spans="1:17" ht="53.25" customHeight="1" thickBot="1" x14ac:dyDescent="0.3">
      <c r="A103" s="28">
        <v>20</v>
      </c>
      <c r="B103" s="13" t="s">
        <v>223</v>
      </c>
      <c r="C103" s="15"/>
      <c r="D103" s="18" t="s">
        <v>44</v>
      </c>
      <c r="E103" s="18">
        <v>0</v>
      </c>
      <c r="F103" s="18" t="s">
        <v>44</v>
      </c>
      <c r="G103" s="18">
        <v>1</v>
      </c>
      <c r="H103" s="18" t="s">
        <v>44</v>
      </c>
      <c r="I103" s="18">
        <v>0</v>
      </c>
      <c r="J103" s="18" t="s">
        <v>44</v>
      </c>
      <c r="K103" s="18">
        <v>0</v>
      </c>
      <c r="L103" s="18" t="s">
        <v>44</v>
      </c>
      <c r="M103" s="18">
        <v>0</v>
      </c>
      <c r="N103" s="18">
        <f t="shared" si="7"/>
        <v>1</v>
      </c>
      <c r="O103" s="54">
        <f t="shared" si="8"/>
        <v>0</v>
      </c>
      <c r="P103" s="58">
        <v>0.23</v>
      </c>
      <c r="Q103" s="29">
        <f t="shared" si="5"/>
        <v>0</v>
      </c>
    </row>
    <row r="104" spans="1:17" ht="55.5" customHeight="1" thickBot="1" x14ac:dyDescent="0.3">
      <c r="A104" s="28">
        <v>21</v>
      </c>
      <c r="B104" s="13" t="s">
        <v>224</v>
      </c>
      <c r="C104" s="15"/>
      <c r="D104" s="18" t="s">
        <v>44</v>
      </c>
      <c r="E104" s="18">
        <v>0</v>
      </c>
      <c r="F104" s="18" t="s">
        <v>44</v>
      </c>
      <c r="G104" s="18">
        <v>2</v>
      </c>
      <c r="H104" s="18" t="s">
        <v>44</v>
      </c>
      <c r="I104" s="18">
        <v>0</v>
      </c>
      <c r="J104" s="18" t="s">
        <v>44</v>
      </c>
      <c r="K104" s="18">
        <v>0</v>
      </c>
      <c r="L104" s="18" t="s">
        <v>44</v>
      </c>
      <c r="M104" s="18">
        <v>0</v>
      </c>
      <c r="N104" s="18">
        <f t="shared" si="7"/>
        <v>2</v>
      </c>
      <c r="O104" s="54">
        <f t="shared" si="8"/>
        <v>0</v>
      </c>
      <c r="P104" s="58">
        <v>0.23</v>
      </c>
      <c r="Q104" s="29">
        <f t="shared" si="5"/>
        <v>0</v>
      </c>
    </row>
    <row r="105" spans="1:17" ht="39" customHeight="1" thickBot="1" x14ac:dyDescent="0.3">
      <c r="A105" s="7" t="s">
        <v>40</v>
      </c>
      <c r="B105" s="7" t="s">
        <v>47</v>
      </c>
      <c r="C105" s="15"/>
      <c r="D105" s="16"/>
      <c r="E105" s="16"/>
      <c r="F105" s="16"/>
      <c r="G105" s="16"/>
      <c r="H105" s="16"/>
      <c r="I105" s="16"/>
      <c r="J105" s="16"/>
      <c r="K105" s="16"/>
      <c r="L105" s="16"/>
      <c r="M105" s="16"/>
      <c r="N105" s="18"/>
      <c r="O105" s="54"/>
      <c r="P105" s="58"/>
      <c r="Q105" s="29"/>
    </row>
    <row r="106" spans="1:17" ht="51.75" customHeight="1" thickBot="1" x14ac:dyDescent="0.3">
      <c r="A106" s="28">
        <v>1</v>
      </c>
      <c r="B106" s="13" t="s">
        <v>177</v>
      </c>
      <c r="C106" s="15"/>
      <c r="D106" s="18" t="s">
        <v>102</v>
      </c>
      <c r="E106" s="18">
        <v>13.5</v>
      </c>
      <c r="F106" s="18" t="s">
        <v>102</v>
      </c>
      <c r="G106" s="18">
        <v>27</v>
      </c>
      <c r="H106" s="18" t="s">
        <v>102</v>
      </c>
      <c r="I106" s="18">
        <v>13.5</v>
      </c>
      <c r="J106" s="18" t="s">
        <v>102</v>
      </c>
      <c r="K106" s="18">
        <v>27</v>
      </c>
      <c r="L106" s="18" t="s">
        <v>102</v>
      </c>
      <c r="M106" s="18">
        <v>0</v>
      </c>
      <c r="N106" s="18">
        <f t="shared" si="7"/>
        <v>81</v>
      </c>
      <c r="O106" s="54">
        <f>SUM(N106*C106)</f>
        <v>0</v>
      </c>
      <c r="P106" s="58">
        <v>0.23</v>
      </c>
      <c r="Q106" s="29">
        <f t="shared" si="5"/>
        <v>0</v>
      </c>
    </row>
    <row r="107" spans="1:17" ht="48.75" customHeight="1" thickBot="1" x14ac:dyDescent="0.3">
      <c r="A107" s="28">
        <v>2</v>
      </c>
      <c r="B107" s="13" t="s">
        <v>178</v>
      </c>
      <c r="C107" s="15"/>
      <c r="D107" s="18" t="s">
        <v>102</v>
      </c>
      <c r="E107" s="18">
        <v>13.5</v>
      </c>
      <c r="F107" s="18" t="s">
        <v>102</v>
      </c>
      <c r="G107" s="18">
        <v>21.6</v>
      </c>
      <c r="H107" s="18" t="s">
        <v>102</v>
      </c>
      <c r="I107" s="18">
        <v>13.5</v>
      </c>
      <c r="J107" s="18" t="s">
        <v>102</v>
      </c>
      <c r="K107" s="18">
        <v>27</v>
      </c>
      <c r="L107" s="18" t="s">
        <v>102</v>
      </c>
      <c r="M107" s="18">
        <v>0</v>
      </c>
      <c r="N107" s="18">
        <f t="shared" si="7"/>
        <v>75.599999999999994</v>
      </c>
      <c r="O107" s="54">
        <f>SUM(N107*C107)</f>
        <v>0</v>
      </c>
      <c r="P107" s="58">
        <v>0.23</v>
      </c>
      <c r="Q107" s="29">
        <f t="shared" si="5"/>
        <v>0</v>
      </c>
    </row>
    <row r="108" spans="1:17" ht="40.5" customHeight="1" thickBot="1" x14ac:dyDescent="0.3">
      <c r="A108" s="28">
        <v>3</v>
      </c>
      <c r="B108" s="13" t="s">
        <v>179</v>
      </c>
      <c r="C108" s="15"/>
      <c r="D108" s="18" t="s">
        <v>96</v>
      </c>
      <c r="E108" s="18">
        <v>0</v>
      </c>
      <c r="F108" s="18" t="s">
        <v>96</v>
      </c>
      <c r="G108" s="18">
        <v>15</v>
      </c>
      <c r="H108" s="18" t="s">
        <v>96</v>
      </c>
      <c r="I108" s="18">
        <v>5</v>
      </c>
      <c r="J108" s="18" t="s">
        <v>96</v>
      </c>
      <c r="K108" s="18">
        <v>0</v>
      </c>
      <c r="L108" s="18" t="s">
        <v>96</v>
      </c>
      <c r="M108" s="18">
        <v>0</v>
      </c>
      <c r="N108" s="18">
        <f t="shared" si="7"/>
        <v>20</v>
      </c>
      <c r="O108" s="54">
        <f>SUM(N108*C108)</f>
        <v>0</v>
      </c>
      <c r="P108" s="58">
        <v>0.23</v>
      </c>
      <c r="Q108" s="29">
        <f t="shared" si="5"/>
        <v>0</v>
      </c>
    </row>
    <row r="109" spans="1:17" ht="39" customHeight="1" thickBot="1" x14ac:dyDescent="0.3">
      <c r="A109" s="7" t="s">
        <v>42</v>
      </c>
      <c r="B109" s="7" t="s">
        <v>49</v>
      </c>
      <c r="C109" s="15"/>
      <c r="D109" s="16"/>
      <c r="E109" s="16"/>
      <c r="F109" s="16"/>
      <c r="G109" s="16"/>
      <c r="H109" s="16"/>
      <c r="I109" s="16"/>
      <c r="J109" s="16"/>
      <c r="K109" s="16"/>
      <c r="L109" s="16"/>
      <c r="M109" s="16"/>
      <c r="N109" s="18"/>
      <c r="O109" s="54"/>
      <c r="P109" s="58"/>
      <c r="Q109" s="29"/>
    </row>
    <row r="110" spans="1:17" ht="34.5" customHeight="1" thickBot="1" x14ac:dyDescent="0.3">
      <c r="A110" s="28">
        <v>1</v>
      </c>
      <c r="B110" s="13" t="s">
        <v>180</v>
      </c>
      <c r="C110" s="15"/>
      <c r="D110" s="18" t="s">
        <v>7</v>
      </c>
      <c r="E110" s="18">
        <v>30</v>
      </c>
      <c r="F110" s="18" t="s">
        <v>7</v>
      </c>
      <c r="G110" s="18">
        <v>10</v>
      </c>
      <c r="H110" s="18" t="s">
        <v>7</v>
      </c>
      <c r="I110" s="18">
        <v>8</v>
      </c>
      <c r="J110" s="18" t="s">
        <v>7</v>
      </c>
      <c r="K110" s="18">
        <v>60</v>
      </c>
      <c r="L110" s="18" t="s">
        <v>7</v>
      </c>
      <c r="M110" s="18">
        <v>0</v>
      </c>
      <c r="N110" s="18">
        <f t="shared" si="7"/>
        <v>108</v>
      </c>
      <c r="O110" s="54">
        <f t="shared" ref="O110:O124" si="9">SUM(N110*C110)</f>
        <v>0</v>
      </c>
      <c r="P110" s="58">
        <v>0.23</v>
      </c>
      <c r="Q110" s="29">
        <f t="shared" si="5"/>
        <v>0</v>
      </c>
    </row>
    <row r="111" spans="1:17" ht="50.25" customHeight="1" thickBot="1" x14ac:dyDescent="0.3">
      <c r="A111" s="28">
        <v>2</v>
      </c>
      <c r="B111" s="13" t="s">
        <v>181</v>
      </c>
      <c r="C111" s="15"/>
      <c r="D111" s="20" t="s">
        <v>77</v>
      </c>
      <c r="E111" s="18">
        <v>30</v>
      </c>
      <c r="F111" s="20" t="s">
        <v>77</v>
      </c>
      <c r="G111" s="18">
        <v>20</v>
      </c>
      <c r="H111" s="20" t="s">
        <v>77</v>
      </c>
      <c r="I111" s="18">
        <v>5</v>
      </c>
      <c r="J111" s="20" t="s">
        <v>77</v>
      </c>
      <c r="K111" s="18">
        <v>10</v>
      </c>
      <c r="L111" s="20" t="s">
        <v>77</v>
      </c>
      <c r="M111" s="20">
        <v>0</v>
      </c>
      <c r="N111" s="18">
        <f t="shared" si="7"/>
        <v>65</v>
      </c>
      <c r="O111" s="54">
        <f t="shared" si="9"/>
        <v>0</v>
      </c>
      <c r="P111" s="58">
        <v>0.23</v>
      </c>
      <c r="Q111" s="29">
        <f t="shared" si="5"/>
        <v>0</v>
      </c>
    </row>
    <row r="112" spans="1:17" ht="52.5" customHeight="1" thickBot="1" x14ac:dyDescent="0.3">
      <c r="A112" s="28">
        <v>3</v>
      </c>
      <c r="B112" s="14" t="s">
        <v>182</v>
      </c>
      <c r="C112" s="15"/>
      <c r="D112" s="20" t="s">
        <v>82</v>
      </c>
      <c r="E112" s="18">
        <v>30</v>
      </c>
      <c r="F112" s="20" t="s">
        <v>82</v>
      </c>
      <c r="G112" s="18">
        <v>20</v>
      </c>
      <c r="H112" s="20" t="s">
        <v>82</v>
      </c>
      <c r="I112" s="18">
        <v>5</v>
      </c>
      <c r="J112" s="20" t="s">
        <v>82</v>
      </c>
      <c r="K112" s="18">
        <v>10</v>
      </c>
      <c r="L112" s="20" t="s">
        <v>82</v>
      </c>
      <c r="M112" s="20">
        <v>0</v>
      </c>
      <c r="N112" s="18">
        <f t="shared" si="7"/>
        <v>65</v>
      </c>
      <c r="O112" s="54">
        <f t="shared" si="9"/>
        <v>0</v>
      </c>
      <c r="P112" s="58">
        <v>0.23</v>
      </c>
      <c r="Q112" s="29">
        <f t="shared" si="5"/>
        <v>0</v>
      </c>
    </row>
    <row r="113" spans="1:17" ht="72" customHeight="1" thickBot="1" x14ac:dyDescent="0.3">
      <c r="A113" s="28">
        <v>4</v>
      </c>
      <c r="B113" s="13" t="s">
        <v>183</v>
      </c>
      <c r="C113" s="15"/>
      <c r="D113" s="18" t="s">
        <v>7</v>
      </c>
      <c r="E113" s="18">
        <v>30</v>
      </c>
      <c r="F113" s="18" t="s">
        <v>7</v>
      </c>
      <c r="G113" s="18">
        <v>30</v>
      </c>
      <c r="H113" s="18" t="s">
        <v>7</v>
      </c>
      <c r="I113" s="18">
        <v>8</v>
      </c>
      <c r="J113" s="18" t="s">
        <v>7</v>
      </c>
      <c r="K113" s="18">
        <v>10</v>
      </c>
      <c r="L113" s="18" t="s">
        <v>7</v>
      </c>
      <c r="M113" s="18">
        <v>0</v>
      </c>
      <c r="N113" s="18">
        <f t="shared" si="7"/>
        <v>78</v>
      </c>
      <c r="O113" s="54">
        <f t="shared" si="9"/>
        <v>0</v>
      </c>
      <c r="P113" s="58">
        <v>0.23</v>
      </c>
      <c r="Q113" s="29">
        <f t="shared" si="5"/>
        <v>0</v>
      </c>
    </row>
    <row r="114" spans="1:17" ht="66.75" customHeight="1" thickBot="1" x14ac:dyDescent="0.3">
      <c r="A114" s="28">
        <v>5</v>
      </c>
      <c r="B114" s="13" t="s">
        <v>184</v>
      </c>
      <c r="C114" s="15"/>
      <c r="D114" s="18" t="s">
        <v>7</v>
      </c>
      <c r="E114" s="18">
        <v>20</v>
      </c>
      <c r="F114" s="18" t="s">
        <v>7</v>
      </c>
      <c r="G114" s="18">
        <v>20</v>
      </c>
      <c r="H114" s="18" t="s">
        <v>7</v>
      </c>
      <c r="I114" s="18">
        <v>5</v>
      </c>
      <c r="J114" s="18" t="s">
        <v>7</v>
      </c>
      <c r="K114" s="18">
        <v>20</v>
      </c>
      <c r="L114" s="18" t="s">
        <v>7</v>
      </c>
      <c r="M114" s="18">
        <v>0</v>
      </c>
      <c r="N114" s="18">
        <f t="shared" si="7"/>
        <v>65</v>
      </c>
      <c r="O114" s="54">
        <f t="shared" si="9"/>
        <v>0</v>
      </c>
      <c r="P114" s="58">
        <v>0.23</v>
      </c>
      <c r="Q114" s="29">
        <f t="shared" si="5"/>
        <v>0</v>
      </c>
    </row>
    <row r="115" spans="1:17" ht="37.5" customHeight="1" thickBot="1" x14ac:dyDescent="0.3">
      <c r="A115" s="28">
        <v>6</v>
      </c>
      <c r="B115" s="13" t="s">
        <v>185</v>
      </c>
      <c r="C115" s="15"/>
      <c r="D115" s="18" t="s">
        <v>10</v>
      </c>
      <c r="E115" s="18">
        <v>0</v>
      </c>
      <c r="F115" s="18" t="s">
        <v>10</v>
      </c>
      <c r="G115" s="18">
        <v>5</v>
      </c>
      <c r="H115" s="18" t="s">
        <v>10</v>
      </c>
      <c r="I115" s="18">
        <v>5</v>
      </c>
      <c r="J115" s="18" t="s">
        <v>10</v>
      </c>
      <c r="K115" s="18">
        <v>0</v>
      </c>
      <c r="L115" s="18" t="s">
        <v>10</v>
      </c>
      <c r="M115" s="18">
        <v>0</v>
      </c>
      <c r="N115" s="18">
        <f t="shared" si="7"/>
        <v>10</v>
      </c>
      <c r="O115" s="54">
        <f t="shared" si="9"/>
        <v>0</v>
      </c>
      <c r="P115" s="58">
        <v>0.23</v>
      </c>
      <c r="Q115" s="29">
        <f t="shared" si="5"/>
        <v>0</v>
      </c>
    </row>
    <row r="116" spans="1:17" ht="42.75" customHeight="1" thickBot="1" x14ac:dyDescent="0.3">
      <c r="A116" s="28">
        <v>7</v>
      </c>
      <c r="B116" s="13" t="s">
        <v>186</v>
      </c>
      <c r="C116" s="15"/>
      <c r="D116" s="18" t="s">
        <v>7</v>
      </c>
      <c r="E116" s="18">
        <v>20</v>
      </c>
      <c r="F116" s="18" t="s">
        <v>7</v>
      </c>
      <c r="G116" s="18">
        <v>30</v>
      </c>
      <c r="H116" s="18" t="s">
        <v>7</v>
      </c>
      <c r="I116" s="18">
        <v>0</v>
      </c>
      <c r="J116" s="18" t="s">
        <v>7</v>
      </c>
      <c r="K116" s="18">
        <v>40</v>
      </c>
      <c r="L116" s="18" t="s">
        <v>7</v>
      </c>
      <c r="M116" s="18">
        <v>0</v>
      </c>
      <c r="N116" s="18">
        <f t="shared" si="7"/>
        <v>90</v>
      </c>
      <c r="O116" s="54">
        <f t="shared" si="9"/>
        <v>0</v>
      </c>
      <c r="P116" s="58">
        <v>0.23</v>
      </c>
      <c r="Q116" s="29">
        <f t="shared" si="5"/>
        <v>0</v>
      </c>
    </row>
    <row r="117" spans="1:17" ht="34.5" customHeight="1" thickBot="1" x14ac:dyDescent="0.3">
      <c r="A117" s="28">
        <v>8</v>
      </c>
      <c r="B117" s="13" t="s">
        <v>187</v>
      </c>
      <c r="C117" s="15"/>
      <c r="D117" s="18" t="s">
        <v>7</v>
      </c>
      <c r="E117" s="18">
        <v>20</v>
      </c>
      <c r="F117" s="18" t="s">
        <v>7</v>
      </c>
      <c r="G117" s="18">
        <v>40</v>
      </c>
      <c r="H117" s="18" t="s">
        <v>7</v>
      </c>
      <c r="I117" s="18">
        <v>0</v>
      </c>
      <c r="J117" s="18" t="s">
        <v>7</v>
      </c>
      <c r="K117" s="18">
        <v>15</v>
      </c>
      <c r="L117" s="18" t="s">
        <v>7</v>
      </c>
      <c r="M117" s="18">
        <v>0</v>
      </c>
      <c r="N117" s="18">
        <f t="shared" si="7"/>
        <v>75</v>
      </c>
      <c r="O117" s="54">
        <f t="shared" si="9"/>
        <v>0</v>
      </c>
      <c r="P117" s="58">
        <v>0.23</v>
      </c>
      <c r="Q117" s="29">
        <f t="shared" si="5"/>
        <v>0</v>
      </c>
    </row>
    <row r="118" spans="1:17" ht="42" customHeight="1" thickBot="1" x14ac:dyDescent="0.3">
      <c r="A118" s="28">
        <v>9</v>
      </c>
      <c r="B118" s="13" t="s">
        <v>188</v>
      </c>
      <c r="C118" s="15"/>
      <c r="D118" s="20" t="s">
        <v>77</v>
      </c>
      <c r="E118" s="18">
        <v>30</v>
      </c>
      <c r="F118" s="20" t="s">
        <v>77</v>
      </c>
      <c r="G118" s="18">
        <v>40</v>
      </c>
      <c r="H118" s="20" t="s">
        <v>77</v>
      </c>
      <c r="I118" s="18">
        <v>0</v>
      </c>
      <c r="J118" s="20" t="s">
        <v>77</v>
      </c>
      <c r="K118" s="18">
        <v>20</v>
      </c>
      <c r="L118" s="20" t="s">
        <v>77</v>
      </c>
      <c r="M118" s="18">
        <v>0</v>
      </c>
      <c r="N118" s="18">
        <f t="shared" si="7"/>
        <v>90</v>
      </c>
      <c r="O118" s="54">
        <f t="shared" si="9"/>
        <v>0</v>
      </c>
      <c r="P118" s="58">
        <v>0.23</v>
      </c>
      <c r="Q118" s="29">
        <f t="shared" si="5"/>
        <v>0</v>
      </c>
    </row>
    <row r="119" spans="1:17" ht="47.25" customHeight="1" thickBot="1" x14ac:dyDescent="0.3">
      <c r="A119" s="28">
        <v>10</v>
      </c>
      <c r="B119" s="13" t="s">
        <v>189</v>
      </c>
      <c r="C119" s="15"/>
      <c r="D119" s="18" t="s">
        <v>7</v>
      </c>
      <c r="E119" s="18">
        <v>40</v>
      </c>
      <c r="F119" s="18" t="s">
        <v>7</v>
      </c>
      <c r="G119" s="18">
        <v>20</v>
      </c>
      <c r="H119" s="18" t="s">
        <v>7</v>
      </c>
      <c r="I119" s="18">
        <v>0</v>
      </c>
      <c r="J119" s="18" t="s">
        <v>7</v>
      </c>
      <c r="K119" s="18">
        <v>100</v>
      </c>
      <c r="L119" s="18" t="s">
        <v>7</v>
      </c>
      <c r="M119" s="18">
        <v>0</v>
      </c>
      <c r="N119" s="18">
        <f t="shared" si="7"/>
        <v>160</v>
      </c>
      <c r="O119" s="54">
        <f t="shared" si="9"/>
        <v>0</v>
      </c>
      <c r="P119" s="58">
        <v>0.23</v>
      </c>
      <c r="Q119" s="29">
        <f t="shared" si="5"/>
        <v>0</v>
      </c>
    </row>
    <row r="120" spans="1:17" ht="36" customHeight="1" thickBot="1" x14ac:dyDescent="0.3">
      <c r="A120" s="28">
        <v>11</v>
      </c>
      <c r="B120" s="13" t="s">
        <v>190</v>
      </c>
      <c r="C120" s="15"/>
      <c r="D120" s="18" t="s">
        <v>7</v>
      </c>
      <c r="E120" s="18">
        <v>20</v>
      </c>
      <c r="F120" s="18" t="s">
        <v>7</v>
      </c>
      <c r="G120" s="18">
        <v>20</v>
      </c>
      <c r="H120" s="18" t="s">
        <v>7</v>
      </c>
      <c r="I120" s="18">
        <v>0</v>
      </c>
      <c r="J120" s="18" t="s">
        <v>7</v>
      </c>
      <c r="K120" s="18">
        <v>30</v>
      </c>
      <c r="L120" s="18" t="s">
        <v>7</v>
      </c>
      <c r="M120" s="18">
        <v>0</v>
      </c>
      <c r="N120" s="18">
        <f t="shared" si="7"/>
        <v>70</v>
      </c>
      <c r="O120" s="54">
        <f t="shared" si="9"/>
        <v>0</v>
      </c>
      <c r="P120" s="58">
        <v>0.23</v>
      </c>
      <c r="Q120" s="29">
        <f t="shared" si="5"/>
        <v>0</v>
      </c>
    </row>
    <row r="121" spans="1:17" ht="43.5" customHeight="1" thickBot="1" x14ac:dyDescent="0.3">
      <c r="A121" s="28">
        <v>12</v>
      </c>
      <c r="B121" s="14" t="s">
        <v>191</v>
      </c>
      <c r="C121" s="15"/>
      <c r="D121" s="18" t="s">
        <v>7</v>
      </c>
      <c r="E121" s="18">
        <v>20</v>
      </c>
      <c r="F121" s="18" t="s">
        <v>7</v>
      </c>
      <c r="G121" s="18">
        <v>10</v>
      </c>
      <c r="H121" s="18" t="s">
        <v>7</v>
      </c>
      <c r="I121" s="18">
        <v>0</v>
      </c>
      <c r="J121" s="18" t="s">
        <v>7</v>
      </c>
      <c r="K121" s="18">
        <v>20</v>
      </c>
      <c r="L121" s="18" t="s">
        <v>7</v>
      </c>
      <c r="M121" s="18">
        <v>0</v>
      </c>
      <c r="N121" s="18">
        <f t="shared" si="7"/>
        <v>50</v>
      </c>
      <c r="O121" s="54">
        <f t="shared" si="9"/>
        <v>0</v>
      </c>
      <c r="P121" s="58">
        <v>0.23</v>
      </c>
      <c r="Q121" s="29">
        <f t="shared" si="5"/>
        <v>0</v>
      </c>
    </row>
    <row r="122" spans="1:17" ht="44.25" customHeight="1" thickBot="1" x14ac:dyDescent="0.3">
      <c r="A122" s="28">
        <v>13</v>
      </c>
      <c r="B122" s="13" t="s">
        <v>192</v>
      </c>
      <c r="C122" s="15"/>
      <c r="D122" s="18" t="s">
        <v>7</v>
      </c>
      <c r="E122" s="18">
        <v>0</v>
      </c>
      <c r="F122" s="18" t="s">
        <v>7</v>
      </c>
      <c r="G122" s="18">
        <v>0</v>
      </c>
      <c r="H122" s="18" t="s">
        <v>7</v>
      </c>
      <c r="I122" s="18">
        <v>0</v>
      </c>
      <c r="J122" s="18" t="s">
        <v>7</v>
      </c>
      <c r="K122" s="18">
        <v>10</v>
      </c>
      <c r="L122" s="18" t="s">
        <v>7</v>
      </c>
      <c r="M122" s="18">
        <v>0</v>
      </c>
      <c r="N122" s="18">
        <f t="shared" si="7"/>
        <v>10</v>
      </c>
      <c r="O122" s="54">
        <f t="shared" si="9"/>
        <v>0</v>
      </c>
      <c r="P122" s="58">
        <v>0.23</v>
      </c>
      <c r="Q122" s="29">
        <f t="shared" si="5"/>
        <v>0</v>
      </c>
    </row>
    <row r="123" spans="1:17" ht="44.25" customHeight="1" thickBot="1" x14ac:dyDescent="0.3">
      <c r="A123" s="28">
        <v>14</v>
      </c>
      <c r="B123" s="56" t="s">
        <v>193</v>
      </c>
      <c r="C123" s="15"/>
      <c r="D123" s="18" t="s">
        <v>7</v>
      </c>
      <c r="E123" s="18">
        <v>0</v>
      </c>
      <c r="F123" s="18" t="s">
        <v>7</v>
      </c>
      <c r="G123" s="18">
        <v>30</v>
      </c>
      <c r="H123" s="18" t="s">
        <v>7</v>
      </c>
      <c r="I123" s="18">
        <v>0</v>
      </c>
      <c r="J123" s="18" t="s">
        <v>7</v>
      </c>
      <c r="K123" s="18">
        <v>0</v>
      </c>
      <c r="L123" s="18" t="s">
        <v>7</v>
      </c>
      <c r="M123" s="18">
        <v>0</v>
      </c>
      <c r="N123" s="18">
        <f t="shared" si="7"/>
        <v>30</v>
      </c>
      <c r="O123" s="54">
        <f t="shared" si="9"/>
        <v>0</v>
      </c>
      <c r="P123" s="58">
        <v>0.23</v>
      </c>
      <c r="Q123" s="29">
        <f t="shared" si="5"/>
        <v>0</v>
      </c>
    </row>
    <row r="124" spans="1:17" ht="41.25" customHeight="1" thickBot="1" x14ac:dyDescent="0.3">
      <c r="A124" s="28">
        <v>15</v>
      </c>
      <c r="B124" s="13" t="s">
        <v>194</v>
      </c>
      <c r="C124" s="15"/>
      <c r="D124" s="18" t="s">
        <v>7</v>
      </c>
      <c r="E124" s="18">
        <v>10</v>
      </c>
      <c r="F124" s="18" t="s">
        <v>7</v>
      </c>
      <c r="G124" s="18">
        <v>10</v>
      </c>
      <c r="H124" s="18" t="s">
        <v>7</v>
      </c>
      <c r="I124" s="18">
        <v>0</v>
      </c>
      <c r="J124" s="18" t="s">
        <v>7</v>
      </c>
      <c r="K124" s="18">
        <v>0</v>
      </c>
      <c r="L124" s="18" t="s">
        <v>7</v>
      </c>
      <c r="M124" s="18">
        <v>0</v>
      </c>
      <c r="N124" s="18">
        <f t="shared" si="7"/>
        <v>20</v>
      </c>
      <c r="O124" s="54">
        <f t="shared" si="9"/>
        <v>0</v>
      </c>
      <c r="P124" s="58">
        <v>0.23</v>
      </c>
      <c r="Q124" s="29">
        <f t="shared" si="5"/>
        <v>0</v>
      </c>
    </row>
    <row r="125" spans="1:17" ht="29.25" customHeight="1" thickBot="1" x14ac:dyDescent="0.3">
      <c r="A125" s="7" t="s">
        <v>45</v>
      </c>
      <c r="B125" s="7" t="s">
        <v>52</v>
      </c>
      <c r="C125" s="15"/>
      <c r="D125" s="16"/>
      <c r="E125" s="16"/>
      <c r="F125" s="16"/>
      <c r="G125" s="16"/>
      <c r="H125" s="16"/>
      <c r="I125" s="16"/>
      <c r="J125" s="16"/>
      <c r="K125" s="16"/>
      <c r="L125" s="16"/>
      <c r="M125" s="16"/>
      <c r="N125" s="18"/>
      <c r="O125" s="54"/>
      <c r="P125" s="58"/>
      <c r="Q125" s="29"/>
    </row>
    <row r="126" spans="1:17" ht="49.5" customHeight="1" thickBot="1" x14ac:dyDescent="0.3">
      <c r="A126" s="28">
        <v>1</v>
      </c>
      <c r="B126" s="13" t="s">
        <v>195</v>
      </c>
      <c r="C126" s="15"/>
      <c r="D126" s="20" t="s">
        <v>53</v>
      </c>
      <c r="E126" s="18">
        <v>10</v>
      </c>
      <c r="F126" s="20" t="s">
        <v>53</v>
      </c>
      <c r="G126" s="18">
        <v>40</v>
      </c>
      <c r="H126" s="20" t="s">
        <v>53</v>
      </c>
      <c r="I126" s="18">
        <v>5</v>
      </c>
      <c r="J126" s="20" t="s">
        <v>53</v>
      </c>
      <c r="K126" s="18">
        <v>5</v>
      </c>
      <c r="L126" s="20" t="s">
        <v>53</v>
      </c>
      <c r="M126" s="18">
        <v>0</v>
      </c>
      <c r="N126" s="18">
        <f t="shared" si="7"/>
        <v>60</v>
      </c>
      <c r="O126" s="54">
        <f>SUM(N126*C126)</f>
        <v>0</v>
      </c>
      <c r="P126" s="58">
        <v>0.23</v>
      </c>
      <c r="Q126" s="29">
        <f t="shared" si="5"/>
        <v>0</v>
      </c>
    </row>
    <row r="127" spans="1:17" ht="35.25" customHeight="1" thickBot="1" x14ac:dyDescent="0.3">
      <c r="A127" s="28">
        <v>2</v>
      </c>
      <c r="B127" s="13" t="s">
        <v>196</v>
      </c>
      <c r="C127" s="15"/>
      <c r="D127" s="20" t="s">
        <v>53</v>
      </c>
      <c r="E127" s="18">
        <v>0</v>
      </c>
      <c r="F127" s="20" t="s">
        <v>53</v>
      </c>
      <c r="G127" s="18">
        <v>30</v>
      </c>
      <c r="H127" s="20" t="s">
        <v>53</v>
      </c>
      <c r="I127" s="18">
        <v>0</v>
      </c>
      <c r="J127" s="20" t="s">
        <v>53</v>
      </c>
      <c r="K127" s="18">
        <v>5</v>
      </c>
      <c r="L127" s="50" t="s">
        <v>53</v>
      </c>
      <c r="M127" s="18">
        <v>0</v>
      </c>
      <c r="N127" s="18">
        <f t="shared" si="7"/>
        <v>35</v>
      </c>
      <c r="O127" s="54">
        <f>SUM(N127*C127)</f>
        <v>0</v>
      </c>
      <c r="P127" s="58">
        <v>0.23</v>
      </c>
      <c r="Q127" s="29">
        <f t="shared" si="5"/>
        <v>0</v>
      </c>
    </row>
    <row r="128" spans="1:17" ht="37.5" customHeight="1" thickBot="1" x14ac:dyDescent="0.3">
      <c r="A128" s="28">
        <v>3</v>
      </c>
      <c r="B128" s="32" t="s">
        <v>197</v>
      </c>
      <c r="C128" s="15"/>
      <c r="D128" s="20" t="s">
        <v>50</v>
      </c>
      <c r="E128" s="18">
        <v>10</v>
      </c>
      <c r="F128" s="20" t="s">
        <v>50</v>
      </c>
      <c r="G128" s="18">
        <v>20</v>
      </c>
      <c r="H128" s="20" t="s">
        <v>50</v>
      </c>
      <c r="I128" s="18">
        <v>5</v>
      </c>
      <c r="J128" s="20" t="s">
        <v>50</v>
      </c>
      <c r="K128" s="18">
        <v>5</v>
      </c>
      <c r="L128" s="20" t="s">
        <v>50</v>
      </c>
      <c r="M128" s="18">
        <v>0</v>
      </c>
      <c r="N128" s="18">
        <f t="shared" si="7"/>
        <v>40</v>
      </c>
      <c r="O128" s="54">
        <f>SUM(N128*C128)</f>
        <v>0</v>
      </c>
      <c r="P128" s="58">
        <v>0.08</v>
      </c>
      <c r="Q128" s="29">
        <f>ROUND((O128*1.08),2)</f>
        <v>0</v>
      </c>
    </row>
    <row r="129" spans="1:17" ht="26.25" customHeight="1" thickBot="1" x14ac:dyDescent="0.3">
      <c r="A129" s="7" t="s">
        <v>46</v>
      </c>
      <c r="B129" s="7" t="s">
        <v>55</v>
      </c>
      <c r="C129" s="15"/>
      <c r="D129" s="16"/>
      <c r="E129" s="16"/>
      <c r="F129" s="16"/>
      <c r="G129" s="16"/>
      <c r="H129" s="16"/>
      <c r="I129" s="16"/>
      <c r="J129" s="16"/>
      <c r="K129" s="16"/>
      <c r="L129" s="16"/>
      <c r="M129" s="16"/>
      <c r="N129" s="18"/>
      <c r="O129" s="54"/>
      <c r="P129" s="58"/>
      <c r="Q129" s="29"/>
    </row>
    <row r="130" spans="1:17" ht="45" customHeight="1" thickBot="1" x14ac:dyDescent="0.3">
      <c r="A130" s="28">
        <v>1</v>
      </c>
      <c r="B130" s="13" t="s">
        <v>198</v>
      </c>
      <c r="C130" s="15"/>
      <c r="D130" s="20" t="s">
        <v>91</v>
      </c>
      <c r="E130" s="18">
        <v>0</v>
      </c>
      <c r="F130" s="20" t="s">
        <v>91</v>
      </c>
      <c r="G130" s="18">
        <v>20</v>
      </c>
      <c r="H130" s="20" t="s">
        <v>91</v>
      </c>
      <c r="I130" s="18">
        <v>0</v>
      </c>
      <c r="J130" s="20" t="s">
        <v>91</v>
      </c>
      <c r="K130" s="18">
        <v>5</v>
      </c>
      <c r="L130" s="20" t="s">
        <v>91</v>
      </c>
      <c r="M130" s="18">
        <v>0</v>
      </c>
      <c r="N130" s="18">
        <f t="shared" si="7"/>
        <v>25</v>
      </c>
      <c r="O130" s="54">
        <f>SUM(N130*C130)</f>
        <v>0</v>
      </c>
      <c r="P130" s="58">
        <v>0.23</v>
      </c>
      <c r="Q130" s="29">
        <f t="shared" si="5"/>
        <v>0</v>
      </c>
    </row>
    <row r="131" spans="1:17" ht="52.5" customHeight="1" thickBot="1" x14ac:dyDescent="0.3">
      <c r="A131" s="28">
        <v>2</v>
      </c>
      <c r="B131" s="14" t="s">
        <v>199</v>
      </c>
      <c r="C131" s="15"/>
      <c r="D131" s="18" t="s">
        <v>10</v>
      </c>
      <c r="E131" s="18">
        <v>0</v>
      </c>
      <c r="F131" s="18" t="s">
        <v>10</v>
      </c>
      <c r="G131" s="18">
        <v>0</v>
      </c>
      <c r="H131" s="18" t="s">
        <v>10</v>
      </c>
      <c r="I131" s="18">
        <v>0</v>
      </c>
      <c r="J131" s="18" t="s">
        <v>10</v>
      </c>
      <c r="K131" s="18">
        <v>10</v>
      </c>
      <c r="L131" s="18" t="s">
        <v>10</v>
      </c>
      <c r="M131" s="18">
        <v>0</v>
      </c>
      <c r="N131" s="18">
        <f t="shared" si="7"/>
        <v>10</v>
      </c>
      <c r="O131" s="54">
        <f>SUM(N131*C131)</f>
        <v>0</v>
      </c>
      <c r="P131" s="58">
        <v>0.23</v>
      </c>
      <c r="Q131" s="29">
        <f t="shared" si="5"/>
        <v>0</v>
      </c>
    </row>
    <row r="132" spans="1:17" ht="33.75" customHeight="1" thickBot="1" x14ac:dyDescent="0.3">
      <c r="A132" s="7" t="s">
        <v>48</v>
      </c>
      <c r="B132" s="7" t="s">
        <v>81</v>
      </c>
      <c r="C132" s="15"/>
      <c r="D132" s="16"/>
      <c r="E132" s="16"/>
      <c r="F132" s="16"/>
      <c r="G132" s="16"/>
      <c r="H132" s="16"/>
      <c r="I132" s="16"/>
      <c r="J132" s="16"/>
      <c r="K132" s="16"/>
      <c r="L132" s="16"/>
      <c r="M132" s="16"/>
      <c r="N132" s="18"/>
      <c r="O132" s="54"/>
      <c r="P132" s="58"/>
      <c r="Q132" s="29"/>
    </row>
    <row r="133" spans="1:17" ht="51" customHeight="1" thickBot="1" x14ac:dyDescent="0.3">
      <c r="A133" s="39">
        <v>1</v>
      </c>
      <c r="B133" s="38" t="s">
        <v>200</v>
      </c>
      <c r="C133" s="15"/>
      <c r="D133" s="18" t="s">
        <v>10</v>
      </c>
      <c r="E133" s="18">
        <v>0</v>
      </c>
      <c r="F133" s="18" t="s">
        <v>10</v>
      </c>
      <c r="G133" s="18">
        <v>10</v>
      </c>
      <c r="H133" s="18" t="s">
        <v>10</v>
      </c>
      <c r="I133" s="18">
        <v>0</v>
      </c>
      <c r="J133" s="18" t="s">
        <v>10</v>
      </c>
      <c r="K133" s="18">
        <v>0</v>
      </c>
      <c r="L133" s="18" t="s">
        <v>10</v>
      </c>
      <c r="M133" s="18">
        <v>0</v>
      </c>
      <c r="N133" s="18">
        <f t="shared" si="7"/>
        <v>10</v>
      </c>
      <c r="O133" s="54">
        <f>SUM(N133*C133)</f>
        <v>0</v>
      </c>
      <c r="P133" s="58">
        <v>0.23</v>
      </c>
      <c r="Q133" s="29">
        <f t="shared" ref="Q133:Q157" si="10">ROUND((O133*1.23),2)</f>
        <v>0</v>
      </c>
    </row>
    <row r="134" spans="1:17" ht="48.75" customHeight="1" thickBot="1" x14ac:dyDescent="0.3">
      <c r="A134" s="28">
        <v>2</v>
      </c>
      <c r="B134" s="13" t="s">
        <v>201</v>
      </c>
      <c r="C134" s="15"/>
      <c r="D134" s="18" t="s">
        <v>10</v>
      </c>
      <c r="E134" s="18">
        <v>3</v>
      </c>
      <c r="F134" s="18" t="s">
        <v>10</v>
      </c>
      <c r="G134" s="18">
        <v>10</v>
      </c>
      <c r="H134" s="18" t="s">
        <v>10</v>
      </c>
      <c r="I134" s="18">
        <v>0</v>
      </c>
      <c r="J134" s="18" t="s">
        <v>10</v>
      </c>
      <c r="K134" s="18">
        <v>0</v>
      </c>
      <c r="L134" s="50" t="s">
        <v>10</v>
      </c>
      <c r="M134" s="18">
        <v>0</v>
      </c>
      <c r="N134" s="18">
        <f t="shared" si="7"/>
        <v>13</v>
      </c>
      <c r="O134" s="54">
        <f>SUM(N134*C134)</f>
        <v>0</v>
      </c>
      <c r="P134" s="58">
        <v>0.23</v>
      </c>
      <c r="Q134" s="29">
        <f t="shared" si="10"/>
        <v>0</v>
      </c>
    </row>
    <row r="135" spans="1:17" ht="47.25" customHeight="1" thickBot="1" x14ac:dyDescent="0.3">
      <c r="A135" s="28">
        <v>3</v>
      </c>
      <c r="B135" s="13" t="s">
        <v>202</v>
      </c>
      <c r="C135" s="15"/>
      <c r="D135" s="18" t="s">
        <v>10</v>
      </c>
      <c r="E135" s="18">
        <v>3</v>
      </c>
      <c r="F135" s="18" t="s">
        <v>10</v>
      </c>
      <c r="G135" s="18">
        <v>5</v>
      </c>
      <c r="H135" s="18" t="s">
        <v>10</v>
      </c>
      <c r="I135" s="18">
        <v>0</v>
      </c>
      <c r="J135" s="18" t="s">
        <v>10</v>
      </c>
      <c r="K135" s="18">
        <v>0</v>
      </c>
      <c r="L135" s="18" t="s">
        <v>10</v>
      </c>
      <c r="M135" s="18">
        <v>0</v>
      </c>
      <c r="N135" s="18">
        <f t="shared" si="7"/>
        <v>8</v>
      </c>
      <c r="O135" s="54">
        <f>SUM(N135*C135)</f>
        <v>0</v>
      </c>
      <c r="P135" s="58">
        <v>0.23</v>
      </c>
      <c r="Q135" s="29">
        <f t="shared" si="10"/>
        <v>0</v>
      </c>
    </row>
    <row r="136" spans="1:17" ht="30" customHeight="1" thickBot="1" x14ac:dyDescent="0.3">
      <c r="A136" s="7" t="s">
        <v>51</v>
      </c>
      <c r="B136" s="7" t="s">
        <v>86</v>
      </c>
      <c r="C136" s="15"/>
      <c r="D136" s="16"/>
      <c r="E136" s="16"/>
      <c r="F136" s="16"/>
      <c r="G136" s="16"/>
      <c r="H136" s="16"/>
      <c r="I136" s="16"/>
      <c r="J136" s="16"/>
      <c r="K136" s="16"/>
      <c r="L136" s="16"/>
      <c r="M136" s="16"/>
      <c r="N136" s="18"/>
      <c r="O136" s="54"/>
      <c r="P136" s="58"/>
      <c r="Q136" s="29"/>
    </row>
    <row r="137" spans="1:17" ht="135.75" customHeight="1" thickBot="1" x14ac:dyDescent="0.3">
      <c r="A137" s="28">
        <v>1</v>
      </c>
      <c r="B137" s="14" t="s">
        <v>203</v>
      </c>
      <c r="C137" s="15"/>
      <c r="D137" s="17" t="s">
        <v>18</v>
      </c>
      <c r="E137" s="18">
        <v>5</v>
      </c>
      <c r="F137" s="17" t="s">
        <v>18</v>
      </c>
      <c r="G137" s="18">
        <v>30</v>
      </c>
      <c r="H137" s="17" t="s">
        <v>18</v>
      </c>
      <c r="I137" s="18">
        <v>5</v>
      </c>
      <c r="J137" s="17" t="s">
        <v>18</v>
      </c>
      <c r="K137" s="18">
        <v>5</v>
      </c>
      <c r="L137" s="18" t="s">
        <v>18</v>
      </c>
      <c r="M137" s="18">
        <v>0</v>
      </c>
      <c r="N137" s="18">
        <f t="shared" si="7"/>
        <v>45</v>
      </c>
      <c r="O137" s="54">
        <f t="shared" ref="O137:O148" si="11">SUM(N137*C137)</f>
        <v>0</v>
      </c>
      <c r="P137" s="58">
        <v>0.08</v>
      </c>
      <c r="Q137" s="29">
        <f>ROUND((O137*1.08),2)</f>
        <v>0</v>
      </c>
    </row>
    <row r="138" spans="1:17" ht="116.25" customHeight="1" thickBot="1" x14ac:dyDescent="0.3">
      <c r="A138" s="28">
        <v>2</v>
      </c>
      <c r="B138" s="14" t="s">
        <v>204</v>
      </c>
      <c r="C138" s="15"/>
      <c r="D138" s="20" t="s">
        <v>84</v>
      </c>
      <c r="E138" s="50">
        <v>5</v>
      </c>
      <c r="F138" s="20" t="s">
        <v>84</v>
      </c>
      <c r="G138" s="50">
        <v>15</v>
      </c>
      <c r="H138" s="20" t="s">
        <v>84</v>
      </c>
      <c r="I138" s="50">
        <v>10</v>
      </c>
      <c r="J138" s="20" t="s">
        <v>84</v>
      </c>
      <c r="K138" s="50">
        <v>5</v>
      </c>
      <c r="L138" s="50" t="s">
        <v>84</v>
      </c>
      <c r="M138" s="50">
        <v>0</v>
      </c>
      <c r="N138" s="18">
        <f t="shared" si="7"/>
        <v>35</v>
      </c>
      <c r="O138" s="54">
        <f t="shared" si="11"/>
        <v>0</v>
      </c>
      <c r="P138" s="58">
        <v>0.08</v>
      </c>
      <c r="Q138" s="29">
        <f>ROUND((O138*1.08),2)</f>
        <v>0</v>
      </c>
    </row>
    <row r="139" spans="1:17" ht="40.5" customHeight="1" thickBot="1" x14ac:dyDescent="0.3">
      <c r="A139" s="28">
        <v>3</v>
      </c>
      <c r="B139" s="14" t="s">
        <v>205</v>
      </c>
      <c r="C139" s="15"/>
      <c r="D139" s="20" t="s">
        <v>7</v>
      </c>
      <c r="E139" s="50">
        <v>5</v>
      </c>
      <c r="F139" s="20" t="s">
        <v>7</v>
      </c>
      <c r="G139" s="50">
        <v>10</v>
      </c>
      <c r="H139" s="20" t="s">
        <v>7</v>
      </c>
      <c r="I139" s="50">
        <v>10</v>
      </c>
      <c r="J139" s="20" t="s">
        <v>7</v>
      </c>
      <c r="K139" s="50">
        <v>5</v>
      </c>
      <c r="L139" s="50" t="s">
        <v>7</v>
      </c>
      <c r="M139" s="50">
        <v>0</v>
      </c>
      <c r="N139" s="18">
        <f t="shared" si="7"/>
        <v>30</v>
      </c>
      <c r="O139" s="54">
        <f t="shared" si="11"/>
        <v>0</v>
      </c>
      <c r="P139" s="58">
        <v>0.23</v>
      </c>
      <c r="Q139" s="29">
        <f t="shared" si="10"/>
        <v>0</v>
      </c>
    </row>
    <row r="140" spans="1:17" ht="99.75" customHeight="1" thickBot="1" x14ac:dyDescent="0.3">
      <c r="A140" s="28">
        <v>4</v>
      </c>
      <c r="B140" s="14" t="s">
        <v>206</v>
      </c>
      <c r="C140" s="15"/>
      <c r="D140" s="20" t="s">
        <v>85</v>
      </c>
      <c r="E140" s="18">
        <v>15</v>
      </c>
      <c r="F140" s="20" t="s">
        <v>85</v>
      </c>
      <c r="G140" s="18">
        <v>40</v>
      </c>
      <c r="H140" s="20" t="s">
        <v>85</v>
      </c>
      <c r="I140" s="18">
        <v>10</v>
      </c>
      <c r="J140" s="20" t="s">
        <v>85</v>
      </c>
      <c r="K140" s="18">
        <v>5</v>
      </c>
      <c r="L140" s="18" t="s">
        <v>85</v>
      </c>
      <c r="M140" s="18">
        <v>0</v>
      </c>
      <c r="N140" s="18">
        <f t="shared" si="7"/>
        <v>70</v>
      </c>
      <c r="O140" s="54">
        <f t="shared" si="11"/>
        <v>0</v>
      </c>
      <c r="P140" s="58">
        <v>0.23</v>
      </c>
      <c r="Q140" s="29">
        <f t="shared" si="10"/>
        <v>0</v>
      </c>
    </row>
    <row r="141" spans="1:17" ht="103.5" customHeight="1" thickBot="1" x14ac:dyDescent="0.3">
      <c r="A141" s="28">
        <v>5</v>
      </c>
      <c r="B141" s="14" t="s">
        <v>207</v>
      </c>
      <c r="C141" s="15"/>
      <c r="D141" s="20" t="s">
        <v>84</v>
      </c>
      <c r="E141" s="18">
        <v>5</v>
      </c>
      <c r="F141" s="20" t="s">
        <v>84</v>
      </c>
      <c r="G141" s="18">
        <v>10</v>
      </c>
      <c r="H141" s="20" t="s">
        <v>84</v>
      </c>
      <c r="I141" s="18">
        <v>5</v>
      </c>
      <c r="J141" s="20" t="s">
        <v>84</v>
      </c>
      <c r="K141" s="18">
        <v>3</v>
      </c>
      <c r="L141" s="50" t="s">
        <v>84</v>
      </c>
      <c r="M141" s="18">
        <v>0</v>
      </c>
      <c r="N141" s="18">
        <f t="shared" si="7"/>
        <v>23</v>
      </c>
      <c r="O141" s="54">
        <f t="shared" si="11"/>
        <v>0</v>
      </c>
      <c r="P141" s="58">
        <v>0.23</v>
      </c>
      <c r="Q141" s="29">
        <f t="shared" si="10"/>
        <v>0</v>
      </c>
    </row>
    <row r="142" spans="1:17" ht="108" customHeight="1" thickBot="1" x14ac:dyDescent="0.3">
      <c r="A142" s="30">
        <v>6</v>
      </c>
      <c r="B142" s="21" t="s">
        <v>229</v>
      </c>
      <c r="C142" s="15"/>
      <c r="D142" s="17" t="s">
        <v>10</v>
      </c>
      <c r="E142" s="17">
        <v>0</v>
      </c>
      <c r="F142" s="17" t="s">
        <v>10</v>
      </c>
      <c r="G142" s="17">
        <v>0</v>
      </c>
      <c r="H142" s="17" t="s">
        <v>10</v>
      </c>
      <c r="I142" s="17">
        <v>0</v>
      </c>
      <c r="J142" s="17" t="s">
        <v>10</v>
      </c>
      <c r="K142" s="17">
        <v>10</v>
      </c>
      <c r="L142" s="17" t="s">
        <v>10</v>
      </c>
      <c r="M142" s="17">
        <v>0</v>
      </c>
      <c r="N142" s="18">
        <f t="shared" si="7"/>
        <v>10</v>
      </c>
      <c r="O142" s="54">
        <f t="shared" si="11"/>
        <v>0</v>
      </c>
      <c r="P142" s="58">
        <v>0.23</v>
      </c>
      <c r="Q142" s="29">
        <f t="shared" si="10"/>
        <v>0</v>
      </c>
    </row>
    <row r="143" spans="1:17" ht="68.25" customHeight="1" thickBot="1" x14ac:dyDescent="0.3">
      <c r="A143" s="30">
        <v>7</v>
      </c>
      <c r="B143" s="21" t="s">
        <v>208</v>
      </c>
      <c r="C143" s="15"/>
      <c r="D143" s="17" t="s">
        <v>65</v>
      </c>
      <c r="E143" s="17">
        <v>0</v>
      </c>
      <c r="F143" s="17" t="s">
        <v>65</v>
      </c>
      <c r="G143" s="17">
        <v>0</v>
      </c>
      <c r="H143" s="17" t="s">
        <v>65</v>
      </c>
      <c r="I143" s="17">
        <v>0</v>
      </c>
      <c r="J143" s="17" t="s">
        <v>65</v>
      </c>
      <c r="K143" s="17">
        <v>5</v>
      </c>
      <c r="L143" s="17" t="s">
        <v>65</v>
      </c>
      <c r="M143" s="17">
        <v>0</v>
      </c>
      <c r="N143" s="18">
        <f t="shared" si="7"/>
        <v>5</v>
      </c>
      <c r="O143" s="54">
        <f t="shared" si="11"/>
        <v>0</v>
      </c>
      <c r="P143" s="58">
        <v>0.23</v>
      </c>
      <c r="Q143" s="29">
        <f t="shared" si="10"/>
        <v>0</v>
      </c>
    </row>
    <row r="144" spans="1:17" ht="101.25" customHeight="1" thickBot="1" x14ac:dyDescent="0.3">
      <c r="A144" s="30">
        <v>8</v>
      </c>
      <c r="B144" s="21" t="s">
        <v>209</v>
      </c>
      <c r="C144" s="15"/>
      <c r="D144" s="19" t="s">
        <v>84</v>
      </c>
      <c r="E144" s="17">
        <v>2</v>
      </c>
      <c r="F144" s="19" t="s">
        <v>84</v>
      </c>
      <c r="G144" s="17">
        <v>0</v>
      </c>
      <c r="H144" s="19" t="s">
        <v>84</v>
      </c>
      <c r="I144" s="17">
        <v>0</v>
      </c>
      <c r="J144" s="19" t="s">
        <v>84</v>
      </c>
      <c r="K144" s="17">
        <v>5</v>
      </c>
      <c r="L144" s="19" t="s">
        <v>84</v>
      </c>
      <c r="M144" s="17">
        <v>0</v>
      </c>
      <c r="N144" s="18">
        <f t="shared" si="7"/>
        <v>7</v>
      </c>
      <c r="O144" s="54">
        <f t="shared" si="11"/>
        <v>0</v>
      </c>
      <c r="P144" s="58">
        <v>0.23</v>
      </c>
      <c r="Q144" s="29">
        <f t="shared" si="10"/>
        <v>0</v>
      </c>
    </row>
    <row r="145" spans="1:17" ht="92.25" customHeight="1" thickBot="1" x14ac:dyDescent="0.3">
      <c r="A145" s="28">
        <v>10</v>
      </c>
      <c r="B145" s="21" t="s">
        <v>210</v>
      </c>
      <c r="C145" s="15"/>
      <c r="D145" s="19" t="s">
        <v>105</v>
      </c>
      <c r="E145" s="17">
        <v>5</v>
      </c>
      <c r="F145" s="19" t="s">
        <v>105</v>
      </c>
      <c r="G145" s="17">
        <v>10</v>
      </c>
      <c r="H145" s="19" t="s">
        <v>105</v>
      </c>
      <c r="I145" s="17">
        <v>0</v>
      </c>
      <c r="J145" s="19" t="s">
        <v>105</v>
      </c>
      <c r="K145" s="17">
        <v>0</v>
      </c>
      <c r="L145" s="19" t="s">
        <v>105</v>
      </c>
      <c r="M145" s="17">
        <v>0</v>
      </c>
      <c r="N145" s="18">
        <f t="shared" ref="N145:N157" si="12">E145+G145+I145+K145+M145</f>
        <v>15</v>
      </c>
      <c r="O145" s="54">
        <f t="shared" si="11"/>
        <v>0</v>
      </c>
      <c r="P145" s="58">
        <v>0.23</v>
      </c>
      <c r="Q145" s="29">
        <f t="shared" si="10"/>
        <v>0</v>
      </c>
    </row>
    <row r="146" spans="1:17" ht="33.75" customHeight="1" thickBot="1" x14ac:dyDescent="0.3">
      <c r="A146" s="28">
        <v>11</v>
      </c>
      <c r="B146" s="14" t="s">
        <v>211</v>
      </c>
      <c r="C146" s="15"/>
      <c r="D146" s="18" t="s">
        <v>7</v>
      </c>
      <c r="E146" s="18">
        <v>3</v>
      </c>
      <c r="F146" s="18" t="s">
        <v>7</v>
      </c>
      <c r="G146" s="18">
        <v>5</v>
      </c>
      <c r="H146" s="18" t="s">
        <v>7</v>
      </c>
      <c r="I146" s="18">
        <v>0</v>
      </c>
      <c r="J146" s="18" t="s">
        <v>7</v>
      </c>
      <c r="K146" s="18">
        <v>0</v>
      </c>
      <c r="L146" s="18" t="s">
        <v>7</v>
      </c>
      <c r="M146" s="18">
        <v>0</v>
      </c>
      <c r="N146" s="18">
        <f t="shared" si="12"/>
        <v>8</v>
      </c>
      <c r="O146" s="54">
        <f t="shared" si="11"/>
        <v>0</v>
      </c>
      <c r="P146" s="58">
        <v>0.23</v>
      </c>
      <c r="Q146" s="29">
        <f t="shared" si="10"/>
        <v>0</v>
      </c>
    </row>
    <row r="147" spans="1:17" ht="33.75" customHeight="1" thickBot="1" x14ac:dyDescent="0.3">
      <c r="A147" s="39">
        <v>12</v>
      </c>
      <c r="B147" s="14" t="s">
        <v>212</v>
      </c>
      <c r="C147" s="15"/>
      <c r="D147" s="18" t="s">
        <v>7</v>
      </c>
      <c r="E147" s="18">
        <v>3</v>
      </c>
      <c r="F147" s="18" t="s">
        <v>7</v>
      </c>
      <c r="G147" s="18">
        <v>10</v>
      </c>
      <c r="H147" s="18" t="s">
        <v>7</v>
      </c>
      <c r="I147" s="18">
        <v>0</v>
      </c>
      <c r="J147" s="18" t="s">
        <v>7</v>
      </c>
      <c r="K147" s="18">
        <v>0</v>
      </c>
      <c r="L147" s="18" t="s">
        <v>7</v>
      </c>
      <c r="M147" s="18">
        <v>0</v>
      </c>
      <c r="N147" s="18">
        <f t="shared" si="12"/>
        <v>13</v>
      </c>
      <c r="O147" s="54">
        <f t="shared" si="11"/>
        <v>0</v>
      </c>
      <c r="P147" s="58">
        <v>0.23</v>
      </c>
      <c r="Q147" s="29">
        <f t="shared" si="10"/>
        <v>0</v>
      </c>
    </row>
    <row r="148" spans="1:17" ht="34.5" customHeight="1" thickBot="1" x14ac:dyDescent="0.3">
      <c r="A148" s="39">
        <v>13</v>
      </c>
      <c r="B148" s="14" t="s">
        <v>213</v>
      </c>
      <c r="C148" s="15"/>
      <c r="D148" s="18" t="s">
        <v>7</v>
      </c>
      <c r="E148" s="18">
        <v>3</v>
      </c>
      <c r="F148" s="18" t="s">
        <v>7</v>
      </c>
      <c r="G148" s="18">
        <v>10</v>
      </c>
      <c r="H148" s="18" t="s">
        <v>7</v>
      </c>
      <c r="I148" s="18">
        <v>0</v>
      </c>
      <c r="J148" s="18" t="s">
        <v>7</v>
      </c>
      <c r="K148" s="18">
        <v>0</v>
      </c>
      <c r="L148" s="18" t="s">
        <v>7</v>
      </c>
      <c r="M148" s="18">
        <v>0</v>
      </c>
      <c r="N148" s="18">
        <f t="shared" si="12"/>
        <v>13</v>
      </c>
      <c r="O148" s="54">
        <f t="shared" si="11"/>
        <v>0</v>
      </c>
      <c r="P148" s="58">
        <v>0.23</v>
      </c>
      <c r="Q148" s="29">
        <f t="shared" si="10"/>
        <v>0</v>
      </c>
    </row>
    <row r="149" spans="1:17" ht="35.25" customHeight="1" thickBot="1" x14ac:dyDescent="0.3">
      <c r="A149" s="40" t="s">
        <v>54</v>
      </c>
      <c r="B149" s="40" t="s">
        <v>99</v>
      </c>
      <c r="C149" s="15"/>
      <c r="D149" s="16"/>
      <c r="E149" s="16"/>
      <c r="F149" s="16"/>
      <c r="G149" s="16"/>
      <c r="H149" s="16"/>
      <c r="I149" s="16"/>
      <c r="J149" s="16"/>
      <c r="K149" s="16"/>
      <c r="L149" s="16"/>
      <c r="M149" s="16"/>
      <c r="N149" s="18"/>
      <c r="O149" s="54"/>
      <c r="P149" s="58"/>
      <c r="Q149" s="29"/>
    </row>
    <row r="150" spans="1:17" ht="94.5" customHeight="1" thickBot="1" x14ac:dyDescent="0.3">
      <c r="A150" s="41">
        <v>1</v>
      </c>
      <c r="B150" s="38" t="s">
        <v>214</v>
      </c>
      <c r="C150" s="15"/>
      <c r="D150" s="18" t="s">
        <v>7</v>
      </c>
      <c r="E150" s="18">
        <v>2</v>
      </c>
      <c r="F150" s="18" t="s">
        <v>7</v>
      </c>
      <c r="G150" s="18">
        <v>15</v>
      </c>
      <c r="H150" s="18" t="s">
        <v>7</v>
      </c>
      <c r="I150" s="18">
        <v>15</v>
      </c>
      <c r="J150" s="18" t="s">
        <v>7</v>
      </c>
      <c r="K150" s="18">
        <v>2</v>
      </c>
      <c r="L150" s="18" t="s">
        <v>7</v>
      </c>
      <c r="M150" s="18">
        <v>0</v>
      </c>
      <c r="N150" s="18">
        <f t="shared" si="12"/>
        <v>34</v>
      </c>
      <c r="O150" s="54">
        <f>SUM(N150*C150)</f>
        <v>0</v>
      </c>
      <c r="P150" s="58">
        <v>0.23</v>
      </c>
      <c r="Q150" s="29">
        <f t="shared" si="10"/>
        <v>0</v>
      </c>
    </row>
    <row r="151" spans="1:17" ht="91.5" customHeight="1" thickBot="1" x14ac:dyDescent="0.3">
      <c r="A151" s="41">
        <v>2</v>
      </c>
      <c r="B151" s="38" t="s">
        <v>219</v>
      </c>
      <c r="C151" s="15"/>
      <c r="D151" s="18" t="s">
        <v>7</v>
      </c>
      <c r="E151" s="18">
        <v>0</v>
      </c>
      <c r="F151" s="18" t="s">
        <v>7</v>
      </c>
      <c r="G151" s="18">
        <v>30</v>
      </c>
      <c r="H151" s="18" t="s">
        <v>7</v>
      </c>
      <c r="I151" s="18">
        <v>40</v>
      </c>
      <c r="J151" s="18" t="s">
        <v>7</v>
      </c>
      <c r="K151" s="18">
        <v>0</v>
      </c>
      <c r="L151" s="18" t="s">
        <v>7</v>
      </c>
      <c r="M151" s="18">
        <v>0</v>
      </c>
      <c r="N151" s="18">
        <f t="shared" si="12"/>
        <v>70</v>
      </c>
      <c r="O151" s="54">
        <f>SUM(N151*C151)</f>
        <v>0</v>
      </c>
      <c r="P151" s="58">
        <v>0.23</v>
      </c>
      <c r="Q151" s="29">
        <f t="shared" si="10"/>
        <v>0</v>
      </c>
    </row>
    <row r="152" spans="1:17" ht="131.25" customHeight="1" thickBot="1" x14ac:dyDescent="0.3">
      <c r="A152" s="37">
        <v>3</v>
      </c>
      <c r="B152" s="38" t="s">
        <v>215</v>
      </c>
      <c r="C152" s="15"/>
      <c r="D152" s="18" t="s">
        <v>73</v>
      </c>
      <c r="E152" s="18">
        <v>120</v>
      </c>
      <c r="F152" s="18" t="s">
        <v>73</v>
      </c>
      <c r="G152" s="18">
        <v>180</v>
      </c>
      <c r="H152" s="18" t="s">
        <v>73</v>
      </c>
      <c r="I152" s="18">
        <v>100</v>
      </c>
      <c r="J152" s="18" t="s">
        <v>73</v>
      </c>
      <c r="K152" s="18">
        <v>30</v>
      </c>
      <c r="L152" s="18" t="s">
        <v>73</v>
      </c>
      <c r="M152" s="18">
        <v>20</v>
      </c>
      <c r="N152" s="18">
        <f t="shared" si="12"/>
        <v>450</v>
      </c>
      <c r="O152" s="54">
        <f>SUM(N152*C152)</f>
        <v>0</v>
      </c>
      <c r="P152" s="58">
        <v>0.23</v>
      </c>
      <c r="Q152" s="29">
        <f t="shared" si="10"/>
        <v>0</v>
      </c>
    </row>
    <row r="153" spans="1:17" ht="35.25" customHeight="1" thickBot="1" x14ac:dyDescent="0.3">
      <c r="A153" s="40" t="s">
        <v>72</v>
      </c>
      <c r="B153" s="40" t="s">
        <v>71</v>
      </c>
      <c r="C153" s="15"/>
      <c r="D153" s="16"/>
      <c r="E153" s="16"/>
      <c r="F153" s="16"/>
      <c r="G153" s="16"/>
      <c r="H153" s="16"/>
      <c r="I153" s="16"/>
      <c r="J153" s="16"/>
      <c r="K153" s="16"/>
      <c r="L153" s="16"/>
      <c r="M153" s="16"/>
      <c r="N153" s="18"/>
      <c r="O153" s="54"/>
      <c r="P153" s="58"/>
      <c r="Q153" s="29"/>
    </row>
    <row r="154" spans="1:17" ht="61.5" customHeight="1" thickBot="1" x14ac:dyDescent="0.3">
      <c r="A154" s="42">
        <v>1</v>
      </c>
      <c r="B154" s="21" t="s">
        <v>216</v>
      </c>
      <c r="C154" s="15"/>
      <c r="D154" s="17" t="s">
        <v>9</v>
      </c>
      <c r="E154" s="17">
        <v>115</v>
      </c>
      <c r="F154" s="17" t="s">
        <v>9</v>
      </c>
      <c r="G154" s="17">
        <v>120</v>
      </c>
      <c r="H154" s="17" t="s">
        <v>9</v>
      </c>
      <c r="I154" s="17">
        <v>120</v>
      </c>
      <c r="J154" s="17" t="s">
        <v>9</v>
      </c>
      <c r="K154" s="17">
        <v>20</v>
      </c>
      <c r="L154" s="17" t="s">
        <v>9</v>
      </c>
      <c r="M154" s="17">
        <v>15</v>
      </c>
      <c r="N154" s="18">
        <f t="shared" si="12"/>
        <v>390</v>
      </c>
      <c r="O154" s="54">
        <f>SUM(N154*C154)</f>
        <v>0</v>
      </c>
      <c r="P154" s="58">
        <v>0.23</v>
      </c>
      <c r="Q154" s="29">
        <f t="shared" si="10"/>
        <v>0</v>
      </c>
    </row>
    <row r="155" spans="1:17" ht="61.5" customHeight="1" thickBot="1" x14ac:dyDescent="0.3">
      <c r="A155" s="42">
        <v>2</v>
      </c>
      <c r="B155" s="21" t="s">
        <v>217</v>
      </c>
      <c r="C155" s="15"/>
      <c r="D155" s="17" t="s">
        <v>9</v>
      </c>
      <c r="E155" s="17">
        <v>40</v>
      </c>
      <c r="F155" s="17" t="s">
        <v>9</v>
      </c>
      <c r="G155" s="17">
        <v>40</v>
      </c>
      <c r="H155" s="17" t="s">
        <v>9</v>
      </c>
      <c r="I155" s="17">
        <v>25</v>
      </c>
      <c r="J155" s="17" t="s">
        <v>9</v>
      </c>
      <c r="K155" s="17">
        <v>12</v>
      </c>
      <c r="L155" s="17" t="s">
        <v>9</v>
      </c>
      <c r="M155" s="17">
        <v>0</v>
      </c>
      <c r="N155" s="18">
        <f t="shared" si="12"/>
        <v>117</v>
      </c>
      <c r="O155" s="54">
        <f>SUM(N155*C155)</f>
        <v>0</v>
      </c>
      <c r="P155" s="58">
        <v>0.23</v>
      </c>
      <c r="Q155" s="29">
        <f t="shared" si="10"/>
        <v>0</v>
      </c>
    </row>
    <row r="156" spans="1:17" ht="75" customHeight="1" thickBot="1" x14ac:dyDescent="0.3">
      <c r="A156" s="42">
        <v>3</v>
      </c>
      <c r="B156" s="21" t="s">
        <v>236</v>
      </c>
      <c r="C156" s="15"/>
      <c r="D156" s="17" t="s">
        <v>9</v>
      </c>
      <c r="E156" s="17">
        <v>5</v>
      </c>
      <c r="F156" s="17" t="s">
        <v>9</v>
      </c>
      <c r="G156" s="17">
        <v>0</v>
      </c>
      <c r="H156" s="17" t="s">
        <v>9</v>
      </c>
      <c r="I156" s="17">
        <v>10</v>
      </c>
      <c r="J156" s="17" t="s">
        <v>9</v>
      </c>
      <c r="K156" s="17">
        <v>0</v>
      </c>
      <c r="L156" s="17" t="s">
        <v>9</v>
      </c>
      <c r="M156" s="17">
        <v>0</v>
      </c>
      <c r="N156" s="18">
        <f t="shared" si="12"/>
        <v>15</v>
      </c>
      <c r="O156" s="54">
        <f>SUM(N156*C156)</f>
        <v>0</v>
      </c>
      <c r="P156" s="58">
        <v>0.23</v>
      </c>
      <c r="Q156" s="29">
        <f t="shared" si="10"/>
        <v>0</v>
      </c>
    </row>
    <row r="157" spans="1:17" s="22" customFormat="1" ht="71.25" customHeight="1" thickBot="1" x14ac:dyDescent="0.3">
      <c r="A157" s="41">
        <v>4</v>
      </c>
      <c r="B157" s="21" t="s">
        <v>218</v>
      </c>
      <c r="C157" s="15"/>
      <c r="D157" s="17" t="s">
        <v>58</v>
      </c>
      <c r="E157" s="17">
        <v>3</v>
      </c>
      <c r="F157" s="17" t="s">
        <v>58</v>
      </c>
      <c r="G157" s="17">
        <v>10</v>
      </c>
      <c r="H157" s="17" t="s">
        <v>58</v>
      </c>
      <c r="I157" s="17">
        <v>3</v>
      </c>
      <c r="J157" s="17" t="s">
        <v>58</v>
      </c>
      <c r="K157" s="17">
        <v>0</v>
      </c>
      <c r="L157" s="17" t="s">
        <v>58</v>
      </c>
      <c r="M157" s="17">
        <v>0</v>
      </c>
      <c r="N157" s="18">
        <f t="shared" si="12"/>
        <v>16</v>
      </c>
      <c r="O157" s="54">
        <f>SUM(N157*C157)</f>
        <v>0</v>
      </c>
      <c r="P157" s="58">
        <v>0.23</v>
      </c>
      <c r="Q157" s="29">
        <f t="shared" si="10"/>
        <v>0</v>
      </c>
    </row>
    <row r="158" spans="1:17" ht="40.5" customHeight="1" thickBot="1" x14ac:dyDescent="0.3">
      <c r="A158" s="43"/>
      <c r="B158" s="51" t="s">
        <v>57</v>
      </c>
      <c r="C158" s="44"/>
      <c r="D158" s="16"/>
      <c r="E158" s="16"/>
      <c r="F158" s="16"/>
      <c r="G158" s="16"/>
      <c r="H158" s="16"/>
      <c r="I158" s="16"/>
      <c r="J158" s="16"/>
      <c r="K158" s="16"/>
      <c r="L158" s="16"/>
      <c r="M158" s="16"/>
      <c r="N158" s="16"/>
      <c r="O158" s="55">
        <f>SUM(O4:O157)</f>
        <v>0</v>
      </c>
      <c r="P158" s="58"/>
      <c r="Q158" s="55">
        <f>SUM(Q4:Q157)</f>
        <v>0</v>
      </c>
    </row>
    <row r="159" spans="1:17" x14ac:dyDescent="0.25">
      <c r="A159" s="4"/>
      <c r="B159" s="8"/>
      <c r="C159" s="9"/>
      <c r="D159" s="11"/>
      <c r="E159" s="11"/>
      <c r="F159" s="11"/>
      <c r="G159" s="11"/>
      <c r="H159" s="11"/>
      <c r="I159" s="11"/>
      <c r="J159" s="11"/>
      <c r="K159" s="11"/>
      <c r="L159" s="11"/>
      <c r="M159" s="11"/>
      <c r="N159" s="11"/>
      <c r="O159" s="52"/>
      <c r="P159" s="59"/>
      <c r="Q159" s="23"/>
    </row>
    <row r="160" spans="1:17" x14ac:dyDescent="0.25">
      <c r="A160" s="4"/>
      <c r="B160" s="10"/>
      <c r="C160" s="9"/>
      <c r="D160" s="11"/>
      <c r="E160" s="11"/>
      <c r="F160" s="11"/>
      <c r="G160" s="11"/>
      <c r="H160" s="11"/>
      <c r="I160" s="11"/>
      <c r="J160" s="11"/>
      <c r="K160" s="11"/>
      <c r="L160" s="11"/>
      <c r="M160" s="11"/>
      <c r="N160" s="11"/>
      <c r="O160" s="52"/>
      <c r="P160" s="59"/>
      <c r="Q160" s="23"/>
    </row>
    <row r="161" spans="2:17" x14ac:dyDescent="0.25">
      <c r="B161" s="10"/>
      <c r="C161" s="9"/>
      <c r="D161" s="11"/>
      <c r="E161" s="11"/>
      <c r="F161" s="11"/>
      <c r="G161" s="11"/>
      <c r="H161" s="11"/>
      <c r="I161" s="11"/>
      <c r="J161" s="11"/>
      <c r="K161" s="11"/>
      <c r="L161" s="11"/>
      <c r="M161" s="11"/>
      <c r="N161" s="11"/>
      <c r="O161" s="52"/>
      <c r="P161" s="59"/>
      <c r="Q161" s="23"/>
    </row>
    <row r="166" spans="2:17" x14ac:dyDescent="0.25">
      <c r="B166" s="46"/>
    </row>
    <row r="174" spans="2:17" x14ac:dyDescent="0.25">
      <c r="B174" s="46"/>
    </row>
  </sheetData>
  <autoFilter ref="A1:Q158" xr:uid="{00000000-0009-0000-0000-000000000000}">
    <filterColumn colId="3" showButton="0"/>
    <filterColumn colId="5" showButton="0"/>
    <filterColumn colId="7" showButton="0"/>
    <filterColumn colId="9" showButton="0"/>
  </autoFilter>
  <mergeCells count="12">
    <mergeCell ref="Q1:Q2"/>
    <mergeCell ref="L1:M1"/>
    <mergeCell ref="A1:A2"/>
    <mergeCell ref="B1:B2"/>
    <mergeCell ref="C1:C2"/>
    <mergeCell ref="D1:E1"/>
    <mergeCell ref="J1:K1"/>
    <mergeCell ref="H1:I1"/>
    <mergeCell ref="F1:G1"/>
    <mergeCell ref="N1:N2"/>
    <mergeCell ref="O1:O2"/>
    <mergeCell ref="P1:P2"/>
  </mergeCells>
  <pageMargins left="0.23622047244094491" right="0.23622047244094491" top="0.35433070866141736" bottom="0.35433070866141736" header="0.31496062992125984" footer="0.31496062992125984"/>
  <pageSetup paperSize="8"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Przetarg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2023-09-07T09:08:48Z</dcterms:modified>
</cp:coreProperties>
</file>