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3065"/>
  </bookViews>
  <sheets>
    <sheet name="FAC" sheetId="2" r:id="rId1"/>
  </sheets>
  <definedNames>
    <definedName name="_xlnm.Print_Area" localSheetId="0">FAC!$A$1:$N$1798</definedName>
  </definedNames>
  <calcPr calcId="152511" iterateDelta="1E-4"/>
</workbook>
</file>

<file path=xl/calcChain.xml><?xml version="1.0" encoding="utf-8"?>
<calcChain xmlns="http://schemas.openxmlformats.org/spreadsheetml/2006/main">
  <c r="K676" i="2" l="1"/>
  <c r="K677" i="2"/>
  <c r="K678" i="2"/>
  <c r="K679" i="2"/>
  <c r="K680" i="2"/>
  <c r="K681" i="2"/>
  <c r="K682" i="2"/>
  <c r="K683" i="2"/>
  <c r="K684" i="2"/>
  <c r="K685" i="2"/>
  <c r="K686" i="2"/>
  <c r="K687" i="2"/>
  <c r="K688" i="2"/>
  <c r="K689" i="2"/>
  <c r="K690" i="2"/>
  <c r="K691" i="2"/>
  <c r="K692" i="2"/>
  <c r="K693" i="2"/>
  <c r="K694" i="2"/>
  <c r="K695" i="2"/>
  <c r="K696" i="2"/>
  <c r="K697" i="2"/>
  <c r="K698" i="2"/>
  <c r="K699" i="2"/>
  <c r="K700" i="2"/>
  <c r="K701" i="2"/>
  <c r="K702" i="2"/>
  <c r="K703" i="2"/>
  <c r="K704" i="2"/>
  <c r="K705" i="2"/>
  <c r="K706" i="2"/>
  <c r="K707" i="2"/>
  <c r="K708" i="2"/>
  <c r="K709" i="2"/>
  <c r="K710" i="2"/>
  <c r="K711" i="2"/>
  <c r="K712" i="2"/>
  <c r="K713" i="2"/>
  <c r="K714" i="2"/>
  <c r="K715" i="2"/>
  <c r="K716" i="2"/>
  <c r="K717" i="2"/>
  <c r="K718" i="2"/>
  <c r="K7" i="2" l="1"/>
  <c r="K1792" i="2" l="1"/>
  <c r="M1792" i="2" s="1"/>
  <c r="K1791" i="2"/>
  <c r="M1791" i="2" s="1"/>
  <c r="K1790" i="2"/>
  <c r="M1790" i="2" s="1"/>
  <c r="K1789" i="2"/>
  <c r="M1789" i="2" l="1"/>
  <c r="K1793" i="2"/>
  <c r="H1798" i="2" s="1"/>
  <c r="K1798" i="2" s="1"/>
  <c r="M1798" i="2" s="1"/>
  <c r="K1746" i="2"/>
  <c r="M1746" i="2" s="1"/>
  <c r="K1747" i="2"/>
  <c r="M1747" i="2" s="1"/>
  <c r="K1748" i="2"/>
  <c r="M1748" i="2" s="1"/>
  <c r="K1749" i="2"/>
  <c r="M1749" i="2" s="1"/>
  <c r="K1750" i="2"/>
  <c r="M1750" i="2" s="1"/>
  <c r="K1751" i="2"/>
  <c r="M1751" i="2" s="1"/>
  <c r="K1752" i="2"/>
  <c r="M1752" i="2" s="1"/>
  <c r="K1753" i="2"/>
  <c r="M1753" i="2" s="1"/>
  <c r="K1754" i="2"/>
  <c r="M1754" i="2" s="1"/>
  <c r="K1755" i="2"/>
  <c r="M1755" i="2" s="1"/>
  <c r="K1756" i="2"/>
  <c r="M1756" i="2" s="1"/>
  <c r="K1757" i="2"/>
  <c r="M1757" i="2" s="1"/>
  <c r="K1758" i="2"/>
  <c r="M1758" i="2" s="1"/>
  <c r="K1759" i="2"/>
  <c r="M1759" i="2" s="1"/>
  <c r="K1760" i="2"/>
  <c r="M1760" i="2" s="1"/>
  <c r="K1761" i="2"/>
  <c r="M1761" i="2" s="1"/>
  <c r="K1762" i="2"/>
  <c r="M1762" i="2" s="1"/>
  <c r="K1763" i="2"/>
  <c r="M1763" i="2" s="1"/>
  <c r="K1764" i="2"/>
  <c r="M1764" i="2" s="1"/>
  <c r="K1765" i="2"/>
  <c r="M1765" i="2" s="1"/>
  <c r="K1766" i="2"/>
  <c r="M1766" i="2" s="1"/>
  <c r="K1767" i="2"/>
  <c r="M1767" i="2" s="1"/>
  <c r="K1768" i="2"/>
  <c r="M1768" i="2" s="1"/>
  <c r="K1769" i="2"/>
  <c r="M1769" i="2" s="1"/>
  <c r="K1770" i="2"/>
  <c r="M1770" i="2" s="1"/>
  <c r="K1771" i="2"/>
  <c r="M1771" i="2" s="1"/>
  <c r="K1772" i="2"/>
  <c r="M1772" i="2" s="1"/>
  <c r="K1773" i="2"/>
  <c r="M1773" i="2" s="1"/>
  <c r="K1774" i="2"/>
  <c r="M1774" i="2" s="1"/>
  <c r="K1775" i="2"/>
  <c r="M1775" i="2" s="1"/>
  <c r="K1776" i="2"/>
  <c r="M1776" i="2" s="1"/>
  <c r="K1777" i="2"/>
  <c r="M1777" i="2" s="1"/>
  <c r="K1745" i="2"/>
  <c r="M1745" i="2" s="1"/>
  <c r="M1793" i="2" l="1"/>
  <c r="I1798" i="2" s="1"/>
  <c r="M1778" i="2"/>
  <c r="I1782" i="2" s="1"/>
  <c r="K1778" i="2"/>
  <c r="H1782" i="2" s="1"/>
  <c r="L1798" i="2" l="1"/>
  <c r="N1798" i="2" s="1"/>
  <c r="K1782" i="2"/>
  <c r="M1782" i="2" s="1"/>
  <c r="L1782" i="2"/>
  <c r="N1782" i="2" s="1"/>
  <c r="K1733" i="2"/>
  <c r="M1733" i="2" s="1"/>
  <c r="K1734" i="2"/>
  <c r="M1734" i="2" s="1"/>
  <c r="K1735" i="2"/>
  <c r="M1735" i="2" s="1"/>
  <c r="K1732" i="2"/>
  <c r="M1732" i="2" l="1"/>
  <c r="M1736" i="2" s="1"/>
  <c r="I1740" i="2" s="1"/>
  <c r="L1740" i="2" s="1"/>
  <c r="N1740" i="2" s="1"/>
  <c r="K1736" i="2"/>
  <c r="H1740" i="2" s="1"/>
  <c r="K1740" i="2" s="1"/>
  <c r="M1740" i="2" s="1"/>
  <c r="K1700" i="2"/>
  <c r="M1700" i="2" s="1"/>
  <c r="K1701" i="2"/>
  <c r="M1701" i="2" s="1"/>
  <c r="K1702" i="2"/>
  <c r="M1702" i="2" s="1"/>
  <c r="K1687" i="2"/>
  <c r="M1687" i="2" s="1"/>
  <c r="K1688" i="2"/>
  <c r="M1688" i="2" s="1"/>
  <c r="K1689" i="2"/>
  <c r="M1689" i="2" s="1"/>
  <c r="K1635" i="2"/>
  <c r="M1635" i="2" s="1"/>
  <c r="K1636" i="2"/>
  <c r="M1636" i="2" s="1"/>
  <c r="K1614" i="2"/>
  <c r="M1614" i="2" s="1"/>
  <c r="K1604" i="2"/>
  <c r="K1605" i="2" s="1"/>
  <c r="H1609" i="2" s="1"/>
  <c r="K1594" i="2"/>
  <c r="K1593" i="2"/>
  <c r="M1593" i="2" s="1"/>
  <c r="K1565" i="2"/>
  <c r="M1565" i="2" s="1"/>
  <c r="K1566" i="2"/>
  <c r="M1566" i="2" s="1"/>
  <c r="K1567" i="2"/>
  <c r="M1567" i="2" s="1"/>
  <c r="K1568" i="2"/>
  <c r="M1568" i="2" s="1"/>
  <c r="K1569" i="2"/>
  <c r="M1569" i="2" s="1"/>
  <c r="K1570" i="2"/>
  <c r="M1570" i="2" s="1"/>
  <c r="K1571" i="2"/>
  <c r="M1571" i="2" s="1"/>
  <c r="K1554" i="2"/>
  <c r="M1554" i="2" s="1"/>
  <c r="K1553" i="2"/>
  <c r="M1553" i="2" s="1"/>
  <c r="K1514" i="2"/>
  <c r="M1514" i="2" s="1"/>
  <c r="K1515" i="2"/>
  <c r="M1515" i="2" s="1"/>
  <c r="K1516" i="2"/>
  <c r="M1516" i="2" s="1"/>
  <c r="K1517" i="2"/>
  <c r="M1517" i="2" s="1"/>
  <c r="K1518" i="2"/>
  <c r="M1518" i="2" s="1"/>
  <c r="K1519" i="2"/>
  <c r="M1519" i="2" s="1"/>
  <c r="K1520" i="2"/>
  <c r="M1520" i="2" s="1"/>
  <c r="K1521" i="2"/>
  <c r="M1521" i="2" s="1"/>
  <c r="K1522" i="2"/>
  <c r="M1522" i="2" s="1"/>
  <c r="K1523" i="2"/>
  <c r="M1523" i="2" s="1"/>
  <c r="K1524" i="2"/>
  <c r="M1524" i="2" s="1"/>
  <c r="K1525" i="2"/>
  <c r="M1525" i="2" s="1"/>
  <c r="K1526" i="2"/>
  <c r="M1526" i="2" s="1"/>
  <c r="K1527" i="2"/>
  <c r="M1527" i="2" s="1"/>
  <c r="K1528" i="2"/>
  <c r="M1528" i="2" s="1"/>
  <c r="K1529" i="2"/>
  <c r="M1529" i="2" s="1"/>
  <c r="K1530" i="2"/>
  <c r="M1530" i="2" s="1"/>
  <c r="K1531" i="2"/>
  <c r="M1531" i="2" s="1"/>
  <c r="K1532" i="2"/>
  <c r="M1532" i="2" s="1"/>
  <c r="K1533" i="2"/>
  <c r="M1533" i="2" s="1"/>
  <c r="K1534" i="2"/>
  <c r="M1534" i="2" s="1"/>
  <c r="K1535" i="2"/>
  <c r="M1535" i="2" s="1"/>
  <c r="K1536" i="2"/>
  <c r="M1536" i="2" s="1"/>
  <c r="K1537" i="2"/>
  <c r="M1537" i="2" s="1"/>
  <c r="K1538" i="2"/>
  <c r="M1538" i="2" s="1"/>
  <c r="K1539" i="2"/>
  <c r="M1539" i="2" s="1"/>
  <c r="K1540" i="2"/>
  <c r="M1540" i="2" s="1"/>
  <c r="K1541" i="2"/>
  <c r="M1541" i="2" s="1"/>
  <c r="K1542" i="2"/>
  <c r="M1542" i="2" s="1"/>
  <c r="K1543" i="2"/>
  <c r="M1543" i="2" s="1"/>
  <c r="K1513" i="2"/>
  <c r="K1482" i="2"/>
  <c r="M1482" i="2" s="1"/>
  <c r="K1483" i="2"/>
  <c r="M1483" i="2" s="1"/>
  <c r="K1484" i="2"/>
  <c r="M1484" i="2" s="1"/>
  <c r="K1485" i="2"/>
  <c r="M1485" i="2" s="1"/>
  <c r="K1486" i="2"/>
  <c r="M1486" i="2" s="1"/>
  <c r="K1487" i="2"/>
  <c r="M1487" i="2" s="1"/>
  <c r="K1488" i="2"/>
  <c r="M1488" i="2" s="1"/>
  <c r="K1489" i="2"/>
  <c r="M1489" i="2" s="1"/>
  <c r="K1490" i="2"/>
  <c r="M1490" i="2" s="1"/>
  <c r="K1491" i="2"/>
  <c r="M1491" i="2" s="1"/>
  <c r="K1492" i="2"/>
  <c r="M1492" i="2" s="1"/>
  <c r="K1493" i="2"/>
  <c r="M1493" i="2" s="1"/>
  <c r="K1494" i="2"/>
  <c r="M1494" i="2" s="1"/>
  <c r="K1495" i="2"/>
  <c r="M1495" i="2" s="1"/>
  <c r="K1496" i="2"/>
  <c r="M1496" i="2" s="1"/>
  <c r="K1497" i="2"/>
  <c r="M1497" i="2" s="1"/>
  <c r="K1498" i="2"/>
  <c r="M1498" i="2" s="1"/>
  <c r="K1499" i="2"/>
  <c r="M1499" i="2" s="1"/>
  <c r="K1500" i="2"/>
  <c r="M1500" i="2" s="1"/>
  <c r="K1501" i="2"/>
  <c r="M1501" i="2" s="1"/>
  <c r="K1502" i="2"/>
  <c r="M1502" i="2" s="1"/>
  <c r="K1503" i="2"/>
  <c r="M1503" i="2" s="1"/>
  <c r="K1481" i="2"/>
  <c r="K1471" i="2"/>
  <c r="M1471" i="2" s="1"/>
  <c r="K1470" i="2"/>
  <c r="M1470" i="2" s="1"/>
  <c r="K1459" i="2"/>
  <c r="M1459" i="2" s="1"/>
  <c r="K1460" i="2"/>
  <c r="M1460" i="2" s="1"/>
  <c r="K1458" i="2"/>
  <c r="M1458" i="2" s="1"/>
  <c r="K1421" i="2"/>
  <c r="M1421" i="2" s="1"/>
  <c r="K1422" i="2"/>
  <c r="M1422" i="2" s="1"/>
  <c r="K1423" i="2"/>
  <c r="M1423" i="2" s="1"/>
  <c r="K1424" i="2"/>
  <c r="M1424" i="2" s="1"/>
  <c r="K1425" i="2"/>
  <c r="M1425" i="2" s="1"/>
  <c r="K1426" i="2"/>
  <c r="M1426" i="2" s="1"/>
  <c r="K1427" i="2"/>
  <c r="M1427" i="2" s="1"/>
  <c r="K1428" i="2"/>
  <c r="M1428" i="2" s="1"/>
  <c r="K1429" i="2"/>
  <c r="M1429" i="2" s="1"/>
  <c r="K1430" i="2"/>
  <c r="M1430" i="2" s="1"/>
  <c r="K1431" i="2"/>
  <c r="M1431" i="2" s="1"/>
  <c r="K1432" i="2"/>
  <c r="M1432" i="2" s="1"/>
  <c r="K1433" i="2"/>
  <c r="M1433" i="2" s="1"/>
  <c r="K1434" i="2"/>
  <c r="M1434" i="2" s="1"/>
  <c r="K1435" i="2"/>
  <c r="M1435" i="2" s="1"/>
  <c r="K1436" i="2"/>
  <c r="M1436" i="2" s="1"/>
  <c r="K1437" i="2"/>
  <c r="M1437" i="2" s="1"/>
  <c r="K1438" i="2"/>
  <c r="M1438" i="2" s="1"/>
  <c r="K1439" i="2"/>
  <c r="M1439" i="2" s="1"/>
  <c r="K1440" i="2"/>
  <c r="M1440" i="2" s="1"/>
  <c r="K1441" i="2"/>
  <c r="M1441" i="2" s="1"/>
  <c r="K1442" i="2"/>
  <c r="M1442" i="2" s="1"/>
  <c r="K1443" i="2"/>
  <c r="M1443" i="2" s="1"/>
  <c r="K1444" i="2"/>
  <c r="M1444" i="2" s="1"/>
  <c r="K1445" i="2"/>
  <c r="M1445" i="2" s="1"/>
  <c r="K1446" i="2"/>
  <c r="M1446" i="2" s="1"/>
  <c r="K1447" i="2"/>
  <c r="M1447" i="2" s="1"/>
  <c r="K1448" i="2"/>
  <c r="M1448" i="2" s="1"/>
  <c r="K1420" i="2"/>
  <c r="M1420" i="2" s="1"/>
  <c r="K1410" i="2"/>
  <c r="M1410" i="2" s="1"/>
  <c r="K1409" i="2"/>
  <c r="K1399" i="2"/>
  <c r="M1399" i="2" s="1"/>
  <c r="M1400" i="2" s="1"/>
  <c r="I1404" i="2" s="1"/>
  <c r="K1265" i="2"/>
  <c r="M1265" i="2" s="1"/>
  <c r="K1266" i="2"/>
  <c r="M1266" i="2" s="1"/>
  <c r="K1267" i="2"/>
  <c r="M1267" i="2" s="1"/>
  <c r="K1268" i="2"/>
  <c r="M1268" i="2" s="1"/>
  <c r="K1269" i="2"/>
  <c r="M1269" i="2" s="1"/>
  <c r="K1270" i="2"/>
  <c r="M1270" i="2" s="1"/>
  <c r="K1271" i="2"/>
  <c r="M1271" i="2" s="1"/>
  <c r="K1272" i="2"/>
  <c r="M1272" i="2" s="1"/>
  <c r="K1273" i="2"/>
  <c r="M1273" i="2" s="1"/>
  <c r="K1274" i="2"/>
  <c r="M1274" i="2" s="1"/>
  <c r="K1275" i="2"/>
  <c r="M1275" i="2" s="1"/>
  <c r="K1276" i="2"/>
  <c r="M1276" i="2" s="1"/>
  <c r="K1277" i="2"/>
  <c r="M1277" i="2" s="1"/>
  <c r="K1278" i="2"/>
  <c r="M1278" i="2" s="1"/>
  <c r="K1279" i="2"/>
  <c r="M1279" i="2" s="1"/>
  <c r="K1280" i="2"/>
  <c r="M1280" i="2" s="1"/>
  <c r="K1281" i="2"/>
  <c r="M1281" i="2" s="1"/>
  <c r="K1282" i="2"/>
  <c r="M1282" i="2" s="1"/>
  <c r="K1283" i="2"/>
  <c r="M1283" i="2" s="1"/>
  <c r="K1284" i="2"/>
  <c r="M1284" i="2" s="1"/>
  <c r="K1285" i="2"/>
  <c r="M1285" i="2" s="1"/>
  <c r="K1286" i="2"/>
  <c r="M1286" i="2" s="1"/>
  <c r="K1287" i="2"/>
  <c r="M1287" i="2" s="1"/>
  <c r="K1288" i="2"/>
  <c r="M1288" i="2" s="1"/>
  <c r="K1289" i="2"/>
  <c r="M1289" i="2" s="1"/>
  <c r="K1290" i="2"/>
  <c r="M1290" i="2" s="1"/>
  <c r="K1291" i="2"/>
  <c r="M1291" i="2" s="1"/>
  <c r="K1292" i="2"/>
  <c r="M1292" i="2" s="1"/>
  <c r="K1293" i="2"/>
  <c r="M1293" i="2" s="1"/>
  <c r="K1294" i="2"/>
  <c r="M1294" i="2" s="1"/>
  <c r="K1295" i="2"/>
  <c r="M1295" i="2" s="1"/>
  <c r="K1296" i="2"/>
  <c r="M1296" i="2" s="1"/>
  <c r="K1297" i="2"/>
  <c r="M1297" i="2" s="1"/>
  <c r="K1298" i="2"/>
  <c r="M1298" i="2" s="1"/>
  <c r="K1299" i="2"/>
  <c r="M1299" i="2" s="1"/>
  <c r="K1300" i="2"/>
  <c r="M1300" i="2" s="1"/>
  <c r="K1301" i="2"/>
  <c r="M1301" i="2" s="1"/>
  <c r="K1302" i="2"/>
  <c r="M1302" i="2" s="1"/>
  <c r="K1303" i="2"/>
  <c r="M1303" i="2" s="1"/>
  <c r="K1304" i="2"/>
  <c r="M1304" i="2" s="1"/>
  <c r="K1305" i="2"/>
  <c r="M1305" i="2" s="1"/>
  <c r="K1306" i="2"/>
  <c r="M1306" i="2" s="1"/>
  <c r="K1307" i="2"/>
  <c r="M1307" i="2" s="1"/>
  <c r="K1308" i="2"/>
  <c r="M1308" i="2" s="1"/>
  <c r="K1309" i="2"/>
  <c r="M1309" i="2" s="1"/>
  <c r="K1310" i="2"/>
  <c r="M1310" i="2" s="1"/>
  <c r="K1311" i="2"/>
  <c r="M1311" i="2" s="1"/>
  <c r="K1312" i="2"/>
  <c r="M1312" i="2" s="1"/>
  <c r="K1313" i="2"/>
  <c r="M1313" i="2" s="1"/>
  <c r="K1314" i="2"/>
  <c r="M1314" i="2" s="1"/>
  <c r="K1315" i="2"/>
  <c r="M1315" i="2" s="1"/>
  <c r="K1316" i="2"/>
  <c r="M1316" i="2" s="1"/>
  <c r="K1317" i="2"/>
  <c r="M1317" i="2" s="1"/>
  <c r="K1318" i="2"/>
  <c r="M1318" i="2" s="1"/>
  <c r="K1319" i="2"/>
  <c r="M1319" i="2" s="1"/>
  <c r="K1320" i="2"/>
  <c r="M1320" i="2" s="1"/>
  <c r="K1321" i="2"/>
  <c r="M1321" i="2" s="1"/>
  <c r="K1322" i="2"/>
  <c r="M1322" i="2" s="1"/>
  <c r="K1323" i="2"/>
  <c r="M1323" i="2" s="1"/>
  <c r="K1324" i="2"/>
  <c r="M1324" i="2" s="1"/>
  <c r="K1325" i="2"/>
  <c r="M1325" i="2" s="1"/>
  <c r="K1326" i="2"/>
  <c r="M1326" i="2" s="1"/>
  <c r="K1327" i="2"/>
  <c r="M1327" i="2" s="1"/>
  <c r="K1328" i="2"/>
  <c r="M1328" i="2" s="1"/>
  <c r="K1329" i="2"/>
  <c r="M1329" i="2" s="1"/>
  <c r="K1330" i="2"/>
  <c r="M1330" i="2" s="1"/>
  <c r="K1331" i="2"/>
  <c r="M1331" i="2" s="1"/>
  <c r="K1332" i="2"/>
  <c r="M1332" i="2" s="1"/>
  <c r="K1333" i="2"/>
  <c r="M1333" i="2" s="1"/>
  <c r="K1334" i="2"/>
  <c r="M1334" i="2" s="1"/>
  <c r="K1335" i="2"/>
  <c r="M1335" i="2" s="1"/>
  <c r="K1336" i="2"/>
  <c r="M1336" i="2" s="1"/>
  <c r="K1337" i="2"/>
  <c r="M1337" i="2" s="1"/>
  <c r="K1338" i="2"/>
  <c r="M1338" i="2" s="1"/>
  <c r="K1339" i="2"/>
  <c r="M1339" i="2" s="1"/>
  <c r="K1340" i="2"/>
  <c r="M1340" i="2" s="1"/>
  <c r="K1341" i="2"/>
  <c r="M1341" i="2" s="1"/>
  <c r="K1342" i="2"/>
  <c r="M1342" i="2" s="1"/>
  <c r="K1343" i="2"/>
  <c r="M1343" i="2" s="1"/>
  <c r="K1344" i="2"/>
  <c r="M1344" i="2" s="1"/>
  <c r="K1345" i="2"/>
  <c r="M1345" i="2" s="1"/>
  <c r="K1346" i="2"/>
  <c r="M1346" i="2" s="1"/>
  <c r="K1347" i="2"/>
  <c r="M1347" i="2" s="1"/>
  <c r="K1348" i="2"/>
  <c r="M1348" i="2" s="1"/>
  <c r="K1349" i="2"/>
  <c r="M1349" i="2" s="1"/>
  <c r="K1350" i="2"/>
  <c r="M1350" i="2" s="1"/>
  <c r="K1351" i="2"/>
  <c r="M1351" i="2" s="1"/>
  <c r="K1352" i="2"/>
  <c r="M1352" i="2" s="1"/>
  <c r="K1353" i="2"/>
  <c r="M1353" i="2" s="1"/>
  <c r="K1354" i="2"/>
  <c r="M1354" i="2" s="1"/>
  <c r="K1355" i="2"/>
  <c r="M1355" i="2" s="1"/>
  <c r="K1356" i="2"/>
  <c r="M1356" i="2" s="1"/>
  <c r="K1357" i="2"/>
  <c r="M1357" i="2" s="1"/>
  <c r="K1358" i="2"/>
  <c r="M1358" i="2" s="1"/>
  <c r="K1359" i="2"/>
  <c r="M1359" i="2" s="1"/>
  <c r="K1360" i="2"/>
  <c r="M1360" i="2" s="1"/>
  <c r="K1361" i="2"/>
  <c r="M1361" i="2" s="1"/>
  <c r="K1362" i="2"/>
  <c r="M1362" i="2" s="1"/>
  <c r="K1363" i="2"/>
  <c r="M1363" i="2" s="1"/>
  <c r="K1364" i="2"/>
  <c r="M1364" i="2" s="1"/>
  <c r="K1365" i="2"/>
  <c r="M1365" i="2" s="1"/>
  <c r="K1366" i="2"/>
  <c r="M1366" i="2" s="1"/>
  <c r="K1367" i="2"/>
  <c r="M1367" i="2" s="1"/>
  <c r="K1368" i="2"/>
  <c r="M1368" i="2" s="1"/>
  <c r="K1369" i="2"/>
  <c r="M1369" i="2" s="1"/>
  <c r="K1370" i="2"/>
  <c r="M1370" i="2" s="1"/>
  <c r="K1371" i="2"/>
  <c r="M1371" i="2" s="1"/>
  <c r="K1372" i="2"/>
  <c r="M1372" i="2" s="1"/>
  <c r="K1373" i="2"/>
  <c r="M1373" i="2" s="1"/>
  <c r="K1374" i="2"/>
  <c r="M1374" i="2" s="1"/>
  <c r="K1375" i="2"/>
  <c r="M1375" i="2" s="1"/>
  <c r="K1376" i="2"/>
  <c r="M1376" i="2" s="1"/>
  <c r="K1377" i="2"/>
  <c r="M1377" i="2" s="1"/>
  <c r="K1378" i="2"/>
  <c r="M1378" i="2" s="1"/>
  <c r="K1379" i="2"/>
  <c r="M1379" i="2" s="1"/>
  <c r="K1380" i="2"/>
  <c r="M1380" i="2" s="1"/>
  <c r="K1381" i="2"/>
  <c r="M1381" i="2" s="1"/>
  <c r="K1382" i="2"/>
  <c r="M1382" i="2" s="1"/>
  <c r="K1383" i="2"/>
  <c r="M1383" i="2" s="1"/>
  <c r="K1384" i="2"/>
  <c r="M1384" i="2" s="1"/>
  <c r="K1385" i="2"/>
  <c r="M1385" i="2" s="1"/>
  <c r="K1386" i="2"/>
  <c r="M1386" i="2" s="1"/>
  <c r="K1387" i="2"/>
  <c r="M1387" i="2" s="1"/>
  <c r="K1388" i="2"/>
  <c r="M1388" i="2" s="1"/>
  <c r="K1389" i="2"/>
  <c r="M1389" i="2" s="1"/>
  <c r="K1264" i="2"/>
  <c r="M1264" i="2" s="1"/>
  <c r="K1254" i="2"/>
  <c r="K1253" i="2"/>
  <c r="M1253" i="2" s="1"/>
  <c r="K1252" i="2"/>
  <c r="M1252" i="2" s="1"/>
  <c r="K1251" i="2"/>
  <c r="M1251" i="2" s="1"/>
  <c r="K1236" i="2"/>
  <c r="K1237" i="2"/>
  <c r="M1237" i="2" s="1"/>
  <c r="K1238" i="2"/>
  <c r="M1238" i="2" s="1"/>
  <c r="K1239" i="2"/>
  <c r="M1239" i="2" s="1"/>
  <c r="K1240" i="2"/>
  <c r="K1241" i="2"/>
  <c r="M1241" i="2" s="1"/>
  <c r="K1242" i="2"/>
  <c r="M1242" i="2" s="1"/>
  <c r="K1243" i="2"/>
  <c r="M1243" i="2" s="1"/>
  <c r="K1244" i="2"/>
  <c r="K1245" i="2"/>
  <c r="M1245" i="2" s="1"/>
  <c r="K1246" i="2"/>
  <c r="M1246" i="2" s="1"/>
  <c r="K1247" i="2"/>
  <c r="K1248" i="2"/>
  <c r="K1249" i="2"/>
  <c r="M1249" i="2" s="1"/>
  <c r="K1250" i="2"/>
  <c r="M1250" i="2" s="1"/>
  <c r="K1235" i="2"/>
  <c r="M1235" i="2" s="1"/>
  <c r="K1225" i="2"/>
  <c r="M1225" i="2" s="1"/>
  <c r="M1226" i="2" s="1"/>
  <c r="I1230" i="2" s="1"/>
  <c r="L1230" i="2" s="1"/>
  <c r="K1208" i="2"/>
  <c r="M1208" i="2" s="1"/>
  <c r="K1209" i="2"/>
  <c r="M1209" i="2" s="1"/>
  <c r="K1210" i="2"/>
  <c r="M1210" i="2" s="1"/>
  <c r="K1211" i="2"/>
  <c r="M1211" i="2" s="1"/>
  <c r="K1212" i="2"/>
  <c r="M1212" i="2" s="1"/>
  <c r="K1213" i="2"/>
  <c r="M1213" i="2" s="1"/>
  <c r="K1214" i="2"/>
  <c r="M1214" i="2" s="1"/>
  <c r="K1215" i="2"/>
  <c r="M1215" i="2" s="1"/>
  <c r="K1207" i="2"/>
  <c r="M1207" i="2" s="1"/>
  <c r="K1197" i="2"/>
  <c r="M1197" i="2" s="1"/>
  <c r="M1198" i="2" s="1"/>
  <c r="I1202" i="2" s="1"/>
  <c r="K1187" i="2"/>
  <c r="M1187" i="2" s="1"/>
  <c r="K1186" i="2"/>
  <c r="K1176" i="2"/>
  <c r="M1176" i="2" s="1"/>
  <c r="K1166" i="2"/>
  <c r="M1166" i="2" s="1"/>
  <c r="M1167" i="2" s="1"/>
  <c r="I1171" i="2" s="1"/>
  <c r="K1145" i="2"/>
  <c r="M1145" i="2" s="1"/>
  <c r="K1146" i="2"/>
  <c r="M1146" i="2" s="1"/>
  <c r="K1147" i="2"/>
  <c r="M1147" i="2" s="1"/>
  <c r="K1148" i="2"/>
  <c r="M1148" i="2" s="1"/>
  <c r="K1149" i="2"/>
  <c r="M1149" i="2" s="1"/>
  <c r="K1150" i="2"/>
  <c r="M1150" i="2" s="1"/>
  <c r="K1151" i="2"/>
  <c r="M1151" i="2" s="1"/>
  <c r="K1152" i="2"/>
  <c r="M1152" i="2" s="1"/>
  <c r="K1153" i="2"/>
  <c r="M1153" i="2" s="1"/>
  <c r="K1154" i="2"/>
  <c r="M1154" i="2" s="1"/>
  <c r="K1155" i="2"/>
  <c r="M1155" i="2" s="1"/>
  <c r="K1156" i="2"/>
  <c r="M1156" i="2" s="1"/>
  <c r="K1144" i="2"/>
  <c r="M1144" i="2" s="1"/>
  <c r="K1131" i="2"/>
  <c r="M1131" i="2" s="1"/>
  <c r="K1132" i="2"/>
  <c r="M1132" i="2" s="1"/>
  <c r="K1133" i="2"/>
  <c r="M1133" i="2" s="1"/>
  <c r="K1134" i="2"/>
  <c r="M1134" i="2" s="1"/>
  <c r="K1130" i="2"/>
  <c r="K1120" i="2"/>
  <c r="M1120" i="2" s="1"/>
  <c r="K1119" i="2"/>
  <c r="M1119" i="2" s="1"/>
  <c r="K1107" i="2"/>
  <c r="M1107" i="2" s="1"/>
  <c r="K1108" i="2"/>
  <c r="M1108" i="2" s="1"/>
  <c r="K1109" i="2"/>
  <c r="M1109" i="2" s="1"/>
  <c r="K1106" i="2"/>
  <c r="K1060" i="2"/>
  <c r="M1060" i="2" s="1"/>
  <c r="K1061" i="2"/>
  <c r="M1061" i="2" s="1"/>
  <c r="K1062" i="2"/>
  <c r="K1063" i="2"/>
  <c r="M1063" i="2" s="1"/>
  <c r="K1064" i="2"/>
  <c r="M1064" i="2" s="1"/>
  <c r="K1065" i="2"/>
  <c r="M1065" i="2" s="1"/>
  <c r="K1066" i="2"/>
  <c r="M1066" i="2" s="1"/>
  <c r="K1067" i="2"/>
  <c r="M1067" i="2" s="1"/>
  <c r="K1068" i="2"/>
  <c r="M1068" i="2" s="1"/>
  <c r="K1069" i="2"/>
  <c r="M1069" i="2" s="1"/>
  <c r="K1070" i="2"/>
  <c r="M1070" i="2" s="1"/>
  <c r="K1071" i="2"/>
  <c r="M1071" i="2" s="1"/>
  <c r="K1072" i="2"/>
  <c r="M1072" i="2" s="1"/>
  <c r="K1073" i="2"/>
  <c r="M1073" i="2" s="1"/>
  <c r="K1074" i="2"/>
  <c r="M1074" i="2" s="1"/>
  <c r="K1075" i="2"/>
  <c r="M1075" i="2" s="1"/>
  <c r="K1076" i="2"/>
  <c r="M1076" i="2" s="1"/>
  <c r="K1077" i="2"/>
  <c r="M1077" i="2" s="1"/>
  <c r="K1078" i="2"/>
  <c r="M1078" i="2" s="1"/>
  <c r="K1079" i="2"/>
  <c r="M1079" i="2" s="1"/>
  <c r="K1080" i="2"/>
  <c r="M1080" i="2" s="1"/>
  <c r="K1081" i="2"/>
  <c r="M1081" i="2" s="1"/>
  <c r="K1082" i="2"/>
  <c r="M1082" i="2" s="1"/>
  <c r="K1083" i="2"/>
  <c r="M1083" i="2" s="1"/>
  <c r="K1084" i="2"/>
  <c r="M1084" i="2" s="1"/>
  <c r="K1085" i="2"/>
  <c r="M1085" i="2" s="1"/>
  <c r="K1086" i="2"/>
  <c r="M1086" i="2" s="1"/>
  <c r="K1087" i="2"/>
  <c r="M1087" i="2" s="1"/>
  <c r="K1088" i="2"/>
  <c r="M1088" i="2" s="1"/>
  <c r="K1089" i="2"/>
  <c r="M1089" i="2" s="1"/>
  <c r="K1090" i="2"/>
  <c r="M1090" i="2" s="1"/>
  <c r="K1091" i="2"/>
  <c r="M1091" i="2" s="1"/>
  <c r="K1092" i="2"/>
  <c r="M1092" i="2" s="1"/>
  <c r="K1093" i="2"/>
  <c r="M1093" i="2" s="1"/>
  <c r="K1094" i="2"/>
  <c r="M1094" i="2" s="1"/>
  <c r="K1095" i="2"/>
  <c r="M1095" i="2" s="1"/>
  <c r="K1096" i="2"/>
  <c r="M1096" i="2" s="1"/>
  <c r="K1059" i="2"/>
  <c r="M1059" i="2" s="1"/>
  <c r="K1049" i="2"/>
  <c r="M1049" i="2" s="1"/>
  <c r="K1038" i="2"/>
  <c r="M1038" i="2" s="1"/>
  <c r="K1011" i="2"/>
  <c r="M1011" i="2" s="1"/>
  <c r="K1012" i="2"/>
  <c r="M1012" i="2" s="1"/>
  <c r="K1013" i="2"/>
  <c r="M1013" i="2" s="1"/>
  <c r="K1014" i="2"/>
  <c r="M1014" i="2" s="1"/>
  <c r="K1015" i="2"/>
  <c r="M1015" i="2" s="1"/>
  <c r="K1016" i="2"/>
  <c r="M1016" i="2" s="1"/>
  <c r="K1017" i="2"/>
  <c r="M1017" i="2" s="1"/>
  <c r="K1018" i="2"/>
  <c r="M1018" i="2" s="1"/>
  <c r="K1019" i="2"/>
  <c r="M1019" i="2" s="1"/>
  <c r="K1020" i="2"/>
  <c r="M1020" i="2" s="1"/>
  <c r="K1021" i="2"/>
  <c r="M1021" i="2" s="1"/>
  <c r="K1022" i="2"/>
  <c r="M1022" i="2" s="1"/>
  <c r="K1023" i="2"/>
  <c r="M1023" i="2" s="1"/>
  <c r="K1024" i="2"/>
  <c r="M1024" i="2" s="1"/>
  <c r="K1025" i="2"/>
  <c r="M1025" i="2" s="1"/>
  <c r="K1026" i="2"/>
  <c r="M1026" i="2" s="1"/>
  <c r="K1027" i="2"/>
  <c r="M1027" i="2" s="1"/>
  <c r="K1010" i="2"/>
  <c r="M1010" i="2" s="1"/>
  <c r="K1000" i="2"/>
  <c r="M1000" i="2" s="1"/>
  <c r="M1001" i="2" s="1"/>
  <c r="I1005" i="2" s="1"/>
  <c r="M677" i="2"/>
  <c r="M678" i="2"/>
  <c r="M679" i="2"/>
  <c r="M680" i="2"/>
  <c r="M681" i="2"/>
  <c r="M682" i="2"/>
  <c r="M683" i="2"/>
  <c r="M684" i="2"/>
  <c r="M685" i="2"/>
  <c r="M686" i="2"/>
  <c r="M687" i="2"/>
  <c r="M688" i="2"/>
  <c r="M689" i="2"/>
  <c r="M690" i="2"/>
  <c r="M691" i="2"/>
  <c r="M692" i="2"/>
  <c r="M693" i="2"/>
  <c r="M694" i="2"/>
  <c r="M695" i="2"/>
  <c r="M696" i="2"/>
  <c r="M697" i="2"/>
  <c r="M698" i="2"/>
  <c r="M699" i="2"/>
  <c r="M700" i="2"/>
  <c r="M701" i="2"/>
  <c r="M702" i="2"/>
  <c r="M703" i="2"/>
  <c r="M704" i="2"/>
  <c r="M705" i="2"/>
  <c r="M706" i="2"/>
  <c r="M707" i="2"/>
  <c r="M708" i="2"/>
  <c r="M709" i="2"/>
  <c r="M710" i="2"/>
  <c r="M711" i="2"/>
  <c r="M712" i="2"/>
  <c r="M713" i="2"/>
  <c r="M714" i="2"/>
  <c r="M715" i="2"/>
  <c r="M716" i="2"/>
  <c r="M717" i="2"/>
  <c r="M718" i="2"/>
  <c r="K719" i="2"/>
  <c r="M719" i="2" s="1"/>
  <c r="K720" i="2"/>
  <c r="M720" i="2" s="1"/>
  <c r="K721" i="2"/>
  <c r="M721" i="2" s="1"/>
  <c r="K722" i="2"/>
  <c r="M722" i="2" s="1"/>
  <c r="K723" i="2"/>
  <c r="M723" i="2" s="1"/>
  <c r="K724" i="2"/>
  <c r="M724" i="2" s="1"/>
  <c r="K725" i="2"/>
  <c r="M725" i="2" s="1"/>
  <c r="K726" i="2"/>
  <c r="M726" i="2" s="1"/>
  <c r="K727" i="2"/>
  <c r="M727" i="2" s="1"/>
  <c r="K728" i="2"/>
  <c r="M728" i="2" s="1"/>
  <c r="K729" i="2"/>
  <c r="M729" i="2" s="1"/>
  <c r="K730" i="2"/>
  <c r="M730" i="2" s="1"/>
  <c r="K731" i="2"/>
  <c r="M731" i="2" s="1"/>
  <c r="K732" i="2"/>
  <c r="M732" i="2" s="1"/>
  <c r="K733" i="2"/>
  <c r="M733" i="2" s="1"/>
  <c r="K734" i="2"/>
  <c r="M734" i="2" s="1"/>
  <c r="K735" i="2"/>
  <c r="M735" i="2" s="1"/>
  <c r="K736" i="2"/>
  <c r="M736" i="2" s="1"/>
  <c r="K737" i="2"/>
  <c r="M737" i="2" s="1"/>
  <c r="K738" i="2"/>
  <c r="M738" i="2" s="1"/>
  <c r="K739" i="2"/>
  <c r="M739" i="2" s="1"/>
  <c r="K740" i="2"/>
  <c r="M740" i="2" s="1"/>
  <c r="K741" i="2"/>
  <c r="M741" i="2" s="1"/>
  <c r="K742" i="2"/>
  <c r="M742" i="2" s="1"/>
  <c r="K743" i="2"/>
  <c r="M743" i="2" s="1"/>
  <c r="K744" i="2"/>
  <c r="M744" i="2" s="1"/>
  <c r="K745" i="2"/>
  <c r="M745" i="2" s="1"/>
  <c r="K746" i="2"/>
  <c r="M746" i="2" s="1"/>
  <c r="K747" i="2"/>
  <c r="M747" i="2" s="1"/>
  <c r="K748" i="2"/>
  <c r="M748" i="2" s="1"/>
  <c r="K749" i="2"/>
  <c r="M749" i="2" s="1"/>
  <c r="K750" i="2"/>
  <c r="M750" i="2" s="1"/>
  <c r="K751" i="2"/>
  <c r="M751" i="2" s="1"/>
  <c r="K752" i="2"/>
  <c r="M752" i="2" s="1"/>
  <c r="K753" i="2"/>
  <c r="M753" i="2" s="1"/>
  <c r="K754" i="2"/>
  <c r="M754" i="2" s="1"/>
  <c r="K755" i="2"/>
  <c r="M755" i="2" s="1"/>
  <c r="K756" i="2"/>
  <c r="M756" i="2" s="1"/>
  <c r="K757" i="2"/>
  <c r="M757" i="2" s="1"/>
  <c r="K758" i="2"/>
  <c r="M758" i="2" s="1"/>
  <c r="K759" i="2"/>
  <c r="M759" i="2" s="1"/>
  <c r="K760" i="2"/>
  <c r="M760" i="2" s="1"/>
  <c r="K761" i="2"/>
  <c r="M761" i="2" s="1"/>
  <c r="K762" i="2"/>
  <c r="M762" i="2" s="1"/>
  <c r="K763" i="2"/>
  <c r="M763" i="2" s="1"/>
  <c r="K764" i="2"/>
  <c r="M764" i="2" s="1"/>
  <c r="K765" i="2"/>
  <c r="M765" i="2" s="1"/>
  <c r="K766" i="2"/>
  <c r="M766" i="2" s="1"/>
  <c r="K767" i="2"/>
  <c r="M767" i="2" s="1"/>
  <c r="K768" i="2"/>
  <c r="M768" i="2" s="1"/>
  <c r="K769" i="2"/>
  <c r="M769" i="2" s="1"/>
  <c r="K770" i="2"/>
  <c r="M770" i="2" s="1"/>
  <c r="K771" i="2"/>
  <c r="M771" i="2" s="1"/>
  <c r="K772" i="2"/>
  <c r="M772" i="2" s="1"/>
  <c r="K773" i="2"/>
  <c r="M773" i="2" s="1"/>
  <c r="K774" i="2"/>
  <c r="M774" i="2" s="1"/>
  <c r="K775" i="2"/>
  <c r="M775" i="2" s="1"/>
  <c r="K776" i="2"/>
  <c r="M776" i="2" s="1"/>
  <c r="K777" i="2"/>
  <c r="M777" i="2" s="1"/>
  <c r="K778" i="2"/>
  <c r="M778" i="2" s="1"/>
  <c r="K779" i="2"/>
  <c r="M779" i="2" s="1"/>
  <c r="K780" i="2"/>
  <c r="M780" i="2" s="1"/>
  <c r="K781" i="2"/>
  <c r="M781" i="2" s="1"/>
  <c r="K782" i="2"/>
  <c r="M782" i="2" s="1"/>
  <c r="K783" i="2"/>
  <c r="M783" i="2" s="1"/>
  <c r="K784" i="2"/>
  <c r="M784" i="2" s="1"/>
  <c r="K785" i="2"/>
  <c r="M785" i="2" s="1"/>
  <c r="K786" i="2"/>
  <c r="M786" i="2" s="1"/>
  <c r="K787" i="2"/>
  <c r="M787" i="2" s="1"/>
  <c r="K788" i="2"/>
  <c r="M788" i="2" s="1"/>
  <c r="K789" i="2"/>
  <c r="M789" i="2" s="1"/>
  <c r="K790" i="2"/>
  <c r="M790" i="2" s="1"/>
  <c r="K791" i="2"/>
  <c r="M791" i="2" s="1"/>
  <c r="K792" i="2"/>
  <c r="M792" i="2" s="1"/>
  <c r="K793" i="2"/>
  <c r="M793" i="2" s="1"/>
  <c r="K794" i="2"/>
  <c r="M794" i="2" s="1"/>
  <c r="K795" i="2"/>
  <c r="M795" i="2" s="1"/>
  <c r="K796" i="2"/>
  <c r="M796" i="2" s="1"/>
  <c r="K797" i="2"/>
  <c r="M797" i="2" s="1"/>
  <c r="K798" i="2"/>
  <c r="M798" i="2" s="1"/>
  <c r="K799" i="2"/>
  <c r="M799" i="2" s="1"/>
  <c r="K800" i="2"/>
  <c r="M800" i="2" s="1"/>
  <c r="K801" i="2"/>
  <c r="M801" i="2" s="1"/>
  <c r="K802" i="2"/>
  <c r="M802" i="2" s="1"/>
  <c r="K803" i="2"/>
  <c r="M803" i="2" s="1"/>
  <c r="K804" i="2"/>
  <c r="M804" i="2" s="1"/>
  <c r="K805" i="2"/>
  <c r="M805" i="2" s="1"/>
  <c r="K806" i="2"/>
  <c r="M806" i="2" s="1"/>
  <c r="K807" i="2"/>
  <c r="M807" i="2" s="1"/>
  <c r="K808" i="2"/>
  <c r="M808" i="2" s="1"/>
  <c r="K809" i="2"/>
  <c r="M809" i="2" s="1"/>
  <c r="K810" i="2"/>
  <c r="M810" i="2" s="1"/>
  <c r="K811" i="2"/>
  <c r="M811" i="2" s="1"/>
  <c r="K812" i="2"/>
  <c r="M812" i="2" s="1"/>
  <c r="K813" i="2"/>
  <c r="M813" i="2" s="1"/>
  <c r="K814" i="2"/>
  <c r="M814" i="2" s="1"/>
  <c r="K815" i="2"/>
  <c r="M815" i="2" s="1"/>
  <c r="K816" i="2"/>
  <c r="M816" i="2" s="1"/>
  <c r="K817" i="2"/>
  <c r="M817" i="2" s="1"/>
  <c r="K818" i="2"/>
  <c r="M818" i="2" s="1"/>
  <c r="K819" i="2"/>
  <c r="M819" i="2" s="1"/>
  <c r="K820" i="2"/>
  <c r="M820" i="2" s="1"/>
  <c r="K821" i="2"/>
  <c r="M821" i="2" s="1"/>
  <c r="K822" i="2"/>
  <c r="M822" i="2" s="1"/>
  <c r="K823" i="2"/>
  <c r="M823" i="2" s="1"/>
  <c r="K824" i="2"/>
  <c r="M824" i="2" s="1"/>
  <c r="K825" i="2"/>
  <c r="M825" i="2" s="1"/>
  <c r="K826" i="2"/>
  <c r="M826" i="2" s="1"/>
  <c r="K827" i="2"/>
  <c r="M827" i="2" s="1"/>
  <c r="K828" i="2"/>
  <c r="M828" i="2" s="1"/>
  <c r="K829" i="2"/>
  <c r="M829" i="2" s="1"/>
  <c r="K830" i="2"/>
  <c r="M830" i="2" s="1"/>
  <c r="K831" i="2"/>
  <c r="M831" i="2" s="1"/>
  <c r="K832" i="2"/>
  <c r="M832" i="2" s="1"/>
  <c r="K833" i="2"/>
  <c r="M833" i="2" s="1"/>
  <c r="K834" i="2"/>
  <c r="M834" i="2" s="1"/>
  <c r="K835" i="2"/>
  <c r="M835" i="2" s="1"/>
  <c r="K836" i="2"/>
  <c r="M836" i="2" s="1"/>
  <c r="K837" i="2"/>
  <c r="M837" i="2" s="1"/>
  <c r="K838" i="2"/>
  <c r="M838" i="2" s="1"/>
  <c r="K839" i="2"/>
  <c r="M839" i="2" s="1"/>
  <c r="K840" i="2"/>
  <c r="M840" i="2" s="1"/>
  <c r="K841" i="2"/>
  <c r="M841" i="2" s="1"/>
  <c r="K842" i="2"/>
  <c r="M842" i="2" s="1"/>
  <c r="K843" i="2"/>
  <c r="M843" i="2" s="1"/>
  <c r="K844" i="2"/>
  <c r="M844" i="2" s="1"/>
  <c r="K845" i="2"/>
  <c r="M845" i="2" s="1"/>
  <c r="K846" i="2"/>
  <c r="M846" i="2" s="1"/>
  <c r="K847" i="2"/>
  <c r="M847" i="2" s="1"/>
  <c r="K848" i="2"/>
  <c r="M848" i="2" s="1"/>
  <c r="K849" i="2"/>
  <c r="M849" i="2" s="1"/>
  <c r="K850" i="2"/>
  <c r="M850" i="2" s="1"/>
  <c r="K851" i="2"/>
  <c r="M851" i="2" s="1"/>
  <c r="K852" i="2"/>
  <c r="M852" i="2" s="1"/>
  <c r="K853" i="2"/>
  <c r="M853" i="2" s="1"/>
  <c r="K854" i="2"/>
  <c r="M854" i="2" s="1"/>
  <c r="K855" i="2"/>
  <c r="M855" i="2" s="1"/>
  <c r="K856" i="2"/>
  <c r="M856" i="2" s="1"/>
  <c r="K857" i="2"/>
  <c r="M857" i="2" s="1"/>
  <c r="K858" i="2"/>
  <c r="M858" i="2" s="1"/>
  <c r="K859" i="2"/>
  <c r="M859" i="2" s="1"/>
  <c r="K860" i="2"/>
  <c r="M860" i="2" s="1"/>
  <c r="K861" i="2"/>
  <c r="M861" i="2" s="1"/>
  <c r="K862" i="2"/>
  <c r="M862" i="2" s="1"/>
  <c r="K863" i="2"/>
  <c r="M863" i="2" s="1"/>
  <c r="K864" i="2"/>
  <c r="M864" i="2" s="1"/>
  <c r="K865" i="2"/>
  <c r="M865" i="2" s="1"/>
  <c r="K866" i="2"/>
  <c r="M866" i="2" s="1"/>
  <c r="K867" i="2"/>
  <c r="M867" i="2" s="1"/>
  <c r="K868" i="2"/>
  <c r="M868" i="2" s="1"/>
  <c r="K869" i="2"/>
  <c r="M869" i="2" s="1"/>
  <c r="K870" i="2"/>
  <c r="M870" i="2" s="1"/>
  <c r="K871" i="2"/>
  <c r="M871" i="2" s="1"/>
  <c r="K872" i="2"/>
  <c r="M872" i="2" s="1"/>
  <c r="K873" i="2"/>
  <c r="M873" i="2" s="1"/>
  <c r="K874" i="2"/>
  <c r="M874" i="2" s="1"/>
  <c r="K875" i="2"/>
  <c r="M875" i="2" s="1"/>
  <c r="K876" i="2"/>
  <c r="M876" i="2" s="1"/>
  <c r="K877" i="2"/>
  <c r="M877" i="2" s="1"/>
  <c r="K878" i="2"/>
  <c r="M878" i="2" s="1"/>
  <c r="K879" i="2"/>
  <c r="M879" i="2" s="1"/>
  <c r="K880" i="2"/>
  <c r="M880" i="2" s="1"/>
  <c r="K881" i="2"/>
  <c r="M881" i="2" s="1"/>
  <c r="K882" i="2"/>
  <c r="M882" i="2" s="1"/>
  <c r="K883" i="2"/>
  <c r="M883" i="2" s="1"/>
  <c r="K884" i="2"/>
  <c r="M884" i="2" s="1"/>
  <c r="K885" i="2"/>
  <c r="M885" i="2" s="1"/>
  <c r="K886" i="2"/>
  <c r="M886" i="2" s="1"/>
  <c r="K887" i="2"/>
  <c r="M887" i="2" s="1"/>
  <c r="K888" i="2"/>
  <c r="M888" i="2" s="1"/>
  <c r="K889" i="2"/>
  <c r="M889" i="2" s="1"/>
  <c r="K890" i="2"/>
  <c r="M890" i="2" s="1"/>
  <c r="K891" i="2"/>
  <c r="M891" i="2" s="1"/>
  <c r="K892" i="2"/>
  <c r="M892" i="2" s="1"/>
  <c r="K893" i="2"/>
  <c r="M893" i="2" s="1"/>
  <c r="K894" i="2"/>
  <c r="M894" i="2" s="1"/>
  <c r="K895" i="2"/>
  <c r="M895" i="2" s="1"/>
  <c r="K896" i="2"/>
  <c r="M896" i="2" s="1"/>
  <c r="K897" i="2"/>
  <c r="M897" i="2" s="1"/>
  <c r="K898" i="2"/>
  <c r="M898" i="2" s="1"/>
  <c r="K899" i="2"/>
  <c r="M899" i="2" s="1"/>
  <c r="K900" i="2"/>
  <c r="M900" i="2" s="1"/>
  <c r="K901" i="2"/>
  <c r="M901" i="2" s="1"/>
  <c r="K902" i="2"/>
  <c r="M902" i="2" s="1"/>
  <c r="K903" i="2"/>
  <c r="M903" i="2" s="1"/>
  <c r="K904" i="2"/>
  <c r="M904" i="2" s="1"/>
  <c r="K905" i="2"/>
  <c r="M905" i="2" s="1"/>
  <c r="K906" i="2"/>
  <c r="M906" i="2" s="1"/>
  <c r="K907" i="2"/>
  <c r="M907" i="2" s="1"/>
  <c r="K908" i="2"/>
  <c r="M908" i="2" s="1"/>
  <c r="K909" i="2"/>
  <c r="M909" i="2" s="1"/>
  <c r="K910" i="2"/>
  <c r="M910" i="2" s="1"/>
  <c r="K911" i="2"/>
  <c r="M911" i="2" s="1"/>
  <c r="K912" i="2"/>
  <c r="M912" i="2" s="1"/>
  <c r="K913" i="2"/>
  <c r="M913" i="2" s="1"/>
  <c r="K914" i="2"/>
  <c r="M914" i="2" s="1"/>
  <c r="K915" i="2"/>
  <c r="M915" i="2" s="1"/>
  <c r="K916" i="2"/>
  <c r="M916" i="2" s="1"/>
  <c r="K917" i="2"/>
  <c r="M917" i="2" s="1"/>
  <c r="K918" i="2"/>
  <c r="M918" i="2" s="1"/>
  <c r="K919" i="2"/>
  <c r="M919" i="2" s="1"/>
  <c r="K920" i="2"/>
  <c r="M920" i="2" s="1"/>
  <c r="K921" i="2"/>
  <c r="M921" i="2" s="1"/>
  <c r="K922" i="2"/>
  <c r="M922" i="2" s="1"/>
  <c r="K923" i="2"/>
  <c r="M923" i="2" s="1"/>
  <c r="K924" i="2"/>
  <c r="M924" i="2" s="1"/>
  <c r="K925" i="2"/>
  <c r="M925" i="2" s="1"/>
  <c r="K926" i="2"/>
  <c r="M926" i="2" s="1"/>
  <c r="K927" i="2"/>
  <c r="M927" i="2" s="1"/>
  <c r="K928" i="2"/>
  <c r="M928" i="2" s="1"/>
  <c r="K929" i="2"/>
  <c r="M929" i="2" s="1"/>
  <c r="K930" i="2"/>
  <c r="M930" i="2" s="1"/>
  <c r="K931" i="2"/>
  <c r="M931" i="2" s="1"/>
  <c r="K932" i="2"/>
  <c r="M932" i="2" s="1"/>
  <c r="K933" i="2"/>
  <c r="M933" i="2" s="1"/>
  <c r="K934" i="2"/>
  <c r="M934" i="2" s="1"/>
  <c r="K935" i="2"/>
  <c r="M935" i="2" s="1"/>
  <c r="K936" i="2"/>
  <c r="M936" i="2" s="1"/>
  <c r="K937" i="2"/>
  <c r="M937" i="2" s="1"/>
  <c r="K938" i="2"/>
  <c r="M938" i="2" s="1"/>
  <c r="K939" i="2"/>
  <c r="M939" i="2" s="1"/>
  <c r="K940" i="2"/>
  <c r="M940" i="2" s="1"/>
  <c r="K941" i="2"/>
  <c r="M941" i="2" s="1"/>
  <c r="K942" i="2"/>
  <c r="M942" i="2" s="1"/>
  <c r="K943" i="2"/>
  <c r="M943" i="2" s="1"/>
  <c r="K944" i="2"/>
  <c r="M944" i="2" s="1"/>
  <c r="K945" i="2"/>
  <c r="M945" i="2" s="1"/>
  <c r="K946" i="2"/>
  <c r="M946" i="2" s="1"/>
  <c r="K947" i="2"/>
  <c r="M947" i="2" s="1"/>
  <c r="K948" i="2"/>
  <c r="M948" i="2" s="1"/>
  <c r="K949" i="2"/>
  <c r="M949" i="2" s="1"/>
  <c r="K950" i="2"/>
  <c r="M950" i="2" s="1"/>
  <c r="K951" i="2"/>
  <c r="M951" i="2" s="1"/>
  <c r="K952" i="2"/>
  <c r="M952" i="2" s="1"/>
  <c r="K953" i="2"/>
  <c r="M953" i="2" s="1"/>
  <c r="K954" i="2"/>
  <c r="M954" i="2" s="1"/>
  <c r="K955" i="2"/>
  <c r="M955" i="2" s="1"/>
  <c r="K956" i="2"/>
  <c r="M956" i="2" s="1"/>
  <c r="K957" i="2"/>
  <c r="M957" i="2" s="1"/>
  <c r="K958" i="2"/>
  <c r="M958" i="2" s="1"/>
  <c r="K959" i="2"/>
  <c r="M959" i="2" s="1"/>
  <c r="K960" i="2"/>
  <c r="M960" i="2" s="1"/>
  <c r="K961" i="2"/>
  <c r="M961" i="2" s="1"/>
  <c r="K962" i="2"/>
  <c r="M962" i="2" s="1"/>
  <c r="K963" i="2"/>
  <c r="M963" i="2" s="1"/>
  <c r="K964" i="2"/>
  <c r="M964" i="2" s="1"/>
  <c r="K965" i="2"/>
  <c r="M965" i="2" s="1"/>
  <c r="K966" i="2"/>
  <c r="M966" i="2" s="1"/>
  <c r="K967" i="2"/>
  <c r="M967" i="2" s="1"/>
  <c r="K968" i="2"/>
  <c r="M968" i="2" s="1"/>
  <c r="K969" i="2"/>
  <c r="M969" i="2" s="1"/>
  <c r="K970" i="2"/>
  <c r="M970" i="2" s="1"/>
  <c r="K971" i="2"/>
  <c r="M971" i="2" s="1"/>
  <c r="K972" i="2"/>
  <c r="M972" i="2" s="1"/>
  <c r="K973" i="2"/>
  <c r="M973" i="2" s="1"/>
  <c r="K974" i="2"/>
  <c r="M974" i="2" s="1"/>
  <c r="K975" i="2"/>
  <c r="M975" i="2" s="1"/>
  <c r="K976" i="2"/>
  <c r="M976" i="2" s="1"/>
  <c r="K977" i="2"/>
  <c r="M977" i="2" s="1"/>
  <c r="K978" i="2"/>
  <c r="M978" i="2" s="1"/>
  <c r="K979" i="2"/>
  <c r="M979" i="2" s="1"/>
  <c r="K980" i="2"/>
  <c r="M980" i="2" s="1"/>
  <c r="K981" i="2"/>
  <c r="M981" i="2" s="1"/>
  <c r="K982" i="2"/>
  <c r="M982" i="2" s="1"/>
  <c r="K983" i="2"/>
  <c r="M983" i="2" s="1"/>
  <c r="K984" i="2"/>
  <c r="M984" i="2" s="1"/>
  <c r="K985" i="2"/>
  <c r="M985" i="2" s="1"/>
  <c r="K986" i="2"/>
  <c r="M986" i="2" s="1"/>
  <c r="K987" i="2"/>
  <c r="M987" i="2" s="1"/>
  <c r="K988" i="2"/>
  <c r="M988" i="2" s="1"/>
  <c r="K989" i="2"/>
  <c r="M989" i="2" s="1"/>
  <c r="K990" i="2"/>
  <c r="M990" i="2" s="1"/>
  <c r="K666" i="2"/>
  <c r="M666" i="2" s="1"/>
  <c r="M667" i="2" s="1"/>
  <c r="I671" i="2" s="1"/>
  <c r="K656" i="2"/>
  <c r="M656" i="2" s="1"/>
  <c r="M657" i="2" s="1"/>
  <c r="I661" i="2" s="1"/>
  <c r="K642" i="2"/>
  <c r="M642" i="2" s="1"/>
  <c r="K643" i="2"/>
  <c r="M643" i="2" s="1"/>
  <c r="K644" i="2"/>
  <c r="M644" i="2" s="1"/>
  <c r="K645" i="2"/>
  <c r="M645" i="2" s="1"/>
  <c r="K646" i="2"/>
  <c r="M646" i="2" s="1"/>
  <c r="K622" i="2"/>
  <c r="M622" i="2" s="1"/>
  <c r="K623" i="2"/>
  <c r="M623" i="2" s="1"/>
  <c r="K624" i="2"/>
  <c r="M624" i="2" s="1"/>
  <c r="K625" i="2"/>
  <c r="M625" i="2" s="1"/>
  <c r="K626" i="2"/>
  <c r="M626" i="2" s="1"/>
  <c r="K627" i="2"/>
  <c r="M627" i="2" s="1"/>
  <c r="K628" i="2"/>
  <c r="M628" i="2" s="1"/>
  <c r="K629" i="2"/>
  <c r="M629" i="2" s="1"/>
  <c r="K630" i="2"/>
  <c r="M630" i="2" s="1"/>
  <c r="K631" i="2"/>
  <c r="M631" i="2" s="1"/>
  <c r="K621" i="2"/>
  <c r="M621" i="2" s="1"/>
  <c r="K266" i="2"/>
  <c r="K267" i="2"/>
  <c r="M267" i="2" s="1"/>
  <c r="K268" i="2"/>
  <c r="M268" i="2" s="1"/>
  <c r="K269" i="2"/>
  <c r="M269" i="2" s="1"/>
  <c r="K244" i="2"/>
  <c r="M244" i="2" s="1"/>
  <c r="K245" i="2"/>
  <c r="M245" i="2" s="1"/>
  <c r="K246" i="2"/>
  <c r="M246" i="2" s="1"/>
  <c r="K247" i="2"/>
  <c r="M247" i="2" s="1"/>
  <c r="K248" i="2"/>
  <c r="M248" i="2" s="1"/>
  <c r="K249" i="2"/>
  <c r="M249" i="2" s="1"/>
  <c r="K250" i="2"/>
  <c r="M250" i="2" s="1"/>
  <c r="K251" i="2"/>
  <c r="M251" i="2" s="1"/>
  <c r="K252" i="2"/>
  <c r="M252" i="2" s="1"/>
  <c r="K253" i="2"/>
  <c r="M253" i="2" s="1"/>
  <c r="K254" i="2"/>
  <c r="M254" i="2" s="1"/>
  <c r="K255" i="2"/>
  <c r="M255" i="2" s="1"/>
  <c r="K233" i="2"/>
  <c r="K234" i="2" s="1"/>
  <c r="K200" i="2"/>
  <c r="M200" i="2" s="1"/>
  <c r="K201" i="2"/>
  <c r="M201" i="2" s="1"/>
  <c r="K202" i="2"/>
  <c r="M202" i="2" s="1"/>
  <c r="K203" i="2"/>
  <c r="M203" i="2" s="1"/>
  <c r="K204" i="2"/>
  <c r="M204" i="2" s="1"/>
  <c r="K205" i="2"/>
  <c r="M205" i="2" s="1"/>
  <c r="K206" i="2"/>
  <c r="M206" i="2" s="1"/>
  <c r="K207" i="2"/>
  <c r="M207" i="2" s="1"/>
  <c r="K208" i="2"/>
  <c r="M208" i="2" s="1"/>
  <c r="K209" i="2"/>
  <c r="M209" i="2" s="1"/>
  <c r="K210" i="2"/>
  <c r="M210" i="2" s="1"/>
  <c r="K211" i="2"/>
  <c r="K212" i="2"/>
  <c r="M212" i="2" s="1"/>
  <c r="K213" i="2"/>
  <c r="M213" i="2" s="1"/>
  <c r="K187" i="2"/>
  <c r="M187" i="2" s="1"/>
  <c r="K188" i="2"/>
  <c r="M188" i="2" s="1"/>
  <c r="K189" i="2"/>
  <c r="M189" i="2" s="1"/>
  <c r="K170" i="2"/>
  <c r="M170" i="2" s="1"/>
  <c r="K171" i="2"/>
  <c r="M171" i="2" s="1"/>
  <c r="K172" i="2"/>
  <c r="M172" i="2" s="1"/>
  <c r="K173" i="2"/>
  <c r="M173" i="2" s="1"/>
  <c r="K174" i="2"/>
  <c r="M174" i="2" s="1"/>
  <c r="K175" i="2"/>
  <c r="M175" i="2" s="1"/>
  <c r="K176" i="2"/>
  <c r="M176" i="2" s="1"/>
  <c r="K142" i="2"/>
  <c r="M142" i="2" s="1"/>
  <c r="K143" i="2"/>
  <c r="M143" i="2" s="1"/>
  <c r="K144" i="2"/>
  <c r="M144" i="2" s="1"/>
  <c r="K145" i="2"/>
  <c r="M145" i="2" s="1"/>
  <c r="K146" i="2"/>
  <c r="M146" i="2" s="1"/>
  <c r="K147" i="2"/>
  <c r="M147" i="2" s="1"/>
  <c r="K148" i="2"/>
  <c r="M148" i="2" s="1"/>
  <c r="K21" i="2"/>
  <c r="K22" i="2"/>
  <c r="M22" i="2" s="1"/>
  <c r="K23" i="2"/>
  <c r="M23" i="2" s="1"/>
  <c r="K24" i="2"/>
  <c r="M24" i="2" s="1"/>
  <c r="K25" i="2"/>
  <c r="K26" i="2"/>
  <c r="K27" i="2"/>
  <c r="M27" i="2" s="1"/>
  <c r="K28" i="2"/>
  <c r="M28" i="2" s="1"/>
  <c r="K29" i="2"/>
  <c r="M29" i="2" s="1"/>
  <c r="K30" i="2"/>
  <c r="M30" i="2" s="1"/>
  <c r="K31" i="2"/>
  <c r="M31" i="2" s="1"/>
  <c r="K32" i="2"/>
  <c r="M32" i="2" s="1"/>
  <c r="K33" i="2"/>
  <c r="M33" i="2" s="1"/>
  <c r="K34" i="2"/>
  <c r="M34" i="2" s="1"/>
  <c r="K35" i="2"/>
  <c r="M35" i="2" s="1"/>
  <c r="K36" i="2"/>
  <c r="M36" i="2" s="1"/>
  <c r="K37" i="2"/>
  <c r="K38" i="2"/>
  <c r="M38" i="2" s="1"/>
  <c r="K39" i="2"/>
  <c r="M39" i="2" s="1"/>
  <c r="K40" i="2"/>
  <c r="M40" i="2" s="1"/>
  <c r="K41" i="2"/>
  <c r="M41" i="2" s="1"/>
  <c r="K42" i="2"/>
  <c r="M42" i="2" s="1"/>
  <c r="K43" i="2"/>
  <c r="M43" i="2" s="1"/>
  <c r="K44" i="2"/>
  <c r="M44" i="2" s="1"/>
  <c r="K45" i="2"/>
  <c r="K46" i="2"/>
  <c r="K47" i="2"/>
  <c r="M47" i="2" s="1"/>
  <c r="K48" i="2"/>
  <c r="M48" i="2" s="1"/>
  <c r="K49" i="2"/>
  <c r="M49" i="2" s="1"/>
  <c r="K50" i="2"/>
  <c r="M50" i="2" s="1"/>
  <c r="K51" i="2"/>
  <c r="M51" i="2" s="1"/>
  <c r="K52" i="2"/>
  <c r="M52" i="2" s="1"/>
  <c r="K53" i="2"/>
  <c r="M53" i="2" s="1"/>
  <c r="K54" i="2"/>
  <c r="M54" i="2" s="1"/>
  <c r="K55" i="2"/>
  <c r="M55" i="2" s="1"/>
  <c r="K56" i="2"/>
  <c r="M56" i="2" s="1"/>
  <c r="K57" i="2"/>
  <c r="M57" i="2" s="1"/>
  <c r="K58" i="2"/>
  <c r="M58" i="2" s="1"/>
  <c r="K59" i="2"/>
  <c r="M59" i="2" s="1"/>
  <c r="K60" i="2"/>
  <c r="M60" i="2" s="1"/>
  <c r="K61" i="2"/>
  <c r="M61" i="2" s="1"/>
  <c r="K62" i="2"/>
  <c r="M62" i="2" s="1"/>
  <c r="K63" i="2"/>
  <c r="M63" i="2" s="1"/>
  <c r="K64" i="2"/>
  <c r="M64" i="2" s="1"/>
  <c r="K65" i="2"/>
  <c r="M65" i="2" s="1"/>
  <c r="K66" i="2"/>
  <c r="M66" i="2" s="1"/>
  <c r="K67" i="2"/>
  <c r="M67" i="2" s="1"/>
  <c r="K68" i="2"/>
  <c r="M68" i="2" s="1"/>
  <c r="K69" i="2"/>
  <c r="M69" i="2" s="1"/>
  <c r="K70" i="2"/>
  <c r="M70" i="2" s="1"/>
  <c r="K71" i="2"/>
  <c r="M71" i="2" s="1"/>
  <c r="K72" i="2"/>
  <c r="M72" i="2" s="1"/>
  <c r="K73" i="2"/>
  <c r="M73" i="2" s="1"/>
  <c r="K74" i="2"/>
  <c r="K75" i="2"/>
  <c r="M75" i="2" s="1"/>
  <c r="K76" i="2"/>
  <c r="M76" i="2" s="1"/>
  <c r="K77" i="2"/>
  <c r="M77" i="2" s="1"/>
  <c r="K78" i="2"/>
  <c r="M78" i="2" s="1"/>
  <c r="K79" i="2"/>
  <c r="M79" i="2" s="1"/>
  <c r="K80" i="2"/>
  <c r="M80" i="2" s="1"/>
  <c r="K81" i="2"/>
  <c r="M81" i="2" s="1"/>
  <c r="K82" i="2"/>
  <c r="M82" i="2" s="1"/>
  <c r="K83" i="2"/>
  <c r="M83" i="2" s="1"/>
  <c r="K84" i="2"/>
  <c r="M84" i="2" s="1"/>
  <c r="K85" i="2"/>
  <c r="M85" i="2" s="1"/>
  <c r="K86" i="2"/>
  <c r="M86" i="2" s="1"/>
  <c r="K87" i="2"/>
  <c r="M87" i="2" s="1"/>
  <c r="K88" i="2"/>
  <c r="M88" i="2" s="1"/>
  <c r="K89" i="2"/>
  <c r="M89" i="2" s="1"/>
  <c r="K90" i="2"/>
  <c r="M90" i="2" s="1"/>
  <c r="K91" i="2"/>
  <c r="M91" i="2" s="1"/>
  <c r="K92" i="2"/>
  <c r="M92" i="2" s="1"/>
  <c r="K93" i="2"/>
  <c r="M93" i="2" s="1"/>
  <c r="K94" i="2"/>
  <c r="M94" i="2" s="1"/>
  <c r="K95" i="2"/>
  <c r="M95" i="2" s="1"/>
  <c r="K96" i="2"/>
  <c r="M96" i="2" s="1"/>
  <c r="K97" i="2"/>
  <c r="K98" i="2"/>
  <c r="M98" i="2" s="1"/>
  <c r="K99" i="2"/>
  <c r="M99" i="2" s="1"/>
  <c r="K100" i="2"/>
  <c r="M100" i="2" s="1"/>
  <c r="K101" i="2"/>
  <c r="M101" i="2" s="1"/>
  <c r="K102" i="2"/>
  <c r="M102" i="2" s="1"/>
  <c r="K103" i="2"/>
  <c r="M103" i="2" s="1"/>
  <c r="K104" i="2"/>
  <c r="M104" i="2" s="1"/>
  <c r="K105" i="2"/>
  <c r="M105" i="2" s="1"/>
  <c r="K106" i="2"/>
  <c r="M106" i="2" s="1"/>
  <c r="K107" i="2"/>
  <c r="M107" i="2" s="1"/>
  <c r="K108" i="2"/>
  <c r="M108" i="2" s="1"/>
  <c r="K109" i="2"/>
  <c r="M109" i="2" s="1"/>
  <c r="K110" i="2"/>
  <c r="M110" i="2" s="1"/>
  <c r="K111" i="2"/>
  <c r="M111" i="2" s="1"/>
  <c r="K112" i="2"/>
  <c r="M112" i="2" s="1"/>
  <c r="K113" i="2"/>
  <c r="M113" i="2" s="1"/>
  <c r="K114" i="2"/>
  <c r="M114" i="2" s="1"/>
  <c r="K115" i="2"/>
  <c r="M115" i="2" s="1"/>
  <c r="K116" i="2"/>
  <c r="M116" i="2" s="1"/>
  <c r="K117" i="2"/>
  <c r="M117" i="2" s="1"/>
  <c r="K118" i="2"/>
  <c r="M118" i="2" s="1"/>
  <c r="K119" i="2"/>
  <c r="M119" i="2" s="1"/>
  <c r="K120" i="2"/>
  <c r="M120" i="2" s="1"/>
  <c r="K121" i="2"/>
  <c r="M121" i="2" s="1"/>
  <c r="K122" i="2"/>
  <c r="M122" i="2" s="1"/>
  <c r="K123" i="2"/>
  <c r="M123" i="2" s="1"/>
  <c r="K124" i="2"/>
  <c r="M124" i="2" s="1"/>
  <c r="K125" i="2"/>
  <c r="M125" i="2" s="1"/>
  <c r="K126" i="2"/>
  <c r="M126" i="2" s="1"/>
  <c r="K127" i="2"/>
  <c r="M127" i="2" s="1"/>
  <c r="K128" i="2"/>
  <c r="K129" i="2"/>
  <c r="M129" i="2" s="1"/>
  <c r="K130" i="2"/>
  <c r="M130" i="2" s="1"/>
  <c r="K131" i="2"/>
  <c r="M131" i="2" s="1"/>
  <c r="K8" i="2"/>
  <c r="M8" i="2" s="1"/>
  <c r="K9" i="2"/>
  <c r="K10" i="2"/>
  <c r="M7" i="2"/>
  <c r="K1722" i="2"/>
  <c r="M1722" i="2" s="1"/>
  <c r="M1723" i="2" s="1"/>
  <c r="I1727" i="2" s="1"/>
  <c r="K1712" i="2"/>
  <c r="M1712" i="2" s="1"/>
  <c r="M1713" i="2" s="1"/>
  <c r="I1717" i="2" s="1"/>
  <c r="K1699" i="2"/>
  <c r="M1699" i="2" s="1"/>
  <c r="K1686" i="2"/>
  <c r="M1686" i="2" s="1"/>
  <c r="K1676" i="2"/>
  <c r="K1677" i="2" s="1"/>
  <c r="H1681" i="2" s="1"/>
  <c r="K1666" i="2"/>
  <c r="K1667" i="2" s="1"/>
  <c r="H1671" i="2" s="1"/>
  <c r="K1656" i="2"/>
  <c r="K1657" i="2" s="1"/>
  <c r="H1661" i="2" s="1"/>
  <c r="K1646" i="2"/>
  <c r="M1646" i="2" s="1"/>
  <c r="M1647" i="2" s="1"/>
  <c r="I1651" i="2" s="1"/>
  <c r="K1634" i="2"/>
  <c r="K1624" i="2"/>
  <c r="K1625" i="2" s="1"/>
  <c r="H1629" i="2" s="1"/>
  <c r="K1583" i="2"/>
  <c r="M1583" i="2" s="1"/>
  <c r="K1582" i="2"/>
  <c r="M1582" i="2" s="1"/>
  <c r="K1581" i="2"/>
  <c r="K1564" i="2"/>
  <c r="M1564" i="2" s="1"/>
  <c r="M1409" i="2"/>
  <c r="M1248" i="2"/>
  <c r="M1247" i="2"/>
  <c r="M1244" i="2"/>
  <c r="M1240" i="2"/>
  <c r="M1236" i="2"/>
  <c r="K1226" i="2"/>
  <c r="H1230" i="2" s="1"/>
  <c r="K1167" i="2"/>
  <c r="H1171" i="2" s="1"/>
  <c r="K1171" i="2" s="1"/>
  <c r="K1048" i="2"/>
  <c r="K1037" i="2"/>
  <c r="K641" i="2"/>
  <c r="K611" i="2"/>
  <c r="M611" i="2" s="1"/>
  <c r="K610" i="2"/>
  <c r="M610" i="2" s="1"/>
  <c r="K609" i="2"/>
  <c r="M609" i="2" s="1"/>
  <c r="K608" i="2"/>
  <c r="M608" i="2" s="1"/>
  <c r="K607" i="2"/>
  <c r="M607" i="2" s="1"/>
  <c r="K606" i="2"/>
  <c r="M606" i="2" s="1"/>
  <c r="K605" i="2"/>
  <c r="M605" i="2" s="1"/>
  <c r="K604" i="2"/>
  <c r="M604" i="2" s="1"/>
  <c r="K603" i="2"/>
  <c r="M603" i="2" s="1"/>
  <c r="K602" i="2"/>
  <c r="M602" i="2" s="1"/>
  <c r="K601" i="2"/>
  <c r="M601" i="2" s="1"/>
  <c r="K600" i="2"/>
  <c r="M600" i="2" s="1"/>
  <c r="K599" i="2"/>
  <c r="M599" i="2" s="1"/>
  <c r="K598" i="2"/>
  <c r="M598" i="2" s="1"/>
  <c r="K597" i="2"/>
  <c r="M597" i="2" s="1"/>
  <c r="K596" i="2"/>
  <c r="M596" i="2" s="1"/>
  <c r="K595" i="2"/>
  <c r="M595" i="2" s="1"/>
  <c r="K594" i="2"/>
  <c r="M594" i="2" s="1"/>
  <c r="K593" i="2"/>
  <c r="M593" i="2" s="1"/>
  <c r="K592" i="2"/>
  <c r="M592" i="2" s="1"/>
  <c r="K591" i="2"/>
  <c r="M591" i="2" s="1"/>
  <c r="K590" i="2"/>
  <c r="M590" i="2" s="1"/>
  <c r="K589" i="2"/>
  <c r="M589" i="2" s="1"/>
  <c r="K588" i="2"/>
  <c r="M588" i="2" s="1"/>
  <c r="K587" i="2"/>
  <c r="M587" i="2" s="1"/>
  <c r="K586" i="2"/>
  <c r="M586" i="2" s="1"/>
  <c r="K585" i="2"/>
  <c r="M585" i="2" s="1"/>
  <c r="K584" i="2"/>
  <c r="M584" i="2" s="1"/>
  <c r="K583" i="2"/>
  <c r="M583" i="2" s="1"/>
  <c r="K582" i="2"/>
  <c r="M582" i="2" s="1"/>
  <c r="K581" i="2"/>
  <c r="M581" i="2" s="1"/>
  <c r="K580" i="2"/>
  <c r="M580" i="2" s="1"/>
  <c r="K579" i="2"/>
  <c r="M579" i="2" s="1"/>
  <c r="K578" i="2"/>
  <c r="M578" i="2" s="1"/>
  <c r="K577" i="2"/>
  <c r="M577" i="2" s="1"/>
  <c r="K576" i="2"/>
  <c r="M576" i="2" s="1"/>
  <c r="K575" i="2"/>
  <c r="M575" i="2" s="1"/>
  <c r="K574" i="2"/>
  <c r="M574" i="2" s="1"/>
  <c r="K573" i="2"/>
  <c r="M573" i="2" s="1"/>
  <c r="K572" i="2"/>
  <c r="M572" i="2" s="1"/>
  <c r="K571" i="2"/>
  <c r="M571" i="2" s="1"/>
  <c r="K561" i="2"/>
  <c r="M561" i="2" s="1"/>
  <c r="K560" i="2"/>
  <c r="M560" i="2" s="1"/>
  <c r="K559" i="2"/>
  <c r="M559" i="2" s="1"/>
  <c r="K558" i="2"/>
  <c r="M558" i="2" s="1"/>
  <c r="K557" i="2"/>
  <c r="M557" i="2" s="1"/>
  <c r="K547" i="2"/>
  <c r="M547" i="2" s="1"/>
  <c r="K546" i="2"/>
  <c r="M546" i="2" s="1"/>
  <c r="K545" i="2"/>
  <c r="M545" i="2" s="1"/>
  <c r="K544" i="2"/>
  <c r="M544" i="2" s="1"/>
  <c r="K543" i="2"/>
  <c r="M543" i="2" s="1"/>
  <c r="K542" i="2"/>
  <c r="K532" i="2"/>
  <c r="M532" i="2" s="1"/>
  <c r="K531" i="2"/>
  <c r="M531" i="2" s="1"/>
  <c r="K530" i="2"/>
  <c r="M530" i="2" s="1"/>
  <c r="K520" i="2"/>
  <c r="M520" i="2" s="1"/>
  <c r="K519" i="2"/>
  <c r="M519" i="2" s="1"/>
  <c r="K518" i="2"/>
  <c r="M518" i="2" s="1"/>
  <c r="K517" i="2"/>
  <c r="M517" i="2" s="1"/>
  <c r="K516" i="2"/>
  <c r="M516" i="2" s="1"/>
  <c r="K515" i="2"/>
  <c r="M515" i="2" s="1"/>
  <c r="K514" i="2"/>
  <c r="M514" i="2" s="1"/>
  <c r="K513" i="2"/>
  <c r="M513" i="2" s="1"/>
  <c r="K503" i="2"/>
  <c r="M503" i="2" s="1"/>
  <c r="K502" i="2"/>
  <c r="M502" i="2" s="1"/>
  <c r="K501" i="2"/>
  <c r="M501" i="2" s="1"/>
  <c r="K500" i="2"/>
  <c r="M500" i="2" s="1"/>
  <c r="K499" i="2"/>
  <c r="M499" i="2" s="1"/>
  <c r="K489" i="2"/>
  <c r="M489" i="2" s="1"/>
  <c r="K488" i="2"/>
  <c r="M488" i="2" s="1"/>
  <c r="K487" i="2"/>
  <c r="M487" i="2" s="1"/>
  <c r="K486" i="2"/>
  <c r="M486" i="2" s="1"/>
  <c r="K485" i="2"/>
  <c r="K475" i="2"/>
  <c r="M475" i="2" s="1"/>
  <c r="K474" i="2"/>
  <c r="M474" i="2" s="1"/>
  <c r="K473" i="2"/>
  <c r="M473" i="2" s="1"/>
  <c r="K472" i="2"/>
  <c r="M472" i="2" s="1"/>
  <c r="K471" i="2"/>
  <c r="M471" i="2" s="1"/>
  <c r="K470" i="2"/>
  <c r="M470" i="2" s="1"/>
  <c r="K469" i="2"/>
  <c r="M469" i="2" s="1"/>
  <c r="K468" i="2"/>
  <c r="M468" i="2" s="1"/>
  <c r="K467" i="2"/>
  <c r="M467" i="2" s="1"/>
  <c r="K466" i="2"/>
  <c r="M466" i="2" s="1"/>
  <c r="K465" i="2"/>
  <c r="M465" i="2" s="1"/>
  <c r="K464" i="2"/>
  <c r="M464" i="2" s="1"/>
  <c r="K463" i="2"/>
  <c r="M463" i="2" s="1"/>
  <c r="K462" i="2"/>
  <c r="K452" i="2"/>
  <c r="K453" i="2" s="1"/>
  <c r="H457" i="2" s="1"/>
  <c r="K442" i="2"/>
  <c r="M442" i="2" s="1"/>
  <c r="K441" i="2"/>
  <c r="K431" i="2"/>
  <c r="M431" i="2" s="1"/>
  <c r="K430" i="2"/>
  <c r="M430" i="2" s="1"/>
  <c r="K429" i="2"/>
  <c r="M429" i="2" s="1"/>
  <c r="K428" i="2"/>
  <c r="M428" i="2" s="1"/>
  <c r="K427" i="2"/>
  <c r="M427" i="2" s="1"/>
  <c r="K417" i="2"/>
  <c r="M417" i="2" s="1"/>
  <c r="K416" i="2"/>
  <c r="M416" i="2" s="1"/>
  <c r="K415" i="2"/>
  <c r="M415" i="2" s="1"/>
  <c r="K414" i="2"/>
  <c r="M414" i="2" s="1"/>
  <c r="K404" i="2"/>
  <c r="M404" i="2" s="1"/>
  <c r="K403" i="2"/>
  <c r="M403" i="2" s="1"/>
  <c r="K402" i="2"/>
  <c r="M402" i="2" s="1"/>
  <c r="K401" i="2"/>
  <c r="M401" i="2" s="1"/>
  <c r="K400" i="2"/>
  <c r="M400" i="2" s="1"/>
  <c r="K399" i="2"/>
  <c r="M399" i="2" s="1"/>
  <c r="K398" i="2"/>
  <c r="M398" i="2" s="1"/>
  <c r="K397" i="2"/>
  <c r="M397" i="2" s="1"/>
  <c r="K396" i="2"/>
  <c r="M396" i="2" s="1"/>
  <c r="K395" i="2"/>
  <c r="M395" i="2" s="1"/>
  <c r="K394" i="2"/>
  <c r="M394" i="2" s="1"/>
  <c r="K393" i="2"/>
  <c r="M393" i="2" s="1"/>
  <c r="K383" i="2"/>
  <c r="M383" i="2" s="1"/>
  <c r="K382" i="2"/>
  <c r="M382" i="2" s="1"/>
  <c r="K381" i="2"/>
  <c r="M381" i="2" s="1"/>
  <c r="K380" i="2"/>
  <c r="M380" i="2" s="1"/>
  <c r="K370" i="2"/>
  <c r="M370" i="2" s="1"/>
  <c r="K369" i="2"/>
  <c r="M369" i="2" s="1"/>
  <c r="K368" i="2"/>
  <c r="M368" i="2" s="1"/>
  <c r="K367" i="2"/>
  <c r="M367" i="2" s="1"/>
  <c r="K357" i="2"/>
  <c r="M357" i="2" s="1"/>
  <c r="K356" i="2"/>
  <c r="M356" i="2" s="1"/>
  <c r="K355" i="2"/>
  <c r="K345" i="2"/>
  <c r="M345" i="2" s="1"/>
  <c r="K344" i="2"/>
  <c r="M344" i="2" s="1"/>
  <c r="K343" i="2"/>
  <c r="M343" i="2" s="1"/>
  <c r="K342" i="2"/>
  <c r="M342" i="2" s="1"/>
  <c r="K341" i="2"/>
  <c r="M341" i="2" s="1"/>
  <c r="K340" i="2"/>
  <c r="M340" i="2" s="1"/>
  <c r="K339" i="2"/>
  <c r="M339" i="2" s="1"/>
  <c r="K338" i="2"/>
  <c r="M338" i="2" s="1"/>
  <c r="K337" i="2"/>
  <c r="M337" i="2" s="1"/>
  <c r="K336" i="2"/>
  <c r="M336" i="2" s="1"/>
  <c r="K335" i="2"/>
  <c r="M335" i="2" s="1"/>
  <c r="K334" i="2"/>
  <c r="M334" i="2" s="1"/>
  <c r="K333" i="2"/>
  <c r="M333" i="2" s="1"/>
  <c r="K332" i="2"/>
  <c r="M332" i="2" s="1"/>
  <c r="K331" i="2"/>
  <c r="M331" i="2" s="1"/>
  <c r="K330" i="2"/>
  <c r="M330" i="2" s="1"/>
  <c r="K329" i="2"/>
  <c r="M329" i="2" s="1"/>
  <c r="K328" i="2"/>
  <c r="M328" i="2" s="1"/>
  <c r="K327" i="2"/>
  <c r="M327" i="2" s="1"/>
  <c r="K326" i="2"/>
  <c r="M326" i="2" s="1"/>
  <c r="K325" i="2"/>
  <c r="M325" i="2" s="1"/>
  <c r="K324" i="2"/>
  <c r="M324" i="2" s="1"/>
  <c r="K323" i="2"/>
  <c r="M323" i="2" s="1"/>
  <c r="K322" i="2"/>
  <c r="M322" i="2" s="1"/>
  <c r="K321" i="2"/>
  <c r="M321" i="2" s="1"/>
  <c r="K320" i="2"/>
  <c r="M320" i="2" s="1"/>
  <c r="K319" i="2"/>
  <c r="M319" i="2" s="1"/>
  <c r="K318" i="2"/>
  <c r="M318" i="2" s="1"/>
  <c r="K317" i="2"/>
  <c r="M317" i="2" s="1"/>
  <c r="K316" i="2"/>
  <c r="M316" i="2" s="1"/>
  <c r="K315" i="2"/>
  <c r="M315" i="2" s="1"/>
  <c r="K314" i="2"/>
  <c r="M314" i="2" s="1"/>
  <c r="K313" i="2"/>
  <c r="M313" i="2" s="1"/>
  <c r="K312" i="2"/>
  <c r="M312" i="2" s="1"/>
  <c r="K311" i="2"/>
  <c r="M311" i="2" s="1"/>
  <c r="K310" i="2"/>
  <c r="M310" i="2" s="1"/>
  <c r="K300" i="2"/>
  <c r="M300" i="2" s="1"/>
  <c r="K299" i="2"/>
  <c r="M299" i="2" s="1"/>
  <c r="K298" i="2"/>
  <c r="M298" i="2" s="1"/>
  <c r="K297" i="2"/>
  <c r="M297" i="2" s="1"/>
  <c r="K296" i="2"/>
  <c r="M296" i="2" s="1"/>
  <c r="K295" i="2"/>
  <c r="M295" i="2" s="1"/>
  <c r="K294" i="2"/>
  <c r="M294" i="2" s="1"/>
  <c r="K293" i="2"/>
  <c r="M293" i="2" s="1"/>
  <c r="K292" i="2"/>
  <c r="M292" i="2" s="1"/>
  <c r="K291" i="2"/>
  <c r="M291" i="2" s="1"/>
  <c r="K290" i="2"/>
  <c r="M290" i="2" s="1"/>
  <c r="K289" i="2"/>
  <c r="M289" i="2" s="1"/>
  <c r="K288" i="2"/>
  <c r="M288" i="2" s="1"/>
  <c r="K287" i="2"/>
  <c r="M287" i="2" s="1"/>
  <c r="K286" i="2"/>
  <c r="M286" i="2" s="1"/>
  <c r="K285" i="2"/>
  <c r="M285" i="2" s="1"/>
  <c r="K284" i="2"/>
  <c r="M284" i="2" s="1"/>
  <c r="K283" i="2"/>
  <c r="M283" i="2" s="1"/>
  <c r="K282" i="2"/>
  <c r="M282" i="2" s="1"/>
  <c r="K281" i="2"/>
  <c r="M281" i="2" s="1"/>
  <c r="K280" i="2"/>
  <c r="M280" i="2" s="1"/>
  <c r="K279" i="2"/>
  <c r="M279" i="2" s="1"/>
  <c r="K278" i="2"/>
  <c r="M278" i="2" s="1"/>
  <c r="K277" i="2"/>
  <c r="M277" i="2" s="1"/>
  <c r="K276" i="2"/>
  <c r="M276" i="2" s="1"/>
  <c r="K275" i="2"/>
  <c r="M275" i="2" s="1"/>
  <c r="K274" i="2"/>
  <c r="M274" i="2" s="1"/>
  <c r="K273" i="2"/>
  <c r="M273" i="2" s="1"/>
  <c r="K272" i="2"/>
  <c r="M272" i="2" s="1"/>
  <c r="K271" i="2"/>
  <c r="M271" i="2" s="1"/>
  <c r="K270" i="2"/>
  <c r="M270" i="2" s="1"/>
  <c r="M266" i="2"/>
  <c r="K265" i="2"/>
  <c r="K243" i="2"/>
  <c r="K223" i="2"/>
  <c r="M223" i="2" s="1"/>
  <c r="M224" i="2" s="1"/>
  <c r="I228" i="2" s="1"/>
  <c r="M211" i="2"/>
  <c r="K199" i="2"/>
  <c r="K186" i="2"/>
  <c r="K169" i="2"/>
  <c r="M169" i="2" s="1"/>
  <c r="K159" i="2"/>
  <c r="M159" i="2" s="1"/>
  <c r="K158" i="2"/>
  <c r="K141" i="2"/>
  <c r="M128" i="2"/>
  <c r="M97" i="2"/>
  <c r="M74" i="2"/>
  <c r="M46" i="2"/>
  <c r="M45" i="2"/>
  <c r="M37" i="2"/>
  <c r="M26" i="2"/>
  <c r="M25" i="2"/>
  <c r="M21" i="2"/>
  <c r="K20" i="2"/>
  <c r="M9" i="2"/>
  <c r="K1177" i="2" l="1"/>
  <c r="H1181" i="2" s="1"/>
  <c r="K1181" i="2" s="1"/>
  <c r="K1400" i="2"/>
  <c r="H1404" i="2" s="1"/>
  <c r="K1001" i="2"/>
  <c r="H1005" i="2" s="1"/>
  <c r="K1005" i="2" s="1"/>
  <c r="M1005" i="2" s="1"/>
  <c r="K991" i="2"/>
  <c r="H995" i="2" s="1"/>
  <c r="K1039" i="2"/>
  <c r="H1043" i="2" s="1"/>
  <c r="K1043" i="2" s="1"/>
  <c r="M1043" i="2" s="1"/>
  <c r="K1637" i="2"/>
  <c r="H1641" i="2" s="1"/>
  <c r="K1641" i="2" s="1"/>
  <c r="M1641" i="2" s="1"/>
  <c r="M265" i="2"/>
  <c r="M301" i="2" s="1"/>
  <c r="I305" i="2" s="1"/>
  <c r="K301" i="2"/>
  <c r="H305" i="2" s="1"/>
  <c r="M233" i="2"/>
  <c r="M234" i="2" s="1"/>
  <c r="I238" i="2" s="1"/>
  <c r="L238" i="2" s="1"/>
  <c r="M1472" i="2"/>
  <c r="I1476" i="2" s="1"/>
  <c r="L1476" i="2" s="1"/>
  <c r="N1476" i="2" s="1"/>
  <c r="M1604" i="2"/>
  <c r="M1605" i="2" s="1"/>
  <c r="I1609" i="2" s="1"/>
  <c r="L1609" i="2" s="1"/>
  <c r="N1609" i="2" s="1"/>
  <c r="K476" i="2"/>
  <c r="H480" i="2" s="1"/>
  <c r="K1188" i="2"/>
  <c r="H1192" i="2" s="1"/>
  <c r="K214" i="2"/>
  <c r="H218" i="2" s="1"/>
  <c r="K256" i="2"/>
  <c r="H260" i="2" s="1"/>
  <c r="K260" i="2" s="1"/>
  <c r="M260" i="2" s="1"/>
  <c r="K647" i="2"/>
  <c r="H651" i="2" s="1"/>
  <c r="K149" i="2"/>
  <c r="H153" i="2" s="1"/>
  <c r="K153" i="2" s="1"/>
  <c r="M153" i="2" s="1"/>
  <c r="K1121" i="2"/>
  <c r="H1125" i="2" s="1"/>
  <c r="K1125" i="2" s="1"/>
  <c r="M1125" i="2" s="1"/>
  <c r="K1157" i="2"/>
  <c r="H1161" i="2" s="1"/>
  <c r="K1161" i="2" s="1"/>
  <c r="M1161" i="2" s="1"/>
  <c r="M1656" i="2"/>
  <c r="M1657" i="2" s="1"/>
  <c r="I1661" i="2" s="1"/>
  <c r="L1661" i="2" s="1"/>
  <c r="N1661" i="2" s="1"/>
  <c r="M1121" i="2"/>
  <c r="I1125" i="2" s="1"/>
  <c r="K548" i="2"/>
  <c r="H552" i="2" s="1"/>
  <c r="K552" i="2" s="1"/>
  <c r="M552" i="2" s="1"/>
  <c r="M141" i="2"/>
  <c r="M149" i="2" s="1"/>
  <c r="I153" i="2" s="1"/>
  <c r="L153" i="2" s="1"/>
  <c r="N153" i="2" s="1"/>
  <c r="K1110" i="2"/>
  <c r="M533" i="2"/>
  <c r="I537" i="2" s="1"/>
  <c r="L537" i="2" s="1"/>
  <c r="N537" i="2" s="1"/>
  <c r="K1555" i="2"/>
  <c r="H1559" i="2" s="1"/>
  <c r="K1559" i="2" s="1"/>
  <c r="M1559" i="2" s="1"/>
  <c r="K1647" i="2"/>
  <c r="H1651" i="2" s="1"/>
  <c r="K1651" i="2" s="1"/>
  <c r="M1651" i="2" s="1"/>
  <c r="K1615" i="2"/>
  <c r="H1619" i="2" s="1"/>
  <c r="K1619" i="2" s="1"/>
  <c r="M1619" i="2" s="1"/>
  <c r="M1186" i="2"/>
  <c r="M1188" i="2" s="1"/>
  <c r="I1192" i="2" s="1"/>
  <c r="M199" i="2"/>
  <c r="M214" i="2" s="1"/>
  <c r="I218" i="2" s="1"/>
  <c r="M1216" i="2"/>
  <c r="I1220" i="2" s="1"/>
  <c r="K490" i="2"/>
  <c r="H494" i="2" s="1"/>
  <c r="K494" i="2" s="1"/>
  <c r="M494" i="2" s="1"/>
  <c r="M1037" i="2"/>
  <c r="M1039" i="2" s="1"/>
  <c r="I1043" i="2" s="1"/>
  <c r="L1043" i="2" s="1"/>
  <c r="N1043" i="2" s="1"/>
  <c r="K132" i="2"/>
  <c r="H136" i="2" s="1"/>
  <c r="K136" i="2" s="1"/>
  <c r="M136" i="2" s="1"/>
  <c r="M1390" i="2"/>
  <c r="I1394" i="2" s="1"/>
  <c r="K1544" i="2"/>
  <c r="H1548" i="2" s="1"/>
  <c r="K1411" i="2"/>
  <c r="H1415" i="2" s="1"/>
  <c r="K1415" i="2" s="1"/>
  <c r="M1415" i="2" s="1"/>
  <c r="K1504" i="2"/>
  <c r="H1508" i="2" s="1"/>
  <c r="M1513" i="2"/>
  <c r="M1544" i="2" s="1"/>
  <c r="I1548" i="2" s="1"/>
  <c r="M243" i="2"/>
  <c r="M256" i="2" s="1"/>
  <c r="I260" i="2" s="1"/>
  <c r="M1481" i="2"/>
  <c r="M1504" i="2" s="1"/>
  <c r="I1508" i="2" s="1"/>
  <c r="M504" i="2"/>
  <c r="I508" i="2" s="1"/>
  <c r="L661" i="2"/>
  <c r="N661" i="2" s="1"/>
  <c r="L671" i="2"/>
  <c r="N671" i="2" s="1"/>
  <c r="K160" i="2"/>
  <c r="H164" i="2" s="1"/>
  <c r="K164" i="2" s="1"/>
  <c r="M164" i="2" s="1"/>
  <c r="M20" i="2"/>
  <c r="M132" i="2" s="1"/>
  <c r="I136" i="2" s="1"/>
  <c r="L136" i="2" s="1"/>
  <c r="M158" i="2"/>
  <c r="M160" i="2" s="1"/>
  <c r="I164" i="2" s="1"/>
  <c r="L164" i="2" s="1"/>
  <c r="N164" i="2" s="1"/>
  <c r="K177" i="2"/>
  <c r="H181" i="2" s="1"/>
  <c r="K181" i="2" s="1"/>
  <c r="M181" i="2" s="1"/>
  <c r="M186" i="2"/>
  <c r="M190" i="2" s="1"/>
  <c r="I194" i="2" s="1"/>
  <c r="K190" i="2"/>
  <c r="H194" i="2" s="1"/>
  <c r="K224" i="2"/>
  <c r="H228" i="2" s="1"/>
  <c r="L1125" i="2"/>
  <c r="N1125" i="2" s="1"/>
  <c r="L1404" i="2"/>
  <c r="N1404" i="2" s="1"/>
  <c r="M1555" i="2"/>
  <c r="I1559" i="2" s="1"/>
  <c r="K1584" i="2"/>
  <c r="H1588" i="2" s="1"/>
  <c r="K1609" i="2"/>
  <c r="M1609" i="2" s="1"/>
  <c r="M1624" i="2"/>
  <c r="M1625" i="2" s="1"/>
  <c r="I1629" i="2" s="1"/>
  <c r="L1629" i="2" s="1"/>
  <c r="N1629" i="2" s="1"/>
  <c r="K1723" i="2"/>
  <c r="H1727" i="2" s="1"/>
  <c r="L1202" i="2"/>
  <c r="N1202" i="2" s="1"/>
  <c r="M632" i="2"/>
  <c r="I636" i="2" s="1"/>
  <c r="M1062" i="2"/>
  <c r="M1097" i="2" s="1"/>
  <c r="I1101" i="2" s="1"/>
  <c r="K1097" i="2"/>
  <c r="H1101" i="2" s="1"/>
  <c r="M462" i="2"/>
  <c r="M476" i="2" s="1"/>
  <c r="I480" i="2" s="1"/>
  <c r="L480" i="2" s="1"/>
  <c r="N480" i="2" s="1"/>
  <c r="M485" i="2"/>
  <c r="M490" i="2" s="1"/>
  <c r="I494" i="2" s="1"/>
  <c r="L494" i="2" s="1"/>
  <c r="N494" i="2" s="1"/>
  <c r="M542" i="2"/>
  <c r="M548" i="2" s="1"/>
  <c r="I552" i="2" s="1"/>
  <c r="L552" i="2" s="1"/>
  <c r="N552" i="2" s="1"/>
  <c r="M641" i="2"/>
  <c r="M647" i="2" s="1"/>
  <c r="I651" i="2" s="1"/>
  <c r="M1048" i="2"/>
  <c r="M1050" i="2" s="1"/>
  <c r="I1054" i="2" s="1"/>
  <c r="K1050" i="2"/>
  <c r="H1054" i="2" s="1"/>
  <c r="L1171" i="2"/>
  <c r="N1171" i="2" s="1"/>
  <c r="K1230" i="2"/>
  <c r="M1230" i="2" s="1"/>
  <c r="M1411" i="2"/>
  <c r="I1415" i="2" s="1"/>
  <c r="M1634" i="2"/>
  <c r="M1637" i="2" s="1"/>
  <c r="I1641" i="2" s="1"/>
  <c r="M1666" i="2"/>
  <c r="M1667" i="2" s="1"/>
  <c r="I1671" i="2" s="1"/>
  <c r="K11" i="2"/>
  <c r="H15" i="2" s="1"/>
  <c r="K15" i="2" s="1"/>
  <c r="M15" i="2" s="1"/>
  <c r="M1181" i="2"/>
  <c r="M346" i="2"/>
  <c r="I350" i="2" s="1"/>
  <c r="L350" i="2" s="1"/>
  <c r="N350" i="2" s="1"/>
  <c r="K504" i="2"/>
  <c r="H508" i="2" s="1"/>
  <c r="K508" i="2" s="1"/>
  <c r="M508" i="2" s="1"/>
  <c r="K521" i="2"/>
  <c r="H525" i="2" s="1"/>
  <c r="K525" i="2" s="1"/>
  <c r="M525" i="2" s="1"/>
  <c r="K562" i="2"/>
  <c r="H566" i="2" s="1"/>
  <c r="K566" i="2" s="1"/>
  <c r="L1005" i="2"/>
  <c r="N1005" i="2" s="1"/>
  <c r="M1171" i="2"/>
  <c r="K1404" i="2"/>
  <c r="M1404" i="2" s="1"/>
  <c r="K632" i="2"/>
  <c r="H636" i="2" s="1"/>
  <c r="N1230" i="2"/>
  <c r="K667" i="2"/>
  <c r="H671" i="2" s="1"/>
  <c r="M1130" i="2"/>
  <c r="M1135" i="2" s="1"/>
  <c r="I1139" i="2" s="1"/>
  <c r="K1135" i="2"/>
  <c r="H1139" i="2" s="1"/>
  <c r="K1028" i="2"/>
  <c r="H1032" i="2" s="1"/>
  <c r="M676" i="2"/>
  <c r="M1028" i="2"/>
  <c r="I1032" i="2" s="1"/>
  <c r="M1106" i="2"/>
  <c r="M1110" i="2" s="1"/>
  <c r="I1114" i="2" s="1"/>
  <c r="K1255" i="2"/>
  <c r="H1259" i="2" s="1"/>
  <c r="M1254" i="2"/>
  <c r="M1255" i="2" s="1"/>
  <c r="I1259" i="2" s="1"/>
  <c r="K1595" i="2"/>
  <c r="H1599" i="2" s="1"/>
  <c r="M1594" i="2"/>
  <c r="M1595" i="2" s="1"/>
  <c r="I1599" i="2" s="1"/>
  <c r="K1390" i="2"/>
  <c r="H1394" i="2" s="1"/>
  <c r="M1703" i="2"/>
  <c r="I1707" i="2" s="1"/>
  <c r="L1707" i="2" s="1"/>
  <c r="N1707" i="2" s="1"/>
  <c r="M1690" i="2"/>
  <c r="I1694" i="2" s="1"/>
  <c r="L1694" i="2" s="1"/>
  <c r="N1694" i="2" s="1"/>
  <c r="M1572" i="2"/>
  <c r="I1576" i="2" s="1"/>
  <c r="K1572" i="2"/>
  <c r="H1576" i="2" s="1"/>
  <c r="M1449" i="2"/>
  <c r="I1453" i="2" s="1"/>
  <c r="K1449" i="2"/>
  <c r="H1453" i="2" s="1"/>
  <c r="K1216" i="2"/>
  <c r="H1220" i="2" s="1"/>
  <c r="M177" i="2"/>
  <c r="I181" i="2" s="1"/>
  <c r="L181" i="2" s="1"/>
  <c r="N181" i="2" s="1"/>
  <c r="M10" i="2"/>
  <c r="M11" i="2" s="1"/>
  <c r="I15" i="2" s="1"/>
  <c r="L15" i="2" s="1"/>
  <c r="N15" i="2" s="1"/>
  <c r="L228" i="2"/>
  <c r="N228" i="2" s="1"/>
  <c r="M371" i="2"/>
  <c r="I375" i="2" s="1"/>
  <c r="M384" i="2"/>
  <c r="I388" i="2" s="1"/>
  <c r="M405" i="2"/>
  <c r="I409" i="2" s="1"/>
  <c r="M418" i="2"/>
  <c r="I422" i="2" s="1"/>
  <c r="M432" i="2"/>
  <c r="I436" i="2" s="1"/>
  <c r="K457" i="2"/>
  <c r="M457" i="2" s="1"/>
  <c r="K358" i="2"/>
  <c r="H362" i="2" s="1"/>
  <c r="M355" i="2"/>
  <c r="M358" i="2" s="1"/>
  <c r="I362" i="2" s="1"/>
  <c r="M441" i="2"/>
  <c r="M443" i="2" s="1"/>
  <c r="I447" i="2" s="1"/>
  <c r="K443" i="2"/>
  <c r="H447" i="2" s="1"/>
  <c r="K346" i="2"/>
  <c r="H350" i="2" s="1"/>
  <c r="K371" i="2"/>
  <c r="H375" i="2" s="1"/>
  <c r="K384" i="2"/>
  <c r="H388" i="2" s="1"/>
  <c r="K405" i="2"/>
  <c r="H409" i="2" s="1"/>
  <c r="K418" i="2"/>
  <c r="H422" i="2" s="1"/>
  <c r="K432" i="2"/>
  <c r="H436" i="2" s="1"/>
  <c r="H238" i="2"/>
  <c r="M562" i="2"/>
  <c r="I566" i="2" s="1"/>
  <c r="M452" i="2"/>
  <c r="M453" i="2" s="1"/>
  <c r="I457" i="2" s="1"/>
  <c r="M521" i="2"/>
  <c r="I525" i="2" s="1"/>
  <c r="K480" i="2"/>
  <c r="M480" i="2" s="1"/>
  <c r="M612" i="2"/>
  <c r="I616" i="2" s="1"/>
  <c r="K533" i="2"/>
  <c r="H537" i="2" s="1"/>
  <c r="K612" i="2"/>
  <c r="H616" i="2" s="1"/>
  <c r="K657" i="2"/>
  <c r="H661" i="2" s="1"/>
  <c r="M1157" i="2"/>
  <c r="I1161" i="2" s="1"/>
  <c r="H1114" i="2"/>
  <c r="K1198" i="2"/>
  <c r="H1202" i="2" s="1"/>
  <c r="K1681" i="2"/>
  <c r="M1681" i="2" s="1"/>
  <c r="M1177" i="2"/>
  <c r="I1181" i="2" s="1"/>
  <c r="K1629" i="2"/>
  <c r="M1629" i="2" s="1"/>
  <c r="L1651" i="2"/>
  <c r="N1651" i="2" s="1"/>
  <c r="L1717" i="2"/>
  <c r="N1717" i="2" s="1"/>
  <c r="M1461" i="2"/>
  <c r="I1465" i="2" s="1"/>
  <c r="K1671" i="2"/>
  <c r="M1671" i="2" s="1"/>
  <c r="L1727" i="2"/>
  <c r="N1727" i="2" s="1"/>
  <c r="K1661" i="2"/>
  <c r="M1661" i="2" s="1"/>
  <c r="K1461" i="2"/>
  <c r="H1465" i="2" s="1"/>
  <c r="K1472" i="2"/>
  <c r="H1476" i="2" s="1"/>
  <c r="K1713" i="2"/>
  <c r="H1717" i="2" s="1"/>
  <c r="M1581" i="2"/>
  <c r="M1615" i="2"/>
  <c r="I1619" i="2" s="1"/>
  <c r="M1676" i="2"/>
  <c r="M1677" i="2" s="1"/>
  <c r="I1681" i="2" s="1"/>
  <c r="K1690" i="2"/>
  <c r="H1694" i="2" s="1"/>
  <c r="K1703" i="2"/>
  <c r="H1707" i="2" s="1"/>
  <c r="N238" i="2" l="1"/>
  <c r="M991" i="2"/>
  <c r="I995" i="2" s="1"/>
  <c r="L995" i="2" s="1"/>
  <c r="N995" i="2" s="1"/>
  <c r="K1727" i="2"/>
  <c r="M1727" i="2" s="1"/>
  <c r="M566" i="2"/>
  <c r="L1259" i="2"/>
  <c r="N1259" i="2" s="1"/>
  <c r="L636" i="2"/>
  <c r="N636" i="2" s="1"/>
  <c r="L1559" i="2"/>
  <c r="N1559" i="2" s="1"/>
  <c r="K1032" i="2"/>
  <c r="M1032" i="2" s="1"/>
  <c r="L1415" i="2"/>
  <c r="N1415" i="2" s="1"/>
  <c r="K1394" i="2"/>
  <c r="M1394" i="2" s="1"/>
  <c r="L1508" i="2"/>
  <c r="N1508" i="2" s="1"/>
  <c r="K1139" i="2"/>
  <c r="M1139" i="2" s="1"/>
  <c r="K228" i="2"/>
  <c r="M228" i="2" s="1"/>
  <c r="L1114" i="2"/>
  <c r="N1114" i="2" s="1"/>
  <c r="K995" i="2"/>
  <c r="M995" i="2" s="1"/>
  <c r="L1054" i="2"/>
  <c r="N1054" i="2" s="1"/>
  <c r="K1259" i="2"/>
  <c r="M1259" i="2" s="1"/>
  <c r="K1576" i="2"/>
  <c r="M1576" i="2" s="1"/>
  <c r="K1548" i="2"/>
  <c r="M1548" i="2" s="1"/>
  <c r="L1671" i="2"/>
  <c r="N1671" i="2" s="1"/>
  <c r="L1465" i="2"/>
  <c r="N1465" i="2" s="1"/>
  <c r="L1220" i="2"/>
  <c r="N1220" i="2" s="1"/>
  <c r="K1114" i="2"/>
  <c r="M1114" i="2" s="1"/>
  <c r="L1139" i="2"/>
  <c r="N1139" i="2" s="1"/>
  <c r="L1032" i="2"/>
  <c r="N1032" i="2" s="1"/>
  <c r="L651" i="2"/>
  <c r="N651" i="2" s="1"/>
  <c r="K1476" i="2"/>
  <c r="M1476" i="2" s="1"/>
  <c r="K1192" i="2"/>
  <c r="M1192" i="2" s="1"/>
  <c r="K1202" i="2"/>
  <c r="M1202" i="2" s="1"/>
  <c r="K1599" i="2"/>
  <c r="M1599" i="2" s="1"/>
  <c r="K1465" i="2"/>
  <c r="M1465" i="2" s="1"/>
  <c r="L1161" i="2"/>
  <c r="N1161" i="2" s="1"/>
  <c r="K1220" i="2"/>
  <c r="M1220" i="2" s="1"/>
  <c r="K1508" i="2"/>
  <c r="M1508" i="2" s="1"/>
  <c r="L1548" i="2"/>
  <c r="N1548" i="2" s="1"/>
  <c r="L1394" i="2"/>
  <c r="N1394" i="2" s="1"/>
  <c r="K651" i="2"/>
  <c r="M651" i="2" s="1"/>
  <c r="K671" i="2"/>
  <c r="M671" i="2" s="1"/>
  <c r="K1054" i="2"/>
  <c r="M1054" i="2" s="1"/>
  <c r="K1588" i="2"/>
  <c r="M1588" i="2" s="1"/>
  <c r="L1619" i="2"/>
  <c r="N1619" i="2" s="1"/>
  <c r="L1192" i="2"/>
  <c r="N1192" i="2" s="1"/>
  <c r="L1101" i="2"/>
  <c r="N1101" i="2" s="1"/>
  <c r="K1453" i="2"/>
  <c r="M1453" i="2" s="1"/>
  <c r="L1576" i="2"/>
  <c r="N1576" i="2" s="1"/>
  <c r="L1599" i="2"/>
  <c r="N1599" i="2" s="1"/>
  <c r="M1584" i="2"/>
  <c r="I1588" i="2" s="1"/>
  <c r="L1181" i="2"/>
  <c r="N1181" i="2" s="1"/>
  <c r="K661" i="2"/>
  <c r="M661" i="2" s="1"/>
  <c r="L218" i="2"/>
  <c r="N218" i="2" s="1"/>
  <c r="K1101" i="2"/>
  <c r="M1101" i="2" s="1"/>
  <c r="L1453" i="2"/>
  <c r="N1453" i="2" s="1"/>
  <c r="K636" i="2"/>
  <c r="M636" i="2" s="1"/>
  <c r="L508" i="2"/>
  <c r="N508" i="2" s="1"/>
  <c r="K218" i="2"/>
  <c r="M218" i="2" s="1"/>
  <c r="N136" i="2"/>
  <c r="K238" i="2"/>
  <c r="M238" i="2" s="1"/>
  <c r="K1707" i="2"/>
  <c r="M1707" i="2" s="1"/>
  <c r="K194" i="2"/>
  <c r="M194" i="2" s="1"/>
  <c r="L566" i="2"/>
  <c r="N566" i="2" s="1"/>
  <c r="K436" i="2"/>
  <c r="M436" i="2" s="1"/>
  <c r="K375" i="2"/>
  <c r="M375" i="2" s="1"/>
  <c r="L362" i="2"/>
  <c r="N362" i="2" s="1"/>
  <c r="L409" i="2"/>
  <c r="N409" i="2" s="1"/>
  <c r="K350" i="2"/>
  <c r="M350" i="2" s="1"/>
  <c r="L260" i="2"/>
  <c r="N260" i="2" s="1"/>
  <c r="K362" i="2"/>
  <c r="M362" i="2" s="1"/>
  <c r="L388" i="2"/>
  <c r="N388" i="2" s="1"/>
  <c r="K422" i="2"/>
  <c r="M422" i="2" s="1"/>
  <c r="L1641" i="2"/>
  <c r="N1641" i="2" s="1"/>
  <c r="K616" i="2"/>
  <c r="M616" i="2" s="1"/>
  <c r="L525" i="2"/>
  <c r="N525" i="2" s="1"/>
  <c r="K409" i="2"/>
  <c r="M409" i="2" s="1"/>
  <c r="K305" i="2"/>
  <c r="M305" i="2" s="1"/>
  <c r="L194" i="2"/>
  <c r="N194" i="2" s="1"/>
  <c r="K447" i="2"/>
  <c r="M447" i="2" s="1"/>
  <c r="L436" i="2"/>
  <c r="N436" i="2" s="1"/>
  <c r="L375" i="2"/>
  <c r="N375" i="2" s="1"/>
  <c r="K1694" i="2"/>
  <c r="M1694" i="2" s="1"/>
  <c r="L616" i="2"/>
  <c r="N616" i="2" s="1"/>
  <c r="L1681" i="2"/>
  <c r="N1681" i="2" s="1"/>
  <c r="K1717" i="2"/>
  <c r="M1717" i="2" s="1"/>
  <c r="K537" i="2"/>
  <c r="M537" i="2" s="1"/>
  <c r="L457" i="2"/>
  <c r="N457" i="2" s="1"/>
  <c r="K388" i="2"/>
  <c r="M388" i="2" s="1"/>
  <c r="L447" i="2"/>
  <c r="N447" i="2" s="1"/>
  <c r="L422" i="2"/>
  <c r="N422" i="2" s="1"/>
  <c r="L305" i="2"/>
  <c r="N305" i="2" s="1"/>
  <c r="L1588" i="2" l="1"/>
  <c r="N1588" i="2" s="1"/>
</calcChain>
</file>

<file path=xl/sharedStrings.xml><?xml version="1.0" encoding="utf-8"?>
<sst xmlns="http://schemas.openxmlformats.org/spreadsheetml/2006/main" count="3006" uniqueCount="1229">
  <si>
    <t>L.p.</t>
  </si>
  <si>
    <t>Asortyment</t>
  </si>
  <si>
    <t>J.M.</t>
  </si>
  <si>
    <t>Nazwa preparatu oferowanego</t>
  </si>
  <si>
    <t>Producent</t>
  </si>
  <si>
    <t>Wielkość opakowania oferowanego</t>
  </si>
  <si>
    <t>Ilośc oferowana (opakowania)</t>
  </si>
  <si>
    <t>Cena netto w zł za oferowaną ilość (9)</t>
  </si>
  <si>
    <t>Wartość netto w zł</t>
  </si>
  <si>
    <t>Stawka VAT (%)</t>
  </si>
  <si>
    <t>Wartość brutto w zł</t>
  </si>
  <si>
    <t>op.</t>
  </si>
  <si>
    <t>PAKIET 1</t>
  </si>
  <si>
    <t>szt</t>
  </si>
  <si>
    <t>op</t>
  </si>
  <si>
    <t>EPOETYNA ALFA [1000 J.M./0,5 ML = 0,0084 MG] X 6 AMPUŁKOSTRZYKAWEK</t>
  </si>
  <si>
    <t>EPOETYNA ALFA [2000 J.M./1 ML = 0,0168 MG] X 6 AMPUŁKOSTRZYKAWEK</t>
  </si>
  <si>
    <t>EPOETYNA ALFA [3000 J.M./0,3 ML = 0,0252 MG] X 6 AMPUŁKOSTRZYKAWEK</t>
  </si>
  <si>
    <t>EPOETYNA ALFA [4000 J.M./0,4 ML = 0,0336 MG] X 6 AMPUŁKOSTRZYKAWEK</t>
  </si>
  <si>
    <t>szt.</t>
  </si>
  <si>
    <t>AMIKACIN [500MG/100ML] X 10 FLAK.</t>
  </si>
  <si>
    <t>AMIKACIN [1000MG/100ML] X 10 FLAK.</t>
  </si>
  <si>
    <t>PROPOFOL 1% MCT/LCT 0,2G/20ML X 5 AMP.</t>
  </si>
  <si>
    <t>PAKIET 38</t>
  </si>
  <si>
    <t>PAKIET 39</t>
  </si>
  <si>
    <t>PAKIET 19</t>
  </si>
  <si>
    <t>PAKIET 16</t>
  </si>
  <si>
    <t>KALIUM CHLORATUM 15%/20 ML X20 AMP. W SYS. BEZIGŁOWYM, PASUJĄCYM DO KAŻDEGO RODZAJU STRZYKAWEK RÓWNIEŻ TYPU LUER LOCK</t>
  </si>
  <si>
    <t>KALIUM CHLORATUM 15%/10 ML X20 AMP. W SYS. BEZIGŁOWYM, PASUJĄCYM DO KAŻDEGO RODZAJU STRZYKAWEK RÓWNIEŻ TYPU LUER LOCK</t>
  </si>
  <si>
    <t>LEVOFLOXACIN 0,25G/50ML OPAKOWANIE Z DWOMA SAMOUSZCZELNIJĄCYNU, JAŁOWYMI PORTAMI X 10 POJEMNIKÓW</t>
  </si>
  <si>
    <t>PAKIET 31</t>
  </si>
  <si>
    <t>PAKIET 25</t>
  </si>
  <si>
    <t>PAKIET 45</t>
  </si>
  <si>
    <t>LERCANIDIPINE 10MG X 28 TABL.</t>
  </si>
  <si>
    <t>LERCANIDIPINE 20MG X 28 TABL.</t>
  </si>
  <si>
    <t>PAKIET 52</t>
  </si>
  <si>
    <t>PAKIET 59</t>
  </si>
  <si>
    <t>PAKIET 55</t>
  </si>
  <si>
    <t>BUPRENORFINA 70MCG/H [0,04 G = 0,07 MG / 1H]</t>
  </si>
  <si>
    <t>PAKIET 13</t>
  </si>
  <si>
    <t>fiolka</t>
  </si>
  <si>
    <t>PAKIET 11</t>
  </si>
  <si>
    <t>zestaw</t>
  </si>
  <si>
    <t>PAKIET 12</t>
  </si>
  <si>
    <t>PAKIET 18</t>
  </si>
  <si>
    <t>PAKIET 21</t>
  </si>
  <si>
    <t>PAKIET 63</t>
  </si>
  <si>
    <t>PAKIET 22</t>
  </si>
  <si>
    <t>amp.</t>
  </si>
  <si>
    <t>DEXTROMETHORPHAN [300MG] SYROP</t>
  </si>
  <si>
    <t>PAKIET 35</t>
  </si>
  <si>
    <t>SOLUTIO PYOCTANINI AQUOSA 1% 20G</t>
  </si>
  <si>
    <t>fiol.</t>
  </si>
  <si>
    <t>SOTALOL HCL 40MG X 60 TABL.</t>
  </si>
  <si>
    <t>SOTALOL HCL 80MG X 30 TABL.</t>
  </si>
  <si>
    <t>WILDAGOLIPTINUM 50MG X 56 TABL</t>
  </si>
  <si>
    <t>PAKIET 23</t>
  </si>
  <si>
    <t>PAKIET 30</t>
  </si>
  <si>
    <t>PAKIET 2</t>
  </si>
  <si>
    <t>PAKIET 4</t>
  </si>
  <si>
    <t>PAKIET 5</t>
  </si>
  <si>
    <t>PAKIET 6</t>
  </si>
  <si>
    <t>PAKIET 7</t>
  </si>
  <si>
    <t>`</t>
  </si>
  <si>
    <t>OP</t>
  </si>
  <si>
    <t>PAKIET 56</t>
  </si>
  <si>
    <t>PAKIET 68</t>
  </si>
  <si>
    <t>Wartość 25 użyczonych parowników, które zostaną przekazane Zamawiającemu do użytkowania w ramach Pakietu nr 68 określa się na kwotę …………..netto / ………….. brutto</t>
  </si>
  <si>
    <t>Wartość 1 użyczonego parownika, określa się na kwotę …………..netto / ………….. brutto</t>
  </si>
  <si>
    <t>SIARCZAN PROTAMINY 50MG/5ML AMP.</t>
  </si>
  <si>
    <t>Zamawiana ilość (j.m.) na 12 m-cy</t>
  </si>
  <si>
    <t>Nr i nazwa dokumnetu dopuszczającego do obrotu</t>
  </si>
  <si>
    <t>11 (9x10)</t>
  </si>
  <si>
    <t>13 (11x12+11)</t>
  </si>
  <si>
    <t xml:space="preserve">Wartość podstawowa netto w zł </t>
  </si>
  <si>
    <t>Wartość podstawowa  brutto w zł z</t>
  </si>
  <si>
    <t>Prawo opcji</t>
  </si>
  <si>
    <t>Wartość  netto w zł  prawa opcji</t>
  </si>
  <si>
    <t>Wartość brutto w zł  prawa opcji</t>
  </si>
  <si>
    <t>Wartość całkowita zamówienia netto</t>
  </si>
  <si>
    <t>Wartość całkowita zamówienia brutto</t>
  </si>
  <si>
    <t>RAZEM:</t>
  </si>
  <si>
    <t>PAKIET 3</t>
  </si>
  <si>
    <t>PAKIET 8</t>
  </si>
  <si>
    <t>PAKIET 9</t>
  </si>
  <si>
    <t>PAKIET 10</t>
  </si>
  <si>
    <t>PAKIET 14</t>
  </si>
  <si>
    <t>PAKIET 15</t>
  </si>
  <si>
    <t>PAKIET 17</t>
  </si>
  <si>
    <t>PAKIET 20</t>
  </si>
  <si>
    <t>PAKIET 24</t>
  </si>
  <si>
    <t>PAKIET 26</t>
  </si>
  <si>
    <t>PAKIET 27</t>
  </si>
  <si>
    <t>PAKIET 28</t>
  </si>
  <si>
    <t>PAKIET 29</t>
  </si>
  <si>
    <t>PAKIET 32</t>
  </si>
  <si>
    <t>PAKIET 33</t>
  </si>
  <si>
    <t>PAKIET 34</t>
  </si>
  <si>
    <t>PAKIET 36</t>
  </si>
  <si>
    <t>Za równoważny uważa się produkt posiadający w swoim składzie taki sam skład zarówno jakościowy jak i ilościowy  substancji czynnych  oraz substancji pomocniczych.</t>
  </si>
  <si>
    <t>PAKIET 37</t>
  </si>
  <si>
    <t>PAKIET 40</t>
  </si>
  <si>
    <t>PAKIET 41</t>
  </si>
  <si>
    <t>PAKIET 42</t>
  </si>
  <si>
    <t>PAKIET 43</t>
  </si>
  <si>
    <t>PAKIET 44</t>
  </si>
  <si>
    <t>PAKIET 46</t>
  </si>
  <si>
    <t>PAKIET 47</t>
  </si>
  <si>
    <t>PAKIET 48</t>
  </si>
  <si>
    <t>PAKIET 49</t>
  </si>
  <si>
    <t>PAKIET 50</t>
  </si>
  <si>
    <t>PAKIET 51</t>
  </si>
  <si>
    <t>PAKIET 53</t>
  </si>
  <si>
    <t>PAKIET 54</t>
  </si>
  <si>
    <t>PAKIET 57</t>
  </si>
  <si>
    <t>PAKIET 58</t>
  </si>
  <si>
    <t>PAKIET 60</t>
  </si>
  <si>
    <t>PAKIET 61</t>
  </si>
  <si>
    <t>PAKIET 62</t>
  </si>
  <si>
    <t>PAKIET 64</t>
  </si>
  <si>
    <t>PAKIET 65</t>
  </si>
  <si>
    <t>PAKIET 66</t>
  </si>
  <si>
    <t>PAKIET 67</t>
  </si>
  <si>
    <t>PAKIET 69</t>
  </si>
  <si>
    <t>PAKIET 70</t>
  </si>
  <si>
    <t>PAKIET 71</t>
  </si>
  <si>
    <t>PAKIET 72</t>
  </si>
  <si>
    <t>PAKIET 73</t>
  </si>
  <si>
    <t>CEFUROXIME [0,75 G] X 1 FIOL.</t>
  </si>
  <si>
    <t>CEFUROXIME [1,5 G] X 1 FIOL.</t>
  </si>
  <si>
    <t>CEFTRIAXONE [1 G] X 1 FIOL.</t>
  </si>
  <si>
    <t>CEFTRIAXONE [2 G] X 1 FIOL.</t>
  </si>
  <si>
    <t>ACENOCOUMAROL [0,001 G] X 60 TABL.</t>
  </si>
  <si>
    <t>ACENOCOUMAROL [0,004 G] X 60 TABL.</t>
  </si>
  <si>
    <t>ACETYLSALICYLIC ACID [0,075 G] X 60 TABL.</t>
  </si>
  <si>
    <t>ACETYLSALICYLIC ACID [0,15 G] X 60 TABL.</t>
  </si>
  <si>
    <t>AMIKACIN [0,5 G/2 ML] X 1 FIOL.</t>
  </si>
  <si>
    <t>AMIKACIN [3MG/1ML] X 5 ML GUTT OPTH</t>
  </si>
  <si>
    <t>ANTAZOLINE [0,1 G/2 ML] X 10 AMP.</t>
  </si>
  <si>
    <t>AQUA PRO INJECTIONE [10 ML] X 100 AMP.</t>
  </si>
  <si>
    <t xml:space="preserve">AQUA PRO INJECTIONE [5 ML] X 100 AMP. </t>
  </si>
  <si>
    <t>ATROPINE [0,001 G/1 ML] X 10 AMP.</t>
  </si>
  <si>
    <t>ATROPINE [0,01] X 5 ML</t>
  </si>
  <si>
    <t>ATROPINE [0,5 MG/1 ML] X 10 AMP.</t>
  </si>
  <si>
    <t>BACLOFEN [0,01 G] X 50 TABL.</t>
  </si>
  <si>
    <t>BACLOFEN [0,025 G] X 50 TABL.</t>
  </si>
  <si>
    <t>BRIMONIDINE [0,2%] X 1 BUTELKA 5 ML</t>
  </si>
  <si>
    <t>BUPIVACAINE [0,1 G/20 ML] X 5 FIOL.</t>
  </si>
  <si>
    <t>CALCIUM CHLORIDE [1 G/10 ML] X 10 AMP.</t>
  </si>
  <si>
    <t>CARVEDILOL [0,00625 G] X 30 TABL.</t>
  </si>
  <si>
    <t>CARVEDILOL [0,0125 G] X 30 TABL.</t>
  </si>
  <si>
    <t>CARVEDILOL [0,025 G] X 30 TABL.</t>
  </si>
  <si>
    <t>CEFOTAXIME [1G] X 1 FIOL.</t>
  </si>
  <si>
    <t>CHLORPROMAZINE [0,025 G/5 ML] X 5 AMP.</t>
  </si>
  <si>
    <t>CHLORPROMAZINE [0,05 G/2 ML] X 10 AMP.</t>
  </si>
  <si>
    <t>CIPROFLOXACIN [0,003] X 5 ML</t>
  </si>
  <si>
    <t>CLEMASTINE [0,002 G/2 ML] X 5 AMP.</t>
  </si>
  <si>
    <t>DIGOXIN [0,25 MG] X 30 TABL.</t>
  </si>
  <si>
    <t>DIGOXIN [0,5 MG/2 ML] X 5 AMP.</t>
  </si>
  <si>
    <t>DOPAMINE [0,2 G/5 ML] X 10 AMP.</t>
  </si>
  <si>
    <t>DORZOLAMIDE [0,02] X 5 ML</t>
  </si>
  <si>
    <t>DOXAZOSIN [0,002 G] X 30 TABL.</t>
  </si>
  <si>
    <t>DOXAZOSIN [0,004 G] X 30 TABL.</t>
  </si>
  <si>
    <t>ENALAPRIL [0,005 G] X 60 TABL. BLISTRY</t>
  </si>
  <si>
    <t>ENALAPRIL [0,01 G] X 60 TABL. BLISTRY</t>
  </si>
  <si>
    <t>EPINEPHRINE [0,001 G/1 ML] X 10 AMP.</t>
  </si>
  <si>
    <t>EPINEPHRINE 300MCG/0,3ML  AMPUŁKO-STRZYKAWKA</t>
  </si>
  <si>
    <t>ESCITALOPRAM [0,01 G] X 28 TABL.</t>
  </si>
  <si>
    <t>ESOMEPRAZOLE [0,04 G] X 10 FIOL.</t>
  </si>
  <si>
    <t>FAMOTIDINE [0,02 G] X 30 TABL.</t>
  </si>
  <si>
    <t>FORMOTEROL [0,012 MG] X 60 KAPS. + INHALATOR</t>
  </si>
  <si>
    <t>HALOPERIDOL [0,001 G] X 40 TABL.</t>
  </si>
  <si>
    <t>HALOPERIDOL [0,005 G/1 ML] X 10 AMP.</t>
  </si>
  <si>
    <t>HALOPERIDOL [0,2%] X 10 ML</t>
  </si>
  <si>
    <t>HEPARIN [25000 J.M./5 ML] X 10 FIOL.</t>
  </si>
  <si>
    <t>HYDROCHLOROTHIAZIDE [0,0125 G] X 30 TABL.</t>
  </si>
  <si>
    <t>HYDROCHLOROTHIAZIDE [0,025 G] X 30 TABL.</t>
  </si>
  <si>
    <t>ITRACONAZOLE [0,1 G] X 28 KAPS.</t>
  </si>
  <si>
    <t>KWAS ACETYLOSALICYLOWY [300MG] X 20 TABL. = 2 BLISTRY</t>
  </si>
  <si>
    <t>LIGNOCAINUM 2% C. NORADRENALINO 0,00125% WZF X 10 AMP. 2 ML</t>
  </si>
  <si>
    <t>LOPERAMIDE [0,002 G] X 30 TABL.</t>
  </si>
  <si>
    <t>METAMIZOLE [0,5 G] X 6 TABL.</t>
  </si>
  <si>
    <t>METOCLOPRAMIDE [0,01 G/2 ML] X 5 AMP.</t>
  </si>
  <si>
    <t>METOCLOPRAMIDE [0,01 G] X 50 TABL. BLISTER</t>
  </si>
  <si>
    <t>METOPROLOL [0,05 G] X 30 TABL.</t>
  </si>
  <si>
    <t>METOPROLOL [0,1 G] X 30 TABL.</t>
  </si>
  <si>
    <t>METRONIDAZOLE [0,25 G] X 20 TABL.</t>
  </si>
  <si>
    <t>METRONIDAZOLE [0,5 G] X 28 TABL.</t>
  </si>
  <si>
    <t>MOLSIDOMINE [0,002 G] X 30 TABL.</t>
  </si>
  <si>
    <t>MOLSIDOMINE [0,004 G] X 30 TABL.</t>
  </si>
  <si>
    <t>NALOXONE [0,4 MG/1 ML] X 10 AMP.</t>
  </si>
  <si>
    <t>OPIPRAMOL [0,05 G] X 20 TABL.</t>
  </si>
  <si>
    <t>PAPAVERINE [0,04 G/2 ML] X 10 AMP.</t>
  </si>
  <si>
    <t>PENTOXIFYLLINE [0,1 G/5 ML] X 5 AMP.</t>
  </si>
  <si>
    <t>PENTOXIFYLLINE [0,3 G/15 ML] X 10 AMP.</t>
  </si>
  <si>
    <t>PENTOXIFYLLINE [0,4 G] X 60 TABL.</t>
  </si>
  <si>
    <t>PHENYTOIN [0,1 G] X 60 TABL.</t>
  </si>
  <si>
    <t>PHYTOMENADIONE [0,01 G] X 30 TABL.</t>
  </si>
  <si>
    <t>PHYTOMENADIONE 0,01G/1ML X 5 AMP.</t>
  </si>
  <si>
    <t>PILOCARPINE [0,02] X 2 BUTELKI 5 ML</t>
  </si>
  <si>
    <t>PIRACETAM [0,8 G] X 60 TABL.</t>
  </si>
  <si>
    <t>PIRACETAM [1 G/5 ML] X 12 AMP.</t>
  </si>
  <si>
    <t>PIRACETAM [1,2 G] X 60 TABL.</t>
  </si>
  <si>
    <t>PIRACETAM [12 G/60 ML] X 1 FLAK.</t>
  </si>
  <si>
    <t>PROPAFENONE [0,15 G] X 60 TABL.</t>
  </si>
  <si>
    <t>PROPRANOLOL [0,001 G/1 ML] X 10 AMP.</t>
  </si>
  <si>
    <t>PROPRANOLOL [0,01 G] X 50 TABL.</t>
  </si>
  <si>
    <t>PROPRANOLOL [0,04 G] X 50 TABL.</t>
  </si>
  <si>
    <t>PYRANTEL [0,25 G] X 3 TABL.</t>
  </si>
  <si>
    <t>RISPERIDONE [0,001 G/1 ML] X 30 ML</t>
  </si>
  <si>
    <t>RISPERIDONE [0,002 G] X 20 TABL.</t>
  </si>
  <si>
    <t>RISPERON [0,001G] X 20 TABL.</t>
  </si>
  <si>
    <t>SERTRALINE [0,05 G] X 28 TABL.</t>
  </si>
  <si>
    <t>SERTRALINE [0,1 G] X 28 TABL.</t>
  </si>
  <si>
    <t>SODIUM BICARBONATE [8,4%/20 ML] X 10 AMP.</t>
  </si>
  <si>
    <t>SODIUM CHLORIDE [10%/10 ML] X 100 AMP.</t>
  </si>
  <si>
    <t>SULFACETAMIDE [10%/0,5 ML] X 12 MINIMSÓW</t>
  </si>
  <si>
    <t>SULFACETAMIDUM 10% H-E-C X 10 ML</t>
  </si>
  <si>
    <t>SULFAMETOKSAZOL 400MG+TRIMETOPRIM 80MG X 10 AMP. 5 ML</t>
  </si>
  <si>
    <t>TRAMADOL [0,05 G] X 20 KAPS.</t>
  </si>
  <si>
    <t>TRAMADOL [0,1 G/1 ML] X 96 ML</t>
  </si>
  <si>
    <t>TRIMEBUTINE [0,1 G] X 30 TABL.</t>
  </si>
  <si>
    <t>TROPICAMIDE [0,01] X 10 ML = 2 BUTELKI 5 ML</t>
  </si>
  <si>
    <t>ZOLPIDEM [0,01 G] X 20 TABL.</t>
  </si>
  <si>
    <t>LINEZOLID [0,6 G] X 10 TABL</t>
  </si>
  <si>
    <t>ACETAZOLAMIDE [0,25 G] X 30 TABL.</t>
  </si>
  <si>
    <t>CETIRIZINE [0,01 G] X 20 TABL.</t>
  </si>
  <si>
    <t>CYANOCOBALAMIN [0,001 G/2 ML] X 5 AMP.</t>
  </si>
  <si>
    <t>CYANOCOBALAMIN [0,1 MG/1 ML] X 10 AMP.</t>
  </si>
  <si>
    <t>SALBUTAMOL [0,5 MG/1 ML] X 10 AMP.</t>
  </si>
  <si>
    <t>EPHEDRINE [0,025 G/1 ML] X 10 AMP.</t>
  </si>
  <si>
    <t xml:space="preserve">FENTANYL [0,1 MG/2 ML] X 50 AMP. PRODUKT ZAREJESTROWANY DO PODANIA DOKANAŁOWEGO </t>
  </si>
  <si>
    <t xml:space="preserve">FENTANYL [0,5 MG/10 ML] X 50 AMP. PRODUKT ZAREJESTROWANY DO PODANIA DOKANAŁOWEGO </t>
  </si>
  <si>
    <t>MORPHINE [0,01 G/1 ML] X 10 AMP.</t>
  </si>
  <si>
    <t>MORPHINE [0,02 G/1 ML] X 10 AMP.</t>
  </si>
  <si>
    <t>MIDAZOLAM [0,005 G/1 ML] X 10 AMP.</t>
  </si>
  <si>
    <t>MIDAZOLAM [0,005 G/5 ML] X 10 AMP.</t>
  </si>
  <si>
    <t>MIDAZOLAM [0,05 G/10 ML] X 5 AMP.</t>
  </si>
  <si>
    <t>LIDOCAINE [0,2 G/20 ML] X 5 FIOL.</t>
  </si>
  <si>
    <t>BUPIVACAINE [0,02 G/4 ML] X 5 AMP.- PRODUKT PAKOWANY W JAŁOWE BLISTRY</t>
  </si>
  <si>
    <t>PROPOFOL 10MG/ML AMPUŁKOSTRZYKAWKI A 50 ML</t>
  </si>
  <si>
    <t>MIVACURIUM CHLORIDE [0,02 G/10 ML] X 5 AMP.</t>
  </si>
  <si>
    <t>LIDOCAINE [1 G/50 ML] X 5 FIOL.</t>
  </si>
  <si>
    <t>REMIFENTANIL [0,002 G] X 5 FIOL.</t>
  </si>
  <si>
    <t>REMIFENTANIL [0,005 G] X 5 FIOL.</t>
  </si>
  <si>
    <t>CISATRACURIUM [0,005 G/2,5 ML] X 5 AMP.</t>
  </si>
  <si>
    <t>CISATRACURIUM [0,01 G/5 ML] X 5 AMP.</t>
  </si>
  <si>
    <t>SUGAMMADEX [0,2 G/2 ML] X 10 FIOL.</t>
  </si>
  <si>
    <t>SUGAMMADEX [0,5 G/5 ML] X 10 FIOL</t>
  </si>
  <si>
    <t>METRONIDAZOLE [0,5%/100 ML] X 40 FLAK.</t>
  </si>
  <si>
    <t>CEFTAZIDIME [1G] X 1FIOL</t>
  </si>
  <si>
    <t>CEFTAZIDIME [2G] X 1FIOL</t>
  </si>
  <si>
    <t>NATRIUM CHLORATUM 0,9% X 10 ML X 50 AMP.</t>
  </si>
  <si>
    <t>FUROSEMIDE [0,02 G/2 ML] X 50 AMP.</t>
  </si>
  <si>
    <t>LINEZOLID [0,6 G/300 ML] X 10 WORKÓW, WOREK INFUZYJNY Z PP LUB BUTELKA, Z DWOMA PORTAMI.</t>
  </si>
  <si>
    <t>CIPROFLOXACIN [0,2 G/100 ML] X 20 FLAK.</t>
  </si>
  <si>
    <t>CIPROFLOXACIN [0,4 G/200 ML] X 20 FLAK.</t>
  </si>
  <si>
    <t>AMANTADINE [0,1 G] X 100 TABL.</t>
  </si>
  <si>
    <t>AMANTADINE [0,2 G/500 ML] X 10 FLAK.</t>
  </si>
  <si>
    <t>ORNITHINE [5 G/10 ML] X 10 AMP.</t>
  </si>
  <si>
    <t>METHYLPREDNISOLONE [0,004 G] X 30 TABL.</t>
  </si>
  <si>
    <t>METHYLPREDNISOLONE HEMISUCCINATE [0,016 G] X 50 TABL.</t>
  </si>
  <si>
    <t>METHYLPREDNISOLONE HEMISUCCINATE [0,5 G] X 1 FIOL. + ROZP. 8 ML</t>
  </si>
  <si>
    <t>METHYLPREDNISOLONE HEMISUCCINATE [1 G] X 1 FIOL. + ROZP. 16 ML</t>
  </si>
  <si>
    <t>KETAMINE [0,5 G/10 ML] X 5 FIOL.</t>
  </si>
  <si>
    <t>WARFARIN [0,003 G] X 100 TABL.</t>
  </si>
  <si>
    <t>WARFARIN [0,005 G] X 100 TABL.</t>
  </si>
  <si>
    <t>TIGECYCLINE [0,05 G] X 10 FIOL.</t>
  </si>
  <si>
    <t>CEFTAROLINE FOSAMIL [0,6 G] X 10 FIOL.</t>
  </si>
  <si>
    <t xml:space="preserve">40 MG OCTANU METYLOPREDNIZOLONU, 10 MG CHLOROWODORKU LIDOKAINY; ZAWIESINA DO WSTRZYKIWAŃ; 1 FIOL. 1 ML </t>
  </si>
  <si>
    <t>METHYLPREDNISOLONE [0,04 G/ 1ML] X 1 FIOL.</t>
  </si>
  <si>
    <t>ANIDULAFUNGIN [0,1 G] X 1 FIOL. + ROZP. 30 ML</t>
  </si>
  <si>
    <t>ALTEPLASE [0,01 G] X 1 FIOL. + ROZP. 10 ML</t>
  </si>
  <si>
    <t>ALTEPLASE [0,02 G] X 1 FIOL. + ROZP. 20 ML</t>
  </si>
  <si>
    <t>ALTEPLASE [0,05 G] X 1 FIOL. + ROZP. 50 ML</t>
  </si>
  <si>
    <t>DABIGATRAN ETEXILATE [0,11 G] X 180 KAPS</t>
  </si>
  <si>
    <t>DABIGATRAN ETEXILATE [0,15 G] X 180 KAPS. BLISTRY BIAŁE</t>
  </si>
  <si>
    <t>EMPAGLIFLOZYNA 10 MG X 30 TABL. POWLEKANYCH</t>
  </si>
  <si>
    <t>0,5 MG BROMOWODORKU FENOTEROLU I 0,25 MG JEDNOWODNEGO BROMKU IPRATROPIUM / ML; ROZTWOR DO NEBULIZACJI 20 ML</t>
  </si>
  <si>
    <t>IPRATROPIUM BROMIDE [0,25 MG/1 ML] X 20 ML</t>
  </si>
  <si>
    <t>TIOTROPIUM BROMIDE [18µG] X 90KAPS.  Z  APARATEM DO INHALACJI</t>
  </si>
  <si>
    <t>IDARUCYZUMAB [2,5G/50ML] 1 OP X 2 FIOL. 50 ML</t>
  </si>
  <si>
    <t>FENOTEROL [0,1 MG W DAWCE] X 200 DAWEK = 10 ML</t>
  </si>
  <si>
    <t>DOBUTAMINUM 0,25 G X 1 FIOL</t>
  </si>
  <si>
    <t>CLOXACILLIN [1 G] X 1 FIOL.</t>
  </si>
  <si>
    <t>CLOXACILLIN [2 G] X 1 FIOL.</t>
  </si>
  <si>
    <t>CLOXACILIN [0,5G] X 16 TABL</t>
  </si>
  <si>
    <t>RIFAMPICIN [0,3 G] X 100 KAPS.</t>
  </si>
  <si>
    <t>TETRACYCLINE [0,25 G] X 16 TABL.</t>
  </si>
  <si>
    <t>AMPICILLIN [1 G] X 1 FIOL.</t>
  </si>
  <si>
    <t>AMPICILLIN [2 G] X 1 FIOL.</t>
  </si>
  <si>
    <t>BENZYLPENICILLIN [3 MLN J.M.] X 1 FIOL.</t>
  </si>
  <si>
    <t>BENZYLPENICILLIN [5 MLN J.M.] X 1 FIOL.</t>
  </si>
  <si>
    <t>BENZYLPENICILLIN [1 MLN J.M.] X 1 FIOL.</t>
  </si>
  <si>
    <t>CLONAZEPAM [0,001 G/1 ML] X 10 AMP.</t>
  </si>
  <si>
    <t>CLONAZEPAM [0,002 G] X 30 TABL.</t>
  </si>
  <si>
    <t>CLONAZEPAM [0,5 MG] X 30 TABL.</t>
  </si>
  <si>
    <t>CLARITHROMYCIN [0,5 G] X 1 FIOL.</t>
  </si>
  <si>
    <t>CLARITHROMYCIN [0,5 G] X 14 TABL.</t>
  </si>
  <si>
    <t>ESTAZOLAM [0,002 G] X 20 TABL.</t>
  </si>
  <si>
    <t>DIAZEPAM [0,005 G] X 20 TABL.</t>
  </si>
  <si>
    <t>NEOMYCIN [0,01172] X 32 G = 55 ML</t>
  </si>
  <si>
    <t>NEOMYCIN [0,01172] X 16 G = 30 ML</t>
  </si>
  <si>
    <t>NEOMYCIN [0,25 G] X 16 TABL.</t>
  </si>
  <si>
    <t>DOXYCYCLINE [0,1 G] X 10 KAPS.</t>
  </si>
  <si>
    <t>DOXYCYCLINE [0,1 G/5 ML] X 10 AMP.</t>
  </si>
  <si>
    <t>NYSTATIN [2,4 MLN J.M./5 G = 100000 J.M./1 ML] X 24 ML = 5 G</t>
  </si>
  <si>
    <t>INSULINA - 1 WKŁAD (3 ML) ZAWIERA 300 J.M. INSULINY LUDZKIEJ DWUFAZOWEJ ZAWIERAJĄCEJ INSULINĘ ROZPUSZCZALNĄ I INSULINĘ IZOFANOWĄ W STOSUNKU: 30/70; X 5 WKŁADÓW</t>
  </si>
  <si>
    <t>INSILINA - 1 WKŁAD (3 ML) ZAWIERA 300 J.M. INSULINY LUDZKIEJ IZOFANOWEJ; X 5 WKŁADÓW</t>
  </si>
  <si>
    <t>INSULINA - 1 WKŁAD (3 ML) ZAWIERA 300 J.M. INSULINY LUDZKIEJ ROZPUSZCZALNEJ; X 5 WKŁADÓW</t>
  </si>
  <si>
    <t>DIAZEPAM [0,01 G/2 ML] X 50 AMP.</t>
  </si>
  <si>
    <t>ZAWIESINA DO WSTRZYKIWAŃ; 1 WKŁAD (3 ML) ZAWIERA 300 J.M. INSULINY LUDZKIEJ DWUFAZOWEJ ZAWIERAJĄCEJ  INSULINĘ ROZPUSZCZALNĄ I  INSULINĘ IZOFANOWĄ W STOSUKU:40/60. PREPARAT PO 5 WKŁADÓW.</t>
  </si>
  <si>
    <t>ZAWIESINA DO WSTRZYKIWAŃ; 1 WKŁAD (3 ML) ZAWIERA 300 J.M. INSULINY LUDZKIEJ DWUFAZOWEJ ZAWIERAJĄCEJ  INSULINĘ ROZPUSZCZALNĄ I  INSULINĘ IZOFANOWĄ W STOSUKU:20/80. PREPARAT PO 5 WKŁADÓW.</t>
  </si>
  <si>
    <t>ZAWIESINA DO WSTRZYKIWAŃ; BENZYLOPENICYLINA BENZATYNOWA 1 200 000 J.M./ FIOL. OP X 1 FIOL</t>
  </si>
  <si>
    <t xml:space="preserve">0,28 MG DEKSAMETAZONU / 1 G; AEROZOL NA SKÓRĘ 55 ML </t>
  </si>
  <si>
    <t xml:space="preserve">1,38 MG SIARCZANU NEOMYCYNY I 0,28 MG DEKSAMETAZONU / 1 G; AEROZOL NA SKÓRĘ 30 ML </t>
  </si>
  <si>
    <t xml:space="preserve">RIFAMPICYNA 300 MG  + IZONIAZYD 150 MG X 100 KAPS </t>
  </si>
  <si>
    <t>TORASEMIDE [0,01 G] X 30 TABL.</t>
  </si>
  <si>
    <t>TORASEMIDE [0,005 G] X 30 TABL.</t>
  </si>
  <si>
    <t>METFORMIN [1 G] X 60 TABL.</t>
  </si>
  <si>
    <t>METFORMIN [0,5 G] X 30 TABL.</t>
  </si>
  <si>
    <t>METFORMIN [0,85 G] X 30 TABL.</t>
  </si>
  <si>
    <t>TORASEMIDE [0,2 G] X 20 TABL.</t>
  </si>
  <si>
    <t>DIMETICONE [0,05 G]/SIMETICON 40MG X 100 KAPS. BLISTRY</t>
  </si>
  <si>
    <t>TORASEMID [0,2 G/20 ML] X 5 AMP.</t>
  </si>
  <si>
    <t>TORASEMID [0,02 G/4 ML] X 5 AMP.</t>
  </si>
  <si>
    <t>PANKREATYNA WIEPRZOWA O AKTYWNOŚCI ENZYMATYCZNEJ: 10 000 J. PH. EUR. LIPAZY; 9 000 J. PH. EUR. AMYLAZY; 500 J. PH. EUR. PROTEAZY/ KAPS; 1 OP X 50 KAPS</t>
  </si>
  <si>
    <t>PANKREATYNA WIEPRZOWA O AKTYWNOŚCI ENZYMATYCZNEJ: 25 000 J. PH. EUR. LIPAZY; 22 500 J. PH. EUR. AMYLAZY; 1 250 J. PH. EUR. PROTEAZY / KAPS; 1 OP X 20 KAPS.</t>
  </si>
  <si>
    <t>PRASUGREL 10MG X 28 TABL. POWLEKANYCH</t>
  </si>
  <si>
    <t>PRASUGREL [0,005 G] X 28 TABL.</t>
  </si>
  <si>
    <t>AMBROKSOL PŁYN DO INHALACJII 0,0075G/1ML 100ML</t>
  </si>
  <si>
    <t>OLMESARTAN MEDOKSOMILU  20 MG; 1 OP. = 28 TABL.  POWLEKANYCH</t>
  </si>
  <si>
    <t>ZOFENOPRIL 7,5 MG X 28 TABL.</t>
  </si>
  <si>
    <t>ZOFENOPRIL 30 MG X 28 TABL.</t>
  </si>
  <si>
    <t>BILASTINE [20MG] X 30 TABL.</t>
  </si>
  <si>
    <t>LEVOTHYROXINE [0,025 MG] X 100 TABL.</t>
  </si>
  <si>
    <t>LEVOTHYROXINE [0,05 MG] X 100 TABL.</t>
  </si>
  <si>
    <t>LEVOTHYROXINE [0,075 MG] X 100 TABL.</t>
  </si>
  <si>
    <t>LEVOTHYROXINE [0,1 MG] X 100 TABL.</t>
  </si>
  <si>
    <t>PROSZEK DO INHALACJI; 55 µG + 22 µG/DAWKĘ (1 DAWKA ODMIERZONA ZAWIERA: 74,2 µG BROMKU UMEKLIDYNIUM (62,5 µG UMEKLIDYNIUM), 25 µG WILANTEROLU (W POSTACI TRIFENYLOOCTANU), CO ODPOWIADA DAWCE OPUSZCZAJĄCEJ USTNIK: 65 µG BROMKU UMEKLIDYNIUM (55 µG UMEKLIDYNIUM), 22 µG WILANTEROLU); 30 DAWEK</t>
  </si>
  <si>
    <t>NEBIVOLOL [0,005 G] X 28 TABL.</t>
  </si>
  <si>
    <t>ORITAWANCYNA 400MG OP A 3 FIOL</t>
  </si>
  <si>
    <t xml:space="preserve">PROSZEK DO INHALACJI, DZIELONY; 92 µG + 55 µG + 22 µG , ZAWIERAJĄCEJ 92 µG FLUTYKAZONU FUROINIANU, 65 µG UMEKLIDYNIOWEGO BROMKU ) ORAZ 22 µG WILANTEROLU (W POSTACI TRIFENYLOOCTANU); 30 DAWEK </t>
  </si>
  <si>
    <t>TRAMADOLI HYDROCHLORIDUM + DEXKETOPROFENUM [75MG/25MG] X 20 TABL.</t>
  </si>
  <si>
    <t>TRAMADOL [0,05 G/1 ML] X 5 AMP.</t>
  </si>
  <si>
    <t>TRAMADOL [0,1 G/2 ML] X 5 AMP.</t>
  </si>
  <si>
    <t>MAGNESIUM SULFATE [2 G/10 ML] X 10 AMP.</t>
  </si>
  <si>
    <t>EPOETYNA BETA (GLIKOL METOKSYPOLIETYLENOWY EPOETYNY BETA);ROZTWÓR DO WSTRZYKIWAŃ; 167 µG/ML (50 µG/0,3 ML); 1 AMPUŁKOSTRZYKAWKA 0,3 ML</t>
  </si>
  <si>
    <t xml:space="preserve">EPOETYNA BETA (GLIKOL METOKSYPOLIETYLENOWY EPOETYNY BETA);ROZTWÓR DO WSTRZYKIWAŃ; 250 µG/ML (75 µG/0,3 ML); 1 AMPUŁKOSTRZYKAWKA 0,3 ML </t>
  </si>
  <si>
    <t xml:space="preserve">EPOETYNA BETA (GLIKOL METOKSYPOLIETYLENOWY EPOETYNY BETA);ROZTWÓR DO WSTRZYKIWAŃ; 333 µG/ML (100 µG/0,3 ML); 1 AMPUŁKOSTRZYKAWKA 0,3 ML </t>
  </si>
  <si>
    <t xml:space="preserve">EPOETYNA BETA (GLIKOL METOKSYPOLIETYLENOWY EPOETYNY BETA);ROZTWÓR DO WSTRZYKIWAŃ; 500 µG/ML (150 µG/0,3 ML); 1 AMPUŁKOSTRZYKAWKA 0,3 ML </t>
  </si>
  <si>
    <t>BEKLOMETAZONU DIPROPIONIAN 87MCG
FORMOTEROLU FUMARAN DWUWODNY 5 MCG
GLIKOPIRONIUM 9MCG</t>
  </si>
  <si>
    <t>AEROZOL INHALACYJNY, ROZTWÓR;  100 µG DIPROPIONIANU BEKLOMETAZONU+ 6 µG DWUWODNEGO FUMARANU FORMOTEROLU; 1 OP.= 180 DAWEK</t>
  </si>
  <si>
    <t>SUFENTANIL [0,05 MG/10 ML] X 5 AMP.</t>
  </si>
  <si>
    <t>SUFENTANIL [0,25 MG/5 ML] X 5 AMP.</t>
  </si>
  <si>
    <t>50 MG ŻELAZA W POSTACI IZOMALTOZYDU 1000 ŻELAZA (III) / 1 ML ROZTWORU X 25 AMP. PO 2 ML. ROZTWÓR DO WSTRZYKIWAŃ.</t>
  </si>
  <si>
    <t>ŻELAZO DO PODAWANIA DOŻYLNEGO. IZOMALTOZYD ŻELAZA, POLISACHARYNIAN ŻELATYNY, KOMPLEKS ŻELAZA KARBOKSY-MALOZĄ, KOMPLEKS ŻELAZA Z NISKOCZĄSTECZKOWYM DEKSTRANEM; 50 MG FE III/ML (100 MG FE III/2 ML); 5 AMP. 2 ML</t>
  </si>
  <si>
    <t>ŻELAZA IZOMALTOZYD, ROZTWÓR DO WSTRZYKIWAŃ I INFUZJI 0,1 G FE(III)/ML, 5 AMP.A 1 ML</t>
  </si>
  <si>
    <t>DALBAWANCYNA PROSZEK DO SPORZĄDZANIA KONCENTRATU ROZTWORU DO INFUZJI; 500 MG; 1 FIOL.</t>
  </si>
  <si>
    <t xml:space="preserve">AMFOTERYCYNA B W POSTACI LIPOSOMALNEJ PROSZEK DO SPORZ. DYSPERSJI DO INFUZJI; 50 MG; 1 FIOL. + FILTR MEMBRANOWY </t>
  </si>
  <si>
    <t>REGADENOZON 400MG X 1 FIOL.</t>
  </si>
  <si>
    <t>215,2 MG CEREBROLIZYNY / ML; ROZTWÓR DO WSTRZYK. X 5 AMP. 10 ML</t>
  </si>
  <si>
    <t>URAPIDIL [0,025 G/5 ML] X 5 AMP.</t>
  </si>
  <si>
    <t>DEXMEDETOMIDINE [0,001 G/10 ML] X 4 FIOL</t>
  </si>
  <si>
    <t>TERLIPRESSIN [0,001 G/8,5 ML] X 5 AMP.</t>
  </si>
  <si>
    <t>FLUMAZENIL [0,5 MG/5ML] X 5 AMP.</t>
  </si>
  <si>
    <t>PROPOFOL 2% MCT/LCT 20MG/1ML X 1 FIOL. PO 50ML</t>
  </si>
  <si>
    <t>ROZTWÓR ZAWIERAJĄCY 200 MG BIAŁKA CAŁKOWITEGO / 1ML, W TYM CO NAJMNIEJ 95% ALBUMINY LUDZKIEJ; 50ML</t>
  </si>
  <si>
    <t>ROZTWÓR ZAWIERAJĄCY 200 MG BIAŁKA CAŁKOWITEGO / 1ML, W TYM CO NAJMNIEJ 95% ALBUMINY LUDZKIEJ; 100ML</t>
  </si>
  <si>
    <t>PROSZEK I ROZP. DO SPORZ. ROZTW. DO WSTRZ. : LUDZKI KOMPLEKS PROTROMBINY - NOMINALNIE: 280-760 J.M. LUDZKIEGO II CZYNNIKA KRZEPNIĘCIA KRWI, 180-480 J.M. LUDZKIEGO VII CZYNNIKA KRZEPNIĘCIA KRWI, 500 J.M. LUDZKIEGO IX CZYNNIKA KRZEPNIĘCIA KRWI, 360-600 J.M. LUDZKIEGO X CZYNNIKA KRZEPNIĘCIA KRWI ORAZ 260-620 J.M. BIAŁKA C I 240-640 J.M. BIAŁKA S. AKTYWNOŚĆ SWOISTA LEKU WYNOSI ≥0,6 J.M./MG BIAŁKA, WYRAŻONA JAKO AKTYWNOŚĆ CZYNNIKA IX.X 1 FIOL. +ROZP.20 ML+IGŁA 2-STR.+IGŁA-FILTR</t>
  </si>
  <si>
    <t>HYDROCORTISONE [0,025 G] X 5 FIOL. + ROZP. 2 ML</t>
  </si>
  <si>
    <t>HYDROCORTISONE [0,1 G] X 5 FIOL. + ROZP. 2 ML</t>
  </si>
  <si>
    <t>SILVER SULFATHIAZOLE [2%] X 40 G</t>
  </si>
  <si>
    <t>SILVER SULFATHIAZOLE [2%] X 400 G</t>
  </si>
  <si>
    <t>SUXAMETHONIUM CHLORIDE [0,2 G] X 10 FIOL.</t>
  </si>
  <si>
    <t>PANCURONIUM BROMIDE [0,004 G/2 ML] X 10 AMP.</t>
  </si>
  <si>
    <t>DEXAMETHASONE SODIUM PHOSPHATE [0,004 G/1 ML] X 10 AMP.</t>
  </si>
  <si>
    <t>DEXAMETHASONE SODIUM PHOSPHATE [0,008 G/2 ML] X 10 AMP.</t>
  </si>
  <si>
    <t>ACICLOVIR [0,25 G] X 10 FIOL.</t>
  </si>
  <si>
    <t>AMBROXOL [0,015 G/2 ML] X 5 AMP.</t>
  </si>
  <si>
    <t>TEICOPLANINUM [0,2 G] X 1 FIOL. + ROZP. 3 ML</t>
  </si>
  <si>
    <t>TEICOPLANINUM [0,4 G] X 1 FIOL. + ROZP. 3 ML</t>
  </si>
  <si>
    <t>MEROPENEM [0,5 G] X 10 FIOL.- ZAMAWIĄJĄCY WYMAGA STABILNOŚCI MINIMUM 3H W NACL 0,9%</t>
  </si>
  <si>
    <t>MEROPENEM [1 G] X 10 FIOL. ZAMAWIĄJĄCY WYMAGA STABILNOŚCI MINIMUM 3H W NACL 0,9%</t>
  </si>
  <si>
    <t>IMIPENEM/CILASTATIN 500 MG + 500 MG X 10 FIOL. 20ML</t>
  </si>
  <si>
    <t>ROCURONIUM BROMIDE [0,05 G/5 ML] X 10 FIOL.</t>
  </si>
  <si>
    <t>ROCURONIUM BROMIDE [0,1 G/10 ML] X 10 FIOL.</t>
  </si>
  <si>
    <t>FONDAPARINUX [0,0025 G/0,5 ML] X 10 AMPUŁKOSTRZYKAWEK</t>
  </si>
  <si>
    <t>NADROPARIN [3800 J.M./0,4 ML] X 10 AMPUŁKOSTRZYKAWEK</t>
  </si>
  <si>
    <t>NADROPARIN [5700 J.M./0,6 ML] X 10 AMPUŁKOSTRZYKAWEK</t>
  </si>
  <si>
    <t>NADROPARIN [7600 J.M./0,8 ML] X 10 AMPUŁKOSTRZYKAWEK</t>
  </si>
  <si>
    <t>NADROPARIN [9500 J.M./1 ML] X 10 AMPUŁKOSTRZYKAWEK</t>
  </si>
  <si>
    <t>FLUCONAZOLE [0,2 G/100 ML] X 10 FLAK.</t>
  </si>
  <si>
    <t xml:space="preserve">CEFEPIME [1 G] X 1 FIOL. </t>
  </si>
  <si>
    <t>CEFEPIME [2 G] X 1 BUT.</t>
  </si>
  <si>
    <t>CLINDAMYCIN  [0,6 G/4 ML] X 5 FIOL.</t>
  </si>
  <si>
    <t>LEVOSIMENDAN [12,5MG/5ML] X 1 AMP.</t>
  </si>
  <si>
    <t>PIPERACILLIN + TAZOBACTAM [4G + 0,5G] X 10 FIOL. 100 ML</t>
  </si>
  <si>
    <t>CLINDAMYCIN [0,3 G/2 ML] X 5 AMP.</t>
  </si>
  <si>
    <t>METAMIZOLE [ 1G / 2 ML] X 5 AMP.</t>
  </si>
  <si>
    <t>METAMIZOLE [2,5 G/5 ML] X 5 AMP.</t>
  </si>
  <si>
    <t>NOREPINEPHRINE [0,001 G/1 ML] X 10 AMP.</t>
  </si>
  <si>
    <t>NOREPINEPHRINE [0,004 G/4 ML] X 5 AMP.</t>
  </si>
  <si>
    <t>ONDANSETRON [0,004 G/2 ML] X 5 AMP.</t>
  </si>
  <si>
    <t>ONDANSETRON [0,008 G/4 ML] X 5 AMP.</t>
  </si>
  <si>
    <t>CEFAZOLIN [1 G] X 10 FIOL.</t>
  </si>
  <si>
    <t>CEFUROXIME [0,5 G] X 10 TABL. BLISTRY</t>
  </si>
  <si>
    <t>CEFUROXIME [0,25 G] X 10 TABL. BLISTRY</t>
  </si>
  <si>
    <t>DICLOFENAC [0,05 G] X 50 TABL.POWL.</t>
  </si>
  <si>
    <t>DICLOFENAC [0,1 G] X 10 CZOPKÓW</t>
  </si>
  <si>
    <t>ACETYLCYSTEINE [0,2 G] X 20 TABLETEK MUSUĄCYCH</t>
  </si>
  <si>
    <t>ACETYLCYSTEINE [0,3 G/3 ML] X 5 AMP.</t>
  </si>
  <si>
    <t>ALLOPURINOL [0,1 G] X 50 TABL.</t>
  </si>
  <si>
    <t>ALUMINIUM ACETOTARTRATE [1 G] X 6 TABL.</t>
  </si>
  <si>
    <t>ALUMINIUM ACETOTARTRATE [1%] X 75 G</t>
  </si>
  <si>
    <t>AMOXICILLIN [0,5 G] X 16 TABL.POWL.</t>
  </si>
  <si>
    <t>AMOXICILLIN [1 G] X 16 TABL.POWL.</t>
  </si>
  <si>
    <t>CLINDAMYCIN [0,3 G] X 16 KAPS.</t>
  </si>
  <si>
    <t>VANCOMYCIM [1 G] X 1 FIOL. PER OS</t>
  </si>
  <si>
    <t>VANCOMYCIM [0,5G] X 1 FIOL. PER OS</t>
  </si>
  <si>
    <t>KETOPROFEN [0,05 G] X 20 KAPS.</t>
  </si>
  <si>
    <t>KETOPROFEN [0,1 G] X 30 TABL.</t>
  </si>
  <si>
    <t>KETOPROFEN [0,1 G/2 ML] X 10 AMP. I.M., I.V.</t>
  </si>
  <si>
    <t>LISINOPRIL [0,01 G] X 30 TABL.</t>
  </si>
  <si>
    <t>LORATADINE [0,01 G] X 60 TABL.</t>
  </si>
  <si>
    <t>METHOTREXATE [0,0025 G] X 50 TABL.</t>
  </si>
  <si>
    <t>TIZANIDINE [0,004 G] X 30 TABL.</t>
  </si>
  <si>
    <t>TIZANIDINE [0,006 G] X 30 KAPS.</t>
  </si>
  <si>
    <t xml:space="preserve">METOPROLOL [0,02375 G BURSZTYNIANU = 0,025 G WINIANU] X 30 TABL. O PRZEDŁUŻONYM UWALNIANIU </t>
  </si>
  <si>
    <t xml:space="preserve">METOPROLOL [0,0475 G BURSZTYNIANU = 0,05 G WINIANU] X 30 TABL. O PRZEDŁUŻONYM UWALNIANIU </t>
  </si>
  <si>
    <t xml:space="preserve">METOPROLOL [0,095 G BURSZTYNIANU = 0,1 G WINIANU] X 30 TABL.  O PRZEDŁUŻONYM UWALNIANIU </t>
  </si>
  <si>
    <t xml:space="preserve">METOPROLOL [0,19 G BURSZTYNIANU = 0,2 G WINIANU] X 30 TABL. O PRZEDŁUŻONYM UWALNIANIU </t>
  </si>
  <si>
    <t>METHOTREXAT 0,015G/ 0,75ML  X 4 AMP.-STRZ.</t>
  </si>
  <si>
    <t>METHOTREXAT 0,02G/1 ML X  4 AMP.-STRZ.</t>
  </si>
  <si>
    <t xml:space="preserve">METHOTREXAT 0,025G/1,25ML X  4 AMP.-STRZ. </t>
  </si>
  <si>
    <t>BISOPROLOL [0,005 G] X 30 TABL.</t>
  </si>
  <si>
    <t>BISOPROLOL [0,01 G] X 30 TABL.</t>
  </si>
  <si>
    <t>AMLODIPINE [0,005 G] X 30 TABL.</t>
  </si>
  <si>
    <t>AMLODIPINE [0,01 G] X 30 TABL.</t>
  </si>
  <si>
    <t>PREGABALIN [0,075 G] X 56 KAPS.</t>
  </si>
  <si>
    <t>PREGABALIN [0,15 G] X 56 KAPS.</t>
  </si>
  <si>
    <t>BISOPROLOL [0,00125 G] X 30 TABL.</t>
  </si>
  <si>
    <t>BISOPROLOL [0,0025 G] X 30 TABL.</t>
  </si>
  <si>
    <t>BISOPROLOL [0,00375 G] X 30 TABL.</t>
  </si>
  <si>
    <t>FILGRASTIM [0,3 MG/0,5 ML = 30 MLN J.M.] X 5 AMPUŁKOSTRZYKAWKA</t>
  </si>
  <si>
    <t>FILGRASTIM [0,48 MG/0,5 ML = 48 MLN J.M.] X 5 AMPUŁKOSTRZYKAWKA</t>
  </si>
  <si>
    <t>VORICONAZOLE [0,2 G] X 28 TABL.POWL.</t>
  </si>
  <si>
    <t>VORICONAZOLE [0,2 G] X 1 FIOL.</t>
  </si>
  <si>
    <t>DULOKSETYNA [0,03 G] X 28 TABL.</t>
  </si>
  <si>
    <t>DULOKSETYNA [0,06 G] X 28 TABL.</t>
  </si>
  <si>
    <t>ZOLEDRONIC ACID [0,005 G/100 ML] X 1 FLAK.</t>
  </si>
  <si>
    <t>AMOXICILLIN + CLAVUL ACID [1,2G] X 5 FIOL.</t>
  </si>
  <si>
    <t>AMOXICILLIN + CLAVUL ACID [625] X 14 TABL.</t>
  </si>
  <si>
    <t>AMOXICILLIN + CLAVUL ACID [1,G] X 14 TABL.</t>
  </si>
  <si>
    <t>PANTOPRAZOLE [0,02 G] X 56 TABL.  DOJ</t>
  </si>
  <si>
    <t>PANTOPRAZOLE [0,04 G] X 10 FIOL.</t>
  </si>
  <si>
    <t>PANTOPRAZOLE [0,04 G] X 56 TABL. DOJ</t>
  </si>
  <si>
    <t>ATORVASTATIN [0,01 G] X 30 TABL.POWL.</t>
  </si>
  <si>
    <t>ATORVASTATIN [0,02 G] X 30 TABL.POWL.</t>
  </si>
  <si>
    <t>ATORVASTATIN [0,04 G] X 30 TABL.POWL.</t>
  </si>
  <si>
    <t>ROSUVASTATIN [0,01 G] X 28 TABL. POWLEKANE</t>
  </si>
  <si>
    <t>ROSUVASTATIN [0,02 G] X 28 TABL. POWLEKANE</t>
  </si>
  <si>
    <t>POTASSIUM CANRENOTE [0,2 G/ 10ML] X 10 AMP.</t>
  </si>
  <si>
    <t>FLUORESCEINE [10%/5 ML] X 10 AMP.</t>
  </si>
  <si>
    <t>GANCICLOVIR [0,5 G] X 1 FIOL.</t>
  </si>
  <si>
    <t>NIMODIPINE [0,01 G/50 ML] X 1 FIOL.</t>
  </si>
  <si>
    <t>NIMODIPINE [0,03 G] X 100 TABL.</t>
  </si>
  <si>
    <t>VINPOCETINE [0,01 G/2 ML] X 10 AMP.</t>
  </si>
  <si>
    <t>METOPROLOL [0,005 G/5 ML] X 5 AMP.</t>
  </si>
  <si>
    <t>SOMATOSTATIN [3MG/1FIOL.]; PROSZEK DO SPORZ. ROZTW. DO WSTRZ; 1 FIOLKA + ROZP.</t>
  </si>
  <si>
    <t>0,01 G PIKOSIARCZANU SODU, 3,50 G TLENKU MAGNEZU, 10,97 G KWASU CYTRYNOWEGO; LEK ZAWIERA POTAS - 5 MMOL (195 MG)/ SASZ; 1 OP X 50 SASZ.</t>
  </si>
  <si>
    <t>100 CZ. PARAFINY PŁYNNEJ I 0,125 CZ. OLEJKU Z MIĘTY PIEPRZOWEJ; PŁYN DOUSTNY 125 G</t>
  </si>
  <si>
    <t>100 MG CHLOROWODORKU TIAMINY, 100 MG CHLOROWODORKU PIRYDOKSYNY, 1 MG CYJANOKOBALAMINY I 20 MG CHLOROWODORKU LIDOKAINY / 2 ML; ROZTW. DO WSTRZ. 1 OP X 5 AMP. 2 ML</t>
  </si>
  <si>
    <t>15000 J.M. STREPTOKINAZY I 1250 J.M. STREPTODORNAZY / 2G; CZOPKI; OP X 6 CZOPKÓW</t>
  </si>
  <si>
    <t>18 G WYCIĄGU PŁYNNEGO ZŁOŻONEGO Z OWOCÓW GŁOGU ORAZ KORZENIA KOZŁKA LEKARSKIEGO / 100G; SYROP 150 G</t>
  </si>
  <si>
    <t>20 G TLENKU CYNKU, 3 G WYCIĄGU PŁYNNEGO Z PIĘCIORNIKA, 2 G ICHTAMOLU I 1 G BORAKSU / 100G; MAŚĆ X 20 G</t>
  </si>
  <si>
    <t>40 MG OCTANU MEGESTROLU W FORMIE ZMIKRONIZOWANEJ (ORAZ 300 ML PŁYNNEGO MALTITOLU) / 1 ML; ZAW. DOUSTNA; 240 ML</t>
  </si>
  <si>
    <t>6,43 MG DIPROPIONIANU BETAMETAZONU (CO ODPOWIADA 5 MG BETAMETAZONU), 2,63 MG SOLI SODOWEJ FOSFORANU BETAMETAZONU / 1 ML; ZAW. DO WSTRZ. X 5 AMP. 1 ML;</t>
  </si>
  <si>
    <t>75 MG SOLI SODOWEJ DIKLOFENAKU, 20 MG CHLOROWODORKU LIDOKAINY / 2ML. OP X 3 AMP X 2 ML</t>
  </si>
  <si>
    <t>782 MG JONÓW POTASU W POSTACI CYTRYNIANU I WODOROWĘGLANU / 3G; GRANULAT MUSUJĄCY; PREPARAT BEZCUKROWY; 1 OP X 20 TOREBEK</t>
  </si>
  <si>
    <t>ACARBOSE [0,05 G] X 30 TABL.</t>
  </si>
  <si>
    <t>ACETYLSALICYLIC ACID [0,032 G]; TBL. DOZĘBODOŁOWE X 50 TABL.</t>
  </si>
  <si>
    <t>ACICLOVIR [0,2 G] X 30 TABL.</t>
  </si>
  <si>
    <t>ACICLOVIR [0,4 G] X 30 TABL.</t>
  </si>
  <si>
    <t>ACICLOVIR [0,8 G] X 30 TABL.</t>
  </si>
  <si>
    <t>ACITRETIN [0,01 G] X 100 KAPS.</t>
  </si>
  <si>
    <t>ACITRETIN [0,025 G] X 100 KAPS.</t>
  </si>
  <si>
    <t>ALFACALCIDOL [0,001 MG] X 100 KAPS.</t>
  </si>
  <si>
    <t>ALFACALCIDOL [0,25 MCG] X 100 KAPS.</t>
  </si>
  <si>
    <t>ALFA-ESCYNA 20 MG X 30 TABL.</t>
  </si>
  <si>
    <t>ALUMINIUM PHOSPHATE [4,5%] X 250 G</t>
  </si>
  <si>
    <t>AMBENONIUM CHLORIDE [0,01 G] X 50 TABL.</t>
  </si>
  <si>
    <t>AMITRIPTYLINE [0,01 G] X 60 TABL.</t>
  </si>
  <si>
    <t>AMITRIPTYLINE [0,025 G] X 60 TABL.</t>
  </si>
  <si>
    <t>AMLODYPINA / WALSARTAN 10 MG/160 MG X 28 TABL.</t>
  </si>
  <si>
    <t>ARIPIPRAZOL [0,015 G] X 28 TABL.</t>
  </si>
  <si>
    <t>ATROPINE [0,25 MG] X 20 TABL.</t>
  </si>
  <si>
    <t>AZATHIOPRINE [0,05 G] X 50 TABL.</t>
  </si>
  <si>
    <t>AZITHROMYCIN [0,5 G] X 3 TABL.</t>
  </si>
  <si>
    <t>BENFOTHIAMINA 50 MG OP A 50 TABL</t>
  </si>
  <si>
    <t>BENZATHINI BENZYLPENICILINUM 1200000 J.M.</t>
  </si>
  <si>
    <t>BENZYL BENZOATE [30%] X 120 ML</t>
  </si>
  <si>
    <t>BETAHISTINE [0,008 G] X 30 TABL.</t>
  </si>
  <si>
    <t>BETAHISTINE [0,024 G] X 60 TABL.</t>
  </si>
  <si>
    <t>BETAXOLOL [0,02 G] X 28 TABL.</t>
  </si>
  <si>
    <t>BIPERIDEN [0,002 G] X 50 TABL.</t>
  </si>
  <si>
    <t>BISACODYL [0,005 G] X 30 TABL.</t>
  </si>
  <si>
    <t>BISACODYL [0,01 G] X 5 CZOPKÓW</t>
  </si>
  <si>
    <t>BROMHEXINE [0,004 G/5 ML] X 120 ML</t>
  </si>
  <si>
    <t>BROMHEXINE [0,008 G] X 40 TABL.</t>
  </si>
  <si>
    <t>BURSZTYNIAN SOLIFENACYNY 5 MG; 1 OP X 30 TABL.</t>
  </si>
  <si>
    <t>CABERGOLINE [0,5 MG] X 8 TABL.</t>
  </si>
  <si>
    <t>CALCIUM CARBONATE [1 G = 0,4 G WAPNIA] X 100 KAPS. POJEMNIK</t>
  </si>
  <si>
    <t>CALCIUM DOBESILATE [0,25 G] X 30 TABL. POJEMNIK</t>
  </si>
  <si>
    <t>CALCIUM LACTOGLUCONATE [1,373 G = 0,177 G WAPNIA] X 12 TABL.</t>
  </si>
  <si>
    <t>CANDESARTAN 16 MG X 28 TABL.</t>
  </si>
  <si>
    <t>CANDESARTAN 8 MG X 28 TABL.</t>
  </si>
  <si>
    <t>CAPTOPRIL [0,0125 G] X 30 TABL.</t>
  </si>
  <si>
    <t>CAPTOPRIL [0,025 G] X 40 TABL.</t>
  </si>
  <si>
    <t>CARBAMAZEPINE [0,2 G] X 50 TABL.</t>
  </si>
  <si>
    <t xml:space="preserve">CELEKOKSYB 100 MG OP A 30 TABL </t>
  </si>
  <si>
    <t>CHLOROWODOREK CHLOROPROMAZYNY 40MG/G X 10 G ; KROPLE DOUSTNE</t>
  </si>
  <si>
    <t>CHLORPROTHIXENE [0,015 G] X 50 TABL.</t>
  </si>
  <si>
    <t>CHLORPROTHIXENE [0,05 G] X 50 TABL.</t>
  </si>
  <si>
    <t>CHLORTALIDONE [0,05 G] X 20 TABL.</t>
  </si>
  <si>
    <t>CHOLEKALCYFEROL KROPLE DOUSTNE, ROZTWÓR; 0,5 MG/ML (20 000 J.M./ML) (1 ML ZAWIERA 0,5 MG (20 000 J.M.) CHOLEKALCYFEROLU; 1 KROPLA ZAWIERA OK. 0,015 MG (590 J.M.) CHOLEKALCYFEROLU);  10 ML = 1OP.</t>
  </si>
  <si>
    <t>CILAZAPRIL [0,001 G] X 30 TABL.</t>
  </si>
  <si>
    <t>CILAZAPRIL [0,0025 G] X 28 TABL.</t>
  </si>
  <si>
    <t>CILAZAPRIL [0,005 G] X 28 TABL.</t>
  </si>
  <si>
    <t>CILAZAPRIL [0,5 MG] X 30 TABL.</t>
  </si>
  <si>
    <t>CINNARIZINE [0,025 G] X 50 TABL.</t>
  </si>
  <si>
    <t>CIPROFLOXACIN [0,5 G] X 10 TABL.PPP</t>
  </si>
  <si>
    <t>CISAPRIDE [0,005 G] X 30 TABL. BLISTRY</t>
  </si>
  <si>
    <t>CITALOPRAM [0,02 G] X 28 TABL.</t>
  </si>
  <si>
    <t>CITICOLINE  1 G/10 ML X 10 TOREBEK</t>
  </si>
  <si>
    <t>CLEMASTINE [0,001 G] X 30 TABL.</t>
  </si>
  <si>
    <t xml:space="preserve">CLOBAZAM 10 MG X 20 TABL </t>
  </si>
  <si>
    <t>CLOMETHIAZOLE [0,3 G] X 100 KAPS.</t>
  </si>
  <si>
    <t>CLONIDINE [0,075 MG] X 50 TABL.</t>
  </si>
  <si>
    <t>COLCHICINE [0,5 MG] X 20 DRAŻ.</t>
  </si>
  <si>
    <t>CYCLOPHOSPHAMIDE [0,05 G] X 50 TABL. DRAŻOWANYCH</t>
  </si>
  <si>
    <t>CYPROHEPTADINE [0,004 G] X 20 TABL.</t>
  </si>
  <si>
    <t>CZOPKI; 1 CZOPEK ZAWIERA 6,5 MG TIETYLOPERAZYNY W POSTACI DIMALEINIANU; 1 OP X 6 SZT.</t>
  </si>
  <si>
    <t>DESLORATADYNA 5 MG OP A 30 TABL</t>
  </si>
  <si>
    <t>DEXAMETHASONE [0,001 G] X 20 TABL.</t>
  </si>
  <si>
    <t>DIGOXIN [0,1 MG] X 30 TABL.</t>
  </si>
  <si>
    <t>DIHYDROERGOTAMINE [0,002 G/1 ML] X 15 G</t>
  </si>
  <si>
    <t>DIHYDROXYALUMINIUM SODIUM CARBONATE [0,34 G/5 ML] X 250 ML</t>
  </si>
  <si>
    <t>DIHYDROXYALUMINIUM SODIUM CARBONATE [0,34 G] X 40 TABL.</t>
  </si>
  <si>
    <t>DILTIAZEM [0,06 G] X 60 TABL.</t>
  </si>
  <si>
    <t>DILTIAZEM [0,12 G] X 30 TABL.</t>
  </si>
  <si>
    <t>DIMENHYDRINATE [0,05 G] X 5 TABL.</t>
  </si>
  <si>
    <t>DIOSMECTITE [3 G] X 30 TOREBEK 3,76 G</t>
  </si>
  <si>
    <t>DIOSMINA [0,5 G] X 60 TABL.;  PRODUKT ZAREJESTROWANY JAKO LEK</t>
  </si>
  <si>
    <t xml:space="preserve">DISODU FOSFORAN DWUNASTOWODNY W PRZELICZENIU NA SUBSTANCJĘ BEZWODNĄ 32,2 MG I SODU DIWODOROFOSFORAN JEDNOWODNY W PRZELICZENIU NA SUBSTANCJĘ BEZWODNĄ 139 MG / ML; ROZTWÓR DOODBYTNICZY; 150 ML. OP ZBIORCZE A 50 SZT </t>
  </si>
  <si>
    <t>DISTIGMINE BROMIDE [0,005 G] X 20 TABL.</t>
  </si>
  <si>
    <t>DONEPEZILUM 5 MG X 28 TABL.</t>
  </si>
  <si>
    <t>DOXEPIN [0,01 G] X 30 KAPS.</t>
  </si>
  <si>
    <t>DOXEPIN [0,025 G] X 30 KAPS.</t>
  </si>
  <si>
    <t>DROTAVERINE [0,04 G] X 20 TABL.</t>
  </si>
  <si>
    <t>DROTAVERINE [0,08 G] X 20 TABL.</t>
  </si>
  <si>
    <t>ERYTHROMYCIN CYCLOCARBONATE [0,25 G] X 16 TABL.</t>
  </si>
  <si>
    <t>ETEROKOKSYB 30 MG OP A 30 TABL</t>
  </si>
  <si>
    <t xml:space="preserve">ETHAMBUTOL 250 MG X 250 KAPS </t>
  </si>
  <si>
    <t>ETILEFRINE [0,0075 G/1 ML] X 15 G</t>
  </si>
  <si>
    <t>EZETYMIB 10 MG OP A 28 TABL</t>
  </si>
  <si>
    <t>FAMOTIDINE [0,02 G] X 5 FIOL. + ROZP. 5 ML</t>
  </si>
  <si>
    <t>FENOFIBRATE [0,2 G] X 30 KAPS. = 3 BLISTRY</t>
  </si>
  <si>
    <t xml:space="preserve">FINASTERID 5 MG X 28 TABL </t>
  </si>
  <si>
    <t>FLUCONAZOLE [0,05 G] X 14 KAPS.</t>
  </si>
  <si>
    <t>FLUCONAZOLE [0,1 G] X 28 KAPS.</t>
  </si>
  <si>
    <t>FLUDROCORTISONE [0,1 MG] X 20 TABL.</t>
  </si>
  <si>
    <t>FLUOXETINE [0,02 G] X 30 TABL.</t>
  </si>
  <si>
    <t>FLUTAMID 250 MG X  30 TABL.</t>
  </si>
  <si>
    <t>FLUTICASONE [0,25 MG] X 60 DAWEK</t>
  </si>
  <si>
    <t>FOLIC ACID [0,015 G] X 30 TABL.</t>
  </si>
  <si>
    <t>FOSFOMYCYNA X 1 TOREBKA 3 G</t>
  </si>
  <si>
    <t>FOSFORAN CHLOROCHINY 250 MG X 30 TABL.</t>
  </si>
  <si>
    <t>FUROSEMIDE [0,04 G] X 30 TABL.</t>
  </si>
  <si>
    <t>GABAPENTIN [0,1 G] X 100 KAPS.</t>
  </si>
  <si>
    <t>GABAPENTIN 300  X 100 SZTUK</t>
  </si>
  <si>
    <t>GABAPENTIN 600 X 100 SZTUK</t>
  </si>
  <si>
    <t xml:space="preserve">GABAPENTIN 800 X 100 SZTUL </t>
  </si>
  <si>
    <t>GALANTAMINE [0,0025 G/1 ML] X 10 AMP.</t>
  </si>
  <si>
    <t>GALANTAMINE [0,005 G/1 ML] X 10 AMP.</t>
  </si>
  <si>
    <t>GENTAMYCIN 40MG/2ML X 10 AMP.</t>
  </si>
  <si>
    <t>GLIMEPIRIDE [0,001 G] X 30 TABL.</t>
  </si>
  <si>
    <t>GLIMEPIRIDE [0,002 G] X 30 TABL.</t>
  </si>
  <si>
    <t>GLIMEPIRIDE [0,003 G] X 30 TABL.</t>
  </si>
  <si>
    <t>GLIMEPIRIDE [0,004 G] X 30 TABL.</t>
  </si>
  <si>
    <t>GLUCAGON [0,001 G] X 1 FIOL. + ROZP. 1 ML W STRZYKAWCE</t>
  </si>
  <si>
    <t>GLYCERYL TRINITRATE [0,01 G/10 ML] X 10 AMP.</t>
  </si>
  <si>
    <t>GLYCERYL TRINITRATE [0,4 MG W DAWCE]X 200 DAWEK = 11 G</t>
  </si>
  <si>
    <t>HYDROCORTISONE [20 MG] X 20 TABL</t>
  </si>
  <si>
    <t>HYDROXYCARBAMID 500MG X 100 KAPS</t>
  </si>
  <si>
    <t>SILDENAFIL 0,02G X 90 TABL</t>
  </si>
  <si>
    <t>SILDENAFIL 0,05G X 5 TABL</t>
  </si>
  <si>
    <t>HYDROXYZINE [0,01 G/5 ML] X 250 G</t>
  </si>
  <si>
    <t xml:space="preserve">IBUPROFEN 200MG X 60 TABL. </t>
  </si>
  <si>
    <t>IBUPROFEN ZAWIESINA DOUSTNA 200MG/5 ML OP A 100 ML</t>
  </si>
  <si>
    <t>IPRATROPIUM BROMIDE [0,02 MG] X 200 DAWEK = 10 ML</t>
  </si>
  <si>
    <t>ISOTRETINOIN [0,01] X 60 TABL.</t>
  </si>
  <si>
    <t>ITOPIRYD 50 MG X 40 TABL</t>
  </si>
  <si>
    <t>ENTECAVIR 0,5MG X 30 TABL</t>
  </si>
  <si>
    <t>KLOZAPOL 25 MG X 50 TABL</t>
  </si>
  <si>
    <t>KOTRIMOKSAZOL 480 MG (400 MG SULFAMETOKSAZOLU I 80 MG TRIMETOPRIMU) X 20 TABL.</t>
  </si>
  <si>
    <t>KOTRIMOKSAZOL 960 MG (800 MG SULFAMETOKSAZOLU I 160 MG TRIMETOPRIMU) X 10 TABL.</t>
  </si>
  <si>
    <t>KWETIAPINA [0,1 G] X 60 TABL.</t>
  </si>
  <si>
    <t>LACIDIPINE [0,002 G] X 28 TABL.</t>
  </si>
  <si>
    <t>LAMOTRIGINE [0,1 G] X 30 TABL.</t>
  </si>
  <si>
    <t>LEVODROPROPIZYNA SYROP X 120 ML</t>
  </si>
  <si>
    <t>LEVOFLOXACIN [0,5 G] X 10 TABL.</t>
  </si>
  <si>
    <t>LEFLUNOMID 0,01G X 28TABL</t>
  </si>
  <si>
    <t>LEVOMEPROMAZINE [0,025 G/1 ML] X 10 AMP.</t>
  </si>
  <si>
    <t>LEWODOPA 100 MG, BENZERAZYD 25 MG HBS; 1 OP X 100 KAPS.</t>
  </si>
  <si>
    <t>LEWODOPA 100 MG, BENZERAZYD 25 MG;  1 OP X 100 KAPS.</t>
  </si>
  <si>
    <t>LEWODOPA 50 MG, BENZERAZYD 12,5 MG;  1 OP X 100 KAPS.</t>
  </si>
  <si>
    <t>LINCOMYCIN [0,6 G/2 ML] X 1 AMP.</t>
  </si>
  <si>
    <t>LITHIUM CARBONATE [0,25 G] X 60 TABL.</t>
  </si>
  <si>
    <t>LOSARTAN [0,05 G] X 30 TABL.</t>
  </si>
  <si>
    <t>MANNITOL 20% OP A 100 ML</t>
  </si>
  <si>
    <t>MONTELUKAST [0,01 G] X 28 TABL.</t>
  </si>
  <si>
    <t>NAPROXEN [0,25 G] X 50 TABL.</t>
  </si>
  <si>
    <t>NICERGOLINE 0,01 G X 50 DRAŻ.</t>
  </si>
  <si>
    <t>NICOTINAMIDE [0,2 G] X 20 TABL.</t>
  </si>
  <si>
    <t>NIFUROXAZIDE [0,1 G] X 24 TABL.</t>
  </si>
  <si>
    <t>NIFUROXAZIDE [0,22 G/5 ML] X 90 ML ZAWIESINA</t>
  </si>
  <si>
    <t>NORFLOXACIN [0,4 G] X 20 TABL. BLISTRY</t>
  </si>
  <si>
    <t>NYSTATIN [100000 J.M.] X 10 TABL. DOPOCH.</t>
  </si>
  <si>
    <t>NYSTATIN [500000 J.M.] X 16 DRAŻ.</t>
  </si>
  <si>
    <t>OCTREOTIDE [0,1 MG/1 ML] X 5 AMP.</t>
  </si>
  <si>
    <t>OSELTAMIVIR [0,075 G] X 10 KAPS.</t>
  </si>
  <si>
    <t>OXCARBAZEPINE [0,3 G] X 50 TABL.</t>
  </si>
  <si>
    <t>PARACETAMOL [0,5 G] X 500 TABL. = 50 BLISTRÓW</t>
  </si>
  <si>
    <t>PAROXETINE [0,02 G] X 30 TABL. BLISTRY</t>
  </si>
  <si>
    <t>PHENOXYMETHYLPENICILLIN [1,5 MLN J.M.] X 12 TABL.</t>
  </si>
  <si>
    <t>PHENYTOIN [0,25 G/5 ML] X 5 AMP.</t>
  </si>
  <si>
    <t>PHOSPHLIPIDS 300 MG X50 KAPS.; PREPARAT ZAREJESTROWANY JAKO LEK</t>
  </si>
  <si>
    <t>PIOGLITAZONE [0,015 G] X 28 TABL.</t>
  </si>
  <si>
    <t>POTASSIUM PERMANGANATE [0,1 G] X 30 TABL.</t>
  </si>
  <si>
    <t>PRIDINOL [0,005 G] X 50 TABL.</t>
  </si>
  <si>
    <t>PRIMIDONE [0,25 G] X 60 TABL.</t>
  </si>
  <si>
    <t>PROMAZINE [0,025 G] X 60 TABL.</t>
  </si>
  <si>
    <t>PROMAZINE [0,05 G] X 60 TABL.</t>
  </si>
  <si>
    <t>PROMETHAZINE [0,01 G] X 20 TABL. DRAŻOWANYCH</t>
  </si>
  <si>
    <t>PROMETHAZINE [0,025 G] X 20 TABL. DRAŻOWANYCH</t>
  </si>
  <si>
    <t>PROMETHAZINE [0,1%] X 150 ML</t>
  </si>
  <si>
    <t>PROPAFENONE [0,07 G/20 ML] X 5 AMP.</t>
  </si>
  <si>
    <t>PROPAFENONE [0,3 G] X 20 TABL.</t>
  </si>
  <si>
    <t>PROPYLTHIOURACIL [0,05 G] X 90 TABL.</t>
  </si>
  <si>
    <t>PYRAZYNAMID 500 MG X 250 TABL</t>
  </si>
  <si>
    <t>PYRIDOSTIGMINE BROMIDE [0,06 G] X 150 DRAŻ.</t>
  </si>
  <si>
    <t>PYRIDOXINE [0,05 G] X 50 TABL.</t>
  </si>
  <si>
    <t>QUINAPRIL [0,005 G] X 30 TABL.</t>
  </si>
  <si>
    <t>QUINAPRIL [0,01 G] X 30 TABL.</t>
  </si>
  <si>
    <t>RADIX RHEI [513,5 MG ] X 10 TABL.</t>
  </si>
  <si>
    <t>RETINOL [50000 J.M./1 ML] X 10 ML</t>
  </si>
  <si>
    <t>RIVASTIGMINE [0,0046 G/24 H] X 30 PLASTRÓW</t>
  </si>
  <si>
    <t>RIVASTIGMINE [0,0095 G/ 24H] X 30 PLASTRÓW</t>
  </si>
  <si>
    <t>ROZTWÓR DO INFUZJI; 1 FIOLKA (50 ML) ZAWIERA 1167,7 MG KWASU TIOKTYNOWEGO Z MEGLUMINĄ, CO ODPOWIADA 600 MG KWASU TIOKTYNOWEGO; OP X 10 FIOL.</t>
  </si>
  <si>
    <t>ROZTWÓR DO WSTRZYKIWAŃ; 100 MG/ML (1 ML ZAWIERA 100 MG ENANTANU TESTOSTERONU);1OP.= 5 AMP. PO 1 ML</t>
  </si>
  <si>
    <t>RYLUZOL 50 MG; 1 OP X 56 TABL.</t>
  </si>
  <si>
    <t>SALMETEROL [0,025 MG W DAWCE] X 120 DAWEK</t>
  </si>
  <si>
    <t>SIMVASTATIN [0,02 G] X 28 TABL.</t>
  </si>
  <si>
    <t>SIMVASTATIN [0,04 G] X 28 TABL.</t>
  </si>
  <si>
    <t>SULFASALAZINE [0,5 G] X 50 TABL.</t>
  </si>
  <si>
    <t>SULODEXIDE [250 J. LS] X 50 KAPS.</t>
  </si>
  <si>
    <t>SULODEXIDE [600 J. LS/2 ML] X 10 AMP.</t>
  </si>
  <si>
    <t>SULPIRIDE [0,05 G] X 24 KAPS.</t>
  </si>
  <si>
    <t>TAMSULOSIN [0,4 MG] X 30 KAPS.</t>
  </si>
  <si>
    <t>TELMISARTAN [0,04 G] X 28 TABL.</t>
  </si>
  <si>
    <t>TELMISARTAN [0,08 G] X 28 TABL.</t>
  </si>
  <si>
    <t>TETANUS VACCINE [40 J.M./0,5 ML] X 1 AMP.</t>
  </si>
  <si>
    <t>THEOPHYLLINE [0,15 G] X 50 TABL.</t>
  </si>
  <si>
    <t>THEOPHYLLINE [0,3 G] X 50 TABL.</t>
  </si>
  <si>
    <t>THIAMAZOLE [0,005 G] X 50 TABL.</t>
  </si>
  <si>
    <t>THIAMAZOLE [0,02 G] X 50 TABL.</t>
  </si>
  <si>
    <t>THIAMINY CHLOROWODOREK 100 MG + PIRYDOKSYNY CHLOROWODOREK 200 MG + CYJANOKOBALAMINA OP A 100 TABL</t>
  </si>
  <si>
    <t>THIETHYLPERAZINE [0,0065 G/1 ML] X 5 AMP.</t>
  </si>
  <si>
    <t>THIETHYLPERAZINE [0,0065 G] X 50 TABL.</t>
  </si>
  <si>
    <t>THIOCTIC ACID [0,6 G] X 30 TABL.</t>
  </si>
  <si>
    <t>THIOPENTAL [0,5 G] X 25 FIOL.</t>
  </si>
  <si>
    <t>THROMBIN [400 J.M.] X 5 AMP. + ROZP. 2 ML</t>
  </si>
  <si>
    <t xml:space="preserve">TIAGABINA 10 MG OP A 50 TABL </t>
  </si>
  <si>
    <t>TIAGABINA 5 MG OP A 50 TABL</t>
  </si>
  <si>
    <t>TIAPRIDE [0,1 G] X 20 TABL.</t>
  </si>
  <si>
    <t>TICLOPIDINE [0,25 G] X 20 TABL. BLISTRY</t>
  </si>
  <si>
    <t xml:space="preserve">CEFADROKSYL 500MG X 12 KAPS. </t>
  </si>
  <si>
    <t>TIMONACIC [0,1 G] X 30 TABL.</t>
  </si>
  <si>
    <t>TOCOPHEROL [0,3 G/1 ML] X 10 ML</t>
  </si>
  <si>
    <t>TOLPERISONE [0,05 G] X 30 TABL.</t>
  </si>
  <si>
    <t>TOLPERISONE [0,15 G] X 30 TABL.</t>
  </si>
  <si>
    <t>TOPIRAMATE [0,025 G] X 28 TAB</t>
  </si>
  <si>
    <t>TRAMADOL [37,5 MG], PARACETAMOL [325 MG] X 30 TABL.</t>
  </si>
  <si>
    <t>TRANDOLAPRIL [0,002 G] X 28 KAPS.</t>
  </si>
  <si>
    <t>TRANDOLAPRIL [0,5 MG] X 28 KAPS.</t>
  </si>
  <si>
    <t>TRANEXAMIC ACID [0,5 G] X 20 TABL.</t>
  </si>
  <si>
    <t>TRAZODONE [0,075 G] X 30 TABL. O PRZEDŁUŻONYM UWALNIANIU</t>
  </si>
  <si>
    <t>TRAZODONE [0,15 G] X 30 TABL. O PRZEDŁUŻONYM UWALNIANIU</t>
  </si>
  <si>
    <t>TRAZODONE [0,15 G] X 30 TABL. O MODYFIKOWANYM ULWANIANIU</t>
  </si>
  <si>
    <t>TRIAMCINOLONE [0,004 G] X 20 TABL.</t>
  </si>
  <si>
    <t xml:space="preserve">TRIBENOZYD 400 MG + 40MG CHLORKU LIDOKAINY CZOPKI DOODBYTNICZE OP A 10SZT </t>
  </si>
  <si>
    <t>TROXERUTIN [0,2 G] X 64 KAPS.</t>
  </si>
  <si>
    <t>URSODEOXYCHOLIC ACID [0,25 G] X 10 KAPS.</t>
  </si>
  <si>
    <t>VERAPAMIL [0,04 G] X 20 TABL.</t>
  </si>
  <si>
    <t>VERAPAMIL [0,08 G] X 20 TABL.</t>
  </si>
  <si>
    <t>VERAPAMIL [0,12 G] X 20 TABL.</t>
  </si>
  <si>
    <t>VERAPAMIL [0,24 G] X 20 TABL.</t>
  </si>
  <si>
    <t>VINPOCETINE [0,005 G] X 100 TABL.</t>
  </si>
  <si>
    <t>WĘGIEL AKTYWOWANY 200MG X 20 KAPS.</t>
  </si>
  <si>
    <t xml:space="preserve">WODA UTLENIONA 3% OP A 1 L </t>
  </si>
  <si>
    <t>ZUCLOPENTIXOL 0,2GX1ML X 1 AMP</t>
  </si>
  <si>
    <t>ZUKLOPENTYKSOL 10 MG X 100 DRAŻ</t>
  </si>
  <si>
    <t>SPIRONOLACTONE [0,025 G] X 100 TABL.</t>
  </si>
  <si>
    <t>SPIRONOLACTONE [0,1 G] X 20 TABL. BLISTRY</t>
  </si>
  <si>
    <t>MEBEVERINE [0,2 G] X 30 KAPS.</t>
  </si>
  <si>
    <t>MELOXICAM [0,015 G/1,5 ML] X 3 AMP.</t>
  </si>
  <si>
    <t>METHOXSALEN [0,01 G] X 50 KAPS. MIĘKKICH</t>
  </si>
  <si>
    <t>METHYLDOPA [0,25 G] X 50 TABL.</t>
  </si>
  <si>
    <t>MIRTAZAPINE [0,03 G] X 30 TABL.</t>
  </si>
  <si>
    <t>MOXONIDINE [0,2 MG] X 28 TABL. = 1 BLISTER</t>
  </si>
  <si>
    <t>NABUMETONE [0,5 G] X 20 TABL.</t>
  </si>
  <si>
    <t>ACIDUM FOLICUM 5MG X 30 TABL</t>
  </si>
  <si>
    <t>HYDROXYZINE [0,01 G] X 30 TABL.</t>
  </si>
  <si>
    <t>HYDROXYZINE [0,025 G] X 30 TABL.</t>
  </si>
  <si>
    <t xml:space="preserve">RYWASTIGMIN 1,5MG OP A 28 TABL </t>
  </si>
  <si>
    <t xml:space="preserve">RYWASTIGMIN 3MG OP A 28 TABL </t>
  </si>
  <si>
    <t xml:space="preserve">RYWASTIGMIN 4,5MG OP A 28 TABL </t>
  </si>
  <si>
    <t xml:space="preserve">RYWASTIGMIN 6 MG OP A 28 TABL </t>
  </si>
  <si>
    <t>PREDNISONE [0,005 G] X 100 TABL.</t>
  </si>
  <si>
    <t>PREDNISONE [0,02 G] X 20 TABL. FIOLKA</t>
  </si>
  <si>
    <t>MIANSERIN [0,01 G] X 30 TABL.</t>
  </si>
  <si>
    <t>MIANSERIN [0,03 G] X 30 TABL. = 1 BLISTER</t>
  </si>
  <si>
    <t>IPRATROPIUM + SALBUTAMOL (0,5 + 2,5) /ML ROZTWÓR DO NEBULIZACJI. OPAKOWANIE A 20 AMP</t>
  </si>
  <si>
    <t>VALSARTAN [0,08 G] X 28 TABL.</t>
  </si>
  <si>
    <t>VALSARTAN [0,16 G] X 28 TABL.</t>
  </si>
  <si>
    <t>ISOSORBIDE MONONITRATE [0,01 G] X 60 TABL.</t>
  </si>
  <si>
    <t>ISOSORBIDE MONONITRATE [0,02 G] X 60 TABL.</t>
  </si>
  <si>
    <t>ISOSORBIDE MONONITRATE [0,04 G] X 30 TABL.</t>
  </si>
  <si>
    <t>ISOSORBIDE MONONITRATE [0,06 G] X 30 TABL.</t>
  </si>
  <si>
    <t>ISOSORBIDE MONONITRATE [0,1 G] X 30 TABL.</t>
  </si>
  <si>
    <t>PERAZIN 100 MG X 30 TABL</t>
  </si>
  <si>
    <t>PERAZIN 50 MG X 30 TABL</t>
  </si>
  <si>
    <t>PERAZINE [0,025 G] X 20 TABL.</t>
  </si>
  <si>
    <t>MEMANTINE [0,01 G] X 28 TABL.</t>
  </si>
  <si>
    <t>MEMANTINE [0,02G] X 28 TABL.</t>
  </si>
  <si>
    <t xml:space="preserve">METFORMIN TABLETKI O PRZEDŁUZONYM UWALNIANIU 1000MG X 60 TABL </t>
  </si>
  <si>
    <t xml:space="preserve">METFORMIN TABLETKI O PRZEDŁUZONYM UWALNIANIU 500MG X 60 TABL </t>
  </si>
  <si>
    <t xml:space="preserve">METFORMIN TABLETKI O PRZEDŁUZONYM UWALNIANIU 750MG X 60 TABL </t>
  </si>
  <si>
    <t>VENLAFAXINUM  37,5  MG X 28 TABL.</t>
  </si>
  <si>
    <t>VENLAFAXINUM  75 MG X 28 TABL.</t>
  </si>
  <si>
    <t>QUETIAPINE [0,025 G] X 30 TABL.</t>
  </si>
  <si>
    <t>ROPINIROLE [0,002 G] X 28 TABL.</t>
  </si>
  <si>
    <t>ETAMSYLATE [0,25 G/2 ML] X 50 AMP.</t>
  </si>
  <si>
    <t>ETAMSYLATE [0,25 G] X 30 TABL.</t>
  </si>
  <si>
    <t>LACTULOSE [10 G/15 ML] X 200 ML</t>
  </si>
  <si>
    <t>MESALAZINE [0,25 G] X 30 CZOPKÓW</t>
  </si>
  <si>
    <t>MESALAZINE [0,5 G] X 100 TABL.</t>
  </si>
  <si>
    <t xml:space="preserve">GENTAMICINUM GĄBKA 10 × 10 × 0,5 CM;  ZAWIERA 130 MG GENTAMYCYNY W POSTACI SIARCZANU GENTAMYCYNY (200 MG). </t>
  </si>
  <si>
    <t>RIVAROXABAN [0,01 G] X 30 TABL.</t>
  </si>
  <si>
    <t>RIVAROXABAN [0,015 G] X 100 TABL.</t>
  </si>
  <si>
    <t>RIVAROXABAN [0,02 G] X 100 TABL.</t>
  </si>
  <si>
    <t>TICAGRELOR [0,09 G] X 56 TABL.</t>
  </si>
  <si>
    <t>CYCLEZONID 160 MCG X 60 DAWEK</t>
  </si>
  <si>
    <t>CYCLEZONID 80MCG X 60 DAWEK</t>
  </si>
  <si>
    <t xml:space="preserve">SAKUBITRYL 24 MG + WALSARTAN 26MG TABL POWL OP A 28 SZT </t>
  </si>
  <si>
    <t xml:space="preserve">SAKUBITRYL 49 MG + WALSARTAN 51MG TABL POWL OP A 56 SZT </t>
  </si>
  <si>
    <t>VITAMINUM B1 [0,1G/2ML] X 100 AMP.</t>
  </si>
  <si>
    <t>ESMOLOL [0,1 G/10 ML] X 5 FIOL.</t>
  </si>
  <si>
    <t>CALCIUM GLUCONATE [1000 MG/10ML] X 10 AMP</t>
  </si>
  <si>
    <t>1 ZESTAW: SASZETKA A ZAWIERA: 100 G MAKROGOLU 3350, 7,500 G BEZWODNEGO SIARCZANU SODU, 2,691 G CHLORKU SODU, 1,015 G CHLORKU POTASU;  SASZETKA B ZAWIERA: 4,700 G KWASU ASKORBOWEGO, 5,900 G ASKORBINIANU SODU; PROSZEK DO SPORZ. ROZTW. DOUSTNEGO.</t>
  </si>
  <si>
    <t>ERTAPENEM [1 G] X 1 FIOL.</t>
  </si>
  <si>
    <t>EQUORAL LUB RÓWNOWAŻNY [0,025 G] X 50 KAPS.</t>
  </si>
  <si>
    <t>EQUORAL  LUB RÓWNOWAŻNY [0,05 G] X 50 KAPS. = 5 BLISTRÓW</t>
  </si>
  <si>
    <t>EQUORAL  LUB RÓWNOWAŻNY [0,1 G] X 50 KAPS. = 5 BLISTRÓW</t>
  </si>
  <si>
    <t>EQUORAL  LUB RÓWNOWAŻNY [0,1 G/1 ML] X 50 ML</t>
  </si>
  <si>
    <t>MYFENAX 250 MG OP A 100 KAPS  LUB RÓWNOWAŻNY</t>
  </si>
  <si>
    <t>MYFENAX 500 MG OP A 50 TABL  LUB RÓWNOWAŻNY</t>
  </si>
  <si>
    <t>MYFORTIC[0,18 G] X 120 TABL.  LUB RÓWNOWAŻNY</t>
  </si>
  <si>
    <t>MYCOFIT [0,25 G] X 100 KAPS.  LUB RÓWNOWAŻNY</t>
  </si>
  <si>
    <t>MYCOFIT[0,36 G] X 120 TABL.  LUB RÓWNOWAŻNY</t>
  </si>
  <si>
    <t>MYCOFIT[0,5 G] X 50 TABL.  LUB RÓWNOWAŻNY</t>
  </si>
  <si>
    <t>PROGRAF[0,001 G] X 30 KAPS. LUB RÓWNOWAŻNY</t>
  </si>
  <si>
    <t>PROGRAF [0,005 G] X 30 KAPS. LUB RÓWNOWAŻNY</t>
  </si>
  <si>
    <t>PROGRAF [0,005 G/1 ML] X 10 AMP. LUB RÓWNOWAŻNY</t>
  </si>
  <si>
    <t>PROGRAF [0,5 MG] X 30 KAPS. = 30 X 1 KAPS. LUB RÓWNOWAŻNY</t>
  </si>
  <si>
    <t>ADVAGRAF 0,5MG KAPS. O PRZEDŁ UWALNIANIANIU X 30 SZT  LUB RÓWNOWAŻNY</t>
  </si>
  <si>
    <t>ADVAGRAF 1 MG KAPS. O PRZEDŁ UWALNIANIANIU X 30 SZT  LUB RÓWNOWAŻNY</t>
  </si>
  <si>
    <t>ADVAGRAF  3 MG KAPS. O PRZEDŁ UWALNIANIANIU X 30 SZT  LUB RÓWNOWAŻNY</t>
  </si>
  <si>
    <t>ADVAGRAF 5 MG KAPS. O PRZEDŁ UWALNIANIANIU X 30 SZT  LUB RÓWNOWAŻNY</t>
  </si>
  <si>
    <t>FIBRINOGEN [1 G] X 1 FIOLKA</t>
  </si>
  <si>
    <t>CEFUROXIME [0,05 G] X 10 FIOL. DO PODAWANIA DOKOMOROWEGO</t>
  </si>
  <si>
    <t>ZOPICLONE [0,0075 G] X 20 TABL.</t>
  </si>
  <si>
    <t>CLORAZEPATE DIPOTASSIUM [0,005 G] X 30 KAPS.</t>
  </si>
  <si>
    <t>ALPRAZOLAM [0,5 MG] X 30SZT.</t>
  </si>
  <si>
    <t>ALPRAZOLAM [0.25MG.] X 30SZT.</t>
  </si>
  <si>
    <t>BUPRENORPHINE [0,02 G = 0,035 MG/1 H] X 5 PLASTRÓW</t>
  </si>
  <si>
    <t>BUPRENORPHINE [0,03 G = 0,0525 MG/1 H] X 5 PLASTRÓW</t>
  </si>
  <si>
    <t>FENTANYL [0,025 MG/1 H = 0,6 MG/24 H] X 5 PLASTRÓW</t>
  </si>
  <si>
    <t>FENTANYL [0,05 MG/1 H] X 5 PLASTRÓW</t>
  </si>
  <si>
    <t>LORAZEPAM [0,001 G] X 25 TABL.</t>
  </si>
  <si>
    <t>MIDAZOLAM [0,0075 G] X 10 TABL.</t>
  </si>
  <si>
    <t>MIDAZOLAM [0,015 G] X 100 TABL.</t>
  </si>
  <si>
    <t>METHADONE [0,1%] X 100 ML</t>
  </si>
  <si>
    <t>NITRAZEPAM [0,005 G] X 20 TABL.</t>
  </si>
  <si>
    <t>OXAZEPAM [0,01 G] X 20 TABL.</t>
  </si>
  <si>
    <t>DIAZEPAM [5 MG/2,5 ML] X 5 WLEWEK</t>
  </si>
  <si>
    <t>OXYCODONE [0,01 G] X 60 TABL.</t>
  </si>
  <si>
    <t>OXYCODONE [0,01 G/1 ML] X 10 AMP.</t>
  </si>
  <si>
    <t>OXYCODONE [0,005 G] X 60 TABL.</t>
  </si>
  <si>
    <t>OXYCODONE [0,02 G] X 60 TABL.</t>
  </si>
  <si>
    <t>OXYCODONE [0,04 G] X 60 TABL.</t>
  </si>
  <si>
    <t>OXYCODONE [0,08 G] X 60 TABL.</t>
  </si>
  <si>
    <t>MORPHINI 10 MG TABLETKI X 60 TABL.</t>
  </si>
  <si>
    <t>MORPHINI 60 MG TABLETKI X 60 TABL.</t>
  </si>
  <si>
    <t>MORPHINI 100 MG TABLETKI X 60 TABL.</t>
  </si>
  <si>
    <t>SIARCZAN MORFINY (FORMA KRÓTKO DZIAŁAJĄCA DOUSTNA) 20 MG X 60 TABL.</t>
  </si>
  <si>
    <t>CHLOROWODOREK TAPENTADOLU; 1 TABL. O PRZEDŁUŻONYM UWALNIANIU 50 MG; OP X 60 TABL.</t>
  </si>
  <si>
    <t>CHLOROWODOREK TAPENTADOLU; 1 TABL. O PRZEDŁUŻONYM UWALNIANIU 100 MG; OP X 60 TABL.</t>
  </si>
  <si>
    <t>CHLOROWODOREK TAPENTADOLU; 1 TABL. O PRZEDŁUŻONYM UWALNIANIU 200 MG; OP X 60 TABL.</t>
  </si>
  <si>
    <t>FENTANYL; 1 TABL. PODPOLICZKOWA 100 µG; OP X 28 TABL.</t>
  </si>
  <si>
    <t>FENTANYL; 1 TABL. PODPOLICZKOWA 200 µG; OP X 28 TABL.</t>
  </si>
  <si>
    <t>AEROZOL DO NOSA, ROZTWÓR; FENTANYL; 1 DAWKA ZAWIERA 50 µG; BUTELKA X 1,8 ML ( 10 DAWEK)</t>
  </si>
  <si>
    <t>AEROZOL DO NOSA, ROZTWÓR; FENTANYL; 1 DAWKA ZAWIERA 100 µG; BUTELKA X 2,9 ML ( 20 DAWEK)</t>
  </si>
  <si>
    <t>NALBUPHINE [0,02 G/2 ML] X 10 AMP.</t>
  </si>
  <si>
    <t>LUMINALUM 0,1G X 10 TABL</t>
  </si>
  <si>
    <t>DIAZEPAM [0,002 G] X 20 TABL.</t>
  </si>
  <si>
    <t>ALPRAZOLAM 0,5MG TABL. O PRZEDŁUŻONYM UWALNIANIU</t>
  </si>
  <si>
    <t>ALPRAZOLAM 1MG TABL. O PRZEDŁUŻONYM UWALNIANIU</t>
  </si>
  <si>
    <t>MATRYCA KOLAGENOWA O WYMIARACH 2,5X3 CM, POKRYTA  FIBRYNOGEMEN LUDZKIM 5,5 MG/ CM² I TROMBINĄ LUDZKĄ ( 2,0 J.M/ CM²) OP.=1 SZT.</t>
  </si>
  <si>
    <t>MATRYCA KOLAGENOWA O WYMIARACH 4,8X4,8 CM, POKRYTA  FIBRYNOGEMEN LUDZKIM 5,5 MG/ CM² I TROMBINĄ LUDZKĄ ( 2,0 J.M/ CM²) OP.=2 SZT.</t>
  </si>
  <si>
    <t>MATRYCA KOLAGENOWA O WYMIARACH 9,5X4,8X5 CM, POKRYTA  FIBRYNOGEMEN LUDZKIM 5,5 MG/ CM² I TROMBINĄ LUDZKĄ ( 2,0 J.M/ CM²) OP.=1 SZT.</t>
  </si>
  <si>
    <t>ZROLOWANA MATRYCA KOLAGENOWA O WYMIARACH 4,8X4,8 CM, POKRYTA FIBRYNOGEMEN LUDZKIM 5,5 MG/ CM² I TROMBINĄ LUDZKĄ ( 2,0 J.M/ CM²) OP.=1 SZT.</t>
  </si>
  <si>
    <t>KWAS 5-AMINOLEWULINOWY, PROSZEK DO SPORZĄDZANIA ROZTWORU DOUSTNEGO; 30 MG/ML; 1 FIOL. ZAWIERAJĄCA 1,5 G PROSZKU</t>
  </si>
  <si>
    <t>DOBUTAMIN 250MG/50ML ROZTWÓR DO INFUZJI OP A 1 FIOLKA</t>
  </si>
  <si>
    <t>NORADRENALINA 10MG/50ML ROZTWÓR DO INFUZJI OP A 1 FIOLKA</t>
  </si>
  <si>
    <t>FENYLEFRYNA 0,5MG/5ML OP A 10 SZT</t>
  </si>
  <si>
    <t>FENYLEFRYNA 10MG/ML OP A 10 SZT</t>
  </si>
  <si>
    <t>JODOPOWIDON- ROZTWÓR NA SKÓRĘ, 100MG/ML (10%); 1OP.=1000ML</t>
  </si>
  <si>
    <t>IBUPROFEN Z L-ARGININĄ 400 MG/100 ML OP 20 SZT</t>
  </si>
  <si>
    <t>IBUPROFEN Z L-ARGININĄ 600 MG/100 ML OP 20 SZT</t>
  </si>
  <si>
    <t>LIDOCAINE [0,4 G/20 ML] X 20 POJEMNIKÓW</t>
  </si>
  <si>
    <t xml:space="preserve">PARACETAMOL 1G INJ. OP;A 10 BUTELEK PLASTIKOWYCH </t>
  </si>
  <si>
    <t>EMULSJA DO WSTRZYKIWAŃ; 1 AMPUŁKA ZAWIERA 20 MG ETOMIDATU W 10 ML EMULSJI. 10 AMP X 10 ML</t>
  </si>
  <si>
    <t>GENTAMICIN [0,08G/80ML] X 10 FLAK.</t>
  </si>
  <si>
    <t>GENTAMICIN [0,24G/80ML] X 10 FLAK.</t>
  </si>
  <si>
    <t xml:space="preserve">ROZTWÓR DO INF. 1000 ML ROZTWORU DO INFUZJI ZAWIERA 6,8 G CHLORKU SODU, 0,3 G CHLORKU POTASU, 0,2 G SZEŚCIOWODNEGO CHLORKU MAGNEZU, 0,37 G DWUWODNEGO CHLORKU WAPNIA, 3,27 G TRÓJWODNEGO OCTANU SODU, 0,67 G KWASU L-JABŁKOWEGO; STĘŻENIA ELEKTROLITÓW - 145 MMOL/L SODU, 4 MMOL/L POTASU, 1 MMOL/L MAGNEZU, 2,5 MMOL/L WAPNIA, 127 MMOL/L CHLORU, 24 MMOL/L OCTANU, 5 MMOL/L JABŁCZANU. OSMOLARNOŚĆ TEORETYCZNA: 309 MOSMOL/L. PH 5,1-5,9. OP 10 BUT A 500 ML </t>
  </si>
  <si>
    <t xml:space="preserve">ROZTWÓR DO INF. ZAWIERA: 8,6 G CHLORKU SODU, 0,3 G CHLORKU POTASU, 0,33 G DWUWODNEGO CHLORKU WAPNIA, 147,2 MMOL NA+, 4,0 MMOL K+, 2,25 MMOL CA2+, 155,7 CL- / 1000 ML;   OPAKOWANIE Z DWOMA PORTAMI. ; OP 10 BUT A 500 ML </t>
  </si>
  <si>
    <t xml:space="preserve">ROZTWÓR DO INF. 500 ML ROZTWORU ZAWIERA: 2,775 G CHLORKU SODU, OK. 1,635 G TRÓJWODNEGO OCTANU SODU, 0,15 G CHLORKU POTASU, OK. 0,075 G DWUWODNEGO CHLORKU WAPNIA, 0,1 G SZEŚCIOWODNEGO CHLOREK MAGNEZU ORAZ 20 G ŻELATYNY (W POSTACI ŻELATYNY ZMODYFIKOWANEJ PŁYNNEJ). OSMOLARNOŚĆ TEORETYCZNA: 284 MOSMOL/L. PH 7,4±0,3. STĘŻENIE ELEKTROLITÓW: 151 MMOL/L SODU, 103 MMOL/L CHLORKÓW, 4 MMOL/L POTASU, 1 MMOL/L WAPNIA, 1 MMOL/L MAGNEZU, 24 MMOL/L OCTANÓW. OP 10 BUT A 500 ML </t>
  </si>
  <si>
    <t>ONDASETRON 0,16MG/ML ROZTWÓR DO INFUZJI 50ML. OP A 10 SZT</t>
  </si>
  <si>
    <t xml:space="preserve">PRILOKAINA ROZTWÓR DO WSTRZYKIWAŃ; 20 MG/ML; 10 AMP. 5 ML </t>
  </si>
  <si>
    <t xml:space="preserve">ZESTAW SKŁADAJĄCY SIĘ Z ROZTWORU  ROPIWACAINY 2MG/ML A 250ML WRAZ Z POMPĄ DO INFUZJI. </t>
  </si>
  <si>
    <t>FIDAKSOMYCYNA 200 X 20 TABL</t>
  </si>
  <si>
    <t>FINERENON 10 MG OP A 28 TABL</t>
  </si>
  <si>
    <t>FINERENON 20 MG OP A 28 TABL</t>
  </si>
  <si>
    <t>DENOSUMAB 0,06G/1ML X 1 AMPUŁKOSTRZYKAWKA</t>
  </si>
  <si>
    <t>DAPTOMYCYNA 350 MG INJ</t>
  </si>
  <si>
    <t>DAPTOMYCYNA 500 MG INJ</t>
  </si>
  <si>
    <t xml:space="preserve">RIFAMPICYNA 600 MG INJ </t>
  </si>
  <si>
    <t>AJMALINA ROZTW DO WSTRZYK 50MG/10ML X 5 AMP (LEK W RAMACH IMPORTU DOCELOWEGO)</t>
  </si>
  <si>
    <t>ISOPRENALINE 0,2 MG/1 ML X 5 FIOL</t>
  </si>
  <si>
    <t>VERAPAMIL 0,005 G/2 ML X 5 AMP.</t>
  </si>
  <si>
    <t>TRIAMCINOLONE ACETONIDE 0,04 G/1 ML X 5 AMP.</t>
  </si>
  <si>
    <t>MEXILETINE 0,2 G X 100 KAPS.</t>
  </si>
  <si>
    <t>DAPSONUM 0,1 G X 100 TABL</t>
  </si>
  <si>
    <t>ZIELEŃ INDOCYJANOWA 25MG [5MG/ML] X 5 FIOL</t>
  </si>
  <si>
    <t>INDAPAMIDE [0,0015 G] X 108 TABL.</t>
  </si>
  <si>
    <t>GLICLAZIDE [0,03 G] X 90 TABL.</t>
  </si>
  <si>
    <t>GLICLAZIDE [0,06 G] X 90 TABL.</t>
  </si>
  <si>
    <t>IVABRADINE [0,005 G] X 112 TABL.</t>
  </si>
  <si>
    <t>IVABRADINE [0,0075 G] X 112 TABL.</t>
  </si>
  <si>
    <t>PERINDOPRIL [0,005 G] X 90 TABL.</t>
  </si>
  <si>
    <t>PERINDOPRIL [0,01 G] X 90 TABL.</t>
  </si>
  <si>
    <t xml:space="preserve">TIANEPTINE [0,0125 G] X 108TABL. </t>
  </si>
  <si>
    <t>TRIMETAZIDINE [0,035 G] X 90 TABL.</t>
  </si>
  <si>
    <t>10 MG PERYNDOPRYLU Z ARGININĄ,  2,5 MG INDAPAMIDU X 90 TABL.</t>
  </si>
  <si>
    <t>5 MG PERYNDOPRYLU Z ARGININĄ I 1,25 MG INDAPAMIDU X 90 TABL.</t>
  </si>
  <si>
    <t>2,5 MG PERYNDOPRYLU Z ARGININĄ I 0,625 MG INDAPAMIDU X 90 TABL.</t>
  </si>
  <si>
    <t>10 MG PERYNDOPRYLU + 10 MG AMLODYPINY; 1OP.= 30 TABL.</t>
  </si>
  <si>
    <t>10 MG PERYNDOPRYLU + 5 MG AMLODYPINY; 1OP.= 30 TABL.</t>
  </si>
  <si>
    <t>5 MG PERYNDOPRYLU + 10 MG AMLODYPINY; 1OP.= 30 TABL.</t>
  </si>
  <si>
    <t>5 MG PERYNDOPRYLU + 5 MG AMLODYPINY; 1OP.= 30 TABL.</t>
  </si>
  <si>
    <t>10 MG PERYNDOPRYLU+ 2,5 MG INDAPAMIDU+ 10 MG AMLODYPINY; 1OP.= 30 TABL.</t>
  </si>
  <si>
    <t>10 MG PERYNDOPRYLU+ 2,5 MG INDAPAMIDU+ 5 MG AMLODYPINY ; 1OP.= 30 TABL.</t>
  </si>
  <si>
    <t xml:space="preserve"> 5 MG PERYNDOPRYLU+ 1,25 MG INDAPAMIDU+ 10 MG AMLODYPINY; 1OP.= 30 TABL.</t>
  </si>
  <si>
    <t>5 MG PERYNDOPRYLU + 1,25 MG INDAPAMIDU+ 5 MG AMLODYPINY; 1OP.= 30 TABL.</t>
  </si>
  <si>
    <t>AETHYLUM CHLORATUM (AREOZOL) / 70 G</t>
  </si>
  <si>
    <t xml:space="preserve">PREPARAT STANOWI MIESZANINĘ NALEWKI PIOŁUNOWO - WROTYCZOWEJ W STOS. 1:5 Z KWASEM OCTOWYM 80%. PŁYN 100 ML. ZAWIERA ETANOL I KWAS OCTOWY.; </t>
  </si>
  <si>
    <t>MUPIROCYNA 20 MG/G; MAŚĆ 15 G</t>
  </si>
  <si>
    <t>0,5 MG BETAMETAZONU W POSTACI DIPROPIONIANU I 1 MG GENTAMYCYNY / 1G; MAŚĆ 15G</t>
  </si>
  <si>
    <t>0,5 MG BETAMETAZONU W POSTACI DIPROPIONIANU I 1 MG GENTAMYCYNY / 1G; KREM 15G</t>
  </si>
  <si>
    <t>30 MG CHLOROCHINALDOLU I 10 MG OCTANU HYDROKORTYZONU / 1G; MAŚĆ 5G</t>
  </si>
  <si>
    <t>0,05 MG PROPIONIANU FLUTYKAZONU MIKRONIZOWANEGO / 1G;  MAŚĆ 15 G</t>
  </si>
  <si>
    <t>0,05 MG PROPIONIANU FLUTYKAZONU MIKRONIZOWANEGO / 1G; KREM 15 G</t>
  </si>
  <si>
    <t>25 MG CYKLICZNEGO 11,12-WĘGLANU ERYTROMYCYNY / 1 ML; PŁYN 30 ML.</t>
  </si>
  <si>
    <t>26 MG CYKLICZNEGO 11,12-WĘGLANU ERYTROMYCYNY / 1 ML; ŻEL 30 ML.</t>
  </si>
  <si>
    <t>2 500 J.M. NEOMYCYNY (W POSTACI SIARCZANU), 25 J.M. GRAMICYDYNY I 1 MG OCTANU FLUDROKORTYZONU / 1ML; KROPLE DO OCZU I USZU, ZAW. 5ML</t>
  </si>
  <si>
    <t>0,5 MG BETAMETAZONU W POSTACI BETAMETAZONU DIPROPIONIANU I 30 MG KWASU SALICYLOWEGO / 1G; MAŚĆ 15 G</t>
  </si>
  <si>
    <t>0,5 MG BETAMETAZONU W POSTACI BETAMETAZONU DIPROPIONIANU I 20 MG KWASU SALICYLOWEGO / 1G; PŁYN 30 ML</t>
  </si>
  <si>
    <t>1 MG FUROINIANU MOMETAZONU / 1G; MAŚĆ 15 G</t>
  </si>
  <si>
    <t xml:space="preserve">1 MG FUROINIANU MOMETAZONU / 1G; KREM 15 G </t>
  </si>
  <si>
    <t>0,25 MG FLUOCYNOLONU ACETONIDU / 1G; MAŚĆ 15 G</t>
  </si>
  <si>
    <t>0,25 MG FLUOCYNOLONU ACETONIDU / 1G; ŻEL 15 G</t>
  </si>
  <si>
    <t>1 MG 17-MAŚLANU HYDROKORTYZONU / 1G; KREM 15 G</t>
  </si>
  <si>
    <t>1 MG 17-MAŚLANU HYDROKORTYZONU / 1G; MAŚĆ 15 G</t>
  </si>
  <si>
    <t>1 MG 17-MAŚLANU HYDROKORTYZONU / 1G; LOTION 30 G</t>
  </si>
  <si>
    <t>0,2 MG PIWALANU FLUMETAZONU I 30 MG KWASU SALICYLOWEGO / 1G; MAŚĆ 15 G</t>
  </si>
  <si>
    <t xml:space="preserve"> 0,2 MG PIWALANU FLUMETAZONU I 30 MG KLIOCHINOLU / 1G; MAŚĆ 15 G</t>
  </si>
  <si>
    <t>0,5 MG PROPIONIANU KLOBETAZOLU / 1G; MAŚĆ 30 G</t>
  </si>
  <si>
    <t>0,5 MG PROPIONIANU KLOBETAZOLU / 1G; KREM 30 G</t>
  </si>
  <si>
    <t>3,10 MG HYDROKORTYZONU I 9,30 MG OKSYTETRACYKLINY W POSTACI CHLOROWODORKU / 1G; AREOZOL 55 ML = 32,25 G</t>
  </si>
  <si>
    <t>30 MG OKSYTETRACYKLINY (W POSTACI CHLOROWODORKU OKSYTETRACYKLINY) ORAZ 10 MG OCTANU HYDROKORTYZONU / 1G; MAŚĆ 10 G</t>
  </si>
  <si>
    <t>50 MG CHLOROWODORKU CHLORMIDAZOLU I 10 MG KWASU SALICYLOWEGO / 1G; PŁYN 10 ML</t>
  </si>
  <si>
    <t>30 MG DENOTYWIRU / 1G; KREM 3 G</t>
  </si>
  <si>
    <t>250 IU BACYTRACYNY (W POSTACI BACYTRACYNY CYNKOWEJ) I 5 MG NEOMYCYNY (W POSTACI SIARCZANU NEOMYCYNY) / 1G; MAŚĆ 20 G</t>
  </si>
  <si>
    <t>0,2 MG PIWALANU FLUMETAZONU I 5 MG SIARCZANU NEOMYCYNY / 1 G; MAŚĆ 15 G</t>
  </si>
  <si>
    <t>10 MG NATAMYCYNY, 10 MG HYDROKORTYZONU I 3500 J.M. NEOMYCYNY W POSTACI SIARCZANU / 1G; KREM 15 G</t>
  </si>
  <si>
    <t>10 MG NATAMYCYNY, 10 MG HYDROKORTYZONU I 3500 J.M. NEOMYCYNY W POSTACI SIARCZANU / 1G; MAŚĆ 15 G</t>
  </si>
  <si>
    <t>2 G WYCIĄGU PŁYNNEGO Z PIĘCIORNIKA, 2 G ICHTAMOLU, 20 G TLENKU CYNKU, 1 G BORAKSU / 100G; MAŚĆ 20 G</t>
  </si>
  <si>
    <t>20 MG AZOTANU MIKONAZOLU / 1G; KREM 15 G</t>
  </si>
  <si>
    <t>20 MG KWASU FUSYDYNOWEGO / 1G; KREM 15 G</t>
  </si>
  <si>
    <t>20 MG KWASU FUSYDYNOWEGO / 1G; MAŚĆ 15 G</t>
  </si>
  <si>
    <t>40 MG FENOLU, 80 MG REZORCYNOLU I 8 MG KWASU BOROWEGO / 1G; PŁYN NA SKÓRĘ 50 G</t>
  </si>
  <si>
    <t>50,4 MG KWASU MLEKOWEGO, W POSTACI ROZTWORU 90% I 100 MG KWASU SALICYLOWEGO / 1G; PŁYN NA SKÓRĘ 8 G</t>
  </si>
  <si>
    <t>10 MG CHLOROWODORKU TERBINAFINY / 1G; KREM 15 G</t>
  </si>
  <si>
    <t xml:space="preserve"> 1 MG FUROINIANU MOMETAZONU/ 1G;  PŁYN NA SKÓRĘ 20 ML</t>
  </si>
  <si>
    <t>20 MG NATAMYCYNY/ 1G; KREM 30 G</t>
  </si>
  <si>
    <t>10 MG OCTANU HYDROKORTYZONU / 1G; KREM 15 G</t>
  </si>
  <si>
    <t>10 G TLENKU CYNKU / 1G; MAŚĆ 20G</t>
  </si>
  <si>
    <t>20 MG WYCIĄGU GĘSTEGO ZŁOŻONEGO Z KOSZYCZKÓW ARNIKI I NAGIETKA ORAZ 12,5 MG WYCIĄGU SUCHEGO Z KORY KASZTANOWCA / 1G; MAŚĆ 30 G</t>
  </si>
  <si>
    <t>5,77 MG ZESPOŁU FLAWONÓW Z KORZENIA TARCZYCY BAJKALSKIEJ; ŻEL 15 G</t>
  </si>
  <si>
    <t>200 MG OLEJU LNIANEGO PIERWSZEGO TŁOCZENIA Z NASION LNU ZWYCZAJNEGO (3:1). KREM I MAŚĆ ZAWIERAJĄ LANOLINĘ. 100 G PŁYNU NA SKÓRĘ ZAWIERA 100 G OLEJU LNIANEGO PIERWSZEGO TŁOCZENIA Z NASION LNU ZWYCZAJNEGO (3:1)/ 1G; MAŚĆ 30 G</t>
  </si>
  <si>
    <t>200 MG OLEJU LNIANEGO PIERWSZEGO TŁOCZENIA Z NASION LNU ZWYCZAJNEGO (3:1). KREM I MAŚĆ ZAWIERAJĄ LANOLINĘ. 100 G PŁYNU NA SKÓRĘ ZAWIERA 100 G OLEJU LNIANEGO PIERWSZEGO TŁOCZENIA Z NASION LNU ZWYCZAJNEGO (3:1)/ 1G; KREM 30 G</t>
  </si>
  <si>
    <t>100 MG SIARCZANU FRAMYCETYNY, 150 MG PAPAINY, 80 MG BENZOESANU SODU/ 1 G; PASTA STOMATOLOGICZNA 5G</t>
  </si>
  <si>
    <t>10 MG METRONIDAZOLU/ 1 G; ŻEL 15 G.</t>
  </si>
  <si>
    <t>TETRABOAN SODU 200MG/ML OP A 10G</t>
  </si>
  <si>
    <t>10 MG OCTANU DEKSAMETAZONU, 25 MG SIARCZANU FRAMYCETYNY I 2,5 MG SIARCZANU POLIMYKSYNY B / G; MAŚĆ 5 G</t>
  </si>
  <si>
    <t>96 G NALEWKI Z OSTRÓŻECZKI ORAZ 4 G KWASU OCTOWEGO 80% / 100 G, PŁYN NA SKÓRĘ</t>
  </si>
  <si>
    <t xml:space="preserve">PREPARAT ZAWIERAJĄCY: 100 ML WYCIĄGU PŁYNNEGO ZŁOŻONEGO (0,65:1) Z: KOSZYCZKA RUMIANKU, KORY DĘBU, LIŚCIA SZAŁWII, ZIELA ARNIKI, KŁĄCZA TATARAKU, ZIELA MIĘTY PIEPRZOWEJ, ZIELA TYMIANKU; EKSTRAHENT: ETANOL 70% (V/V); </t>
  </si>
  <si>
    <t>PREPARAT TYPU BALSAM SZOSTAKOWSKIEGO; 1 OP X 50 ML</t>
  </si>
  <si>
    <t>ROZTWÓR NA SKÓRĘ; 1 G ZAWIERA: 0,64 MG DIPROPIONIANU BETAMETAZONU (CO ODPOWIADA 0,5 MG BETAMETAZONU), 20 MG KWASU SALICYLOWEGO; 100 ML</t>
  </si>
  <si>
    <t>87,1 MG SALICYLANU CHOLINY I 0,1 MG CHLORKU CETALKONIUM / G; ŻEL DO STOS. W J. USTNEJ 10 G</t>
  </si>
  <si>
    <t>20 MG ALANTOINY /G; MAŚĆ 30 G</t>
  </si>
  <si>
    <t xml:space="preserve">MAŚĆ : 1 G ZAWIERA: 0,05 MG KALCYPOTRIOLU, 0,5 MG BETAMETAZONU (W POSTACI DIPROPIONIANU BETAMETAZONU); 30 G </t>
  </si>
  <si>
    <t xml:space="preserve">  
ŻEL; 1 G ZAWIERA: 0,05 MG KALCYPOTRIOLU, 0,5 MG BETAMETAZONU (W POSTACI DIPROPIONIANU BETAMETAZONU); 30 G </t>
  </si>
  <si>
    <t xml:space="preserve">MAŚĆ: TAKROLIMUS 0,03% OP A 10 G </t>
  </si>
  <si>
    <t xml:space="preserve">MAŚĆ: TAKROLIMUS 0,1% OP A 10 G </t>
  </si>
  <si>
    <t>CHLORAMPHENICOL [1%] X 5 G</t>
  </si>
  <si>
    <t>CHLORAMPHENICOL [2%] X 5 G</t>
  </si>
  <si>
    <t>CLOBETASOL [0,05%] X 60 ML</t>
  </si>
  <si>
    <t>CLOTRIMAZOLE [0,1 G] X 6 TABL. DOPOCH.</t>
  </si>
  <si>
    <t>CLOTRIMAZOLE [1%-KREM] X 20 G</t>
  </si>
  <si>
    <t>CROTAMITON [10%] X 100 G</t>
  </si>
  <si>
    <t>DENOTIVIR [0,03] X 3 G</t>
  </si>
  <si>
    <t>DEXPANTHENOL [4,63%] X 130 G</t>
  </si>
  <si>
    <t>ERYTHROMYCIN CYCLOCARBONATE [0,02 PŁYN] X 30 ML</t>
  </si>
  <si>
    <t>FLUTICASONE [0,00005] X 15 G MAŚĆ</t>
  </si>
  <si>
    <t>FLUTICASONE [0,0005] X 15 G KREM</t>
  </si>
  <si>
    <t>FLUOCINOLONE ACETONIDE [0,00025] X 15 G</t>
  </si>
  <si>
    <t>HEPARIN [300 J.M./1 G] X 20 G</t>
  </si>
  <si>
    <t>HYDROCORTISONE [1%] X 15 G</t>
  </si>
  <si>
    <t>MUPIROCIN [2%] X 15 G</t>
  </si>
  <si>
    <t>NAPROXEN [10%] X 50 G</t>
  </si>
  <si>
    <t>PHENYLBUTAZONE [5%] X 30 G</t>
  </si>
  <si>
    <t>PERMETHRIN [5%] X 30 G</t>
  </si>
  <si>
    <t>POLIDOCANOL [0,01 G/2 ML] X 5 AMP.</t>
  </si>
  <si>
    <t>PREDNISOLONE PIVALATE [0,5%] X 10 G</t>
  </si>
  <si>
    <t>TETRACYCLINE [0,03] X 10 G</t>
  </si>
  <si>
    <t xml:space="preserve">20 MG ALANTOINY, 50 MG DEKSOPANTENOLU W POSTACI 50% ROZTWORU PANTENOLU W GLIKOLU PROPYLENOWYM / G; KREM 35 G; </t>
  </si>
  <si>
    <t xml:space="preserve">TALC, SOLANUM TUBEROSUM STARCH, ZINC OXIDE, ALLANTOIN / PUDER X 100 G; </t>
  </si>
  <si>
    <t>WYCIĄG ALKOHOLOWY Z KWIATÓW RUMIANKU; PREPARAT ZAWIERA ETANOL 65-72%; PŁYN 100 ML;</t>
  </si>
  <si>
    <t>1 MG CHLOROWODORKU DIFENHYDRAMINY I 0,33 MG AZOTANU NAFAZOLINY / ML; ZAWIESINA 10 ML</t>
  </si>
  <si>
    <t>CZOPKI GLICERYNOWE X 10 CZOPKÓW 2 G</t>
  </si>
  <si>
    <t>KONC. DO SPORZ. ROZTW. DOUSTNEGO; 2 BUTELKI (2 X OK. 176 ML KONCENTRATU) ZAWIERAJĄ 35,020 G BEZWODNEGO SIARCZANU SODU, 6,552 G SIEDMIOWODNEGO SIARCZANU MAGNEZU, 6,260 G SIARCZANU POTASU; 1 OP X 2 BUT. + KUBEK</t>
  </si>
  <si>
    <t xml:space="preserve">ŻEL; 1 G ŻELU ZAWIERA 10 MG DIKLOFENAKU SODU; 1 OP X 100G </t>
  </si>
  <si>
    <t xml:space="preserve">0,52 MG - 3,75 MG KOLAGENAZY N, O AKTYWNOŚCI KLOSTRYDIOPEPTYDAZY A NIE MNIEJSZEJ NIŻ 1,2 J., ORAZ NIE MNIEJ NIŻ 0,24 J. PROTEAZ TOWARZYSZĄCYCH / G; MAŚĆ X 20 G; </t>
  </si>
  <si>
    <t>BRINZOLAMIDE [0,01] X 5 ML</t>
  </si>
  <si>
    <t>CROMOGLICIC ACID [2%] X 10 ML</t>
  </si>
  <si>
    <t>DEXAMETHASONE SODIUM PHOSPHATE [0,1%/0,4 ML] X 20 MINIMSÓW</t>
  </si>
  <si>
    <t>DEXPANTHENOL [5%] X 10 G</t>
  </si>
  <si>
    <t>FLUDROCORTISONE [0,1%] X 3 G</t>
  </si>
  <si>
    <t>NEOMYCIN [0,5%] X 3 G</t>
  </si>
  <si>
    <t>NEPAFENAC [0,1%] X 5 ML</t>
  </si>
  <si>
    <t>OFLOXACIN [0,003] X 3 G</t>
  </si>
  <si>
    <t>OFLOXACIN [0,3%] X 5 ML</t>
  </si>
  <si>
    <t>OXYMETAZOLINUM HYDROCHL. [0,25 MG/ML] X 10 ML KROPLE</t>
  </si>
  <si>
    <t>OXYMETAZOLINUM HYDROCHL. [0,5 MG/ML] X 10 ML KROPLE</t>
  </si>
  <si>
    <t>PHENYLEPHRINE [0,1] X 10 ML</t>
  </si>
  <si>
    <t>POLYACRYLIC ACID [0,005] X 10 G</t>
  </si>
  <si>
    <t>POLYACRYLIC ACID [0,2%] X 10 G</t>
  </si>
  <si>
    <t>PROXYMETACAINE [0,5%] X 15 ML</t>
  </si>
  <si>
    <t>TREHALOSE [3%] X 10 ML</t>
  </si>
  <si>
    <t>TROXERUTIN [0,05 G/1 ML] X 10 ML</t>
  </si>
  <si>
    <t>XYLOMETAZOLINE [0,1%] X 10 ML</t>
  </si>
  <si>
    <t>MOXIFLOXACIN [0,005] X 5 ML</t>
  </si>
  <si>
    <t>DORZOLAMID [20MG], TYMOLOL [5MG]/ 1ML; KROPLE DO OCZU, ROZTW, BUT. 5 ML</t>
  </si>
  <si>
    <t>DICLOFENAC SODIUM [1MG] / 1ML; KROPLE DO OCZU, ROZTW., BUT. 10 ML</t>
  </si>
  <si>
    <t>PASKI FLUOROSCEINOWE; 1 OP X 100 SZTUK STERYLNYCH, IDYWIDUALNIE PAKOWANYCH PASKÓW</t>
  </si>
  <si>
    <t>ACICLOVIR 30 MG/G; MAŚĆ DO OCZU; 1 OP X TUBA 4,5 G</t>
  </si>
  <si>
    <t>DEXAMETHASONE [0,001] X 5 ML</t>
  </si>
  <si>
    <t>5 MG CHLOROWODORKU OKSYTETRACYKLINY, 10 000 J.M. SIARCZANU POLIMIKSYNY B, 15 MG OCTANU HYDROKORTYZONU / 1 ML; KROPLE DO OCZU I USZU; 5 ML</t>
  </si>
  <si>
    <t>1 MG OCTANU FLUDROKORTYZONU / 1 G; MAŚĆ O OCZU 3 G</t>
  </si>
  <si>
    <t>3 MG GENTAMYCYNY W POSTACI SIARCZANU / 1 ML; KROPLE OCZNE 5 ML</t>
  </si>
  <si>
    <t xml:space="preserve">LEVOFLOXACIN KROPLE DO OCZU, ROZTWÓR; 5 MG/ML (0,5%); 5 ML </t>
  </si>
  <si>
    <t>LATANOPROST KROPLE DO OCZU, ROZTWÓR  0,05 MG/ML (0,005%) 1 BUT. PO 2.5 ML</t>
  </si>
  <si>
    <t>BIMATOPROST + TYMOLOL ( 0,3MG + 5MG) GUTT OPTH X 3 ML</t>
  </si>
  <si>
    <t>OPALATADYNA GUTT OPTH X 5 ML</t>
  </si>
  <si>
    <t>MOMETASON KROPLE DO NOSA X 60 DAWEK</t>
  </si>
  <si>
    <t>TYMOLOL 0,5% GUTT OPTH X 5 ML</t>
  </si>
  <si>
    <t>HIALURONIANU SODU 0,15%, TREHALOZA 3%, D-PANTENOL 2%, CHLOREK SODU, WODA WYSOKOOCZYSZCZONA. GUTT OPTH. 10ML</t>
  </si>
  <si>
    <t>3 MG TOBRAMYCYNY I 1 MG DEKSAMETAZONU / 1 ML; KROPLE DO OCZU, ZAW. X 5 ML</t>
  </si>
  <si>
    <t>HEMINA- KONCENTRAT DO SPORZĄDZANIA ROZTWORU DO INFUZJI; 25 MG/ML; 4 AMP.  PO 10 ML</t>
  </si>
  <si>
    <t>KLEJ TKANKOWY ZAWIERAJĄCY W SWOIM SKŁADZIE FOBRYNOGEN LUDZKI I APOTRYPINE. OP A 2 ML X 2 FIOL</t>
  </si>
  <si>
    <t>KLEJ TKANKOWY ZAWIERAJĄCY W SWOIM SKŁADZIE FOBRYNOGEN LUDZKI I APOTRYPINE. OP A 4 ML X 2 FIOLKI</t>
  </si>
  <si>
    <t>LEVETIRACERAM INJ 0,5G/5ML OP A 10 FIOLEK</t>
  </si>
  <si>
    <t>QUETIAPINUM (50 MG) TABLETKI O PRZEDŁUŻONYM UWALNIANIU X 30 TABL.</t>
  </si>
  <si>
    <t>QUETIAPINUM (200 MG) TABLETKI O PRZEDŁUŻONYM UWALNIANIU X 60 TABL.</t>
  </si>
  <si>
    <t>TRANEXAMIC ACID [0,5 G/5 ML] X 5 AMP.</t>
  </si>
  <si>
    <t>DROTAVERINE [0,04 G/2 ML] X 5 AMP.</t>
  </si>
  <si>
    <t>BUDESONIDE [0,5 MG/2 ML = 0,25 MG/1 ML] X 20 POJEMNIKÓW</t>
  </si>
  <si>
    <t>BUDESONIDE [1 MG/2 ML = 0,5 MG/1 ML] X 20 POJEMNIKÓW</t>
  </si>
  <si>
    <t>HYOSCINE BUTYLBROMIDE [0,02 G/1 ML] X 10 AMP.</t>
  </si>
  <si>
    <t>HYDROXYZINE [50 MG/ML] X 5 AMP. A 2 ML</t>
  </si>
  <si>
    <t>EPLERENONE [0,025 G] X 30 TABL.</t>
  </si>
  <si>
    <t>EPLERENONE [0,05 G] X 30 TABL.</t>
  </si>
  <si>
    <t>FURAZIDIN [0,05 G] X 30 TABL.</t>
  </si>
  <si>
    <t>LEVETIRACETAM NEUROPHARMA [0,25G] X 100 TABL.</t>
  </si>
  <si>
    <t>OLANZAPINE [0,01 G] X 1 FIOL.</t>
  </si>
  <si>
    <t xml:space="preserve">OLANZAPINE [0,005 G] X 30 TABL. </t>
  </si>
  <si>
    <t>OLANZAPINE [0,01 G] X 30 TABL.</t>
  </si>
  <si>
    <t>NEOSTYGMINI METILSULFAS 0,5 MG/1ML ROZT. D/WSTRZ.X 1 AMP.</t>
  </si>
  <si>
    <t>GLUCOSUM ROZTWÓR DO WSTRZYKIWAŃ; 200 MG/ML (20%);  10 ML 1 OP.=50 AMP.</t>
  </si>
  <si>
    <t>GLUCOSUM ROZTWÓR DO WSTRZYKIWAŃ; 400 MG/ML (40%);  10 ML 1 OP.=50 AMP.</t>
  </si>
  <si>
    <t>ROZTWÓR DO WSTRZYKIWAŃ; TEOFILINA 20 MG/ML; 1 OP X 5 AMP. A 10 ML</t>
  </si>
  <si>
    <t>ROZTWÓR DO WSTRZYKIWAŃ; VITAMINUM C 0,5G/5ML; 1 OP X 5 AMP.</t>
  </si>
  <si>
    <t>RIFAXIMIN [0,2 G] X 14 TABL.</t>
  </si>
  <si>
    <t>RIFAXIMIN [0,2 G/10 ML] X 60 ML</t>
  </si>
  <si>
    <t>MACROGOLS [64 G] X 50 TOREBEK 74 G</t>
  </si>
  <si>
    <t>ROPIWAKAINA 5MG/ML X 5 AMP</t>
  </si>
  <si>
    <t>ROPIWAKAINA 10MG/ML X 5 AMP</t>
  </si>
  <si>
    <t>ROPIWAKAINA 20MG/1ML A 100 ML OP A 5 SZT</t>
  </si>
  <si>
    <t>AMPICILINA + SULBAKTAM ( 1G+500MG) ; PROSZEK DO SPORZ. ROZTW. DO WSTRZ. I (LUB) INF. X 1 FIOL.</t>
  </si>
  <si>
    <t>DAPAGLIFLOZYNA 10 MG X 28 TABL</t>
  </si>
  <si>
    <t>EPTIFIBATIDE [0,02 G/10 ML] X 1 FIOL.</t>
  </si>
  <si>
    <t>EPTIFIBATIDE [0,075 G/100 ML] X 1 FIOL.</t>
  </si>
  <si>
    <t>ARGIPRESSINUM    40 IU/2ML PO 5 AMP.    1OP.=5AMP.</t>
  </si>
  <si>
    <t>LIDOCAINE 1% 2 ML LUB 5 ML X 10 AMP.</t>
  </si>
  <si>
    <t>LIDOCAINE 2% 2 ML LUB 5 ML X 10 AMP.</t>
  </si>
  <si>
    <t>ADENOSINE [0,006 G/2 ML] X 6 FIOL.</t>
  </si>
  <si>
    <t>DRONEDARONE [0,4 G] X 60 TABL.</t>
  </si>
  <si>
    <t>POLYSTYRENE SULFONATE [99,934% = 1,2 G WAPNIA/15 G] X 300 G</t>
  </si>
  <si>
    <t>SEVELAMER [0,8 G] X 180 TABL. BUTELKA</t>
  </si>
  <si>
    <t>SPIRAMYCIN [1,5 MLN J.M.] X 16 TABL.</t>
  </si>
  <si>
    <t>SPIRAMYCIN [3 MLN J.M.] X 10 TABL.</t>
  </si>
  <si>
    <t>VALPROIC ACID [0,25 G] X 30 TOREBEK</t>
  </si>
  <si>
    <t>VALPROIC ACID [0,3 G] X 30 TABL.</t>
  </si>
  <si>
    <t>VALPROIC ACID [0,4 G] X 1 AMP.. + ROZP. 4 ML</t>
  </si>
  <si>
    <t>VALPROIC ACID [0,5 G] X 30 TABL.</t>
  </si>
  <si>
    <t>VALPROIC ACID [0,5 G] X 30 TOREBEK</t>
  </si>
  <si>
    <t>INSULINA GLULIZYNOWA - 1 WSTRZYKIWACZ (3 ML) ZAWIERA 300 J;  5 WSTRZYKIWACZY</t>
  </si>
  <si>
    <t>INSULINA GLARGINE - 1 WKŁAD (3 ML) ZAWIERA 300 J. X 5 WKLADÓW</t>
  </si>
  <si>
    <t>CLOPIDOGREL [0,075 G] X 28 TABL.</t>
  </si>
  <si>
    <t>CLOPIDOGREL [0,3 G] X 30 TABL.</t>
  </si>
  <si>
    <t>MILRINONE [0,01 G/10 ML] X 10 AMP.</t>
  </si>
  <si>
    <t>AMIODARONE [0,15 G/3 ML] X 6 AMP.</t>
  </si>
  <si>
    <t>AMIODARONE [0,2 G] X 30 TABL. BLISTRY</t>
  </si>
  <si>
    <t>ROZTWÓR DO WSTRZYKIWAŃ; 1 ML ROZTWORU ZAWIERA 300 J. INSULINY GLARGINE. 1 WSTRZYKIWACZ (1,5 ML); 1 OP= 10 WSTRZYKIWACZY TYPU SOLOSTAR 1,5 ML</t>
  </si>
  <si>
    <t>ROZTWÓR DO WSTRZYKIWAŃ; 1 WSTRZYKIWACZ (3 ML) ZAWIERA 300 J. INSULINY LISPRO. (WRAZ Z IGŁAMI W ILOŚCI ROWNEJ ILOŚCI ZAMAWIANYCH WKŁADÓW). 1 OP=10 WKŁADÓW</t>
  </si>
  <si>
    <t>ENOXAPARIN [0,02 G/0,2 ML] X 10 AMP/STRZ.</t>
  </si>
  <si>
    <t>ENOXAPARIN [0,04 G/0,4 ML] X 10 AMP/STRZ.</t>
  </si>
  <si>
    <t>ENOXAPARIN [0,06 G/0,6 ML] X 10 AMP/STRZ.</t>
  </si>
  <si>
    <t>ENOXAPARIN [0,08 G/0,8 ML] X 10 AMP/STRZ.</t>
  </si>
  <si>
    <t>ENOXAPARIN [0,1 G/1 ML] X 10 AMP/STRZ</t>
  </si>
  <si>
    <t>ENOXAPARIN [0,12 G/0,8 ML] X 10 AMP/STRZ</t>
  </si>
  <si>
    <t>RAMIPRIL [0,0025 G] X 28 TABL.</t>
  </si>
  <si>
    <t>RAMIPRIL [0,005 G] X 28 TABL.</t>
  </si>
  <si>
    <t>RAMIPRIL [0,01 G] X 28 TABL.</t>
  </si>
  <si>
    <t>ROZTWÓR DO WSTRZYKIWAŃ; 1 WKŁAD (3 ML) ZAWIERA 300 J.M. INSULINY LUDZKIEJ. PREPARAT PO 5 WKŁADÓW</t>
  </si>
  <si>
    <t>1 WKŁAD (3 ML) ZAWIERA 300 J.M. INSULINY LUDZKIEJ IZOFANOWEJ. PREPARAT X 10 WKŁADÓW</t>
  </si>
  <si>
    <t>ROZTWÓR DO WSTRZYKIWAŃ; 1 WKŁAD (3 ML) ZAWIERA 300 JEDNOSTEK INSULINY GLARGINE 1OP.=10 WKŁADÓW.</t>
  </si>
  <si>
    <t>ZAWIESINA DO WSTRZYKIWAŃ; 1 WKŁAD DO WSTRZYKIWACZY (3 ML) ZAWIERA 300 J.M. INSULINY LISPRO W POSTACI MIESZANINY ROZTWORU INSULINY LISPRO ORAZ ZAWIESINY PROTAMINOWEJ INSULINY LISPRO ZAWIERAJĄCEJ 25% ROZTWORU INSULINY LISPRO ORAZ 75% ZAWIESINY PROTAMINOWEJ INSULINY LISPRO. 1OP. =5 WKŁADÓW.</t>
  </si>
  <si>
    <t>ZAWIESINA DO WSTRZYKIWAŃ; 1 WKŁAD DO WSTRZYKIWACZY (3 ML) ZAWIERA 300 J.M. INSULINY LISPRO W POSTACI MIESZANINY ROZTWORU INSULINY LISPRO ORAZ ZAWIESINY PROTAMINOWEJ INSULINY LISPRO ZAWIERAJĄCEJ 50% ROZTWORU INSULINY LISPRO ORAZ 50% ZAWIESINY PROTAMINOWEJ INSULINY LISPRO. 1OP. =5 WKŁADÓW.</t>
  </si>
  <si>
    <t>ROZTWÓR DO WSTRZYKIWAŃ; 1 WKŁAD (3 ML) ZAWIERA 300 J.M. INSULINY LUDZKIEJ. 1OP. =10 WKŁADÓW.</t>
  </si>
  <si>
    <t>ZAWIESINA DO WSTRZYKIWAŃ; 1 WKŁAD (3 ML) ZAWIERA 300 J.M. INSULINY LUDZKIEJ W POSTACI MIESZANINY ZAWIERAJĄCEJ 50% INSULINY ROZPUSZCZALNEJ ORAZ 50% INSULINY IZOFANOWEJ. 1OP. =10WKŁADÓW.</t>
  </si>
  <si>
    <t>ZAWIESINA DO WSTRZYKIWAŃ; 1 WKŁAD (3 ML) ZAWIERA 300 J.M. INSULINY LUDZKIEJ W POSTACI MIESZANINY ZAWIERAJĄCEJ 40% INSULINY ROZPUSZCZALNEJ ORAZ 60% INSULINY IZOFANOWEJ. 1OP. =10WKŁADÓW.</t>
  </si>
  <si>
    <t>ZAWIESINA DO WSTRZYKIWAŃ; 1 WKŁAD DO WSTRZYKIWACZA (3 ML) ZAWIERA 300 J. INSULINY LISPRO. 1 OP.=10 WKŁADÓW</t>
  </si>
  <si>
    <t>DEGLUDEC INSULINA 100J.M/ML OP A 5 SZT  WSTRZYKIWACZY PO 3ML</t>
  </si>
  <si>
    <t>DEGLUDEC INSULINA / ASPART INSULINA (70/30) OP A 5 SZT  WSTRZYKIWACZY PO 3ML</t>
  </si>
  <si>
    <t>1 WKŁAD DO WSTRZYKIWACZA (3 ML)  ZAWIERA  INSULINY LUDZKIEJ DWUFAZOWEJ ZAWIERAJĄCEJ 30% INSULINY ROZPUSZCZALNEJ ORAZ 70% INSULINY IZOFANOWEJ, X 10 WKŁADÓW</t>
  </si>
  <si>
    <t>1 WKŁAD DO WSTRZYKIWACZA (3 ML) ZAWIERA 300 J.M. INSULINY LUDZKIEJ IZOFANOWEJ, X 10 WKŁADÓW</t>
  </si>
  <si>
    <t>1 FIOLKA (10 ML) ZAWIERA 1000 J.M. INSULINY LUDZKIEJ ROZPUSZCZALNEJ. PREPARAT X 1 FIOL.</t>
  </si>
  <si>
    <t>INSULINA - 1 WKŁAD DO WSTRZYKIWACZY (3 ML) ZAWIERA 300 J.M. INSULINY LISPRO; X 5 WKŁADÓW</t>
  </si>
  <si>
    <t>INSULINA - 1 WKŁAD DO WSTRZYKIWACZY (3 ML) ZAWIERA 300 J.M. MIESZANINY INSULINY LUDZKIEJ ROZPUSZCZALNEJ (30%) I IZOFANOWEJ (70%); X 5 WKŁADÓW</t>
  </si>
  <si>
    <t>INSULINA - 1 WKŁAD DO WSTRZYKIWACZY (3 ML) ZAWIERA 300 J.M. INSULINY LUDZKIEJ IZOFANOWEJ; X 5 WKŁADÓW</t>
  </si>
  <si>
    <t>INSULINA - 1 WKŁAD DO WSTRZYKIWACZY (3 ML) ZAWIERA 300 J.M. INSULINY LUDZKIEJ ROZPUSZCZALNEJ; X 5 WKŁADÓW</t>
  </si>
  <si>
    <t>INSULINA - 1 WKŁAD (3 ML) ZAWIERA 300 J. INSULINY DETEMIR; X 10 WKŁADÓW</t>
  </si>
  <si>
    <t>INSULINA - 1 WKŁAD (3 ML) ZAWIERA 300 J.M. INSULINY LUDZKIEJ W POSTACI MIESZANINY ZAWIERAJĄCEJ ODPOWIEDNIO 30% INSULINY ROZPUSZCZALNEJ ORAZ 70% INSULINY IZOFANOWEJ; X 5 WKŁADÓW</t>
  </si>
  <si>
    <t>INSULINA - 1 WKŁAD (3 ML) ZAWIERA 300 J. ROZPUSZCZALNEJ INSULINY ASPART I INSULINY ASPART KRYSTALIZOWANEJ Z PROTAMINĄ W STOSUNKU 30/70; X 10 WKŁADÓW</t>
  </si>
  <si>
    <t>INSULINA - 1 WKŁAD (3 ML) ZAWIERA 300 J. ROZPUSZCZALNEJ INSULINY ASPART I INSULINY ASPART KRYSTALIZOWANEJ Z PROTAMINĄ W STOSUNKU 50/50; X 10 WKŁADÓW</t>
  </si>
  <si>
    <t>INSULINA - 1 WKŁAD (3 ML) ZAWIERA 300 J. INSULINY ASPART; X 10 WKŁADÓW</t>
  </si>
  <si>
    <t>WILDAGLIPTYNA 50 MG, CHLOROWODOREK METFORMINY 1000 MG X 60 TABL.</t>
  </si>
  <si>
    <t>WILDAGLIPTYNA 50 MG, CHLOROWODOREK METFORMINY 850 MG X 60 TABL.</t>
  </si>
  <si>
    <t xml:space="preserve">SEMAGLUTYD 14 MG OP A 10 TABL </t>
  </si>
  <si>
    <t xml:space="preserve">SEMAGLUTYD 3 MG OP A 10 TABL </t>
  </si>
  <si>
    <t xml:space="preserve">SEMAGLUTYD 7 MG OP A 10 TABL </t>
  </si>
  <si>
    <t xml:space="preserve">DULAGLUTYD 1,5 MG/0,5ML X 2 WSTRZYKIWACZE </t>
  </si>
  <si>
    <t>LIRAGLUTIDE [0,018 G/3 ML] X 2 WSTRZYKIWACZE</t>
  </si>
  <si>
    <t>STERYLNA CZYSTA POSTAĆ CHEMICZNEGO H2O DO ZAMKNIĘTEGO SYSTEMU NAWILŻANIA TLENU, POJEMNOŚCI 650ML. 4 BOCZNE PORTY UMOŻLIWIAJĄCE ŁĄCZENIE Z GŁOWICĄ DO NEBULIZACJI BĄDŹ INHALACJI ULTRADŹWIĘKOWEJ, MOŻLIWOŚĆ ZAINSTALOWANIA  DO WIELU PACJENTÓW, OPAKOWANIE STERYLNE. OPAKOWANIE POZOSTAJE STERYLNE W ZALEŻNOŚCI OD RODZAJU TERAPII: OD 5 DNI (NEBULIZACJA MECHANICZNA), DO 77 DNI (ZWYKŁA ZIMNA TERAPIA TLENOWA) - POTWIERDZONE DEKLARACJĄ I OŚWIADCZENIEM PRODUCENTA.</t>
  </si>
  <si>
    <t>STERYLNA CZYSTA POSTAĆ CHEMICZNEGO H2O DO ZAMKNIĘTEGO SYSTEMU NAWILŻANIA TLENU, POJEMNOŚCI 325 ML. 4 BOCZNE PORTY UMOŻLIWIAJĄCE ŁĄCZENIE Z GŁOWICĄ DO NEBULIZACJI BĄDŹ INHALACJI ULTRADŹWIĘKOWEJ, MOŻLIWOŚĆ ZAINSTALOWANIA  DO WIELU PACJENTÓW, OPAKOWANIE STERYLNE. OPAKOWANIE POZOSTAJE STERYLNE W ZALEŻNOŚCI OD RODZAJU TERAPII: OD 5 DNI (NEBULIZACJA MECHANICZNA), DO 77 DNI (ZWYKŁA ZIMNA TERAPIA TLENOWA) - POTWIERDZONE DEKLARACJĄ I OŚWIADCZENIEM PRODUCENTA.</t>
  </si>
  <si>
    <t>JAŁOWY PAMIDRONIAN DISODU W POSTACI PROSZKU (60 MG) X 1 FIOLKA</t>
  </si>
  <si>
    <t>PAMIDRONIC ACID [0,03 G] X 2 FIOL. + ROZP. AMP. SZKŁO 10 ML</t>
  </si>
  <si>
    <t>OCTAN DESMOPRESYNY 0,04MG/1ML X 10 AMPUŁEK</t>
  </si>
  <si>
    <t>DESMOPRESSIN [0,06 MG] X 30 LIOFILIZATÓW</t>
  </si>
  <si>
    <t>DESMOPRESSIN [0,12 MG] X 30 LIOFILIZATÓW</t>
  </si>
  <si>
    <t>MESALAZINE [1 G/100 ML] X 7 WLEWEK</t>
  </si>
  <si>
    <t>MESALAZINE GRANULAT O PRZEDŁUZPNYM UWALNIANIU 1G OP A 50 SASZETEK</t>
  </si>
  <si>
    <t>100 MG SITAGLIPTYNY W POSTACI FOSFORANU JEDNOWODNEGO. 1 OP A 28 TABL.</t>
  </si>
  <si>
    <t>SODIUM CITRATE ROZTWÓR 4%  1OP. 20 FIOL. PO 5 ML.</t>
  </si>
  <si>
    <t xml:space="preserve">SODIUM CITRATE ROZTWÓR 4%  ZESTAW DWÓCH AMPUŁKO-STRZYKAWEK PO 2,5ML; 1OP. = 120 ZESTAWÓW.
</t>
  </si>
  <si>
    <t>SODIUM CITRATE ROZTWÓR 46,7% 1OP. 20 FIOL. PO 5 ML.</t>
  </si>
  <si>
    <t>MITOMYCIN 20 MG  X 1 FIOL.</t>
  </si>
  <si>
    <t>MITOMYCIN 10 MG X 1 FIOL.</t>
  </si>
  <si>
    <t>SPIRITUS VINI 96 OP A 500 ML</t>
  </si>
  <si>
    <t>TICAGRELOR [0,09 G] X 56 TABL. ULEGAJĄCE ROZPADOWI W JAMIE USTNEJ</t>
  </si>
  <si>
    <t>1 POJEMNIK JEDNODAWKOWY (4 ML PŁYNU DO INHALACJI) ZAWIERA 300 MG TOBRAMYCYNY; 1 OP X 56 POJEMNIKÓW</t>
  </si>
  <si>
    <t>250 MG LIOFILIZOWANYCH DROŻDŻAKÓW SACCHAROMYCES BOULARDII CNCM I-745 / 1 SASZ; PROSZEK DO SPORZ. ZAW. DOUSTNEJ; OP X 10 TOREBEK; REJESTRACJA JAKO LEK</t>
  </si>
  <si>
    <t>LEK PROBIOTYCZNY ZAWIERAJACY 10 MLD CFU PAŁECZEK LACTOBACILLUS RHAMNOSUS W JEDNEJ DAWCE; 1 OP.=10 DAWEK</t>
  </si>
  <si>
    <t xml:space="preserve">LACTOBACILLUS RHAMNOSUS PEN-40%, LACTOBACILLUS RHAMNOSUS E/N-40%, LACTOBACILLUS RHAMNOSUS OXY-20%. OP.X10 KAPSUŁEK; PRODUKT ZAREJESTROWANY JAKO LEK; </t>
  </si>
  <si>
    <t>LANDIOLOL 300 MG, PROSZ.D/SP.ROZTW.D/INF., 1 FIOL</t>
  </si>
  <si>
    <t xml:space="preserve">AMPHOTERICIN B [0,05 G = 50000 J.M.] X 1 FIOL. </t>
  </si>
  <si>
    <t>100 MG ŻELAZA (II) W POSTACI SIARCZANU, 60 MG KWASU ASKORBOWEGO X 50 TABL.</t>
  </si>
  <si>
    <t>LIDOCAINE [0,1] X 38 G = 650 DAWEK</t>
  </si>
  <si>
    <t>NITRENDIPINE [0,01 G] X 60 TABL.</t>
  </si>
  <si>
    <t>NITRENDIPINE [0,02 G] X 30 TABL.</t>
  </si>
  <si>
    <t>SALBUTAMOL [0,0025 G/2,5 ML = 0,1%] X 20 AMP.</t>
  </si>
  <si>
    <t>SALBUTAMOL [0,005 G/2,5 ML = 0,2%] X 20 AMP.</t>
  </si>
  <si>
    <t>SALBUTAMOL [0,1 MGBEZFREONOWY] X 200 DAWEK</t>
  </si>
  <si>
    <t>POTASSIUM CHLORIDE PROLONGATUM [0,75 G=0,391 G POTASU] X 30 TABL.</t>
  </si>
  <si>
    <t>MICAFUNGIN [0,1 G] X 1 FIOL.</t>
  </si>
  <si>
    <t>AMILORYD 5MG + HYDROCHLOROTIAZYD 50MG X 50 TABL.</t>
  </si>
  <si>
    <t>AMILORYD 2,5MG + HYDROCHLOROTIAZYD 25MG X 50 TABL.</t>
  </si>
  <si>
    <t xml:space="preserve">FOSFOMYCYNA - PROSZEK DO SPORZĄDZANIA ROZTWORU DO INFUZJI; 2 G (1 BUTELKA Z 2,69 G PROSZKU ZAWIERA 2,64 G FOSFOMYCYNY SODOWEJ, CO ODPOWIADA 2 G FOSFOMYCYNY I 0,64 G SODU, W PRZYPADKU ROZTWORZENIA W 50 ML ROZPUSZCZALNIKA); 1 OP. = 10 BUTELEK </t>
  </si>
  <si>
    <t xml:space="preserve">FOSFOMYCYNA - PROSZEK DO SPORZĄDZANIA ROZTWORU DO INFUZJI; 4 G (1 BUTELKA Z 5,38 G PROSZKU ZAWIERA 5,28 G FOSFOMYCYNY SODOWEJ, CO ODPOWIADA 4 G FOSFOMYCYNY I 1,28 G SODU, W PRZYPADKU ROZTWORZENIA W 100 ML ROZPUSZCZALNIKA); 1 OP. = 10 BUTELEK </t>
  </si>
  <si>
    <t xml:space="preserve">MORPHINI SULFAS  0,1%, 1OP. = 10 AMP. </t>
  </si>
  <si>
    <t>ORNITHINE GRANULAT DO SPORZĄDZANIA ROZTWORU DOUSTNEGO, SASZETKA A'5G, OP. A'30 SZT.</t>
  </si>
  <si>
    <t>METYLPREDNISOLON 40MG, OP. A'1 FIOL.</t>
  </si>
  <si>
    <t>APIXABAN 0,005 G X 60 TABL.</t>
  </si>
  <si>
    <t>APIXABAN 0,0025 G X 60 TABL.</t>
  </si>
  <si>
    <t>LINAGLIPTYNA 5 MG X 28 TABL.</t>
  </si>
  <si>
    <t>CEFTAZIDIMUM + AVIBACTAMUM 1 FIOL. 2 G + 0,5 G; PROSZEK DO SPORZĄDZANIA KONCENTRATU ROZTWORU DO INFUZJI, 1 OP. = 10 FIOL.</t>
  </si>
  <si>
    <t>LORAZEPAM INJ, OP. A'1 FIOL.</t>
  </si>
  <si>
    <t>COLISTIN 1 MLN J.M, OP. A'20 FIOL.</t>
  </si>
  <si>
    <t xml:space="preserve">AMOKSYCILIN 2000 MG + KWAS KLAWULONOWY 200MG INJ, OP. A'1 FIOL. </t>
  </si>
  <si>
    <t>OLMESARTAN MEDOKSOMILU  40 MG; 1 OP. = 28 TABL. POWLEKANYCH</t>
  </si>
  <si>
    <t xml:space="preserve">MEROPENEM + WABORBAKTAM (1G  + 1G )PROSZEK DO SPORZĄDZANIA KONCENTRATU ROZTWORU DO INFUZJI, OP. A'6 AMP. </t>
  </si>
  <si>
    <t>DELAFLOKSACYNA 300 MG PROSZEK DO SPORZĄDZANIA KONCENTRATU ROZTWORU DO INFUZJI. OP. A'10 AMP.</t>
  </si>
  <si>
    <t>DEXKETOPROFEN 25MG X 10 TABL.</t>
  </si>
  <si>
    <t>DEXKETOPROFEN 50, 5 AMP. / 2 ML.</t>
  </si>
  <si>
    <t>KANAGLIFLOZYNA 100 MG, OP. A'30 TABL.</t>
  </si>
  <si>
    <t>FERRI PROTEINATOSUCCINAS 40MG/15ML, OP. A'20 FIOL.</t>
  </si>
  <si>
    <t>ŻELAZA IZOMALTOZYD, ROZTWÓR DO WSTRZYKIWAŃ I INFUZJI 0,5 G FE(III)/5ML, 5 FIOL. A'5 ML</t>
  </si>
  <si>
    <t>IMIPENEM 500 MG+ 500 MG CYLASTATYNY + 250 MG RELEBAKTAMU. FIOKI. OP. A'25 FIOLEK</t>
  </si>
  <si>
    <t>LEVOFLOXACIN 0,5G/100ML OP. A'5 SZT.</t>
  </si>
  <si>
    <t>GLUCOZUM 75 G PROSZEK. OP. A'1 SASZETKA</t>
  </si>
  <si>
    <t>HYDROKSYCHLOROCHINA 200 MG OP. A'30 TABL</t>
  </si>
  <si>
    <t>INDOMETACYNA TABLETKI O PRZEDŁUŻONYM UWALNIANIU; 75 MG; 1 OP. = 25 TABL</t>
  </si>
  <si>
    <t>KARBAMAZEPINA TABL O PRZEDŁ UWALNIANIU 300 MG, OP. A'50 TABL</t>
  </si>
  <si>
    <t>MELOKSYKAM 15 MG, OP. A'30 TABL</t>
  </si>
  <si>
    <t>ROZTW. DO WSTRZ. 1 AMPUŁKO-STRZYKAWKA ZAWIERA 300 µG (1500 J.M.) IMMUNOGLOBULINY LUDZKIEJ ANTY-D. PRODUKT ZAWIERA MAKSYMALNIE DO 30 MG/ML BIAŁEK LUDZKIEGO OSOCZA, W TYM 10 MG/ML ALBUMINY JAKO STABILIZATORA ROZTWORU. CO NAJMNIEJ 95% INNYCH BIAŁEK OSOCZA STANOWIĄ IMMUNOGLOBULINY KLASY IGG. ZAWARTOŚĆ IMMUNOGLOBULIN (IGA) NIE PRZEKRACZA 5 µG/ML. PREPARAT ZAWIERA: ALBUMINĘ LUDZKĄ, GLICYNĘ, CHLOREK SODU. 1 OP X 1 AMP.-STRZYK. 2 ML.</t>
  </si>
  <si>
    <t>TROPICAMIDUM + PHENYLEPHRINI HYDROCHLOR. + LIDOCAINI HYDROCHLOR. (0,2MG+3,1MG+10MG/ML) X 20 AMP.</t>
  </si>
  <si>
    <t>PROSZEK I ROZPUSZCZALNIK DO SPORZĄDZANIA ZAWIESINY DO PODANIA DO PĘCHERZA MOCZOWEGO; 1 FIOL. ZAWIERA NIE MNIEJ NIŻ 2 × 108 I NIE WIĘCEJ NIŻ 3 × 109 ŻYWYCH CZĄSTECZEK BCG; 1 FIOL. Z PROSZKIEM + SYSTEM DO ROZPUSZCZ. I PODAW. Z ROZP. 50 ML . ZAWIERAJĄCY FIOLKA Z PROSZKIEM (SZKŁO TYPI) Z GUMOWYM KORKIEM I SYSTEM DO REKONSTYTUCJI I PODAWANIA (WOREK ZPVC Z ŁĄCZNIKAMI DO FIOLKI I DO CEWNIKA) Z ROZPUSZCZALNIKIEM PO 50 ML, ORAZ 2 CEWNIKI RÓŻNEGO TYPU</t>
  </si>
  <si>
    <t>HIALURONIAN SODU + SIARCZAN CHONDROITYNY; 1,6% + 2%; AMPUŁKOSTRZYKAWKA, 50ML</t>
  </si>
  <si>
    <t>PAKIET 74</t>
  </si>
  <si>
    <t xml:space="preserve">kod EAN </t>
  </si>
  <si>
    <t>Wartość użyczonej pompy (1 szt) określa się na kwotę …………..netto / ………….. brutto</t>
  </si>
  <si>
    <t xml:space="preserve">Zamawiający wymaga użyczenia do 40 pomp infuzyjnych zgodnie z  bieżącym zapotrzebowaniem zamawiającego </t>
  </si>
  <si>
    <t>PAKIET 75</t>
  </si>
  <si>
    <t>METRONIDAZOL 1% X 5G - MAŚĆ STOMATOLOGICZNA</t>
  </si>
  <si>
    <t>MEPIWAKAINA 30 MG/ML AMP 1,7ML OP A 50 SZT</t>
  </si>
  <si>
    <t xml:space="preserve">ROZTWÓR DO WSTRZYKIWAŃ; 1 ML ZAWIERA: 40 MG ARTYKAINY, 0,01 MG EPINEFRYNY; 50 WKŁADÓW 1,7 ML  X 50 SZT </t>
  </si>
  <si>
    <t>ROZTWÓR DO WSTRZYKIWAŃ; 1 ML ZAWIERA: 40 MG ARTYKAINY, 0,005 MG EPINEFRYNY; 50 WKŁADÓW 1,7 ML  X 50 SZT</t>
  </si>
  <si>
    <t xml:space="preserve">DIETA BOGATORESZTKOWA, WYSOKOBIAŁKOWA, MIESZANINA 4 BIAŁEK. DLA KRYTYCZNIE CHORYCH PACJENTÓW, HIPERKALORYCZNA 1,28 KCAL/ML. ZAWARTOŚĆ BIAŁKA NIE MNIEJ NIŻ 7,5G/100 ML. ZAWARTOŚĆ 6 RODZAJÓW BŁONNIKA - FRAKCJE ROZPUSZCZALNE I NIEROZPUSZCZALNE.  OSMOLARNOŚĆ NIE WYŻSZA NIŻ 290 MOSM/L. 1 OPAKOWANIE = 500ML; </t>
  </si>
  <si>
    <t>DIETA WSPOMAGAJĄCA LECZENIE RAN, BOGATORESZTKOWA, NORMOKALORYCZNA (1,04 KCAL/ML)  ZAWIERAJĄCA 0,85G/100ML ARGININY, KAROTENOIDY. CAŁKOWITA ZAWARTOŚĆ BIAŁKA 5,5G/100ML. 6 RODZAJÓW BŁONNIKA- FRAKCJE ROZPUSZCZALNE I NIEROZPUSZCZALNE. 1 OPAKOWANIE = 1000ML</t>
  </si>
  <si>
    <t xml:space="preserve">DIETA KOMPLETNA, NORMALIZUJĄCA GLIKEMIĘ, NORMOKALORYCZNA (1.03 KCAL/ML) ZAWIERAJĄCA 6 RODZAJÓW BŁONNIKA, BIAŁKA NIE WIĘCEJ NIŻ 4,3G/ML.OPARTA NA BIAŁKU MLEKA SOJOWEGO.1 OPAKOWANIE = 1000ML; </t>
  </si>
  <si>
    <t>DIETA KOMPLETNA, PEPTYDOWA, NORMOKALORYCZNA (1KCAL/ML), ŹRÓDŁO BIAŁKA (4G/100ML) – HYDROLIZAT SERWATKI - MIESZANINA KRÓTKOŁAŃCUCHOWYCH PEPTYDÓW I WOLNYCH AMINOKWASÓW, .ZAWARTOŚĆ GLUTAMINY MINIMUM 0,7 G/100 ML., ZAWARTOŚĆ TŁUSZCZU NIE WIEĆEJ NIŻ 1,7G/100ML, 1 OPAKOWANIE = 500ML</t>
  </si>
  <si>
    <t>DIETA KOMPLETNA, PEPTYDOWA, NORMOKALORYCZNA (1KCAL/ML), ŹRÓDŁO BIAŁKA (4G/100ML) – HYDROLIZAT SERWATKI - MIESZANINA KRÓTKOŁAŃCUCHOWYCH PEPTYDÓW I WOLNYCH AMINOKWASÓW, .ZAWARTOŚĆ GLUTAMINY MINIMUM 0,7 G/100 ML., ZAWARTOŚĆ TŁUSZCZU NIE WIECEJ NIŻ 1,7G/100ML, 1 OPAKOWANIE = 1000ML</t>
  </si>
  <si>
    <t xml:space="preserve">DIETA BEZRESZTKOWA, HIPERKALORYCZNA (1,5 KCAL/ML), ZAWIERAJĄCA MIESZANINĘ BIAŁEK: SERWATKOWYCH, KAZEINY,BIAŁEK SOI, BIAŁEK GROCHU. ZAWARTOŚĆ BIAŁKA NIE MNIEJ NIŻ 6G/100 ML. DIETA ZAWIERAJĄCA NATURALNE KAROTENOIDY. 1 OPAKOWANIE = 500ML; </t>
  </si>
  <si>
    <t>DIETA BEZRESZTKOWA, HIPERKALORYCZNA (1,5 KCAL/ML), ZAWIERAJĄCA MIESZANINĘ BIAŁEK: SERWATKOWYCH, KAZEINY,BIAŁEK SOI, BIAŁEK GROCHU. ZAWARTOŚĆ BIAŁKA NIE MNIEJ NIŻ 6G/100 ML. DIETA ZAWIERAJĄCA NATURALNE KAROTENOIDY. 1 OPAKOWANIE = 1000ML;</t>
  </si>
  <si>
    <t xml:space="preserve">DIETA BEZRESZTKOWA, NORMOKALORYCZNA (1 KCAL/ML), ZAWIERAJĄCA MIESZANKĘ  BIAŁEK: SERWATKOWYCH, KAZEINY,BIAŁEK SOI, BIAŁEK GROCHU. ZAWARTOŚĆ BIAŁKA NIE MNIEJ NIŻ 4G/100ML.  DIETA ZAWIERAJĄCA NATURALNE KAROTENOIDY.1 OPAKOWANIE = 1000ML; </t>
  </si>
  <si>
    <t>DIETA BEZRESZTKOWA, NORMOKALORYCZNA (1 KCAL/ML), ZAWIERAJĄCA MIESZANKĘ  BIAŁEK: SERWATKOWYCH, KAZEINY,BIAŁEK SOI, BIAŁEK GROCHU. ZAWARTOŚĆ BIAŁKA NIE MNIEJ NIŻ 4G/100ML. DIETA ZAWIERAJĄCA NATURALNE KAROTENOIDY.1 OPAKOWANIE = 500ML</t>
  </si>
  <si>
    <t xml:space="preserve">ZESTAW DO ŻYWIENIA DOJELITOWEGO SŁUŻĄCY DO POŁĄCZENIA BUTELKI ZE ZGŁĘBNIKIEM, UMOŻLIWIAJĄCY ŻYWIENIE PACJENTA METODĄ CIĄGŁEGO WLEWU KROPLOWEGO( METODA GRAWITACYJNA). </t>
  </si>
  <si>
    <t xml:space="preserve">ZESTAW DO ŻYWIENIA DOJELITOWEGO SŁUŻĄCY DO POŁĄCZENIA WORKA Z DIETĄ ZE ZGŁĘBNIKIEM, UMOŻLIWIAJĄCY ŻYWIENIE PACJENTA METODĄ CIĄGŁEGO WLEWU KROPLOWEGO( METODA GRAWITACYJNA). </t>
  </si>
  <si>
    <t>ZESTAW UNIWERSALNY DO ŻYWIENIA DOJELITOWEGO SŁUŻĄCY DO POŁĄCZENIA WORKA Z DIETĄ LUB BUTELKI Z DIETĄ, ZE ZGŁĘBNIKIEM, UMOŻLIWIAJĄCY ŻYWIENIE PACJENTA METODĄ CIĄGŁEGO WLEWU KROPLOWEGO( METODA GRAWITACYJNA)</t>
  </si>
  <si>
    <t xml:space="preserve">ZESTAW DO ŻYWIENIA DOJELITOWEGO SŁUŻĄCY DO POŁĄCZENIA WORKA Z DIETĄ  ZE ZGŁĘBNIKIEM, UMOŻLIWIAJĄCY ŻYWIENIE PACJENTA METODĄ CIĄGŁEGO WLEWU ZA POMOCĄ POMPY DO ŻYWIENIA DOJELITOWEGO FLOCARE® INFINITY. </t>
  </si>
  <si>
    <t>ZGŁĘBNIK NOSOWO-JELITOWY DO ŻYWIENIA DOJELITOWEGO , DO ŻYWIENIA DOJELITOWEGO ZAKOŃCZONY SAMOSKRĘCAJĄCĄ SIĘ SPIRALNĄ PĘTLĄ MOCUJĄCĄ ZGŁĘBNIK W JELICIE. DO ZGŁĘBNIKA DOŁĄCZONA METALOWA PROWADNICA POKRYTA SILIKONEM Z KULKOWĄ KOŃCÓWKĄ. DO STOSOWANIA U PACJENTA OD 6 DO 8 TYGODNI. MATERIAŁ - NIEPRZEZROCZYSTY POLIURETAN.  WOLNY OD DEHP. ROZMIAR CH 10/145 CM</t>
  </si>
  <si>
    <t xml:space="preserve">DIETA DOJELITOWA;ZAWIERAJĄCA  MIESZANKĘ  BIAŁEK: SERWATKOWYCH, KAZEINY,BIAŁEK SOI, BIAŁEK GROCHU. ZAWARTOŚĆ BIAŁKA NIE MNIEJ NIZ 6,3 G/100 ML.  WITAMINY. SKŁADNIKI MINERALNE.  OSMOLARNOŚĆ 275 MOSM/L. WARTOŚĆ ENERGETYCZNA 125 KCAL/100 ML . 1 OPAKOWANIE = 1000ML; </t>
  </si>
  <si>
    <t>DIETA NORMALIZUJĄCA GLIKEMIĘ,O NISKIM WSPÓŁCZYNNIKU ODDECHOWYM , HIPERKALORYCZNA (1,5KCAL/ML) ZAWIERAJĄCA 6 RODZAJÓW BŁONNIKA, BIAŁKA NIE MNIEJ NIŻ 7,7G/100ML,ZAWIERA DHA, EPA.OPARTA NA BIAŁKU KAZEINOWYM I MLEKA SOJOWEGO.  1 OPAKOWANIE = 1000ML</t>
  </si>
  <si>
    <t>ZESTAW UNIWERSALNY SŁUŻĄCY DO POŁĄCZENIA WORKA LUB BUTELKI Z DIETĄ, ZE ZGŁĘBNIKIEM, UMOŻLIWIAJĄCY ŻYWIENIE PACJENTA METODĄ CIĄGŁEGO WLEWU ZA POMOCĄ POMPY DO ŻYWIENIA DOJELITOWEGO FLOCARE® INFINITY</t>
  </si>
  <si>
    <t>ZGŁĘBNIK FLOCARE PUR DO ŻYWIENIA DOŻOŁĄDKOWEGO LUB DOJELITOWEGO, WYKONANY Z PRZEZROCZYSTEGO POLIURETANU, Z PODZIAŁKĄ CENTYMETROWĄ ORAZ LINIĄ KONTRASTUJĄCĄ W RTG. KOŃCÓWKA ZGŁĘBNIKA POSIADAJĄCA DWA OTWORY BOCZNE I JEDEN GŁÓWNY NA KOŃCU CEWNIKA. DO ZGŁĘBNIKA DOŁĄCZONA METALOWA PROWADNICA POKRYTA SILIKONEM Z ŁĄCZNIKIEM ŻEŃSKIM I KULKOWĄ KOŃCÓWKĄ. STERYLNY, JEDNORAZOWEGO UŻYTKU.WOLNY OD DEHP, ROZMIARY: CH 8 /110,10/110,12 /110 CM;  CH 10/130 CM</t>
  </si>
  <si>
    <t>ZGŁĘBNIK  DWUPORTOWY DO ŻYWIENIA DOŻOŁĄDKOWEGO LUB DOJELITOWEGO, WYKONANY Z PRZEZROCZYSTEGO POLIURETANU, Z PODZIAŁKĄ CENTYMETROWĄ ORAZ LINIĄ KONTRASTUJĄCĄ W RTG.WYPOSAŻONY W KLIPSY. KOŃCÓWKA ZGŁĘBNIKA POSIADAJĄCA CZTERY OTWORY BOCZNE I JEDEN GŁÓWNY NA KOŃCU CEWNIKA. DO ZGŁĘBNIKA DOŁĄCZONA METALOWA PROWADNICA POKRYTA SILIKONEM Z  KULKOWĄ KOŃCÓWKĄ. STERYLNY, JEDNORAZOWEGO UŻYTKU.WOLNY OD DEHP, ROZMIARY:  14CH/110 CM</t>
  </si>
  <si>
    <t>ZESTAW DO GASTROSTOMII ENDOSKOPOWEJ  ZAKŁADANY METODĄ PULL, POD KONTROLĄ ENDOSKOPU DO DŁUGOTRWAŁEGO ODŻYWIANIA DOŻOŁĄDKOWEGO. ZGŁĘBNIK WYKONANY Z PRZEZROCZYSTEGO POLIURETANU. ZAKOŃCZONY STOŻKOWATYM ŁĄCZNIKIEM. WYPOSAŻONY W ZACISK DO REGULACJI PRZEPŁYWU, LINIĘ KONTRASTUJACĄ W PROMIENIACH RTG, SILIKONOWĄ PŁYTKĘ WEWNĘTRZNĄ ORAZ SILIKONOWĄ PŁYTKĘ ZEWNETRZNĄ DO UMOCOWANIA ZGŁĘBNIKA DO POWŁOK BRZUSZNYCH. ZESTAW STERYLNY, JEDNORAZOWEGO UŻYTKU, PAKOWANY POJEDYNCZO. WOLNY OD DEHP. ROZMIAR CH 10/40, 14/40, 18 /40 CM</t>
  </si>
  <si>
    <t>ZŁĄCZE TRANSITION CONNECTOR TO ENLOCK DO POŁĄCZENIA Z ZESTAWAMI DO PODAŻY DIET ZE ZŁĄCZEM ŻEŃSKIM ENFIT W CELU POŁĄCZENIA ZE ZGŁĘBNIKIEM TYPU ENFIT I ZASTOSOWANIA ZE ZGŁĘBNIKAMI POSIADAJĄCYMI ZŁĄCZE TYPU ENLOCK. STERYLIZOWANY. 1OP. = 6X5 SZT</t>
  </si>
  <si>
    <t>GASTROSTOMIA BALONOWA .CH 18 I 20</t>
  </si>
  <si>
    <t>ZŁĄCZE TRANZYTOWE DO STRZYKAWKI DOUSTNEJ / LUEROWEJ; 1OP. =6X5 SZT</t>
  </si>
  <si>
    <t>DIETA CZĄSTKOWA W PROSZKU BĘDĄCA ŻRÓDŁEM BIAŁKA I WAPNIA,MIN 90% ENERGII POCHODZI Z BIAŁKA, BEZGLUTENOWA,STANOWIĄCA DODATKOWE ŻRÓDŁO BIAŁKA W PRZYPADKU PACJENTÓW, KTÓRYCH DIETA NIE POKRYWA CAŁKOWITEGO ZAPOTRZEBOWANIA NA JEGO WARTOŚĆ, PRZY OPARZENIACH, ODLEŻYNACH, UTRUDNIONYM GOJENIU RAN,NADMIERNEJ UTRATY BIAŁKA Z WYDZIELINAMI I WYDALINAMI USTROJOWYMI,    1 OPAKOWANIE = PUSZKA 225 G</t>
  </si>
  <si>
    <t>DIETA  HIPERKALORYCZNA (2,4 KCAL/ML) O ZAWARTOŚCI BIAŁKA 9,3G/100ML, DIETA DO PODAŻY DOUSTNEJ , DIETA BEZRESZTKOWA, BEZGLUTENOWA W OPAKOWANIU 4X125 ML, O OSMOLARNOŚCI 730-790 MOSMOL/L, W PIĘCIU SMAKACH (OWOCE LEŚNE, CZEKOLADA, TRUSKAWKA,WANILIA, NEUTRALNY); 1OP. =4X125ML</t>
  </si>
  <si>
    <t>DIETA DLA PACJENTÓW KRYTYCZNIE CHORYCH, WYSOKOBIAŁKOWA, OPARTA NA MIESZANINIE BIAŁKA KAZEINOWEGO, SOJOWEGO, GROCHU I SERWATKI. ZAWARTOŚĆ BIAŁKA 10G/100 ML.  HIPERKALORYCZNA 1,26 KCAL/ML. IZOOSMOLARNA -OSMOLARNOŚĆ NIE WYŻSZA NIŻ 275 MOSM/L. 1 OP.= 500 ML</t>
  </si>
  <si>
    <t>PRODUKT NA BAZIE GUMY KSANTANOWEJ DO ZAGĘSZCZANIA PŁYNÓW W POSTACI BIAŁEGO, BEZWONNEGO PROSZKU. BEZ ZAWARTOŚCI GLUTENU. 1 OP.= 175 G</t>
  </si>
  <si>
    <t>DIETA WĘGLOWODANOWA, 240 MOSMOL/L O WARTOŚCI ENERGETYCZNEJ 0,5 KCAL/ML, DO PRZEDOPERACYJNEGO POSTĘPOWANIA DIETETYCZNEGO;1 OP.= 4X200 ML</t>
  </si>
  <si>
    <t>DIETA W PŁYNIE DLA PACJENTÓW Z CHOROBĄ NOWOTWOROWĄ, ZAWIERAJĄCA SKŁADNIK IMMUNOMODULUJĄCY (KWASY TŁUSZCZOWE OMEGA-3: EPA 880  MG/100 ML I DHA 585 MG/100 ML) ORAZ WITAMINĘ D 7,85 UG/100 ML, HIPERKALORYCZNA (2,45 KCAL/ML), ZAWARTOŚĆ BIAŁKA MIN. 14,6 G/100 ML, BEZRESZTKOWA, BEZGLUTENOWA, OSMOLARNOŚĆ 570 MOSMOL/L, OPAKOWANIE 4X125 ML</t>
  </si>
  <si>
    <t>DIETA BEZTŁUSZCZOWA,HIPERKALORYCZNA ( 1,5 KCAL/ML), OPARTA NA BIAŁKU SERWATKOWYM, ŹRÓDŁEM WĘGLOWODANÓW SĄ WOLNO WCHŁANIANE MALTODEKSTRYNY I SACHAROZA, NISKA ZAWARTOŚĆ SODU I FOSFORANÓW,BEZRESZTKOWA, BEZGLUTENOWA,KLINICZNIE WOLNA OD LAKTOZY, ZAWARTOŚC BIAŁKA 3,9G/100ML,WĘGLOWODANY 33,5 G/100ML,  O OSMOLARNOŚCI 750 MOSMOL/L, OPAKOWANIE 4X200 ML, W DWÓCH SMAKACH :TRUSKAWKOWY, JABŁKOWY;1OP. =4X200ML</t>
  </si>
  <si>
    <t>DIETA NORMALIZUJĄCA GLIKEMIĘ, NORMOKALORYCZNA ( 1,04 KCAL/ML),SKŁAD SPRZYJAJĄCY UTRZYMANIU NISKIEJ GLIKEMII, ZWIĘKSZONA ZAWARTOŚĆ PRZECIWUTLENIACZY ( WIT C I E, KAROTENOIDÓW, SELENU), ZWIĘKSZONA ZAWARTOŚĆ WITAMIN Z GRUPY B ODPOWIADAJĄCYCH ZA METABOLIZM WĘGLOWODANÓW,ZAWIERAJĄCA UNIKALNĄ MIESZANKĘ BŁONNIKA ( 6 RODZAJÓW BŁONNIKA W ODPOWIEDNICH PROPORCJACH WŁÓKIEN ROZPUSZCZLANYCH I NIEROZPUSZCZALNYCH) REGULUJĄCĄ PRACĘ JELIT, BEZGLUTENOWA,ZAWARTOŚC BIAŁKA 4,9G/100ML,WĘGLOWODANY 11,5 G/100ML, O OSMOLARNOŚCI 365 MOSMOL/L, OPAKOWANIE 4 X 200 ML, W DWÓCH SMAKACH :TRUSKAWKOWY, WANILIOWY; 1OP. =4X200ML</t>
  </si>
  <si>
    <t>DIETA WSPOMAGAJĄCA LECZENIE ODLEŻYN I RAN, BEZRESZTKOWA, HIPERKALORYCZNA ( 1,24 KCAL/ML) ,BEZGLUTENOWA, ZAWIERAJĄCA ARGININĘ MIN. 1,5 G/100 ML. PRZYSPIESZAJĄCĄ GOJENIE RAN,  ZWIĘKSZONA ZAWARTOŚĆ PRZECIWUTLENIACZY ( WIT C I E, KAROTENOIDÓW, CYNKU) , ZAWARTOŚĆ BIAŁKA 8,8G /100ML,O NISKIEJ ZAWARTOŚCI TŁUSZCZU- 3,5G / 100ML, WĘGLOWODANY 14,5 G/100ML, O OSMOLARNOŚCI 500 MOSMOL/L OPAKOWANIE 4 X 200 ML, W 3 SMAKACH: TRUSKAWKOWY, CZEKOLADOWY, WANILIOWY;  1OP. =4X200ML</t>
  </si>
  <si>
    <t>DIETA W PŁYNIE DLA PACJENTÓW Z CHOROBĄ NOWOTWOROWĄ , POLIMERYCZNA, HIPERKALORYCZNA (2,45 KCAL/ML), ZAWARTOŚĆ BIAŁKA 14,6 G/ 100 ML,  DO PODAŻY DOUSTNEJ, BEZRESZTKOWA, BEZGLUTENOWA, W OPAKOWANIU 4 X 125 ML, O OSMOLARNOŚCI 570 MOSMOL/L, W 7 SMAKACH (OWOCE LEŚNE, MOKKA, TRUSKAWKA,WANILIA, BRZOSKIWNIA-MANGO;NEUTRALNY, OWOCE RZESKIE); 1OP. =4X125ML.</t>
  </si>
  <si>
    <t>PAKIET 76</t>
  </si>
  <si>
    <t>Wartość 10 użyczonych parowników, które zostaną przekazane Zamawiającemu do użytkowania w ramach Pakietu nr 69 określa się na kwotę …………..netto / ………….. brutto</t>
  </si>
  <si>
    <t xml:space="preserve">Proszę o pozostawienie jedynie pakietów, na kóre zostanie złożona oferta </t>
  </si>
  <si>
    <r>
      <t xml:space="preserve">SEVOFLURANE [250 ML] X 6FLAKON (Z UŻYCZENIEM DO 25 PAROWNIKÓW) PŁYN DO ZNIECZULEŃ  W BUTELCE </t>
    </r>
    <r>
      <rPr>
        <b/>
        <sz val="10"/>
        <rFont val="Calibri Light"/>
        <family val="2"/>
        <charset val="238"/>
      </rPr>
      <t>INNEJ NIŻ SZKLANA</t>
    </r>
    <r>
      <rPr>
        <sz val="10"/>
        <rFont val="Calibri Light"/>
        <family val="2"/>
        <charset val="238"/>
      </rPr>
      <t xml:space="preserve"> Z FABRYCZNIE ZAMONTOWANYM ADAPTEREM</t>
    </r>
  </si>
  <si>
    <r>
      <t xml:space="preserve">DESFLURANE 240 ML X 6 FLAK. (Z UŻYCZENIEM DO 20 PAROWNIKÓW) </t>
    </r>
    <r>
      <rPr>
        <b/>
        <sz val="10"/>
        <rFont val="Calibri Light"/>
        <family val="2"/>
        <charset val="238"/>
      </rPr>
      <t>W BUTELCE INNEJ NIŻ SZKLANA</t>
    </r>
  </si>
  <si>
    <r>
      <rPr>
        <strike/>
        <sz val="10"/>
        <rFont val="Calibri Light"/>
        <family val="2"/>
        <charset val="238"/>
      </rPr>
      <t>900</t>
    </r>
    <r>
      <rPr>
        <sz val="10"/>
        <rFont val="Calibri Light"/>
        <family val="2"/>
        <charset val="238"/>
      </rPr>
      <t xml:space="preserve"> </t>
    </r>
    <r>
      <rPr>
        <b/>
        <sz val="10"/>
        <rFont val="Calibri Light"/>
        <family val="2"/>
        <charset val="238"/>
      </rPr>
      <t>0</t>
    </r>
  </si>
  <si>
    <r>
      <rPr>
        <strike/>
        <sz val="10"/>
        <rFont val="Calibri Light"/>
        <family val="2"/>
        <charset val="238"/>
      </rPr>
      <t>2</t>
    </r>
    <r>
      <rPr>
        <sz val="10"/>
        <rFont val="Calibri Light"/>
        <family val="2"/>
        <charset val="238"/>
      </rPr>
      <t xml:space="preserve"> </t>
    </r>
    <r>
      <rPr>
        <b/>
        <sz val="10"/>
        <rFont val="Calibri Light"/>
        <family val="2"/>
        <charset val="238"/>
      </rPr>
      <t>0</t>
    </r>
  </si>
  <si>
    <r>
      <t>MOXIFLOXACIN [</t>
    </r>
    <r>
      <rPr>
        <strike/>
        <sz val="10"/>
        <rFont val="Calibri Light"/>
        <family val="2"/>
        <charset val="238"/>
      </rPr>
      <t>0,005</t>
    </r>
    <r>
      <rPr>
        <sz val="10"/>
        <rFont val="Calibri Light"/>
        <family val="2"/>
        <charset val="238"/>
      </rPr>
      <t xml:space="preserve"> </t>
    </r>
    <r>
      <rPr>
        <b/>
        <sz val="10"/>
        <rFont val="Calibri Light"/>
        <family val="2"/>
        <charset val="238"/>
      </rPr>
      <t>400mg</t>
    </r>
    <r>
      <rPr>
        <sz val="10"/>
        <rFont val="Calibri Light"/>
        <family val="2"/>
        <charset val="238"/>
      </rPr>
      <t>] X 7 TABL.</t>
    </r>
  </si>
  <si>
    <r>
      <t xml:space="preserve">OKSYKODON 20MG X 10 AMP </t>
    </r>
    <r>
      <rPr>
        <b/>
        <sz val="10"/>
        <rFont val="Calibri Light"/>
        <family val="2"/>
        <charset val="238"/>
      </rPr>
      <t>(amp. 2 ml)</t>
    </r>
  </si>
  <si>
    <r>
      <t xml:space="preserve">LIGNOCAINUM X 30 G TUBA </t>
    </r>
    <r>
      <rPr>
        <b/>
        <sz val="10"/>
        <rFont val="Calibri Light"/>
        <family val="2"/>
        <charset val="238"/>
      </rPr>
      <t>z kaniulą U</t>
    </r>
  </si>
  <si>
    <r>
      <t xml:space="preserve">LIGNOCAINUM  X 30 G TUBA </t>
    </r>
    <r>
      <rPr>
        <b/>
        <sz val="10"/>
        <rFont val="Calibri Light"/>
        <family val="2"/>
        <charset val="238"/>
      </rPr>
      <t>z kaniulą A</t>
    </r>
  </si>
  <si>
    <r>
      <t xml:space="preserve">CLOBETASOL [0,0005] X 30 G </t>
    </r>
    <r>
      <rPr>
        <b/>
        <sz val="10"/>
        <rFont val="Calibri Light"/>
        <family val="2"/>
        <charset val="238"/>
      </rPr>
      <t>maść</t>
    </r>
  </si>
  <si>
    <r>
      <rPr>
        <strike/>
        <sz val="10"/>
        <rFont val="Calibri Light"/>
        <family val="2"/>
        <charset val="238"/>
      </rPr>
      <t>5</t>
    </r>
    <r>
      <rPr>
        <sz val="10"/>
        <rFont val="Calibri Light"/>
        <family val="2"/>
        <charset val="238"/>
      </rPr>
      <t xml:space="preserve"> </t>
    </r>
    <r>
      <rPr>
        <b/>
        <sz val="10"/>
        <rFont val="Calibri Light"/>
        <family val="2"/>
        <charset val="238"/>
      </rPr>
      <t>0</t>
    </r>
  </si>
  <si>
    <r>
      <t xml:space="preserve">0,5 MG BROMOWODORKU FENOTEROLU I </t>
    </r>
    <r>
      <rPr>
        <strike/>
        <sz val="10"/>
        <rFont val="Calibri Light"/>
        <family val="2"/>
        <charset val="238"/>
      </rPr>
      <t>0,25</t>
    </r>
    <r>
      <rPr>
        <sz val="10"/>
        <rFont val="Calibri Light"/>
        <family val="2"/>
        <charset val="238"/>
      </rPr>
      <t xml:space="preserve"> </t>
    </r>
    <r>
      <rPr>
        <b/>
        <sz val="10"/>
        <rFont val="Calibri Light"/>
        <family val="2"/>
        <charset val="238"/>
      </rPr>
      <t>0,21</t>
    </r>
    <r>
      <rPr>
        <sz val="10"/>
        <rFont val="Calibri Light"/>
        <family val="2"/>
        <charset val="238"/>
      </rPr>
      <t xml:space="preserve"> MG JEDNOWODNEGO BROMKU IPRATROPIUM X 200 DAWEK</t>
    </r>
  </si>
  <si>
    <r>
      <rPr>
        <strike/>
        <sz val="10"/>
        <rFont val="Calibri Light"/>
        <family val="2"/>
        <charset val="238"/>
      </rPr>
      <t>50</t>
    </r>
    <r>
      <rPr>
        <sz val="10"/>
        <rFont val="Calibri Light"/>
        <family val="2"/>
        <charset val="238"/>
      </rPr>
      <t xml:space="preserve"> </t>
    </r>
    <r>
      <rPr>
        <b/>
        <sz val="10"/>
        <rFont val="Calibri Light"/>
        <family val="2"/>
        <charset val="238"/>
      </rPr>
      <t>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</si>
</sst>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zł-415]_-;\-* #,##0.00\ [$zł-415]_-;_-* &quot;-&quot;??\ [$zł-415]_-;_-@_-"/>
    <numFmt numFmtId="165" formatCode="#,##0.00\ [$zł-415];[Red]\-#,##0.00\ [$zł-415]"/>
    <numFmt numFmtId="166" formatCode="0.0"/>
    <numFmt numFmtId="167" formatCode="#,##0.00\ &quot;zł&quot;"/>
    <numFmt numFmtId="168" formatCode="[$-415]General"/>
  </numFmts>
  <fonts count="2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sz val="10"/>
      <name val="Arial"/>
      <family val="2"/>
    </font>
    <font>
      <sz val="11"/>
      <color rgb="FF9C6500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rgb="FF000000"/>
      <name val="Calibri"/>
      <family val="2"/>
    </font>
    <font>
      <sz val="10"/>
      <name val="Calibri Light"/>
      <family val="2"/>
      <charset val="238"/>
    </font>
    <font>
      <sz val="10"/>
      <color theme="1"/>
      <name val="Calibri Light"/>
      <family val="2"/>
      <charset val="238"/>
    </font>
    <font>
      <sz val="10"/>
      <color rgb="FFFF0000"/>
      <name val="Calibri Light"/>
      <family val="2"/>
      <charset val="238"/>
    </font>
    <font>
      <sz val="10"/>
      <color rgb="FF000000"/>
      <name val="Calibri Light"/>
      <family val="2"/>
      <charset val="238"/>
    </font>
    <font>
      <b/>
      <sz val="10"/>
      <color theme="1"/>
      <name val="Calibri Light"/>
      <family val="2"/>
      <charset val="238"/>
    </font>
    <font>
      <b/>
      <sz val="10"/>
      <name val="Calibri Light"/>
      <family val="2"/>
      <charset val="238"/>
    </font>
    <font>
      <b/>
      <sz val="10"/>
      <color indexed="8"/>
      <name val="Calibri Light"/>
      <family val="2"/>
      <charset val="238"/>
    </font>
    <font>
      <b/>
      <sz val="11"/>
      <color theme="1"/>
      <name val="Calibri Light"/>
      <family val="2"/>
      <charset val="238"/>
    </font>
    <font>
      <strike/>
      <sz val="10"/>
      <name val="Calibri Light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5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0" fontId="6" fillId="0" borderId="0"/>
    <xf numFmtId="0" fontId="4" fillId="0" borderId="0"/>
    <xf numFmtId="0" fontId="7" fillId="0" borderId="0"/>
    <xf numFmtId="9" fontId="5" fillId="0" borderId="0" applyFont="0" applyFill="0" applyBorder="0" applyAlignment="0" applyProtection="0"/>
    <xf numFmtId="0" fontId="8" fillId="0" borderId="0"/>
    <xf numFmtId="0" fontId="3" fillId="0" borderId="0"/>
    <xf numFmtId="0" fontId="5" fillId="0" borderId="0"/>
    <xf numFmtId="0" fontId="9" fillId="0" borderId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44" fontId="2" fillId="0" borderId="0" applyFont="0" applyFill="0" applyBorder="0" applyAlignment="0" applyProtection="0"/>
    <xf numFmtId="0" fontId="10" fillId="3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11" fillId="0" borderId="0"/>
    <xf numFmtId="44" fontId="2" fillId="0" borderId="0" applyFont="0" applyFill="0" applyBorder="0" applyAlignment="0" applyProtection="0"/>
    <xf numFmtId="168" fontId="12" fillId="0" borderId="0" applyBorder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84">
    <xf numFmtId="0" fontId="0" fillId="0" borderId="0" xfId="0"/>
    <xf numFmtId="164" fontId="13" fillId="0" borderId="1" xfId="0" applyNumberFormat="1" applyFont="1" applyFill="1" applyBorder="1" applyAlignment="1">
      <alignment horizontal="center" vertical="center" wrapText="1"/>
    </xf>
    <xf numFmtId="4" fontId="13" fillId="0" borderId="1" xfId="3" applyNumberFormat="1" applyFont="1" applyFill="1" applyBorder="1" applyAlignment="1">
      <alignment horizontal="left" vertical="center" wrapText="1"/>
    </xf>
    <xf numFmtId="4" fontId="13" fillId="0" borderId="3" xfId="3" applyNumberFormat="1" applyFont="1" applyFill="1" applyBorder="1" applyAlignment="1">
      <alignment horizontal="left" vertical="center" wrapText="1"/>
    </xf>
    <xf numFmtId="0" fontId="13" fillId="0" borderId="3" xfId="4" applyFont="1" applyFill="1" applyBorder="1" applyAlignment="1">
      <alignment horizontal="center" vertical="center" wrapText="1"/>
    </xf>
    <xf numFmtId="0" fontId="13" fillId="0" borderId="0" xfId="4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4" fontId="13" fillId="0" borderId="1" xfId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3" fontId="13" fillId="0" borderId="1" xfId="6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9" fontId="13" fillId="0" borderId="1" xfId="0" applyNumberFormat="1" applyFont="1" applyFill="1" applyBorder="1" applyAlignment="1">
      <alignment horizontal="center" vertical="center" wrapText="1"/>
    </xf>
    <xf numFmtId="9" fontId="13" fillId="0" borderId="6" xfId="0" applyNumberFormat="1" applyFont="1" applyFill="1" applyBorder="1" applyAlignment="1">
      <alignment horizontal="center" vertical="center" wrapText="1"/>
    </xf>
    <xf numFmtId="164" fontId="13" fillId="0" borderId="1" xfId="1" applyNumberFormat="1" applyFont="1" applyFill="1" applyBorder="1" applyAlignment="1">
      <alignment horizontal="center" vertical="center" wrapText="1"/>
    </xf>
    <xf numFmtId="0" fontId="13" fillId="0" borderId="1" xfId="5" applyFont="1" applyFill="1" applyBorder="1" applyAlignment="1">
      <alignment horizontal="center" vertical="center" wrapText="1"/>
    </xf>
    <xf numFmtId="0" fontId="13" fillId="0" borderId="1" xfId="8" applyFont="1" applyFill="1" applyBorder="1" applyAlignment="1">
      <alignment horizontal="center" vertical="center" wrapText="1"/>
    </xf>
    <xf numFmtId="44" fontId="13" fillId="0" borderId="1" xfId="12" applyFont="1" applyFill="1" applyBorder="1" applyAlignment="1">
      <alignment horizontal="center" vertical="center" wrapText="1"/>
    </xf>
    <xf numFmtId="4" fontId="13" fillId="0" borderId="1" xfId="12" applyNumberFormat="1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center" vertical="center" wrapText="1"/>
    </xf>
    <xf numFmtId="0" fontId="13" fillId="0" borderId="0" xfId="3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164" fontId="13" fillId="0" borderId="3" xfId="0" applyNumberFormat="1" applyFont="1" applyFill="1" applyBorder="1" applyAlignment="1">
      <alignment horizontal="center" vertical="center" wrapText="1"/>
    </xf>
    <xf numFmtId="0" fontId="13" fillId="0" borderId="1" xfId="9" applyFont="1" applyFill="1" applyBorder="1" applyAlignment="1">
      <alignment horizontal="center" vertical="center" wrapText="1"/>
    </xf>
    <xf numFmtId="0" fontId="13" fillId="0" borderId="3" xfId="9" applyFont="1" applyFill="1" applyBorder="1" applyAlignment="1">
      <alignment horizontal="center" vertical="center" wrapText="1"/>
    </xf>
    <xf numFmtId="167" fontId="13" fillId="0" borderId="3" xfId="0" applyNumberFormat="1" applyFont="1" applyFill="1" applyBorder="1" applyAlignment="1">
      <alignment horizontal="center" vertical="center" wrapText="1"/>
    </xf>
    <xf numFmtId="9" fontId="13" fillId="0" borderId="3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65" fontId="13" fillId="0" borderId="3" xfId="0" applyNumberFormat="1" applyFont="1" applyFill="1" applyBorder="1" applyAlignment="1">
      <alignment horizontal="center" vertical="center" wrapText="1"/>
    </xf>
    <xf numFmtId="43" fontId="13" fillId="0" borderId="1" xfId="23" applyFont="1" applyFill="1" applyBorder="1" applyAlignment="1">
      <alignment horizontal="center" vertical="center" wrapText="1"/>
    </xf>
    <xf numFmtId="165" fontId="13" fillId="0" borderId="0" xfId="0" applyNumberFormat="1" applyFont="1" applyFill="1" applyBorder="1" applyAlignment="1">
      <alignment horizontal="center" vertical="center" wrapText="1"/>
    </xf>
    <xf numFmtId="0" fontId="13" fillId="0" borderId="3" xfId="3" applyFont="1" applyFill="1" applyBorder="1" applyAlignment="1">
      <alignment horizontal="center" vertical="center" wrapText="1"/>
    </xf>
    <xf numFmtId="0" fontId="13" fillId="0" borderId="3" xfId="8" applyFont="1" applyFill="1" applyBorder="1" applyAlignment="1">
      <alignment horizontal="center" vertical="center" wrapText="1"/>
    </xf>
    <xf numFmtId="4" fontId="13" fillId="0" borderId="1" xfId="1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3" fillId="0" borderId="1" xfId="6" applyFont="1" applyFill="1" applyBorder="1" applyAlignment="1">
      <alignment horizontal="center" vertical="center" wrapText="1"/>
    </xf>
    <xf numFmtId="0" fontId="13" fillId="0" borderId="1" xfId="1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164" fontId="14" fillId="0" borderId="0" xfId="0" applyNumberFormat="1" applyFont="1" applyFill="1" applyAlignment="1">
      <alignment horizontal="center" vertical="center" wrapText="1"/>
    </xf>
    <xf numFmtId="164" fontId="13" fillId="0" borderId="4" xfId="1" applyNumberFormat="1" applyFont="1" applyFill="1" applyBorder="1" applyAlignment="1">
      <alignment horizontal="center" vertical="center" wrapText="1"/>
    </xf>
    <xf numFmtId="9" fontId="13" fillId="0" borderId="5" xfId="0" applyNumberFormat="1" applyFont="1" applyFill="1" applyBorder="1" applyAlignment="1">
      <alignment horizontal="center" vertical="center" wrapText="1"/>
    </xf>
    <xf numFmtId="164" fontId="13" fillId="0" borderId="3" xfId="1" applyNumberFormat="1" applyFont="1" applyFill="1" applyBorder="1" applyAlignment="1">
      <alignment horizontal="center" vertical="center" wrapText="1"/>
    </xf>
    <xf numFmtId="0" fontId="13" fillId="0" borderId="3" xfId="5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164" fontId="13" fillId="0" borderId="7" xfId="1" applyNumberFormat="1" applyFont="1" applyFill="1" applyBorder="1" applyAlignment="1">
      <alignment horizontal="center" vertical="center" wrapText="1"/>
    </xf>
    <xf numFmtId="164" fontId="13" fillId="0" borderId="6" xfId="1" applyNumberFormat="1" applyFont="1" applyFill="1" applyBorder="1" applyAlignment="1">
      <alignment horizontal="center" vertical="center" wrapText="1"/>
    </xf>
    <xf numFmtId="4" fontId="13" fillId="0" borderId="3" xfId="0" applyNumberFormat="1" applyFont="1" applyFill="1" applyBorder="1" applyAlignment="1">
      <alignment horizontal="center" vertical="center" wrapText="1"/>
    </xf>
    <xf numFmtId="164" fontId="13" fillId="0" borderId="1" xfId="12" applyNumberFormat="1" applyFont="1" applyFill="1" applyBorder="1" applyAlignment="1">
      <alignment horizontal="center" vertical="center" wrapText="1"/>
    </xf>
    <xf numFmtId="164" fontId="13" fillId="0" borderId="4" xfId="12" applyNumberFormat="1" applyFont="1" applyFill="1" applyBorder="1" applyAlignment="1">
      <alignment horizontal="center" vertical="center" wrapText="1"/>
    </xf>
    <xf numFmtId="164" fontId="13" fillId="0" borderId="3" xfId="12" applyNumberFormat="1" applyFont="1" applyFill="1" applyBorder="1" applyAlignment="1">
      <alignment horizontal="center" vertical="center" wrapText="1"/>
    </xf>
    <xf numFmtId="164" fontId="13" fillId="0" borderId="15" xfId="1" applyNumberFormat="1" applyFont="1" applyFill="1" applyBorder="1" applyAlignment="1">
      <alignment horizontal="center" vertical="center" wrapText="1"/>
    </xf>
    <xf numFmtId="164" fontId="13" fillId="0" borderId="8" xfId="1" applyNumberFormat="1" applyFont="1" applyFill="1" applyBorder="1" applyAlignment="1">
      <alignment horizontal="center" vertical="center" wrapText="1"/>
    </xf>
    <xf numFmtId="164" fontId="13" fillId="0" borderId="0" xfId="1" applyNumberFormat="1" applyFont="1" applyFill="1" applyBorder="1" applyAlignment="1">
      <alignment horizontal="center" vertical="center" wrapText="1"/>
    </xf>
    <xf numFmtId="9" fontId="13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1" fontId="14" fillId="0" borderId="1" xfId="7" applyNumberFormat="1" applyFont="1" applyFill="1" applyBorder="1" applyAlignment="1" applyProtection="1">
      <alignment horizontal="center" vertical="center" wrapText="1"/>
      <protection locked="0"/>
    </xf>
    <xf numFmtId="43" fontId="14" fillId="0" borderId="1" xfId="23" applyFont="1" applyFill="1" applyBorder="1" applyAlignment="1">
      <alignment horizontal="center" vertical="center" wrapText="1"/>
    </xf>
    <xf numFmtId="43" fontId="14" fillId="0" borderId="0" xfId="23" applyFont="1" applyFill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center" wrapText="1"/>
    </xf>
    <xf numFmtId="164" fontId="13" fillId="0" borderId="1" xfId="8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horizontal="center" vertical="center" wrapText="1"/>
    </xf>
    <xf numFmtId="166" fontId="14" fillId="0" borderId="1" xfId="7" applyNumberFormat="1" applyFont="1" applyFill="1" applyBorder="1" applyAlignment="1" applyProtection="1">
      <alignment horizontal="center" vertical="center" wrapText="1"/>
      <protection locked="0"/>
    </xf>
    <xf numFmtId="166" fontId="14" fillId="0" borderId="3" xfId="7" applyNumberFormat="1" applyFont="1" applyFill="1" applyBorder="1" applyAlignment="1" applyProtection="1">
      <alignment horizontal="center" vertical="center" wrapText="1"/>
      <protection locked="0"/>
    </xf>
    <xf numFmtId="9" fontId="13" fillId="0" borderId="1" xfId="2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164" fontId="13" fillId="0" borderId="6" xfId="0" applyNumberFormat="1" applyFont="1" applyFill="1" applyBorder="1" applyAlignment="1">
      <alignment horizontal="center" vertical="center" wrapText="1"/>
    </xf>
    <xf numFmtId="9" fontId="13" fillId="0" borderId="1" xfId="4" applyNumberFormat="1" applyFont="1" applyFill="1" applyBorder="1" applyAlignment="1">
      <alignment horizontal="center" vertical="center" wrapText="1"/>
    </xf>
    <xf numFmtId="164" fontId="13" fillId="0" borderId="3" xfId="6" applyNumberFormat="1" applyFont="1" applyFill="1" applyBorder="1" applyAlignment="1">
      <alignment horizontal="center" vertical="center" wrapText="1"/>
    </xf>
    <xf numFmtId="164" fontId="13" fillId="0" borderId="1" xfId="6" applyNumberFormat="1" applyFont="1" applyFill="1" applyBorder="1" applyAlignment="1">
      <alignment horizontal="center" vertical="center" wrapText="1"/>
    </xf>
    <xf numFmtId="9" fontId="13" fillId="0" borderId="0" xfId="5" applyNumberFormat="1" applyFont="1" applyFill="1" applyBorder="1" applyAlignment="1">
      <alignment horizontal="center" vertical="center" wrapText="1"/>
    </xf>
    <xf numFmtId="164" fontId="13" fillId="0" borderId="1" xfId="4" applyNumberFormat="1" applyFont="1" applyFill="1" applyBorder="1" applyAlignment="1">
      <alignment horizontal="center" vertical="center" wrapText="1"/>
    </xf>
    <xf numFmtId="9" fontId="13" fillId="0" borderId="5" xfId="2" applyFont="1" applyFill="1" applyBorder="1" applyAlignment="1">
      <alignment horizontal="center" vertical="center" wrapText="1"/>
    </xf>
    <xf numFmtId="3" fontId="13" fillId="0" borderId="1" xfId="4" applyNumberFormat="1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>
      <alignment horizontal="center" vertical="center" wrapText="1"/>
    </xf>
    <xf numFmtId="164" fontId="13" fillId="0" borderId="0" xfId="5" applyNumberFormat="1" applyFont="1" applyFill="1" applyBorder="1" applyAlignment="1">
      <alignment horizontal="center" vertical="center" wrapText="1"/>
    </xf>
    <xf numFmtId="164" fontId="13" fillId="0" borderId="0" xfId="12" applyNumberFormat="1" applyFont="1" applyFill="1" applyBorder="1" applyAlignment="1">
      <alignment horizontal="center" vertical="center" wrapText="1"/>
    </xf>
    <xf numFmtId="4" fontId="13" fillId="0" borderId="3" xfId="12" applyNumberFormat="1" applyFont="1" applyFill="1" applyBorder="1" applyAlignment="1">
      <alignment horizontal="center" vertical="center" wrapText="1"/>
    </xf>
    <xf numFmtId="164" fontId="13" fillId="0" borderId="1" xfId="5" applyNumberFormat="1" applyFont="1" applyFill="1" applyBorder="1" applyAlignment="1">
      <alignment horizontal="center" vertical="center" wrapText="1"/>
    </xf>
    <xf numFmtId="9" fontId="13" fillId="0" borderId="5" xfId="4" applyNumberFormat="1" applyFont="1" applyFill="1" applyBorder="1" applyAlignment="1">
      <alignment horizontal="center" vertical="center" wrapText="1"/>
    </xf>
    <xf numFmtId="164" fontId="13" fillId="0" borderId="7" xfId="12" applyNumberFormat="1" applyFont="1" applyFill="1" applyBorder="1" applyAlignment="1">
      <alignment horizontal="center" vertical="center" wrapText="1"/>
    </xf>
    <xf numFmtId="0" fontId="13" fillId="0" borderId="0" xfId="8" applyFont="1" applyFill="1" applyAlignment="1">
      <alignment horizontal="center" vertical="center" wrapText="1"/>
    </xf>
    <xf numFmtId="0" fontId="13" fillId="0" borderId="0" xfId="6" applyFont="1" applyFill="1" applyBorder="1" applyAlignment="1">
      <alignment horizontal="center" vertical="center" wrapText="1"/>
    </xf>
    <xf numFmtId="3" fontId="13" fillId="0" borderId="1" xfId="17" applyNumberFormat="1" applyFont="1" applyFill="1" applyBorder="1" applyAlignment="1">
      <alignment horizontal="center" vertical="center" wrapText="1"/>
    </xf>
    <xf numFmtId="0" fontId="13" fillId="0" borderId="1" xfId="17" applyFont="1" applyFill="1" applyBorder="1" applyAlignment="1">
      <alignment horizontal="center" vertical="center" wrapText="1"/>
    </xf>
    <xf numFmtId="4" fontId="13" fillId="0" borderId="1" xfId="15" applyNumberFormat="1" applyFont="1" applyFill="1" applyBorder="1" applyAlignment="1">
      <alignment horizontal="center" vertical="center" wrapText="1"/>
    </xf>
    <xf numFmtId="0" fontId="13" fillId="0" borderId="0" xfId="8" applyFont="1" applyFill="1" applyBorder="1" applyAlignment="1">
      <alignment horizontal="center" vertical="center" wrapText="1"/>
    </xf>
    <xf numFmtId="3" fontId="13" fillId="0" borderId="0" xfId="8" applyNumberFormat="1" applyFont="1" applyFill="1" applyBorder="1" applyAlignment="1">
      <alignment horizontal="center" vertical="center" wrapText="1"/>
    </xf>
    <xf numFmtId="9" fontId="13" fillId="0" borderId="0" xfId="4" applyNumberFormat="1" applyFont="1" applyFill="1" applyBorder="1" applyAlignment="1">
      <alignment horizontal="center" vertical="center" wrapText="1"/>
    </xf>
    <xf numFmtId="164" fontId="13" fillId="0" borderId="3" xfId="4" applyNumberFormat="1" applyFont="1" applyFill="1" applyBorder="1" applyAlignment="1">
      <alignment horizontal="center" vertical="center" wrapText="1"/>
    </xf>
    <xf numFmtId="164" fontId="13" fillId="0" borderId="3" xfId="9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164" fontId="13" fillId="0" borderId="0" xfId="0" applyNumberFormat="1" applyFont="1" applyFill="1" applyAlignment="1">
      <alignment horizontal="center" vertical="center" wrapText="1"/>
    </xf>
    <xf numFmtId="9" fontId="13" fillId="0" borderId="0" xfId="0" applyNumberFormat="1" applyFont="1" applyFill="1" applyAlignment="1">
      <alignment horizontal="center" vertical="center" wrapText="1"/>
    </xf>
    <xf numFmtId="3" fontId="13" fillId="0" borderId="1" xfId="14" applyNumberFormat="1" applyFont="1" applyFill="1" applyBorder="1" applyAlignment="1">
      <alignment horizontal="center" vertical="center" wrapText="1"/>
    </xf>
    <xf numFmtId="0" fontId="13" fillId="0" borderId="1" xfId="14" applyFont="1" applyFill="1" applyBorder="1" applyAlignment="1">
      <alignment horizontal="center" vertical="center" wrapText="1"/>
    </xf>
    <xf numFmtId="4" fontId="13" fillId="0" borderId="3" xfId="8" applyNumberFormat="1" applyFont="1" applyFill="1" applyBorder="1" applyAlignment="1">
      <alignment horizontal="center" vertical="center" wrapText="1"/>
    </xf>
    <xf numFmtId="3" fontId="13" fillId="0" borderId="3" xfId="17" applyNumberFormat="1" applyFont="1" applyFill="1" applyBorder="1" applyAlignment="1">
      <alignment horizontal="center" vertical="center" wrapText="1"/>
    </xf>
    <xf numFmtId="0" fontId="13" fillId="0" borderId="3" xfId="17" applyFont="1" applyFill="1" applyBorder="1" applyAlignment="1">
      <alignment horizontal="center" vertical="center" wrapText="1"/>
    </xf>
    <xf numFmtId="4" fontId="13" fillId="0" borderId="3" xfId="15" applyNumberFormat="1" applyFont="1" applyFill="1" applyBorder="1" applyAlignment="1">
      <alignment horizontal="center" vertical="center" wrapText="1"/>
    </xf>
    <xf numFmtId="164" fontId="13" fillId="0" borderId="1" xfId="23" applyNumberFormat="1" applyFont="1" applyFill="1" applyBorder="1" applyAlignment="1">
      <alignment horizontal="center" vertical="center" wrapText="1"/>
    </xf>
    <xf numFmtId="164" fontId="13" fillId="0" borderId="1" xfId="3" applyNumberFormat="1" applyFont="1" applyFill="1" applyBorder="1" applyAlignment="1">
      <alignment horizontal="center" vertical="center" wrapText="1"/>
    </xf>
    <xf numFmtId="164" fontId="14" fillId="0" borderId="0" xfId="0" applyNumberFormat="1" applyFont="1" applyFill="1" applyBorder="1" applyAlignment="1">
      <alignment horizontal="center" vertical="center" wrapText="1"/>
    </xf>
    <xf numFmtId="164" fontId="13" fillId="0" borderId="1" xfId="14" applyNumberFormat="1" applyFont="1" applyFill="1" applyBorder="1" applyAlignment="1">
      <alignment horizontal="center" vertical="center" wrapText="1"/>
    </xf>
    <xf numFmtId="164" fontId="13" fillId="0" borderId="3" xfId="23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164" fontId="14" fillId="0" borderId="10" xfId="0" applyNumberFormat="1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164" fontId="14" fillId="0" borderId="11" xfId="0" applyNumberFormat="1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textRotation="90" wrapText="1"/>
    </xf>
    <xf numFmtId="164" fontId="18" fillId="0" borderId="10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164" fontId="13" fillId="0" borderId="9" xfId="0" applyNumberFormat="1" applyFont="1" applyFill="1" applyBorder="1" applyAlignment="1">
      <alignment horizontal="center" vertical="center" wrapText="1"/>
    </xf>
    <xf numFmtId="2" fontId="13" fillId="0" borderId="3" xfId="0" applyNumberFormat="1" applyFont="1" applyFill="1" applyBorder="1" applyAlignment="1">
      <alignment horizontal="center" vertical="center" wrapText="1"/>
    </xf>
    <xf numFmtId="1" fontId="13" fillId="0" borderId="3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1" fontId="14" fillId="0" borderId="1" xfId="23" applyNumberFormat="1" applyFont="1" applyFill="1" applyBorder="1" applyAlignment="1">
      <alignment horizontal="center" vertical="center" wrapText="1"/>
    </xf>
    <xf numFmtId="164" fontId="18" fillId="0" borderId="9" xfId="0" applyNumberFormat="1" applyFont="1" applyFill="1" applyBorder="1" applyAlignment="1">
      <alignment horizontal="center" vertical="center" wrapText="1"/>
    </xf>
    <xf numFmtId="164" fontId="17" fillId="0" borderId="10" xfId="0" applyNumberFormat="1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67" fontId="18" fillId="0" borderId="1" xfId="0" applyNumberFormat="1" applyFont="1" applyFill="1" applyBorder="1" applyAlignment="1">
      <alignment horizontal="center" vertical="center" wrapText="1"/>
    </xf>
    <xf numFmtId="167" fontId="17" fillId="0" borderId="1" xfId="0" applyNumberFormat="1" applyFont="1" applyFill="1" applyBorder="1" applyAlignment="1">
      <alignment horizontal="center" vertical="center" wrapText="1"/>
    </xf>
    <xf numFmtId="167" fontId="17" fillId="0" borderId="21" xfId="0" applyNumberFormat="1" applyFont="1" applyFill="1" applyBorder="1" applyAlignment="1">
      <alignment horizontal="center" vertical="center" wrapText="1"/>
    </xf>
    <xf numFmtId="167" fontId="17" fillId="0" borderId="22" xfId="0" applyNumberFormat="1" applyFont="1" applyFill="1" applyBorder="1" applyAlignment="1">
      <alignment horizontal="center" vertical="center" wrapText="1"/>
    </xf>
    <xf numFmtId="167" fontId="17" fillId="0" borderId="23" xfId="0" applyNumberFormat="1" applyFont="1" applyFill="1" applyBorder="1" applyAlignment="1">
      <alignment horizontal="center" vertical="center" wrapText="1"/>
    </xf>
    <xf numFmtId="9" fontId="18" fillId="0" borderId="23" xfId="0" applyNumberFormat="1" applyFont="1" applyFill="1" applyBorder="1" applyAlignment="1">
      <alignment horizontal="center" vertical="center" wrapText="1"/>
    </xf>
    <xf numFmtId="167" fontId="17" fillId="0" borderId="24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49" fontId="13" fillId="2" borderId="3" xfId="0" applyNumberFormat="1" applyFont="1" applyFill="1" applyBorder="1" applyAlignment="1">
      <alignment horizontal="center" vertical="center" wrapText="1"/>
    </xf>
    <xf numFmtId="164" fontId="13" fillId="2" borderId="3" xfId="0" applyNumberFormat="1" applyFont="1" applyFill="1" applyBorder="1" applyAlignment="1">
      <alignment horizontal="center" vertical="center" wrapText="1"/>
    </xf>
    <xf numFmtId="0" fontId="13" fillId="2" borderId="3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3" fontId="13" fillId="0" borderId="3" xfId="0" applyNumberFormat="1" applyFont="1" applyFill="1" applyBorder="1" applyAlignment="1">
      <alignment horizontal="center" vertical="center" wrapText="1"/>
    </xf>
    <xf numFmtId="167" fontId="17" fillId="0" borderId="0" xfId="0" applyNumberFormat="1" applyFont="1" applyFill="1" applyBorder="1" applyAlignment="1">
      <alignment horizontal="center" vertical="center" wrapText="1"/>
    </xf>
    <xf numFmtId="9" fontId="18" fillId="0" borderId="0" xfId="0" applyNumberFormat="1" applyFont="1" applyFill="1" applyBorder="1" applyAlignment="1">
      <alignment horizontal="center" vertical="center" wrapText="1"/>
    </xf>
    <xf numFmtId="164" fontId="13" fillId="0" borderId="3" xfId="3" applyNumberFormat="1" applyFont="1" applyFill="1" applyBorder="1" applyAlignment="1">
      <alignment horizontal="center" vertical="center" wrapText="1"/>
    </xf>
    <xf numFmtId="164" fontId="13" fillId="0" borderId="3" xfId="8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3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1" xfId="4" applyFont="1" applyFill="1" applyBorder="1" applyAlignment="1">
      <alignment horizontal="center" vertical="center" wrapText="1"/>
    </xf>
    <xf numFmtId="44" fontId="13" fillId="0" borderId="3" xfId="1" applyFont="1" applyFill="1" applyBorder="1" applyAlignment="1">
      <alignment horizontal="center" vertical="center" wrapText="1"/>
    </xf>
    <xf numFmtId="4" fontId="13" fillId="0" borderId="3" xfId="1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164" fontId="14" fillId="0" borderId="3" xfId="0" applyNumberFormat="1" applyFont="1" applyFill="1" applyBorder="1" applyAlignment="1">
      <alignment horizontal="center" vertical="center" wrapText="1"/>
    </xf>
    <xf numFmtId="9" fontId="13" fillId="0" borderId="3" xfId="2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164" fontId="13" fillId="0" borderId="7" xfId="4" applyNumberFormat="1" applyFont="1" applyFill="1" applyBorder="1" applyAlignment="1">
      <alignment horizontal="center" vertical="center" wrapText="1"/>
    </xf>
    <xf numFmtId="9" fontId="13" fillId="0" borderId="7" xfId="4" applyNumberFormat="1" applyFont="1" applyFill="1" applyBorder="1" applyAlignment="1">
      <alignment horizontal="center" vertical="center" wrapText="1"/>
    </xf>
    <xf numFmtId="44" fontId="13" fillId="0" borderId="0" xfId="1" applyFont="1" applyFill="1" applyBorder="1" applyAlignment="1">
      <alignment horizontal="center" vertical="center" wrapText="1"/>
    </xf>
    <xf numFmtId="0" fontId="13" fillId="0" borderId="28" xfId="4" applyFont="1" applyFill="1" applyBorder="1" applyAlignment="1">
      <alignment horizontal="center" vertical="center" wrapText="1"/>
    </xf>
    <xf numFmtId="9" fontId="13" fillId="0" borderId="3" xfId="4" applyNumberFormat="1" applyFont="1" applyFill="1" applyBorder="1" applyAlignment="1">
      <alignment horizontal="center" vertical="center" wrapText="1"/>
    </xf>
    <xf numFmtId="3" fontId="13" fillId="0" borderId="3" xfId="6" applyNumberFormat="1" applyFont="1" applyFill="1" applyBorder="1" applyAlignment="1">
      <alignment horizontal="center" vertical="center" wrapText="1"/>
    </xf>
    <xf numFmtId="3" fontId="13" fillId="0" borderId="28" xfId="0" applyNumberFormat="1" applyFont="1" applyFill="1" applyBorder="1" applyAlignment="1">
      <alignment horizontal="center" vertical="center" wrapText="1"/>
    </xf>
    <xf numFmtId="164" fontId="13" fillId="0" borderId="1" xfId="9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49" fontId="16" fillId="0" borderId="3" xfId="0" applyNumberFormat="1" applyFont="1" applyFill="1" applyBorder="1" applyAlignment="1">
      <alignment horizontal="center" vertical="center" wrapText="1"/>
    </xf>
    <xf numFmtId="3" fontId="13" fillId="0" borderId="3" xfId="14" applyNumberFormat="1" applyFont="1" applyFill="1" applyBorder="1" applyAlignment="1">
      <alignment horizontal="center" vertical="center" wrapText="1"/>
    </xf>
    <xf numFmtId="0" fontId="13" fillId="0" borderId="3" xfId="14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13" fillId="0" borderId="28" xfId="0" applyNumberFormat="1" applyFont="1" applyFill="1" applyBorder="1" applyAlignment="1">
      <alignment horizontal="center" vertical="center" wrapText="1"/>
    </xf>
    <xf numFmtId="164" fontId="13" fillId="0" borderId="3" xfId="14" applyNumberFormat="1" applyFont="1" applyFill="1" applyBorder="1" applyAlignment="1">
      <alignment horizontal="center" vertical="center" wrapText="1"/>
    </xf>
    <xf numFmtId="164" fontId="13" fillId="0" borderId="3" xfId="17" applyNumberFormat="1" applyFont="1" applyFill="1" applyBorder="1" applyAlignment="1">
      <alignment horizontal="center" vertical="center" wrapText="1"/>
    </xf>
    <xf numFmtId="164" fontId="14" fillId="0" borderId="0" xfId="0" applyNumberFormat="1" applyFont="1" applyFill="1" applyAlignment="1">
      <alignment horizontal="center" vertical="center"/>
    </xf>
    <xf numFmtId="1" fontId="13" fillId="0" borderId="1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3" xfId="7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3" applyFont="1" applyFill="1" applyBorder="1" applyAlignment="1">
      <alignment horizontal="left" vertical="center" wrapText="1"/>
    </xf>
    <xf numFmtId="43" fontId="13" fillId="0" borderId="1" xfId="3" applyNumberFormat="1" applyFont="1" applyFill="1" applyBorder="1" applyAlignment="1">
      <alignment horizontal="left" vertical="center" wrapText="1"/>
    </xf>
    <xf numFmtId="0" fontId="13" fillId="0" borderId="1" xfId="6" applyFont="1" applyFill="1" applyBorder="1" applyAlignment="1" applyProtection="1">
      <alignment horizontal="left" vertical="center" wrapText="1"/>
      <protection locked="0"/>
    </xf>
    <xf numFmtId="43" fontId="13" fillId="0" borderId="1" xfId="23" applyFont="1" applyFill="1" applyBorder="1" applyAlignment="1">
      <alignment horizontal="left" vertical="center" wrapText="1"/>
    </xf>
    <xf numFmtId="0" fontId="13" fillId="0" borderId="0" xfId="6" applyFont="1" applyFill="1" applyBorder="1" applyAlignment="1" applyProtection="1">
      <alignment horizontal="left" vertical="center" wrapText="1"/>
      <protection locked="0"/>
    </xf>
    <xf numFmtId="0" fontId="13" fillId="0" borderId="3" xfId="3" applyFont="1" applyFill="1" applyBorder="1" applyAlignment="1">
      <alignment horizontal="left" vertical="center" wrapText="1"/>
    </xf>
    <xf numFmtId="4" fontId="13" fillId="0" borderId="0" xfId="3" applyNumberFormat="1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3" xfId="6" applyFont="1" applyFill="1" applyBorder="1" applyAlignment="1" applyProtection="1">
      <alignment horizontal="left" vertical="center" wrapText="1"/>
      <protection locked="0"/>
    </xf>
    <xf numFmtId="0" fontId="13" fillId="0" borderId="1" xfId="6" applyFont="1" applyFill="1" applyBorder="1" applyAlignment="1">
      <alignment horizontal="left" vertical="center" wrapText="1"/>
    </xf>
    <xf numFmtId="0" fontId="13" fillId="0" borderId="1" xfId="9" applyFont="1" applyFill="1" applyBorder="1" applyAlignment="1">
      <alignment horizontal="left" vertical="center" wrapText="1"/>
    </xf>
    <xf numFmtId="0" fontId="13" fillId="0" borderId="3" xfId="8" applyFont="1" applyFill="1" applyBorder="1" applyAlignment="1">
      <alignment horizontal="left" vertical="center" wrapText="1"/>
    </xf>
    <xf numFmtId="0" fontId="13" fillId="0" borderId="3" xfId="9" applyFont="1" applyFill="1" applyBorder="1" applyAlignment="1">
      <alignment horizontal="left" vertical="center" wrapText="1"/>
    </xf>
    <xf numFmtId="2" fontId="13" fillId="0" borderId="1" xfId="3" applyNumberFormat="1" applyFont="1" applyFill="1" applyBorder="1" applyAlignment="1">
      <alignment horizontal="left" vertical="center" wrapText="1"/>
    </xf>
    <xf numFmtId="0" fontId="13" fillId="0" borderId="1" xfId="4" applyFont="1" applyFill="1" applyBorder="1" applyAlignment="1">
      <alignment horizontal="left" vertical="center" wrapText="1"/>
    </xf>
    <xf numFmtId="0" fontId="13" fillId="0" borderId="1" xfId="1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1" xfId="5" applyFont="1" applyFill="1" applyBorder="1" applyAlignment="1">
      <alignment horizontal="left" vertical="center" wrapText="1"/>
    </xf>
    <xf numFmtId="0" fontId="13" fillId="0" borderId="0" xfId="8" applyFont="1" applyFill="1" applyAlignment="1">
      <alignment horizontal="left" vertical="center" wrapText="1"/>
    </xf>
    <xf numFmtId="0" fontId="13" fillId="0" borderId="3" xfId="5" applyFont="1" applyFill="1" applyBorder="1" applyAlignment="1">
      <alignment horizontal="left" vertical="center" wrapText="1"/>
    </xf>
    <xf numFmtId="0" fontId="13" fillId="0" borderId="3" xfId="6" applyFont="1" applyFill="1" applyBorder="1" applyAlignment="1">
      <alignment horizontal="left" vertical="center" wrapText="1"/>
    </xf>
    <xf numFmtId="0" fontId="13" fillId="0" borderId="1" xfId="11" applyFont="1" applyFill="1" applyBorder="1" applyAlignment="1">
      <alignment horizontal="left" vertical="center" wrapText="1"/>
    </xf>
    <xf numFmtId="0" fontId="13" fillId="0" borderId="3" xfId="13" applyFont="1" applyFill="1" applyBorder="1" applyAlignment="1">
      <alignment horizontal="left" vertical="center" wrapText="1"/>
    </xf>
    <xf numFmtId="0" fontId="13" fillId="0" borderId="1" xfId="13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13" fillId="0" borderId="0" xfId="3" applyFont="1" applyFill="1" applyBorder="1" applyAlignment="1">
      <alignment horizontal="left" vertical="center" wrapText="1"/>
    </xf>
    <xf numFmtId="0" fontId="14" fillId="0" borderId="1" xfId="0" applyFont="1" applyBorder="1" applyAlignment="1"/>
    <xf numFmtId="0" fontId="13" fillId="2" borderId="1" xfId="9" applyFont="1" applyFill="1" applyBorder="1" applyAlignment="1">
      <alignment vertical="center" wrapText="1"/>
    </xf>
    <xf numFmtId="0" fontId="13" fillId="2" borderId="0" xfId="0" applyFont="1" applyFill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44" fontId="18" fillId="2" borderId="0" xfId="21" applyFont="1" applyFill="1" applyBorder="1" applyAlignment="1">
      <alignment horizontal="center" vertical="center"/>
    </xf>
    <xf numFmtId="9" fontId="19" fillId="2" borderId="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167" fontId="14" fillId="0" borderId="1" xfId="0" applyNumberFormat="1" applyFont="1" applyFill="1" applyBorder="1" applyAlignment="1">
      <alignment horizontal="center" vertical="center" wrapText="1"/>
    </xf>
    <xf numFmtId="44" fontId="13" fillId="2" borderId="1" xfId="2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" fontId="14" fillId="2" borderId="1" xfId="0" applyNumberFormat="1" applyFont="1" applyFill="1" applyBorder="1" applyAlignment="1">
      <alignment horizontal="center" vertical="center" wrapText="1"/>
    </xf>
    <xf numFmtId="167" fontId="14" fillId="0" borderId="6" xfId="0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left" vertical="center"/>
    </xf>
    <xf numFmtId="1" fontId="14" fillId="0" borderId="0" xfId="0" applyNumberFormat="1" applyFont="1" applyAlignment="1">
      <alignment horizontal="center" vertical="center"/>
    </xf>
    <xf numFmtId="0" fontId="13" fillId="2" borderId="0" xfId="0" applyFont="1" applyFill="1" applyAlignment="1">
      <alignment horizontal="left" vertical="center"/>
    </xf>
    <xf numFmtId="0" fontId="14" fillId="0" borderId="3" xfId="0" applyFont="1" applyBorder="1" applyAlignment="1"/>
    <xf numFmtId="0" fontId="13" fillId="2" borderId="3" xfId="9" applyFont="1" applyFill="1" applyBorder="1" applyAlignment="1">
      <alignment vertical="center" wrapText="1"/>
    </xf>
    <xf numFmtId="167" fontId="17" fillId="0" borderId="3" xfId="0" applyNumberFormat="1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 vertical="center"/>
    </xf>
    <xf numFmtId="0" fontId="14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vertical="center" wrapText="1"/>
    </xf>
    <xf numFmtId="1" fontId="14" fillId="0" borderId="3" xfId="0" applyNumberFormat="1" applyFont="1" applyBorder="1" applyAlignment="1">
      <alignment horizontal="center" vertical="center" wrapText="1"/>
    </xf>
    <xf numFmtId="167" fontId="14" fillId="0" borderId="3" xfId="0" applyNumberFormat="1" applyFont="1" applyFill="1" applyBorder="1" applyAlignment="1">
      <alignment horizontal="center" vertical="center" wrapText="1"/>
    </xf>
    <xf numFmtId="44" fontId="13" fillId="2" borderId="3" xfId="21" applyFont="1" applyFill="1" applyBorder="1" applyAlignment="1">
      <alignment horizontal="center" vertical="center" wrapText="1"/>
    </xf>
    <xf numFmtId="0" fontId="13" fillId="2" borderId="0" xfId="0" applyFont="1" applyFill="1" applyAlignment="1">
      <alignment vertical="center"/>
    </xf>
    <xf numFmtId="44" fontId="18" fillId="0" borderId="0" xfId="21" applyFont="1" applyFill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3" xfId="3" applyFont="1" applyFill="1" applyBorder="1" applyAlignment="1">
      <alignment horizontal="left" vertical="center" wrapText="1"/>
    </xf>
    <xf numFmtId="0" fontId="13" fillId="4" borderId="3" xfId="0" applyFont="1" applyFill="1" applyBorder="1" applyAlignment="1">
      <alignment horizontal="left" vertical="center" wrapText="1"/>
    </xf>
    <xf numFmtId="0" fontId="13" fillId="4" borderId="1" xfId="3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 vertical="center" wrapText="1"/>
    </xf>
    <xf numFmtId="0" fontId="18" fillId="0" borderId="9" xfId="3" applyFont="1" applyFill="1" applyBorder="1" applyAlignment="1">
      <alignment horizontal="left" vertical="center" wrapText="1"/>
    </xf>
    <xf numFmtId="0" fontId="18" fillId="0" borderId="10" xfId="3" applyFont="1" applyFill="1" applyBorder="1" applyAlignment="1">
      <alignment horizontal="left" vertical="center" wrapText="1"/>
    </xf>
    <xf numFmtId="0" fontId="18" fillId="0" borderId="11" xfId="3" applyFont="1" applyFill="1" applyBorder="1" applyAlignment="1">
      <alignment horizontal="left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8" fillId="0" borderId="12" xfId="3" applyFont="1" applyFill="1" applyBorder="1" applyAlignment="1">
      <alignment horizontal="left" vertical="center" wrapText="1"/>
    </xf>
    <xf numFmtId="0" fontId="18" fillId="0" borderId="14" xfId="3" applyFont="1" applyFill="1" applyBorder="1" applyAlignment="1">
      <alignment horizontal="left" vertical="center" wrapText="1"/>
    </xf>
    <xf numFmtId="0" fontId="18" fillId="0" borderId="13" xfId="3" applyFont="1" applyFill="1" applyBorder="1" applyAlignment="1">
      <alignment horizontal="left" vertical="center" wrapText="1"/>
    </xf>
    <xf numFmtId="0" fontId="18" fillId="0" borderId="9" xfId="8" applyFont="1" applyFill="1" applyBorder="1" applyAlignment="1">
      <alignment horizontal="left" vertical="center" wrapText="1"/>
    </xf>
    <xf numFmtId="0" fontId="18" fillId="0" borderId="10" xfId="8" applyFont="1" applyFill="1" applyBorder="1" applyAlignment="1">
      <alignment horizontal="left" vertical="center" wrapText="1"/>
    </xf>
    <xf numFmtId="0" fontId="18" fillId="0" borderId="11" xfId="8" applyFont="1" applyFill="1" applyBorder="1" applyAlignment="1">
      <alignment horizontal="left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left" vertical="center" wrapText="1"/>
    </xf>
    <xf numFmtId="0" fontId="18" fillId="0" borderId="12" xfId="4" applyFont="1" applyFill="1" applyBorder="1" applyAlignment="1">
      <alignment horizontal="left" vertical="center" wrapText="1"/>
    </xf>
    <xf numFmtId="0" fontId="18" fillId="0" borderId="14" xfId="4" applyFont="1" applyFill="1" applyBorder="1" applyAlignment="1">
      <alignment horizontal="left" vertical="center" wrapText="1"/>
    </xf>
    <xf numFmtId="0" fontId="18" fillId="0" borderId="13" xfId="4" applyFont="1" applyFill="1" applyBorder="1" applyAlignment="1">
      <alignment horizontal="left" vertical="center" wrapText="1"/>
    </xf>
    <xf numFmtId="0" fontId="18" fillId="0" borderId="9" xfId="4" applyFont="1" applyFill="1" applyBorder="1" applyAlignment="1">
      <alignment horizontal="left" vertical="center" wrapText="1"/>
    </xf>
    <xf numFmtId="0" fontId="18" fillId="0" borderId="10" xfId="4" applyFont="1" applyFill="1" applyBorder="1" applyAlignment="1">
      <alignment horizontal="left" vertical="center" wrapText="1"/>
    </xf>
    <xf numFmtId="0" fontId="18" fillId="0" borderId="11" xfId="4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top" wrapText="1"/>
    </xf>
    <xf numFmtId="0" fontId="18" fillId="2" borderId="12" xfId="4" applyFont="1" applyFill="1" applyBorder="1" applyAlignment="1">
      <alignment horizontal="left" vertical="center"/>
    </xf>
    <xf numFmtId="0" fontId="18" fillId="2" borderId="14" xfId="4" applyFont="1" applyFill="1" applyBorder="1" applyAlignment="1">
      <alignment horizontal="left" vertical="center"/>
    </xf>
    <xf numFmtId="0" fontId="18" fillId="2" borderId="13" xfId="4" applyFont="1" applyFill="1" applyBorder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3" fontId="18" fillId="4" borderId="1" xfId="0" applyNumberFormat="1" applyFont="1" applyFill="1" applyBorder="1" applyAlignment="1">
      <alignment horizontal="center" vertical="center" wrapText="1"/>
    </xf>
  </cellXfs>
  <cellStyles count="25">
    <cellStyle name="Dziesiętny" xfId="23" builtinId="3"/>
    <cellStyle name="Excel Built-in Normal" xfId="22"/>
    <cellStyle name="Neutralny 2" xfId="16"/>
    <cellStyle name="Normal 7" xfId="10"/>
    <cellStyle name="Normalny" xfId="0" builtinId="0"/>
    <cellStyle name="Normalny 2" xfId="5"/>
    <cellStyle name="Normalny 2 2 2" xfId="20"/>
    <cellStyle name="Normalny 3" xfId="4"/>
    <cellStyle name="Normalny 4" xfId="3"/>
    <cellStyle name="Normalny 4 2" xfId="13"/>
    <cellStyle name="Normalny 5" xfId="6"/>
    <cellStyle name="Normalny 7" xfId="8"/>
    <cellStyle name="Normalny 8" xfId="9"/>
    <cellStyle name="Normalny 8 2" xfId="17"/>
    <cellStyle name="Normalny 8 3" xfId="19"/>
    <cellStyle name="Normalny 9" xfId="14"/>
    <cellStyle name="Normalny_Arkusz1" xfId="11"/>
    <cellStyle name="Procentowy" xfId="2" builtinId="5"/>
    <cellStyle name="Procentowy 4" xfId="7"/>
    <cellStyle name="Walutowy" xfId="1" builtinId="4"/>
    <cellStyle name="Walutowy 2" xfId="15"/>
    <cellStyle name="Walutowy 3" xfId="12"/>
    <cellStyle name="Walutowy 3 2" xfId="18"/>
    <cellStyle name="Walutowy 6" xfId="21"/>
    <cellStyle name="Walutowy 6 2" xfId="2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1857375</xdr:colOff>
      <xdr:row>1144</xdr:row>
      <xdr:rowOff>228600</xdr:rowOff>
    </xdr:from>
    <xdr:ext cx="76200" cy="228600"/>
    <xdr:sp macro="" textlink="">
      <xdr:nvSpPr>
        <xdr:cNvPr id="2" name="Text Box 5"/>
        <xdr:cNvSpPr>
          <a:spLocks noChangeArrowheads="1"/>
        </xdr:cNvSpPr>
      </xdr:nvSpPr>
      <xdr:spPr bwMode="auto">
        <a:xfrm>
          <a:off x="2171700" y="294627300"/>
          <a:ext cx="76200" cy="228600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1219200</xdr:colOff>
      <xdr:row>1419</xdr:row>
      <xdr:rowOff>0</xdr:rowOff>
    </xdr:from>
    <xdr:ext cx="76200" cy="228600"/>
    <xdr:sp macro="" textlink="">
      <xdr:nvSpPr>
        <xdr:cNvPr id="3" name="Text Box 5"/>
        <xdr:cNvSpPr>
          <a:spLocks noChangeArrowheads="1"/>
        </xdr:cNvSpPr>
      </xdr:nvSpPr>
      <xdr:spPr bwMode="auto">
        <a:xfrm>
          <a:off x="1533525" y="366112425"/>
          <a:ext cx="76200" cy="228600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798"/>
  <sheetViews>
    <sheetView tabSelected="1" zoomScale="90" zoomScaleNormal="90" workbookViewId="0">
      <pane ySplit="4" topLeftCell="A17" activePane="bottomLeft" state="frozen"/>
      <selection pane="bottomLeft" activeCell="E46" sqref="E46"/>
    </sheetView>
  </sheetViews>
  <sheetFormatPr defaultRowHeight="12.75" x14ac:dyDescent="0.25"/>
  <cols>
    <col min="1" max="1" width="4.7109375" style="37" bestFit="1" customWidth="1"/>
    <col min="2" max="2" width="59.85546875" style="205" customWidth="1"/>
    <col min="3" max="3" width="6.7109375" style="151" bestFit="1" customWidth="1"/>
    <col min="4" max="4" width="6.42578125" style="37" bestFit="1" customWidth="1"/>
    <col min="5" max="5" width="16.28515625" style="37" bestFit="1" customWidth="1"/>
    <col min="6" max="6" width="29.42578125" style="37" customWidth="1"/>
    <col min="7" max="7" width="6.28515625" style="37" customWidth="1"/>
    <col min="8" max="8" width="17.28515625" style="37" customWidth="1"/>
    <col min="9" max="9" width="15.5703125" style="37" customWidth="1"/>
    <col min="10" max="10" width="16.28515625" style="97" bestFit="1" customWidth="1"/>
    <col min="11" max="11" width="17.7109375" style="43" customWidth="1"/>
    <col min="12" max="12" width="14.85546875" style="37" customWidth="1"/>
    <col min="13" max="13" width="19.140625" style="43" customWidth="1"/>
    <col min="14" max="14" width="18.42578125" style="37" customWidth="1"/>
    <col min="15" max="15" width="11.5703125" style="37" bestFit="1" customWidth="1"/>
    <col min="16" max="16384" width="9.140625" style="37"/>
  </cols>
  <sheetData>
    <row r="1" spans="1:17" ht="15" x14ac:dyDescent="0.25">
      <c r="A1" s="248" t="s">
        <v>1216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</row>
    <row r="2" spans="1:17" ht="13.5" thickBot="1" x14ac:dyDescent="0.3">
      <c r="B2" s="241"/>
    </row>
    <row r="3" spans="1:17" ht="96" customHeight="1" thickBot="1" x14ac:dyDescent="0.3">
      <c r="A3" s="114" t="s">
        <v>0</v>
      </c>
      <c r="B3" s="115" t="s">
        <v>1</v>
      </c>
      <c r="C3" s="116" t="s">
        <v>70</v>
      </c>
      <c r="D3" s="115" t="s">
        <v>2</v>
      </c>
      <c r="E3" s="115" t="s">
        <v>71</v>
      </c>
      <c r="F3" s="115" t="s">
        <v>3</v>
      </c>
      <c r="G3" s="116" t="s">
        <v>4</v>
      </c>
      <c r="H3" s="115" t="s">
        <v>5</v>
      </c>
      <c r="I3" s="115" t="s">
        <v>6</v>
      </c>
      <c r="J3" s="117" t="s">
        <v>7</v>
      </c>
      <c r="K3" s="117" t="s">
        <v>8</v>
      </c>
      <c r="L3" s="119" t="s">
        <v>9</v>
      </c>
      <c r="M3" s="117" t="s">
        <v>10</v>
      </c>
      <c r="N3" s="118" t="s">
        <v>1173</v>
      </c>
    </row>
    <row r="4" spans="1:17" x14ac:dyDescent="0.25">
      <c r="A4" s="139">
        <v>1</v>
      </c>
      <c r="B4" s="139">
        <v>2</v>
      </c>
      <c r="C4" s="139">
        <v>3</v>
      </c>
      <c r="D4" s="139">
        <v>4</v>
      </c>
      <c r="E4" s="139">
        <v>5</v>
      </c>
      <c r="F4" s="139">
        <v>6</v>
      </c>
      <c r="G4" s="139">
        <v>7</v>
      </c>
      <c r="H4" s="139">
        <v>8</v>
      </c>
      <c r="I4" s="139">
        <v>9</v>
      </c>
      <c r="J4" s="140">
        <v>10</v>
      </c>
      <c r="K4" s="141" t="s">
        <v>72</v>
      </c>
      <c r="L4" s="142">
        <v>12</v>
      </c>
      <c r="M4" s="141" t="s">
        <v>73</v>
      </c>
      <c r="N4" s="143">
        <v>14</v>
      </c>
    </row>
    <row r="5" spans="1:17" ht="13.5" thickBot="1" x14ac:dyDescent="0.3"/>
    <row r="6" spans="1:17" ht="13.5" thickBot="1" x14ac:dyDescent="0.3">
      <c r="A6" s="249" t="s">
        <v>12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1"/>
    </row>
    <row r="7" spans="1:17" x14ac:dyDescent="0.25">
      <c r="A7" s="13">
        <v>1</v>
      </c>
      <c r="B7" s="3" t="s">
        <v>128</v>
      </c>
      <c r="C7" s="13">
        <v>3500</v>
      </c>
      <c r="D7" s="13" t="s">
        <v>11</v>
      </c>
      <c r="E7" s="13"/>
      <c r="F7" s="31"/>
      <c r="G7" s="13"/>
      <c r="H7" s="13"/>
      <c r="I7" s="13"/>
      <c r="J7" s="46"/>
      <c r="K7" s="46">
        <f>I7*J7</f>
        <v>0</v>
      </c>
      <c r="L7" s="29"/>
      <c r="M7" s="46">
        <f t="shared" ref="M7:M10" si="0">K7*L7+K7</f>
        <v>0</v>
      </c>
      <c r="N7" s="70"/>
      <c r="O7" s="43"/>
    </row>
    <row r="8" spans="1:17" x14ac:dyDescent="0.25">
      <c r="A8" s="149">
        <v>2</v>
      </c>
      <c r="B8" s="2" t="s">
        <v>129</v>
      </c>
      <c r="C8" s="149">
        <v>4900</v>
      </c>
      <c r="D8" s="149" t="s">
        <v>11</v>
      </c>
      <c r="E8" s="149"/>
      <c r="F8" s="6"/>
      <c r="G8" s="149"/>
      <c r="H8" s="42"/>
      <c r="I8" s="149"/>
      <c r="J8" s="16"/>
      <c r="K8" s="46">
        <f t="shared" ref="K8:K10" si="1">I8*J8</f>
        <v>0</v>
      </c>
      <c r="L8" s="14"/>
      <c r="M8" s="16">
        <f t="shared" si="0"/>
        <v>0</v>
      </c>
      <c r="N8" s="30"/>
      <c r="O8" s="43"/>
    </row>
    <row r="9" spans="1:17" x14ac:dyDescent="0.25">
      <c r="A9" s="149">
        <v>3</v>
      </c>
      <c r="B9" s="2" t="s">
        <v>130</v>
      </c>
      <c r="C9" s="149">
        <v>15000</v>
      </c>
      <c r="D9" s="149" t="s">
        <v>11</v>
      </c>
      <c r="E9" s="149"/>
      <c r="F9" s="6"/>
      <c r="G9" s="149"/>
      <c r="H9" s="11"/>
      <c r="I9" s="149"/>
      <c r="J9" s="16"/>
      <c r="K9" s="46">
        <f t="shared" si="1"/>
        <v>0</v>
      </c>
      <c r="L9" s="14"/>
      <c r="M9" s="16">
        <f t="shared" si="0"/>
        <v>0</v>
      </c>
      <c r="N9" s="30"/>
      <c r="O9" s="43"/>
    </row>
    <row r="10" spans="1:17" ht="13.5" thickBot="1" x14ac:dyDescent="0.3">
      <c r="A10" s="149">
        <v>4</v>
      </c>
      <c r="B10" s="180" t="s">
        <v>131</v>
      </c>
      <c r="C10" s="149">
        <v>15000</v>
      </c>
      <c r="D10" s="149" t="s">
        <v>11</v>
      </c>
      <c r="E10" s="149"/>
      <c r="F10" s="30"/>
      <c r="G10" s="30"/>
      <c r="H10" s="30"/>
      <c r="I10" s="30"/>
      <c r="J10" s="71"/>
      <c r="K10" s="46">
        <f t="shared" si="1"/>
        <v>0</v>
      </c>
      <c r="L10" s="15"/>
      <c r="M10" s="50">
        <f t="shared" si="0"/>
        <v>0</v>
      </c>
      <c r="N10" s="30"/>
      <c r="O10" s="43"/>
    </row>
    <row r="11" spans="1:17" ht="13.5" thickBot="1" x14ac:dyDescent="0.3">
      <c r="J11" s="120" t="s">
        <v>81</v>
      </c>
      <c r="K11" s="111">
        <f>SUM(K7:K10)</f>
        <v>0</v>
      </c>
      <c r="L11" s="112"/>
      <c r="M11" s="113">
        <f>SUM(M7:M10)</f>
        <v>0</v>
      </c>
    </row>
    <row r="12" spans="1:17" ht="13.5" thickBot="1" x14ac:dyDescent="0.3"/>
    <row r="13" spans="1:17" x14ac:dyDescent="0.25">
      <c r="H13" s="252" t="s">
        <v>12</v>
      </c>
      <c r="I13" s="253"/>
      <c r="J13" s="253"/>
      <c r="K13" s="253"/>
      <c r="L13" s="253"/>
      <c r="M13" s="253"/>
      <c r="N13" s="254"/>
    </row>
    <row r="14" spans="1:17" ht="38.25" x14ac:dyDescent="0.25">
      <c r="H14" s="130" t="s">
        <v>74</v>
      </c>
      <c r="I14" s="131" t="s">
        <v>75</v>
      </c>
      <c r="J14" s="132" t="s">
        <v>76</v>
      </c>
      <c r="K14" s="133" t="s">
        <v>77</v>
      </c>
      <c r="L14" s="131" t="s">
        <v>78</v>
      </c>
      <c r="M14" s="133" t="s">
        <v>79</v>
      </c>
      <c r="N14" s="134" t="s">
        <v>80</v>
      </c>
    </row>
    <row r="15" spans="1:17" ht="13.5" thickBot="1" x14ac:dyDescent="0.3">
      <c r="H15" s="135">
        <f>ROUND(K11,2)</f>
        <v>0</v>
      </c>
      <c r="I15" s="136">
        <f>ROUND(M11,2)</f>
        <v>0</v>
      </c>
      <c r="J15" s="137">
        <v>0.2</v>
      </c>
      <c r="K15" s="136">
        <f>ROUND(H15*J15,2)</f>
        <v>0</v>
      </c>
      <c r="L15" s="136">
        <f>ROUND(I15*J15,2)</f>
        <v>0</v>
      </c>
      <c r="M15" s="136">
        <f>ROUND(H15+K15,2)</f>
        <v>0</v>
      </c>
      <c r="N15" s="138">
        <f>ROUND(I15+L15,2)</f>
        <v>0</v>
      </c>
      <c r="Q15" s="110"/>
    </row>
    <row r="18" spans="1:15" ht="13.5" thickBot="1" x14ac:dyDescent="0.3"/>
    <row r="19" spans="1:15" ht="13.5" thickBot="1" x14ac:dyDescent="0.3">
      <c r="A19" s="255" t="s">
        <v>58</v>
      </c>
      <c r="B19" s="256"/>
      <c r="C19" s="256"/>
      <c r="D19" s="256"/>
      <c r="E19" s="256"/>
      <c r="F19" s="256"/>
      <c r="G19" s="256"/>
      <c r="H19" s="256"/>
      <c r="I19" s="256"/>
      <c r="J19" s="256"/>
      <c r="K19" s="256"/>
      <c r="L19" s="256"/>
      <c r="M19" s="256"/>
      <c r="N19" s="257"/>
    </row>
    <row r="20" spans="1:15" x14ac:dyDescent="0.25">
      <c r="A20" s="13">
        <v>1</v>
      </c>
      <c r="B20" s="3" t="s">
        <v>132</v>
      </c>
      <c r="C20" s="13">
        <v>1</v>
      </c>
      <c r="D20" s="13" t="s">
        <v>11</v>
      </c>
      <c r="E20" s="13"/>
      <c r="F20" s="13"/>
      <c r="G20" s="13"/>
      <c r="H20" s="13"/>
      <c r="I20" s="70"/>
      <c r="J20" s="46"/>
      <c r="K20" s="46">
        <f t="shared" ref="K20:K83" si="2">I20*J20</f>
        <v>0</v>
      </c>
      <c r="L20" s="29"/>
      <c r="M20" s="46">
        <f t="shared" ref="M20:M83" si="3">K20*L20+K20</f>
        <v>0</v>
      </c>
      <c r="N20" s="70"/>
      <c r="O20" s="43"/>
    </row>
    <row r="21" spans="1:15" x14ac:dyDescent="0.25">
      <c r="A21" s="149">
        <v>2</v>
      </c>
      <c r="B21" s="2" t="s">
        <v>133</v>
      </c>
      <c r="C21" s="149">
        <v>5</v>
      </c>
      <c r="D21" s="149" t="s">
        <v>11</v>
      </c>
      <c r="E21" s="149"/>
      <c r="F21" s="17"/>
      <c r="G21" s="17"/>
      <c r="H21" s="17"/>
      <c r="I21" s="30"/>
      <c r="J21" s="16"/>
      <c r="K21" s="46">
        <f t="shared" si="2"/>
        <v>0</v>
      </c>
      <c r="L21" s="14"/>
      <c r="M21" s="16">
        <f t="shared" si="3"/>
        <v>0</v>
      </c>
      <c r="N21" s="30"/>
      <c r="O21" s="43"/>
    </row>
    <row r="22" spans="1:15" x14ac:dyDescent="0.25">
      <c r="A22" s="13">
        <v>3</v>
      </c>
      <c r="B22" s="2" t="s">
        <v>134</v>
      </c>
      <c r="C22" s="149">
        <v>650</v>
      </c>
      <c r="D22" s="149" t="s">
        <v>11</v>
      </c>
      <c r="E22" s="149"/>
      <c r="F22" s="17"/>
      <c r="G22" s="17"/>
      <c r="H22" s="17"/>
      <c r="I22" s="30"/>
      <c r="J22" s="16"/>
      <c r="K22" s="46">
        <f t="shared" si="2"/>
        <v>0</v>
      </c>
      <c r="L22" s="14"/>
      <c r="M22" s="16">
        <f t="shared" si="3"/>
        <v>0</v>
      </c>
      <c r="N22" s="30"/>
      <c r="O22" s="43"/>
    </row>
    <row r="23" spans="1:15" x14ac:dyDescent="0.25">
      <c r="A23" s="149">
        <v>4</v>
      </c>
      <c r="B23" s="2" t="s">
        <v>135</v>
      </c>
      <c r="C23" s="149">
        <v>50</v>
      </c>
      <c r="D23" s="149" t="s">
        <v>11</v>
      </c>
      <c r="E23" s="149"/>
      <c r="F23" s="17"/>
      <c r="G23" s="17"/>
      <c r="H23" s="17"/>
      <c r="I23" s="30"/>
      <c r="J23" s="16"/>
      <c r="K23" s="46">
        <f t="shared" si="2"/>
        <v>0</v>
      </c>
      <c r="L23" s="14"/>
      <c r="M23" s="16">
        <f t="shared" si="3"/>
        <v>0</v>
      </c>
      <c r="N23" s="30"/>
      <c r="O23" s="43"/>
    </row>
    <row r="24" spans="1:15" x14ac:dyDescent="0.25">
      <c r="A24" s="13">
        <v>5</v>
      </c>
      <c r="B24" s="2" t="s">
        <v>136</v>
      </c>
      <c r="C24" s="149">
        <v>2000</v>
      </c>
      <c r="D24" s="149" t="s">
        <v>11</v>
      </c>
      <c r="E24" s="149"/>
      <c r="F24" s="6"/>
      <c r="G24" s="149"/>
      <c r="H24" s="42"/>
      <c r="I24" s="30"/>
      <c r="J24" s="16"/>
      <c r="K24" s="46">
        <f t="shared" si="2"/>
        <v>0</v>
      </c>
      <c r="L24" s="14"/>
      <c r="M24" s="16">
        <f t="shared" si="3"/>
        <v>0</v>
      </c>
      <c r="N24" s="30"/>
      <c r="O24" s="43"/>
    </row>
    <row r="25" spans="1:15" x14ac:dyDescent="0.25">
      <c r="A25" s="149">
        <v>6</v>
      </c>
      <c r="B25" s="2" t="s">
        <v>137</v>
      </c>
      <c r="C25" s="149">
        <v>80</v>
      </c>
      <c r="D25" s="149" t="s">
        <v>11</v>
      </c>
      <c r="E25" s="149"/>
      <c r="F25" s="6"/>
      <c r="G25" s="149"/>
      <c r="H25" s="42"/>
      <c r="I25" s="30"/>
      <c r="J25" s="16"/>
      <c r="K25" s="46">
        <f t="shared" si="2"/>
        <v>0</v>
      </c>
      <c r="L25" s="14"/>
      <c r="M25" s="16">
        <f t="shared" si="3"/>
        <v>0</v>
      </c>
      <c r="N25" s="30"/>
      <c r="O25" s="43"/>
    </row>
    <row r="26" spans="1:15" x14ac:dyDescent="0.25">
      <c r="A26" s="13">
        <v>7</v>
      </c>
      <c r="B26" s="181" t="s">
        <v>1140</v>
      </c>
      <c r="C26" s="149">
        <v>10</v>
      </c>
      <c r="D26" s="149" t="s">
        <v>11</v>
      </c>
      <c r="E26" s="149"/>
      <c r="F26" s="149"/>
      <c r="G26" s="149"/>
      <c r="H26" s="149"/>
      <c r="I26" s="30"/>
      <c r="J26" s="16"/>
      <c r="K26" s="46">
        <f t="shared" si="2"/>
        <v>0</v>
      </c>
      <c r="L26" s="14"/>
      <c r="M26" s="16">
        <f t="shared" si="3"/>
        <v>0</v>
      </c>
      <c r="N26" s="30"/>
      <c r="O26" s="43"/>
    </row>
    <row r="27" spans="1:15" x14ac:dyDescent="0.25">
      <c r="A27" s="149">
        <v>8</v>
      </c>
      <c r="B27" s="181" t="s">
        <v>1139</v>
      </c>
      <c r="C27" s="149">
        <v>2</v>
      </c>
      <c r="D27" s="149" t="s">
        <v>11</v>
      </c>
      <c r="E27" s="149"/>
      <c r="F27" s="149"/>
      <c r="G27" s="149"/>
      <c r="H27" s="149"/>
      <c r="I27" s="30"/>
      <c r="J27" s="16"/>
      <c r="K27" s="46">
        <f t="shared" si="2"/>
        <v>0</v>
      </c>
      <c r="L27" s="14"/>
      <c r="M27" s="16">
        <f t="shared" si="3"/>
        <v>0</v>
      </c>
      <c r="N27" s="30"/>
      <c r="O27" s="43"/>
    </row>
    <row r="28" spans="1:15" x14ac:dyDescent="0.25">
      <c r="A28" s="13">
        <v>9</v>
      </c>
      <c r="B28" s="2" t="s">
        <v>138</v>
      </c>
      <c r="C28" s="149">
        <v>30</v>
      </c>
      <c r="D28" s="149" t="s">
        <v>11</v>
      </c>
      <c r="E28" s="149"/>
      <c r="F28" s="149"/>
      <c r="G28" s="149"/>
      <c r="H28" s="149"/>
      <c r="I28" s="30"/>
      <c r="J28" s="16"/>
      <c r="K28" s="46">
        <f t="shared" si="2"/>
        <v>0</v>
      </c>
      <c r="L28" s="14"/>
      <c r="M28" s="16">
        <f t="shared" si="3"/>
        <v>0</v>
      </c>
      <c r="N28" s="30"/>
      <c r="O28" s="43"/>
    </row>
    <row r="29" spans="1:15" x14ac:dyDescent="0.25">
      <c r="A29" s="149">
        <v>10</v>
      </c>
      <c r="B29" s="181" t="s">
        <v>139</v>
      </c>
      <c r="C29" s="149">
        <v>330</v>
      </c>
      <c r="D29" s="149" t="s">
        <v>11</v>
      </c>
      <c r="E29" s="149"/>
      <c r="F29" s="149"/>
      <c r="G29" s="149"/>
      <c r="H29" s="149"/>
      <c r="I29" s="30"/>
      <c r="J29" s="16"/>
      <c r="K29" s="46">
        <f t="shared" si="2"/>
        <v>0</v>
      </c>
      <c r="L29" s="14"/>
      <c r="M29" s="16">
        <f t="shared" si="3"/>
        <v>0</v>
      </c>
      <c r="N29" s="30"/>
      <c r="O29" s="43"/>
    </row>
    <row r="30" spans="1:15" x14ac:dyDescent="0.25">
      <c r="A30" s="13">
        <v>11</v>
      </c>
      <c r="B30" s="181" t="s">
        <v>140</v>
      </c>
      <c r="C30" s="149">
        <v>200</v>
      </c>
      <c r="D30" s="149" t="s">
        <v>11</v>
      </c>
      <c r="E30" s="149"/>
      <c r="F30" s="149"/>
      <c r="G30" s="149"/>
      <c r="H30" s="149"/>
      <c r="I30" s="30"/>
      <c r="J30" s="16"/>
      <c r="K30" s="46">
        <f t="shared" si="2"/>
        <v>0</v>
      </c>
      <c r="L30" s="14"/>
      <c r="M30" s="16">
        <f t="shared" si="3"/>
        <v>0</v>
      </c>
      <c r="N30" s="30"/>
      <c r="O30" s="43"/>
    </row>
    <row r="31" spans="1:15" x14ac:dyDescent="0.25">
      <c r="A31" s="149">
        <v>12</v>
      </c>
      <c r="B31" s="2" t="s">
        <v>141</v>
      </c>
      <c r="C31" s="149">
        <v>900</v>
      </c>
      <c r="D31" s="149" t="s">
        <v>11</v>
      </c>
      <c r="E31" s="149"/>
      <c r="F31" s="6"/>
      <c r="G31" s="149"/>
      <c r="H31" s="149"/>
      <c r="I31" s="30"/>
      <c r="J31" s="16"/>
      <c r="K31" s="46">
        <f t="shared" si="2"/>
        <v>0</v>
      </c>
      <c r="L31" s="14"/>
      <c r="M31" s="16">
        <f t="shared" si="3"/>
        <v>0</v>
      </c>
      <c r="N31" s="30"/>
      <c r="O31" s="43"/>
    </row>
    <row r="32" spans="1:15" x14ac:dyDescent="0.25">
      <c r="A32" s="13">
        <v>13</v>
      </c>
      <c r="B32" s="181" t="s">
        <v>142</v>
      </c>
      <c r="C32" s="149">
        <v>20</v>
      </c>
      <c r="D32" s="149" t="s">
        <v>11</v>
      </c>
      <c r="E32" s="149"/>
      <c r="F32" s="149"/>
      <c r="G32" s="149"/>
      <c r="H32" s="149"/>
      <c r="I32" s="30"/>
      <c r="J32" s="16"/>
      <c r="K32" s="46">
        <f t="shared" si="2"/>
        <v>0</v>
      </c>
      <c r="L32" s="14"/>
      <c r="M32" s="16">
        <f t="shared" si="3"/>
        <v>0</v>
      </c>
      <c r="N32" s="30"/>
      <c r="O32" s="43"/>
    </row>
    <row r="33" spans="1:15" x14ac:dyDescent="0.25">
      <c r="A33" s="149">
        <v>14</v>
      </c>
      <c r="B33" s="2" t="s">
        <v>143</v>
      </c>
      <c r="C33" s="149">
        <v>20</v>
      </c>
      <c r="D33" s="149" t="s">
        <v>11</v>
      </c>
      <c r="E33" s="149"/>
      <c r="F33" s="6"/>
      <c r="G33" s="149"/>
      <c r="H33" s="149"/>
      <c r="I33" s="30"/>
      <c r="J33" s="16"/>
      <c r="K33" s="46">
        <f t="shared" si="2"/>
        <v>0</v>
      </c>
      <c r="L33" s="14"/>
      <c r="M33" s="16">
        <f t="shared" si="3"/>
        <v>0</v>
      </c>
      <c r="N33" s="30"/>
      <c r="O33" s="43"/>
    </row>
    <row r="34" spans="1:15" x14ac:dyDescent="0.25">
      <c r="A34" s="13">
        <v>15</v>
      </c>
      <c r="B34" s="181" t="s">
        <v>144</v>
      </c>
      <c r="C34" s="149">
        <v>60</v>
      </c>
      <c r="D34" s="152" t="s">
        <v>11</v>
      </c>
      <c r="E34" s="152"/>
      <c r="F34" s="6"/>
      <c r="G34" s="17"/>
      <c r="H34" s="149"/>
      <c r="I34" s="30"/>
      <c r="J34" s="16"/>
      <c r="K34" s="46">
        <f t="shared" si="2"/>
        <v>0</v>
      </c>
      <c r="L34" s="14"/>
      <c r="M34" s="16">
        <f t="shared" si="3"/>
        <v>0</v>
      </c>
      <c r="N34" s="30"/>
      <c r="O34" s="43"/>
    </row>
    <row r="35" spans="1:15" x14ac:dyDescent="0.25">
      <c r="A35" s="149">
        <v>16</v>
      </c>
      <c r="B35" s="181" t="s">
        <v>145</v>
      </c>
      <c r="C35" s="149">
        <v>20</v>
      </c>
      <c r="D35" s="152" t="s">
        <v>11</v>
      </c>
      <c r="E35" s="152"/>
      <c r="F35" s="6"/>
      <c r="G35" s="17"/>
      <c r="H35" s="149"/>
      <c r="I35" s="30"/>
      <c r="J35" s="16"/>
      <c r="K35" s="46">
        <f t="shared" si="2"/>
        <v>0</v>
      </c>
      <c r="L35" s="14"/>
      <c r="M35" s="16">
        <f t="shared" si="3"/>
        <v>0</v>
      </c>
      <c r="N35" s="30"/>
      <c r="O35" s="43"/>
    </row>
    <row r="36" spans="1:15" x14ac:dyDescent="0.25">
      <c r="A36" s="13">
        <v>17</v>
      </c>
      <c r="B36" s="2" t="s">
        <v>146</v>
      </c>
      <c r="C36" s="149">
        <v>40</v>
      </c>
      <c r="D36" s="149" t="s">
        <v>11</v>
      </c>
      <c r="E36" s="149"/>
      <c r="F36" s="17"/>
      <c r="G36" s="17"/>
      <c r="H36" s="17"/>
      <c r="I36" s="30"/>
      <c r="J36" s="16"/>
      <c r="K36" s="46">
        <f t="shared" si="2"/>
        <v>0</v>
      </c>
      <c r="L36" s="14"/>
      <c r="M36" s="16">
        <f t="shared" si="3"/>
        <v>0</v>
      </c>
      <c r="N36" s="30"/>
      <c r="O36" s="43"/>
    </row>
    <row r="37" spans="1:15" x14ac:dyDescent="0.25">
      <c r="A37" s="149">
        <v>18</v>
      </c>
      <c r="B37" s="2" t="s">
        <v>147</v>
      </c>
      <c r="C37" s="149">
        <v>180</v>
      </c>
      <c r="D37" s="149" t="s">
        <v>11</v>
      </c>
      <c r="E37" s="149"/>
      <c r="F37" s="6"/>
      <c r="G37" s="149"/>
      <c r="H37" s="48"/>
      <c r="I37" s="30"/>
      <c r="J37" s="16"/>
      <c r="K37" s="46">
        <f t="shared" si="2"/>
        <v>0</v>
      </c>
      <c r="L37" s="14"/>
      <c r="M37" s="16">
        <f t="shared" si="3"/>
        <v>0</v>
      </c>
      <c r="N37" s="30"/>
      <c r="O37" s="43"/>
    </row>
    <row r="38" spans="1:15" x14ac:dyDescent="0.25">
      <c r="A38" s="13">
        <v>19</v>
      </c>
      <c r="B38" s="2" t="s">
        <v>148</v>
      </c>
      <c r="C38" s="149">
        <v>230</v>
      </c>
      <c r="D38" s="149" t="s">
        <v>11</v>
      </c>
      <c r="E38" s="149"/>
      <c r="F38" s="6"/>
      <c r="G38" s="149"/>
      <c r="H38" s="48"/>
      <c r="I38" s="30"/>
      <c r="J38" s="16"/>
      <c r="K38" s="46">
        <f t="shared" si="2"/>
        <v>0</v>
      </c>
      <c r="L38" s="14"/>
      <c r="M38" s="16">
        <f t="shared" si="3"/>
        <v>0</v>
      </c>
      <c r="N38" s="30"/>
      <c r="O38" s="43"/>
    </row>
    <row r="39" spans="1:15" x14ac:dyDescent="0.25">
      <c r="A39" s="149">
        <v>20</v>
      </c>
      <c r="B39" s="2" t="s">
        <v>149</v>
      </c>
      <c r="C39" s="149">
        <v>100</v>
      </c>
      <c r="D39" s="152" t="s">
        <v>11</v>
      </c>
      <c r="E39" s="152"/>
      <c r="F39" s="6"/>
      <c r="G39" s="149"/>
      <c r="H39" s="42"/>
      <c r="I39" s="30"/>
      <c r="J39" s="16"/>
      <c r="K39" s="46">
        <f t="shared" si="2"/>
        <v>0</v>
      </c>
      <c r="L39" s="14"/>
      <c r="M39" s="16">
        <f t="shared" si="3"/>
        <v>0</v>
      </c>
      <c r="N39" s="30"/>
      <c r="O39" s="43"/>
    </row>
    <row r="40" spans="1:15" x14ac:dyDescent="0.25">
      <c r="A40" s="13">
        <v>21</v>
      </c>
      <c r="B40" s="2" t="s">
        <v>150</v>
      </c>
      <c r="C40" s="149">
        <v>50</v>
      </c>
      <c r="D40" s="152" t="s">
        <v>11</v>
      </c>
      <c r="E40" s="152"/>
      <c r="F40" s="6"/>
      <c r="G40" s="149"/>
      <c r="H40" s="42"/>
      <c r="I40" s="30"/>
      <c r="J40" s="16"/>
      <c r="K40" s="46">
        <f t="shared" si="2"/>
        <v>0</v>
      </c>
      <c r="L40" s="14"/>
      <c r="M40" s="16">
        <f t="shared" si="3"/>
        <v>0</v>
      </c>
      <c r="N40" s="30"/>
      <c r="O40" s="43"/>
    </row>
    <row r="41" spans="1:15" x14ac:dyDescent="0.25">
      <c r="A41" s="149">
        <v>22</v>
      </c>
      <c r="B41" s="2" t="s">
        <v>151</v>
      </c>
      <c r="C41" s="149">
        <v>50</v>
      </c>
      <c r="D41" s="152" t="s">
        <v>11</v>
      </c>
      <c r="E41" s="152"/>
      <c r="F41" s="6"/>
      <c r="G41" s="149"/>
      <c r="H41" s="42"/>
      <c r="I41" s="30"/>
      <c r="J41" s="16"/>
      <c r="K41" s="46">
        <f t="shared" si="2"/>
        <v>0</v>
      </c>
      <c r="L41" s="14"/>
      <c r="M41" s="16">
        <f t="shared" si="3"/>
        <v>0</v>
      </c>
      <c r="N41" s="30"/>
      <c r="O41" s="43"/>
    </row>
    <row r="42" spans="1:15" x14ac:dyDescent="0.25">
      <c r="A42" s="13">
        <v>23</v>
      </c>
      <c r="B42" s="2" t="s">
        <v>152</v>
      </c>
      <c r="C42" s="149">
        <v>50</v>
      </c>
      <c r="D42" s="149" t="s">
        <v>11</v>
      </c>
      <c r="E42" s="149"/>
      <c r="F42" s="6"/>
      <c r="G42" s="149"/>
      <c r="H42" s="42"/>
      <c r="I42" s="30"/>
      <c r="J42" s="16"/>
      <c r="K42" s="46">
        <f t="shared" si="2"/>
        <v>0</v>
      </c>
      <c r="L42" s="14"/>
      <c r="M42" s="16">
        <f t="shared" si="3"/>
        <v>0</v>
      </c>
      <c r="N42" s="30"/>
      <c r="O42" s="43"/>
    </row>
    <row r="43" spans="1:15" x14ac:dyDescent="0.25">
      <c r="A43" s="149">
        <v>24</v>
      </c>
      <c r="B43" s="2" t="s">
        <v>153</v>
      </c>
      <c r="C43" s="242" t="s">
        <v>1228</v>
      </c>
      <c r="D43" s="149" t="s">
        <v>11</v>
      </c>
      <c r="E43" s="149"/>
      <c r="F43" s="149"/>
      <c r="G43" s="149"/>
      <c r="H43" s="283">
        <v>0</v>
      </c>
      <c r="I43" s="247">
        <v>0</v>
      </c>
      <c r="J43" s="16"/>
      <c r="K43" s="46">
        <f t="shared" si="2"/>
        <v>0</v>
      </c>
      <c r="L43" s="14"/>
      <c r="M43" s="16">
        <f t="shared" si="3"/>
        <v>0</v>
      </c>
      <c r="N43" s="30"/>
      <c r="O43" s="43"/>
    </row>
    <row r="44" spans="1:15" x14ac:dyDescent="0.25">
      <c r="A44" s="13">
        <v>25</v>
      </c>
      <c r="B44" s="2" t="s">
        <v>154</v>
      </c>
      <c r="C44" s="242" t="s">
        <v>1228</v>
      </c>
      <c r="D44" s="149" t="s">
        <v>11</v>
      </c>
      <c r="E44" s="149"/>
      <c r="F44" s="149"/>
      <c r="G44" s="149"/>
      <c r="H44" s="246">
        <v>0</v>
      </c>
      <c r="I44" s="247">
        <v>0</v>
      </c>
      <c r="J44" s="16"/>
      <c r="K44" s="46">
        <f t="shared" si="2"/>
        <v>0</v>
      </c>
      <c r="L44" s="14"/>
      <c r="M44" s="16">
        <f t="shared" si="3"/>
        <v>0</v>
      </c>
      <c r="N44" s="30"/>
      <c r="O44" s="43"/>
    </row>
    <row r="45" spans="1:15" x14ac:dyDescent="0.25">
      <c r="A45" s="149">
        <v>26</v>
      </c>
      <c r="B45" s="181" t="s">
        <v>155</v>
      </c>
      <c r="C45" s="149">
        <v>10</v>
      </c>
      <c r="D45" s="149" t="s">
        <v>11</v>
      </c>
      <c r="E45" s="149"/>
      <c r="F45" s="149"/>
      <c r="G45" s="149"/>
      <c r="H45" s="149"/>
      <c r="I45" s="30"/>
      <c r="J45" s="16"/>
      <c r="K45" s="46">
        <f t="shared" si="2"/>
        <v>0</v>
      </c>
      <c r="L45" s="14"/>
      <c r="M45" s="16">
        <f t="shared" si="3"/>
        <v>0</v>
      </c>
      <c r="N45" s="30"/>
      <c r="O45" s="43"/>
    </row>
    <row r="46" spans="1:15" x14ac:dyDescent="0.25">
      <c r="A46" s="13">
        <v>27</v>
      </c>
      <c r="B46" s="2" t="s">
        <v>156</v>
      </c>
      <c r="C46" s="149">
        <v>200</v>
      </c>
      <c r="D46" s="152" t="s">
        <v>11</v>
      </c>
      <c r="E46" s="152"/>
      <c r="F46" s="149"/>
      <c r="G46" s="149"/>
      <c r="H46" s="149"/>
      <c r="I46" s="30"/>
      <c r="J46" s="16"/>
      <c r="K46" s="46">
        <f t="shared" si="2"/>
        <v>0</v>
      </c>
      <c r="L46" s="14"/>
      <c r="M46" s="16">
        <f t="shared" si="3"/>
        <v>0</v>
      </c>
      <c r="N46" s="30"/>
      <c r="O46" s="43"/>
    </row>
    <row r="47" spans="1:15" x14ac:dyDescent="0.25">
      <c r="A47" s="149">
        <v>28</v>
      </c>
      <c r="B47" s="2" t="s">
        <v>157</v>
      </c>
      <c r="C47" s="149">
        <v>20</v>
      </c>
      <c r="D47" s="149" t="s">
        <v>11</v>
      </c>
      <c r="E47" s="149"/>
      <c r="F47" s="17"/>
      <c r="G47" s="17"/>
      <c r="H47" s="17"/>
      <c r="I47" s="30"/>
      <c r="J47" s="16"/>
      <c r="K47" s="46">
        <f t="shared" si="2"/>
        <v>0</v>
      </c>
      <c r="L47" s="14"/>
      <c r="M47" s="16">
        <f t="shared" si="3"/>
        <v>0</v>
      </c>
      <c r="N47" s="30"/>
      <c r="O47" s="43"/>
    </row>
    <row r="48" spans="1:15" x14ac:dyDescent="0.25">
      <c r="A48" s="13">
        <v>29</v>
      </c>
      <c r="B48" s="2" t="s">
        <v>158</v>
      </c>
      <c r="C48" s="149">
        <v>120</v>
      </c>
      <c r="D48" s="149" t="s">
        <v>11</v>
      </c>
      <c r="E48" s="149"/>
      <c r="F48" s="149"/>
      <c r="G48" s="149"/>
      <c r="H48" s="42"/>
      <c r="I48" s="30"/>
      <c r="J48" s="16"/>
      <c r="K48" s="46">
        <f t="shared" si="2"/>
        <v>0</v>
      </c>
      <c r="L48" s="14"/>
      <c r="M48" s="16">
        <f t="shared" si="3"/>
        <v>0</v>
      </c>
      <c r="N48" s="30"/>
      <c r="O48" s="43"/>
    </row>
    <row r="49" spans="1:15" x14ac:dyDescent="0.25">
      <c r="A49" s="149">
        <v>30</v>
      </c>
      <c r="B49" s="182" t="s">
        <v>159</v>
      </c>
      <c r="C49" s="149">
        <v>60</v>
      </c>
      <c r="D49" s="149" t="s">
        <v>11</v>
      </c>
      <c r="E49" s="149"/>
      <c r="F49" s="6"/>
      <c r="G49" s="149"/>
      <c r="H49" s="149"/>
      <c r="I49" s="30"/>
      <c r="J49" s="16"/>
      <c r="K49" s="46">
        <f t="shared" si="2"/>
        <v>0</v>
      </c>
      <c r="L49" s="14"/>
      <c r="M49" s="16">
        <f t="shared" si="3"/>
        <v>0</v>
      </c>
      <c r="N49" s="30"/>
      <c r="O49" s="43"/>
    </row>
    <row r="50" spans="1:15" x14ac:dyDescent="0.25">
      <c r="A50" s="13">
        <v>31</v>
      </c>
      <c r="B50" s="2" t="s">
        <v>160</v>
      </c>
      <c r="C50" s="149">
        <v>15</v>
      </c>
      <c r="D50" s="149" t="s">
        <v>11</v>
      </c>
      <c r="E50" s="149"/>
      <c r="F50" s="17"/>
      <c r="G50" s="17"/>
      <c r="H50" s="149"/>
      <c r="I50" s="30"/>
      <c r="J50" s="16"/>
      <c r="K50" s="46">
        <f t="shared" si="2"/>
        <v>0</v>
      </c>
      <c r="L50" s="14"/>
      <c r="M50" s="16">
        <f t="shared" si="3"/>
        <v>0</v>
      </c>
      <c r="N50" s="30"/>
      <c r="O50" s="43"/>
    </row>
    <row r="51" spans="1:15" x14ac:dyDescent="0.25">
      <c r="A51" s="149">
        <v>32</v>
      </c>
      <c r="B51" s="2" t="s">
        <v>161</v>
      </c>
      <c r="C51" s="149">
        <v>90</v>
      </c>
      <c r="D51" s="149" t="s">
        <v>11</v>
      </c>
      <c r="E51" s="149"/>
      <c r="F51" s="17"/>
      <c r="G51" s="17"/>
      <c r="H51" s="17"/>
      <c r="I51" s="30"/>
      <c r="J51" s="16"/>
      <c r="K51" s="46">
        <f t="shared" si="2"/>
        <v>0</v>
      </c>
      <c r="L51" s="14"/>
      <c r="M51" s="16">
        <f t="shared" si="3"/>
        <v>0</v>
      </c>
      <c r="N51" s="30"/>
      <c r="O51" s="43"/>
    </row>
    <row r="52" spans="1:15" x14ac:dyDescent="0.25">
      <c r="A52" s="13">
        <v>33</v>
      </c>
      <c r="B52" s="2" t="s">
        <v>162</v>
      </c>
      <c r="C52" s="149">
        <v>200</v>
      </c>
      <c r="D52" s="149" t="s">
        <v>11</v>
      </c>
      <c r="E52" s="149"/>
      <c r="F52" s="17"/>
      <c r="G52" s="17"/>
      <c r="H52" s="17"/>
      <c r="I52" s="30"/>
      <c r="J52" s="16"/>
      <c r="K52" s="46">
        <f t="shared" si="2"/>
        <v>0</v>
      </c>
      <c r="L52" s="14"/>
      <c r="M52" s="16">
        <f t="shared" si="3"/>
        <v>0</v>
      </c>
      <c r="N52" s="30"/>
      <c r="O52" s="43"/>
    </row>
    <row r="53" spans="1:15" x14ac:dyDescent="0.25">
      <c r="A53" s="149">
        <v>34</v>
      </c>
      <c r="B53" s="2" t="s">
        <v>163</v>
      </c>
      <c r="C53" s="149">
        <v>5</v>
      </c>
      <c r="D53" s="149" t="s">
        <v>11</v>
      </c>
      <c r="E53" s="149"/>
      <c r="F53" s="17"/>
      <c r="G53" s="17"/>
      <c r="H53" s="17"/>
      <c r="I53" s="30"/>
      <c r="J53" s="16"/>
      <c r="K53" s="46">
        <f t="shared" si="2"/>
        <v>0</v>
      </c>
      <c r="L53" s="14"/>
      <c r="M53" s="16">
        <f t="shared" si="3"/>
        <v>0</v>
      </c>
      <c r="N53" s="30"/>
      <c r="O53" s="43"/>
    </row>
    <row r="54" spans="1:15" x14ac:dyDescent="0.25">
      <c r="A54" s="13">
        <v>35</v>
      </c>
      <c r="B54" s="2" t="s">
        <v>164</v>
      </c>
      <c r="C54" s="149">
        <v>3</v>
      </c>
      <c r="D54" s="149" t="s">
        <v>11</v>
      </c>
      <c r="E54" s="149"/>
      <c r="F54" s="17"/>
      <c r="G54" s="17"/>
      <c r="H54" s="17"/>
      <c r="I54" s="30"/>
      <c r="J54" s="16"/>
      <c r="K54" s="46">
        <f t="shared" si="2"/>
        <v>0</v>
      </c>
      <c r="L54" s="14"/>
      <c r="M54" s="16">
        <f t="shared" si="3"/>
        <v>0</v>
      </c>
      <c r="N54" s="30"/>
      <c r="O54" s="43"/>
    </row>
    <row r="55" spans="1:15" x14ac:dyDescent="0.25">
      <c r="A55" s="149">
        <v>36</v>
      </c>
      <c r="B55" s="181" t="s">
        <v>165</v>
      </c>
      <c r="C55" s="149">
        <v>750</v>
      </c>
      <c r="D55" s="149" t="s">
        <v>11</v>
      </c>
      <c r="E55" s="149"/>
      <c r="F55" s="149"/>
      <c r="G55" s="149"/>
      <c r="H55" s="149"/>
      <c r="I55" s="30"/>
      <c r="J55" s="16"/>
      <c r="K55" s="46">
        <f t="shared" si="2"/>
        <v>0</v>
      </c>
      <c r="L55" s="14"/>
      <c r="M55" s="16">
        <f t="shared" si="3"/>
        <v>0</v>
      </c>
      <c r="N55" s="30"/>
      <c r="O55" s="43"/>
    </row>
    <row r="56" spans="1:15" x14ac:dyDescent="0.25">
      <c r="A56" s="13">
        <v>37</v>
      </c>
      <c r="B56" s="181" t="s">
        <v>166</v>
      </c>
      <c r="C56" s="149">
        <v>10</v>
      </c>
      <c r="D56" s="149" t="s">
        <v>64</v>
      </c>
      <c r="E56" s="149"/>
      <c r="F56" s="149"/>
      <c r="G56" s="149"/>
      <c r="H56" s="149"/>
      <c r="I56" s="30"/>
      <c r="J56" s="16"/>
      <c r="K56" s="46">
        <f t="shared" si="2"/>
        <v>0</v>
      </c>
      <c r="L56" s="14"/>
      <c r="M56" s="16">
        <f t="shared" si="3"/>
        <v>0</v>
      </c>
      <c r="N56" s="30"/>
      <c r="O56" s="43"/>
    </row>
    <row r="57" spans="1:15" x14ac:dyDescent="0.25">
      <c r="A57" s="149">
        <v>38</v>
      </c>
      <c r="B57" s="2" t="s">
        <v>167</v>
      </c>
      <c r="C57" s="149">
        <v>130</v>
      </c>
      <c r="D57" s="149" t="s">
        <v>11</v>
      </c>
      <c r="E57" s="149"/>
      <c r="F57" s="17"/>
      <c r="G57" s="17"/>
      <c r="H57" s="17"/>
      <c r="I57" s="30"/>
      <c r="J57" s="16"/>
      <c r="K57" s="46">
        <f t="shared" si="2"/>
        <v>0</v>
      </c>
      <c r="L57" s="14"/>
      <c r="M57" s="16">
        <f t="shared" si="3"/>
        <v>0</v>
      </c>
      <c r="N57" s="30"/>
      <c r="O57" s="43"/>
    </row>
    <row r="58" spans="1:15" x14ac:dyDescent="0.25">
      <c r="A58" s="13">
        <v>39</v>
      </c>
      <c r="B58" s="181" t="s">
        <v>168</v>
      </c>
      <c r="C58" s="149">
        <v>100</v>
      </c>
      <c r="D58" s="149" t="s">
        <v>11</v>
      </c>
      <c r="E58" s="149"/>
      <c r="F58" s="149"/>
      <c r="G58" s="149"/>
      <c r="H58" s="149"/>
      <c r="I58" s="30"/>
      <c r="J58" s="16"/>
      <c r="K58" s="46">
        <f t="shared" si="2"/>
        <v>0</v>
      </c>
      <c r="L58" s="14"/>
      <c r="M58" s="16">
        <f t="shared" si="3"/>
        <v>0</v>
      </c>
      <c r="N58" s="30"/>
      <c r="O58" s="43"/>
    </row>
    <row r="59" spans="1:15" x14ac:dyDescent="0.25">
      <c r="A59" s="149">
        <v>40</v>
      </c>
      <c r="B59" s="181" t="s">
        <v>169</v>
      </c>
      <c r="C59" s="149">
        <v>10</v>
      </c>
      <c r="D59" s="149" t="s">
        <v>11</v>
      </c>
      <c r="E59" s="149"/>
      <c r="F59" s="6"/>
      <c r="G59" s="17"/>
      <c r="H59" s="149"/>
      <c r="I59" s="30"/>
      <c r="J59" s="16"/>
      <c r="K59" s="46">
        <f t="shared" si="2"/>
        <v>0</v>
      </c>
      <c r="L59" s="14"/>
      <c r="M59" s="16">
        <f t="shared" si="3"/>
        <v>0</v>
      </c>
      <c r="N59" s="30"/>
      <c r="O59" s="43"/>
    </row>
    <row r="60" spans="1:15" x14ac:dyDescent="0.25">
      <c r="A60" s="13">
        <v>41</v>
      </c>
      <c r="B60" s="2" t="s">
        <v>170</v>
      </c>
      <c r="C60" s="149">
        <v>20</v>
      </c>
      <c r="D60" s="149" t="s">
        <v>11</v>
      </c>
      <c r="E60" s="149"/>
      <c r="F60" s="17"/>
      <c r="G60" s="17"/>
      <c r="H60" s="149"/>
      <c r="I60" s="30"/>
      <c r="J60" s="16"/>
      <c r="K60" s="46">
        <f t="shared" si="2"/>
        <v>0</v>
      </c>
      <c r="L60" s="14"/>
      <c r="M60" s="16">
        <f t="shared" si="3"/>
        <v>0</v>
      </c>
      <c r="N60" s="30"/>
      <c r="O60" s="43"/>
    </row>
    <row r="61" spans="1:15" ht="51" x14ac:dyDescent="0.25">
      <c r="A61" s="149">
        <v>42</v>
      </c>
      <c r="B61" s="180" t="s">
        <v>1141</v>
      </c>
      <c r="C61" s="149">
        <v>20</v>
      </c>
      <c r="D61" s="149" t="s">
        <v>11</v>
      </c>
      <c r="E61" s="149"/>
      <c r="F61" s="149"/>
      <c r="G61" s="149"/>
      <c r="H61" s="149"/>
      <c r="I61" s="30"/>
      <c r="J61" s="1"/>
      <c r="K61" s="46">
        <f t="shared" si="2"/>
        <v>0</v>
      </c>
      <c r="L61" s="14"/>
      <c r="M61" s="16">
        <f t="shared" si="3"/>
        <v>0</v>
      </c>
      <c r="N61" s="30"/>
      <c r="O61" s="43"/>
    </row>
    <row r="62" spans="1:15" ht="51" x14ac:dyDescent="0.25">
      <c r="A62" s="13">
        <v>43</v>
      </c>
      <c r="B62" s="180" t="s">
        <v>1142</v>
      </c>
      <c r="C62" s="149">
        <v>30</v>
      </c>
      <c r="D62" s="149" t="s">
        <v>11</v>
      </c>
      <c r="E62" s="149"/>
      <c r="F62" s="149"/>
      <c r="G62" s="149"/>
      <c r="H62" s="149"/>
      <c r="I62" s="30"/>
      <c r="J62" s="1"/>
      <c r="K62" s="46">
        <f t="shared" si="2"/>
        <v>0</v>
      </c>
      <c r="L62" s="14"/>
      <c r="M62" s="16">
        <f t="shared" si="3"/>
        <v>0</v>
      </c>
      <c r="N62" s="30"/>
      <c r="O62" s="43"/>
    </row>
    <row r="63" spans="1:15" x14ac:dyDescent="0.25">
      <c r="A63" s="149">
        <v>44</v>
      </c>
      <c r="B63" s="181" t="s">
        <v>171</v>
      </c>
      <c r="C63" s="149">
        <v>80</v>
      </c>
      <c r="D63" s="149" t="s">
        <v>11</v>
      </c>
      <c r="E63" s="149"/>
      <c r="F63" s="6"/>
      <c r="G63" s="17"/>
      <c r="H63" s="149"/>
      <c r="I63" s="30"/>
      <c r="J63" s="16"/>
      <c r="K63" s="46">
        <f t="shared" si="2"/>
        <v>0</v>
      </c>
      <c r="L63" s="14"/>
      <c r="M63" s="16">
        <f t="shared" si="3"/>
        <v>0</v>
      </c>
      <c r="N63" s="30"/>
      <c r="O63" s="43"/>
    </row>
    <row r="64" spans="1:15" x14ac:dyDescent="0.25">
      <c r="A64" s="13">
        <v>45</v>
      </c>
      <c r="B64" s="181" t="s">
        <v>172</v>
      </c>
      <c r="C64" s="149">
        <v>320</v>
      </c>
      <c r="D64" s="149" t="s">
        <v>11</v>
      </c>
      <c r="E64" s="149"/>
      <c r="F64" s="6"/>
      <c r="G64" s="17"/>
      <c r="H64" s="149"/>
      <c r="I64" s="30"/>
      <c r="J64" s="16"/>
      <c r="K64" s="46">
        <f t="shared" si="2"/>
        <v>0</v>
      </c>
      <c r="L64" s="14"/>
      <c r="M64" s="16">
        <f t="shared" si="3"/>
        <v>0</v>
      </c>
      <c r="N64" s="30"/>
      <c r="O64" s="43"/>
    </row>
    <row r="65" spans="1:15" x14ac:dyDescent="0.25">
      <c r="A65" s="149">
        <v>46</v>
      </c>
      <c r="B65" s="181" t="s">
        <v>173</v>
      </c>
      <c r="C65" s="149">
        <v>160</v>
      </c>
      <c r="D65" s="149" t="s">
        <v>11</v>
      </c>
      <c r="E65" s="149"/>
      <c r="F65" s="6"/>
      <c r="G65" s="17"/>
      <c r="H65" s="149"/>
      <c r="I65" s="30"/>
      <c r="J65" s="16"/>
      <c r="K65" s="46">
        <f t="shared" si="2"/>
        <v>0</v>
      </c>
      <c r="L65" s="14"/>
      <c r="M65" s="16">
        <f t="shared" si="3"/>
        <v>0</v>
      </c>
      <c r="N65" s="30"/>
      <c r="O65" s="43"/>
    </row>
    <row r="66" spans="1:15" x14ac:dyDescent="0.25">
      <c r="A66" s="13">
        <v>47</v>
      </c>
      <c r="B66" s="2" t="s">
        <v>174</v>
      </c>
      <c r="C66" s="149">
        <v>400</v>
      </c>
      <c r="D66" s="149" t="s">
        <v>11</v>
      </c>
      <c r="E66" s="149"/>
      <c r="F66" s="149"/>
      <c r="G66" s="149"/>
      <c r="H66" s="149"/>
      <c r="I66" s="30"/>
      <c r="J66" s="16"/>
      <c r="K66" s="46">
        <f t="shared" si="2"/>
        <v>0</v>
      </c>
      <c r="L66" s="14"/>
      <c r="M66" s="16">
        <f t="shared" si="3"/>
        <v>0</v>
      </c>
      <c r="N66" s="30"/>
      <c r="O66" s="43"/>
    </row>
    <row r="67" spans="1:15" x14ac:dyDescent="0.25">
      <c r="A67" s="149">
        <v>48</v>
      </c>
      <c r="B67" s="181" t="s">
        <v>175</v>
      </c>
      <c r="C67" s="149">
        <v>50</v>
      </c>
      <c r="D67" s="149" t="s">
        <v>11</v>
      </c>
      <c r="E67" s="149"/>
      <c r="F67" s="149"/>
      <c r="G67" s="149"/>
      <c r="H67" s="149"/>
      <c r="I67" s="30"/>
      <c r="J67" s="16"/>
      <c r="K67" s="46">
        <f t="shared" si="2"/>
        <v>0</v>
      </c>
      <c r="L67" s="14"/>
      <c r="M67" s="16">
        <f t="shared" si="3"/>
        <v>0</v>
      </c>
      <c r="N67" s="30"/>
      <c r="O67" s="43"/>
    </row>
    <row r="68" spans="1:15" x14ac:dyDescent="0.25">
      <c r="A68" s="13">
        <v>49</v>
      </c>
      <c r="B68" s="181" t="s">
        <v>176</v>
      </c>
      <c r="C68" s="149">
        <v>30</v>
      </c>
      <c r="D68" s="149" t="s">
        <v>11</v>
      </c>
      <c r="E68" s="149"/>
      <c r="F68" s="149"/>
      <c r="G68" s="149"/>
      <c r="H68" s="149"/>
      <c r="I68" s="30"/>
      <c r="J68" s="16"/>
      <c r="K68" s="46">
        <f t="shared" si="2"/>
        <v>0</v>
      </c>
      <c r="L68" s="14"/>
      <c r="M68" s="16">
        <f t="shared" si="3"/>
        <v>0</v>
      </c>
      <c r="N68" s="30"/>
      <c r="O68" s="43"/>
    </row>
    <row r="69" spans="1:15" x14ac:dyDescent="0.25">
      <c r="A69" s="149">
        <v>50</v>
      </c>
      <c r="B69" s="2" t="s">
        <v>177</v>
      </c>
      <c r="C69" s="149">
        <v>10</v>
      </c>
      <c r="D69" s="152" t="s">
        <v>11</v>
      </c>
      <c r="E69" s="152"/>
      <c r="F69" s="6"/>
      <c r="G69" s="17"/>
      <c r="H69" s="149"/>
      <c r="I69" s="30"/>
      <c r="J69" s="16"/>
      <c r="K69" s="46">
        <f t="shared" si="2"/>
        <v>0</v>
      </c>
      <c r="L69" s="14"/>
      <c r="M69" s="16">
        <f t="shared" si="3"/>
        <v>0</v>
      </c>
      <c r="N69" s="30"/>
      <c r="O69" s="43"/>
    </row>
    <row r="70" spans="1:15" x14ac:dyDescent="0.25">
      <c r="A70" s="13">
        <v>51</v>
      </c>
      <c r="B70" s="181" t="s">
        <v>178</v>
      </c>
      <c r="C70" s="149">
        <v>5</v>
      </c>
      <c r="D70" s="149" t="s">
        <v>11</v>
      </c>
      <c r="E70" s="149"/>
      <c r="F70" s="149"/>
      <c r="G70" s="149"/>
      <c r="H70" s="149"/>
      <c r="I70" s="30"/>
      <c r="J70" s="16"/>
      <c r="K70" s="46">
        <f t="shared" si="2"/>
        <v>0</v>
      </c>
      <c r="L70" s="14"/>
      <c r="M70" s="16">
        <f t="shared" si="3"/>
        <v>0</v>
      </c>
      <c r="N70" s="30"/>
      <c r="O70" s="43"/>
    </row>
    <row r="71" spans="1:15" x14ac:dyDescent="0.25">
      <c r="A71" s="149">
        <v>52</v>
      </c>
      <c r="B71" s="181" t="s">
        <v>179</v>
      </c>
      <c r="C71" s="149">
        <v>20</v>
      </c>
      <c r="D71" s="149" t="s">
        <v>11</v>
      </c>
      <c r="E71" s="149"/>
      <c r="F71" s="149"/>
      <c r="G71" s="149"/>
      <c r="H71" s="149"/>
      <c r="I71" s="30"/>
      <c r="J71" s="16"/>
      <c r="K71" s="46">
        <f t="shared" si="2"/>
        <v>0</v>
      </c>
      <c r="L71" s="14"/>
      <c r="M71" s="16">
        <f t="shared" si="3"/>
        <v>0</v>
      </c>
      <c r="N71" s="30"/>
      <c r="O71" s="43"/>
    </row>
    <row r="72" spans="1:15" x14ac:dyDescent="0.25">
      <c r="A72" s="13">
        <v>53</v>
      </c>
      <c r="B72" s="2" t="s">
        <v>180</v>
      </c>
      <c r="C72" s="149">
        <v>400</v>
      </c>
      <c r="D72" s="149" t="s">
        <v>11</v>
      </c>
      <c r="E72" s="149"/>
      <c r="F72" s="6"/>
      <c r="G72" s="149"/>
      <c r="H72" s="42"/>
      <c r="I72" s="30"/>
      <c r="J72" s="16"/>
      <c r="K72" s="46">
        <f t="shared" si="2"/>
        <v>0</v>
      </c>
      <c r="L72" s="14"/>
      <c r="M72" s="16">
        <f t="shared" si="3"/>
        <v>0</v>
      </c>
      <c r="N72" s="30"/>
      <c r="O72" s="43"/>
    </row>
    <row r="73" spans="1:15" x14ac:dyDescent="0.25">
      <c r="A73" s="149">
        <v>54</v>
      </c>
      <c r="B73" s="181" t="s">
        <v>181</v>
      </c>
      <c r="C73" s="149">
        <v>1280</v>
      </c>
      <c r="D73" s="149" t="s">
        <v>11</v>
      </c>
      <c r="E73" s="149"/>
      <c r="F73" s="149"/>
      <c r="G73" s="149"/>
      <c r="H73" s="149"/>
      <c r="I73" s="30"/>
      <c r="J73" s="16"/>
      <c r="K73" s="46">
        <f t="shared" si="2"/>
        <v>0</v>
      </c>
      <c r="L73" s="14"/>
      <c r="M73" s="16">
        <f t="shared" si="3"/>
        <v>0</v>
      </c>
      <c r="N73" s="30"/>
      <c r="O73" s="43"/>
    </row>
    <row r="74" spans="1:15" x14ac:dyDescent="0.25">
      <c r="A74" s="13">
        <v>55</v>
      </c>
      <c r="B74" s="2" t="s">
        <v>182</v>
      </c>
      <c r="C74" s="149">
        <v>1500</v>
      </c>
      <c r="D74" s="149" t="s">
        <v>11</v>
      </c>
      <c r="E74" s="149"/>
      <c r="F74" s="6"/>
      <c r="G74" s="149"/>
      <c r="H74" s="42"/>
      <c r="I74" s="30"/>
      <c r="J74" s="16"/>
      <c r="K74" s="46">
        <f t="shared" si="2"/>
        <v>0</v>
      </c>
      <c r="L74" s="14"/>
      <c r="M74" s="16">
        <f t="shared" si="3"/>
        <v>0</v>
      </c>
      <c r="N74" s="30"/>
      <c r="O74" s="43"/>
    </row>
    <row r="75" spans="1:15" x14ac:dyDescent="0.25">
      <c r="A75" s="149">
        <v>56</v>
      </c>
      <c r="B75" s="181" t="s">
        <v>183</v>
      </c>
      <c r="C75" s="149">
        <v>50</v>
      </c>
      <c r="D75" s="149" t="s">
        <v>11</v>
      </c>
      <c r="E75" s="149"/>
      <c r="F75" s="6"/>
      <c r="G75" s="149"/>
      <c r="H75" s="42"/>
      <c r="I75" s="30"/>
      <c r="J75" s="16"/>
      <c r="K75" s="46">
        <f t="shared" si="2"/>
        <v>0</v>
      </c>
      <c r="L75" s="14"/>
      <c r="M75" s="16">
        <f t="shared" si="3"/>
        <v>0</v>
      </c>
      <c r="N75" s="30"/>
      <c r="O75" s="43"/>
    </row>
    <row r="76" spans="1:15" x14ac:dyDescent="0.25">
      <c r="A76" s="13">
        <v>57</v>
      </c>
      <c r="B76" s="2" t="s">
        <v>184</v>
      </c>
      <c r="C76" s="149">
        <v>190</v>
      </c>
      <c r="D76" s="149" t="s">
        <v>11</v>
      </c>
      <c r="E76" s="149"/>
      <c r="F76" s="6"/>
      <c r="G76" s="17"/>
      <c r="H76" s="149"/>
      <c r="I76" s="30"/>
      <c r="J76" s="16"/>
      <c r="K76" s="46">
        <f t="shared" si="2"/>
        <v>0</v>
      </c>
      <c r="L76" s="14"/>
      <c r="M76" s="16">
        <f t="shared" si="3"/>
        <v>0</v>
      </c>
      <c r="N76" s="30"/>
      <c r="O76" s="43"/>
    </row>
    <row r="77" spans="1:15" x14ac:dyDescent="0.25">
      <c r="A77" s="149">
        <v>58</v>
      </c>
      <c r="B77" s="2" t="s">
        <v>185</v>
      </c>
      <c r="C77" s="149">
        <v>5</v>
      </c>
      <c r="D77" s="149" t="s">
        <v>11</v>
      </c>
      <c r="E77" s="149"/>
      <c r="F77" s="6"/>
      <c r="G77" s="17"/>
      <c r="H77" s="149"/>
      <c r="I77" s="30"/>
      <c r="J77" s="16"/>
      <c r="K77" s="46">
        <f t="shared" si="2"/>
        <v>0</v>
      </c>
      <c r="L77" s="14"/>
      <c r="M77" s="16">
        <f t="shared" si="3"/>
        <v>0</v>
      </c>
      <c r="N77" s="30"/>
      <c r="O77" s="43"/>
    </row>
    <row r="78" spans="1:15" x14ac:dyDescent="0.25">
      <c r="A78" s="13">
        <v>59</v>
      </c>
      <c r="B78" s="181" t="s">
        <v>186</v>
      </c>
      <c r="C78" s="149">
        <v>100</v>
      </c>
      <c r="D78" s="149" t="s">
        <v>11</v>
      </c>
      <c r="E78" s="149"/>
      <c r="F78" s="6"/>
      <c r="G78" s="149"/>
      <c r="H78" s="42"/>
      <c r="I78" s="30"/>
      <c r="J78" s="16"/>
      <c r="K78" s="46">
        <f t="shared" si="2"/>
        <v>0</v>
      </c>
      <c r="L78" s="14"/>
      <c r="M78" s="16">
        <f t="shared" si="3"/>
        <v>0</v>
      </c>
      <c r="N78" s="30"/>
      <c r="O78" s="43"/>
    </row>
    <row r="79" spans="1:15" x14ac:dyDescent="0.25">
      <c r="A79" s="149">
        <v>60</v>
      </c>
      <c r="B79" s="181" t="s">
        <v>187</v>
      </c>
      <c r="C79" s="149">
        <v>90</v>
      </c>
      <c r="D79" s="149" t="s">
        <v>11</v>
      </c>
      <c r="E79" s="149"/>
      <c r="F79" s="6"/>
      <c r="G79" s="149"/>
      <c r="H79" s="42"/>
      <c r="I79" s="30"/>
      <c r="J79" s="16"/>
      <c r="K79" s="46">
        <f t="shared" si="2"/>
        <v>0</v>
      </c>
      <c r="L79" s="14"/>
      <c r="M79" s="16">
        <f t="shared" si="3"/>
        <v>0</v>
      </c>
      <c r="N79" s="30"/>
      <c r="O79" s="43"/>
    </row>
    <row r="80" spans="1:15" x14ac:dyDescent="0.25">
      <c r="A80" s="13">
        <v>61</v>
      </c>
      <c r="B80" s="181" t="s">
        <v>188</v>
      </c>
      <c r="C80" s="149">
        <v>10</v>
      </c>
      <c r="D80" s="149" t="s">
        <v>11</v>
      </c>
      <c r="E80" s="149"/>
      <c r="F80" s="149"/>
      <c r="G80" s="149"/>
      <c r="H80" s="149"/>
      <c r="I80" s="30"/>
      <c r="J80" s="16"/>
      <c r="K80" s="46">
        <f t="shared" si="2"/>
        <v>0</v>
      </c>
      <c r="L80" s="14"/>
      <c r="M80" s="16">
        <f t="shared" si="3"/>
        <v>0</v>
      </c>
      <c r="N80" s="30"/>
      <c r="O80" s="43"/>
    </row>
    <row r="81" spans="1:15" x14ac:dyDescent="0.25">
      <c r="A81" s="149">
        <v>62</v>
      </c>
      <c r="B81" s="181" t="s">
        <v>189</v>
      </c>
      <c r="C81" s="149">
        <v>5</v>
      </c>
      <c r="D81" s="149" t="s">
        <v>11</v>
      </c>
      <c r="E81" s="149"/>
      <c r="F81" s="149"/>
      <c r="G81" s="149"/>
      <c r="H81" s="149"/>
      <c r="I81" s="30"/>
      <c r="J81" s="16"/>
      <c r="K81" s="46">
        <f t="shared" si="2"/>
        <v>0</v>
      </c>
      <c r="L81" s="14"/>
      <c r="M81" s="16">
        <f t="shared" si="3"/>
        <v>0</v>
      </c>
      <c r="N81" s="30"/>
      <c r="O81" s="43"/>
    </row>
    <row r="82" spans="1:15" x14ac:dyDescent="0.25">
      <c r="A82" s="13">
        <v>63</v>
      </c>
      <c r="B82" s="181" t="s">
        <v>190</v>
      </c>
      <c r="C82" s="149">
        <v>60</v>
      </c>
      <c r="D82" s="149" t="s">
        <v>11</v>
      </c>
      <c r="E82" s="149"/>
      <c r="F82" s="149"/>
      <c r="G82" s="149"/>
      <c r="H82" s="149"/>
      <c r="I82" s="30"/>
      <c r="J82" s="16"/>
      <c r="K82" s="46">
        <f t="shared" si="2"/>
        <v>0</v>
      </c>
      <c r="L82" s="14"/>
      <c r="M82" s="16">
        <f t="shared" si="3"/>
        <v>0</v>
      </c>
      <c r="N82" s="149"/>
      <c r="O82" s="43"/>
    </row>
    <row r="83" spans="1:15" x14ac:dyDescent="0.25">
      <c r="A83" s="149">
        <v>64</v>
      </c>
      <c r="B83" s="2" t="s">
        <v>191</v>
      </c>
      <c r="C83" s="149">
        <v>50</v>
      </c>
      <c r="D83" s="149" t="s">
        <v>11</v>
      </c>
      <c r="E83" s="149"/>
      <c r="F83" s="149"/>
      <c r="G83" s="149"/>
      <c r="H83" s="149"/>
      <c r="I83" s="30"/>
      <c r="J83" s="16"/>
      <c r="K83" s="46">
        <f t="shared" si="2"/>
        <v>0</v>
      </c>
      <c r="L83" s="14"/>
      <c r="M83" s="16">
        <f t="shared" si="3"/>
        <v>0</v>
      </c>
      <c r="N83" s="30"/>
      <c r="O83" s="43"/>
    </row>
    <row r="84" spans="1:15" x14ac:dyDescent="0.25">
      <c r="A84" s="13">
        <v>65</v>
      </c>
      <c r="B84" s="2" t="s">
        <v>192</v>
      </c>
      <c r="C84" s="149">
        <v>160</v>
      </c>
      <c r="D84" s="149" t="s">
        <v>11</v>
      </c>
      <c r="E84" s="149"/>
      <c r="F84" s="149"/>
      <c r="G84" s="149"/>
      <c r="H84" s="149"/>
      <c r="I84" s="30"/>
      <c r="J84" s="16"/>
      <c r="K84" s="46">
        <f t="shared" ref="K84:K131" si="4">I84*J84</f>
        <v>0</v>
      </c>
      <c r="L84" s="14"/>
      <c r="M84" s="16">
        <f t="shared" ref="M84:M131" si="5">K84*L84+K84</f>
        <v>0</v>
      </c>
      <c r="N84" s="30"/>
      <c r="O84" s="43"/>
    </row>
    <row r="85" spans="1:15" x14ac:dyDescent="0.25">
      <c r="A85" s="149">
        <v>66</v>
      </c>
      <c r="B85" s="181" t="s">
        <v>193</v>
      </c>
      <c r="C85" s="149">
        <v>350</v>
      </c>
      <c r="D85" s="149" t="s">
        <v>11</v>
      </c>
      <c r="E85" s="149"/>
      <c r="F85" s="149"/>
      <c r="G85" s="149"/>
      <c r="H85" s="149"/>
      <c r="I85" s="30"/>
      <c r="J85" s="16"/>
      <c r="K85" s="46">
        <f t="shared" si="4"/>
        <v>0</v>
      </c>
      <c r="L85" s="14"/>
      <c r="M85" s="16">
        <f t="shared" si="5"/>
        <v>0</v>
      </c>
      <c r="N85" s="149"/>
      <c r="O85" s="43"/>
    </row>
    <row r="86" spans="1:15" x14ac:dyDescent="0.25">
      <c r="A86" s="13">
        <v>67</v>
      </c>
      <c r="B86" s="2" t="s">
        <v>194</v>
      </c>
      <c r="C86" s="149">
        <v>60</v>
      </c>
      <c r="D86" s="149" t="s">
        <v>11</v>
      </c>
      <c r="E86" s="149"/>
      <c r="F86" s="6"/>
      <c r="G86" s="149"/>
      <c r="H86" s="42"/>
      <c r="I86" s="30"/>
      <c r="J86" s="16"/>
      <c r="K86" s="46">
        <f t="shared" si="4"/>
        <v>0</v>
      </c>
      <c r="L86" s="14"/>
      <c r="M86" s="16">
        <f t="shared" si="5"/>
        <v>0</v>
      </c>
      <c r="N86" s="30"/>
      <c r="O86" s="43"/>
    </row>
    <row r="87" spans="1:15" x14ac:dyDescent="0.25">
      <c r="A87" s="149">
        <v>68</v>
      </c>
      <c r="B87" s="2" t="s">
        <v>195</v>
      </c>
      <c r="C87" s="149">
        <v>70</v>
      </c>
      <c r="D87" s="149" t="s">
        <v>11</v>
      </c>
      <c r="E87" s="149"/>
      <c r="F87" s="149"/>
      <c r="G87" s="149"/>
      <c r="H87" s="149"/>
      <c r="I87" s="30"/>
      <c r="J87" s="16"/>
      <c r="K87" s="46">
        <f t="shared" si="4"/>
        <v>0</v>
      </c>
      <c r="L87" s="14"/>
      <c r="M87" s="16">
        <f t="shared" si="5"/>
        <v>0</v>
      </c>
      <c r="N87" s="30"/>
      <c r="O87" s="43"/>
    </row>
    <row r="88" spans="1:15" x14ac:dyDescent="0.25">
      <c r="A88" s="13">
        <v>69</v>
      </c>
      <c r="B88" s="181" t="s">
        <v>196</v>
      </c>
      <c r="C88" s="149">
        <v>10</v>
      </c>
      <c r="D88" s="149" t="s">
        <v>11</v>
      </c>
      <c r="E88" s="149"/>
      <c r="F88" s="149"/>
      <c r="G88" s="149"/>
      <c r="H88" s="149"/>
      <c r="I88" s="30"/>
      <c r="J88" s="16"/>
      <c r="K88" s="46">
        <f t="shared" si="4"/>
        <v>0</v>
      </c>
      <c r="L88" s="14"/>
      <c r="M88" s="16">
        <f t="shared" si="5"/>
        <v>0</v>
      </c>
      <c r="N88" s="149"/>
      <c r="O88" s="43"/>
    </row>
    <row r="89" spans="1:15" x14ac:dyDescent="0.25">
      <c r="A89" s="149">
        <v>70</v>
      </c>
      <c r="B89" s="181" t="s">
        <v>197</v>
      </c>
      <c r="C89" s="149">
        <v>9</v>
      </c>
      <c r="D89" s="149" t="s">
        <v>11</v>
      </c>
      <c r="E89" s="149"/>
      <c r="F89" s="149"/>
      <c r="G89" s="149"/>
      <c r="H89" s="149"/>
      <c r="I89" s="30"/>
      <c r="J89" s="16"/>
      <c r="K89" s="46">
        <f t="shared" si="4"/>
        <v>0</v>
      </c>
      <c r="L89" s="14"/>
      <c r="M89" s="16">
        <f t="shared" si="5"/>
        <v>0</v>
      </c>
      <c r="N89" s="149"/>
      <c r="O89" s="43"/>
    </row>
    <row r="90" spans="1:15" x14ac:dyDescent="0.25">
      <c r="A90" s="13">
        <v>71</v>
      </c>
      <c r="B90" s="180" t="s">
        <v>198</v>
      </c>
      <c r="C90" s="149">
        <v>120</v>
      </c>
      <c r="D90" s="149" t="s">
        <v>11</v>
      </c>
      <c r="E90" s="149"/>
      <c r="F90" s="149"/>
      <c r="G90" s="149"/>
      <c r="H90" s="149"/>
      <c r="I90" s="30"/>
      <c r="J90" s="16"/>
      <c r="K90" s="46">
        <f t="shared" si="4"/>
        <v>0</v>
      </c>
      <c r="L90" s="14"/>
      <c r="M90" s="16">
        <f t="shared" si="5"/>
        <v>0</v>
      </c>
      <c r="N90" s="30"/>
      <c r="O90" s="43"/>
    </row>
    <row r="91" spans="1:15" x14ac:dyDescent="0.25">
      <c r="A91" s="149">
        <v>72</v>
      </c>
      <c r="B91" s="181" t="s">
        <v>199</v>
      </c>
      <c r="C91" s="149">
        <v>20</v>
      </c>
      <c r="D91" s="149" t="s">
        <v>11</v>
      </c>
      <c r="E91" s="149"/>
      <c r="F91" s="149"/>
      <c r="G91" s="149"/>
      <c r="H91" s="149"/>
      <c r="I91" s="30"/>
      <c r="J91" s="16"/>
      <c r="K91" s="46">
        <f t="shared" si="4"/>
        <v>0</v>
      </c>
      <c r="L91" s="14"/>
      <c r="M91" s="16">
        <f t="shared" si="5"/>
        <v>0</v>
      </c>
      <c r="N91" s="30"/>
      <c r="O91" s="43"/>
    </row>
    <row r="92" spans="1:15" x14ac:dyDescent="0.25">
      <c r="A92" s="13">
        <v>73</v>
      </c>
      <c r="B92" s="2" t="s">
        <v>200</v>
      </c>
      <c r="C92" s="149">
        <v>10</v>
      </c>
      <c r="D92" s="149" t="s">
        <v>11</v>
      </c>
      <c r="E92" s="149"/>
      <c r="F92" s="149"/>
      <c r="G92" s="149"/>
      <c r="H92" s="149"/>
      <c r="I92" s="30"/>
      <c r="J92" s="16"/>
      <c r="K92" s="46">
        <f t="shared" si="4"/>
        <v>0</v>
      </c>
      <c r="L92" s="14"/>
      <c r="M92" s="16">
        <f t="shared" si="5"/>
        <v>0</v>
      </c>
      <c r="N92" s="30"/>
      <c r="O92" s="43"/>
    </row>
    <row r="93" spans="1:15" x14ac:dyDescent="0.25">
      <c r="A93" s="149">
        <v>74</v>
      </c>
      <c r="B93" s="2" t="s">
        <v>201</v>
      </c>
      <c r="C93" s="149">
        <v>2</v>
      </c>
      <c r="D93" s="149" t="s">
        <v>11</v>
      </c>
      <c r="E93" s="149"/>
      <c r="F93" s="6"/>
      <c r="G93" s="149"/>
      <c r="H93" s="48"/>
      <c r="I93" s="30"/>
      <c r="J93" s="16"/>
      <c r="K93" s="46">
        <f t="shared" si="4"/>
        <v>0</v>
      </c>
      <c r="L93" s="14"/>
      <c r="M93" s="16">
        <f t="shared" si="5"/>
        <v>0</v>
      </c>
      <c r="N93" s="30"/>
      <c r="O93" s="43"/>
    </row>
    <row r="94" spans="1:15" x14ac:dyDescent="0.25">
      <c r="A94" s="13">
        <v>75</v>
      </c>
      <c r="B94" s="2" t="s">
        <v>202</v>
      </c>
      <c r="C94" s="149">
        <v>30</v>
      </c>
      <c r="D94" s="149" t="s">
        <v>11</v>
      </c>
      <c r="E94" s="149"/>
      <c r="F94" s="149"/>
      <c r="G94" s="149"/>
      <c r="H94" s="149"/>
      <c r="I94" s="30"/>
      <c r="J94" s="16"/>
      <c r="K94" s="46">
        <f t="shared" si="4"/>
        <v>0</v>
      </c>
      <c r="L94" s="14"/>
      <c r="M94" s="16">
        <f t="shared" si="5"/>
        <v>0</v>
      </c>
      <c r="N94" s="30"/>
      <c r="O94" s="43"/>
    </row>
    <row r="95" spans="1:15" x14ac:dyDescent="0.25">
      <c r="A95" s="149">
        <v>76</v>
      </c>
      <c r="B95" s="2" t="s">
        <v>203</v>
      </c>
      <c r="C95" s="149">
        <v>30</v>
      </c>
      <c r="D95" s="149" t="s">
        <v>11</v>
      </c>
      <c r="E95" s="149"/>
      <c r="F95" s="6"/>
      <c r="G95" s="149"/>
      <c r="H95" s="149"/>
      <c r="I95" s="30"/>
      <c r="J95" s="16"/>
      <c r="K95" s="46">
        <f t="shared" si="4"/>
        <v>0</v>
      </c>
      <c r="L95" s="14"/>
      <c r="M95" s="16">
        <f t="shared" si="5"/>
        <v>0</v>
      </c>
      <c r="N95" s="30"/>
      <c r="O95" s="43"/>
    </row>
    <row r="96" spans="1:15" x14ac:dyDescent="0.25">
      <c r="A96" s="13">
        <v>77</v>
      </c>
      <c r="B96" s="2" t="s">
        <v>204</v>
      </c>
      <c r="C96" s="149">
        <v>80</v>
      </c>
      <c r="D96" s="149" t="s">
        <v>11</v>
      </c>
      <c r="E96" s="149"/>
      <c r="F96" s="149"/>
      <c r="G96" s="149"/>
      <c r="H96" s="149"/>
      <c r="I96" s="30"/>
      <c r="J96" s="16"/>
      <c r="K96" s="46">
        <f t="shared" si="4"/>
        <v>0</v>
      </c>
      <c r="L96" s="14"/>
      <c r="M96" s="16">
        <f t="shared" si="5"/>
        <v>0</v>
      </c>
      <c r="N96" s="30"/>
      <c r="O96" s="43"/>
    </row>
    <row r="97" spans="1:15" x14ac:dyDescent="0.25">
      <c r="A97" s="149">
        <v>78</v>
      </c>
      <c r="B97" s="181" t="s">
        <v>205</v>
      </c>
      <c r="C97" s="149">
        <v>1</v>
      </c>
      <c r="D97" s="149" t="s">
        <v>11</v>
      </c>
      <c r="E97" s="149"/>
      <c r="F97" s="149"/>
      <c r="G97" s="149"/>
      <c r="H97" s="149"/>
      <c r="I97" s="30"/>
      <c r="J97" s="16"/>
      <c r="K97" s="46">
        <f t="shared" si="4"/>
        <v>0</v>
      </c>
      <c r="L97" s="14"/>
      <c r="M97" s="16">
        <f t="shared" si="5"/>
        <v>0</v>
      </c>
      <c r="N97" s="30"/>
      <c r="O97" s="43"/>
    </row>
    <row r="98" spans="1:15" x14ac:dyDescent="0.25">
      <c r="A98" s="13">
        <v>79</v>
      </c>
      <c r="B98" s="181" t="s">
        <v>206</v>
      </c>
      <c r="C98" s="149">
        <v>40</v>
      </c>
      <c r="D98" s="149" t="s">
        <v>11</v>
      </c>
      <c r="E98" s="149"/>
      <c r="F98" s="149"/>
      <c r="G98" s="149"/>
      <c r="H98" s="149"/>
      <c r="I98" s="30"/>
      <c r="J98" s="16"/>
      <c r="K98" s="46">
        <f t="shared" si="4"/>
        <v>0</v>
      </c>
      <c r="L98" s="14"/>
      <c r="M98" s="16">
        <f t="shared" si="5"/>
        <v>0</v>
      </c>
      <c r="N98" s="30"/>
      <c r="O98" s="43"/>
    </row>
    <row r="99" spans="1:15" x14ac:dyDescent="0.25">
      <c r="A99" s="149">
        <v>80</v>
      </c>
      <c r="B99" s="181" t="s">
        <v>207</v>
      </c>
      <c r="C99" s="149">
        <v>20</v>
      </c>
      <c r="D99" s="149" t="s">
        <v>11</v>
      </c>
      <c r="E99" s="149"/>
      <c r="F99" s="149"/>
      <c r="G99" s="149"/>
      <c r="H99" s="149"/>
      <c r="I99" s="30"/>
      <c r="J99" s="16"/>
      <c r="K99" s="46">
        <f t="shared" si="4"/>
        <v>0</v>
      </c>
      <c r="L99" s="14"/>
      <c r="M99" s="16">
        <f t="shared" si="5"/>
        <v>0</v>
      </c>
      <c r="N99" s="30"/>
      <c r="O99" s="43"/>
    </row>
    <row r="100" spans="1:15" x14ac:dyDescent="0.25">
      <c r="A100" s="13">
        <v>81</v>
      </c>
      <c r="B100" s="181" t="s">
        <v>208</v>
      </c>
      <c r="C100" s="149">
        <v>5</v>
      </c>
      <c r="D100" s="149" t="s">
        <v>11</v>
      </c>
      <c r="E100" s="149"/>
      <c r="F100" s="149"/>
      <c r="G100" s="149"/>
      <c r="H100" s="149"/>
      <c r="I100" s="30"/>
      <c r="J100" s="16"/>
      <c r="K100" s="46">
        <f t="shared" si="4"/>
        <v>0</v>
      </c>
      <c r="L100" s="14"/>
      <c r="M100" s="16">
        <f t="shared" si="5"/>
        <v>0</v>
      </c>
      <c r="N100" s="149"/>
      <c r="O100" s="43"/>
    </row>
    <row r="101" spans="1:15" x14ac:dyDescent="0.25">
      <c r="A101" s="149">
        <v>82</v>
      </c>
      <c r="B101" s="181" t="s">
        <v>209</v>
      </c>
      <c r="C101" s="149">
        <v>2</v>
      </c>
      <c r="D101" s="149" t="s">
        <v>11</v>
      </c>
      <c r="E101" s="149"/>
      <c r="F101" s="149"/>
      <c r="G101" s="149"/>
      <c r="H101" s="149"/>
      <c r="I101" s="30"/>
      <c r="J101" s="16"/>
      <c r="K101" s="46">
        <f t="shared" si="4"/>
        <v>0</v>
      </c>
      <c r="L101" s="14"/>
      <c r="M101" s="16">
        <f t="shared" si="5"/>
        <v>0</v>
      </c>
      <c r="N101" s="30"/>
      <c r="O101" s="43"/>
    </row>
    <row r="102" spans="1:15" x14ac:dyDescent="0.25">
      <c r="A102" s="13">
        <v>83</v>
      </c>
      <c r="B102" s="181" t="s">
        <v>210</v>
      </c>
      <c r="C102" s="149">
        <v>5</v>
      </c>
      <c r="D102" s="149" t="s">
        <v>11</v>
      </c>
      <c r="E102" s="149"/>
      <c r="F102" s="149"/>
      <c r="G102" s="149"/>
      <c r="H102" s="149"/>
      <c r="I102" s="30"/>
      <c r="J102" s="16"/>
      <c r="K102" s="46">
        <f t="shared" si="4"/>
        <v>0</v>
      </c>
      <c r="L102" s="14"/>
      <c r="M102" s="16">
        <f t="shared" si="5"/>
        <v>0</v>
      </c>
      <c r="N102" s="30"/>
      <c r="O102" s="43"/>
    </row>
    <row r="103" spans="1:15" x14ac:dyDescent="0.25">
      <c r="A103" s="149">
        <v>84</v>
      </c>
      <c r="B103" s="180" t="s">
        <v>211</v>
      </c>
      <c r="C103" s="149">
        <v>80</v>
      </c>
      <c r="D103" s="149" t="s">
        <v>14</v>
      </c>
      <c r="E103" s="149"/>
      <c r="F103" s="149"/>
      <c r="G103" s="149"/>
      <c r="H103" s="149"/>
      <c r="I103" s="30"/>
      <c r="J103" s="16"/>
      <c r="K103" s="46">
        <f t="shared" si="4"/>
        <v>0</v>
      </c>
      <c r="L103" s="14"/>
      <c r="M103" s="16">
        <f t="shared" si="5"/>
        <v>0</v>
      </c>
      <c r="N103" s="30"/>
      <c r="O103" s="43"/>
    </row>
    <row r="104" spans="1:15" x14ac:dyDescent="0.25">
      <c r="A104" s="13">
        <v>85</v>
      </c>
      <c r="B104" s="2" t="s">
        <v>212</v>
      </c>
      <c r="C104" s="149">
        <v>160</v>
      </c>
      <c r="D104" s="152" t="s">
        <v>11</v>
      </c>
      <c r="E104" s="152"/>
      <c r="F104" s="6"/>
      <c r="G104" s="149"/>
      <c r="H104" s="42"/>
      <c r="I104" s="30"/>
      <c r="J104" s="16"/>
      <c r="K104" s="46">
        <f t="shared" si="4"/>
        <v>0</v>
      </c>
      <c r="L104" s="14"/>
      <c r="M104" s="16">
        <f t="shared" si="5"/>
        <v>0</v>
      </c>
      <c r="N104" s="30"/>
      <c r="O104" s="43"/>
    </row>
    <row r="105" spans="1:15" x14ac:dyDescent="0.25">
      <c r="A105" s="149">
        <v>86</v>
      </c>
      <c r="B105" s="2" t="s">
        <v>213</v>
      </c>
      <c r="C105" s="149">
        <v>10</v>
      </c>
      <c r="D105" s="152" t="s">
        <v>11</v>
      </c>
      <c r="E105" s="152"/>
      <c r="F105" s="6"/>
      <c r="G105" s="149"/>
      <c r="H105" s="42"/>
      <c r="I105" s="30"/>
      <c r="J105" s="16"/>
      <c r="K105" s="46">
        <f t="shared" si="4"/>
        <v>0</v>
      </c>
      <c r="L105" s="14"/>
      <c r="M105" s="16">
        <f t="shared" si="5"/>
        <v>0</v>
      </c>
      <c r="N105" s="30"/>
      <c r="O105" s="43"/>
    </row>
    <row r="106" spans="1:15" x14ac:dyDescent="0.25">
      <c r="A106" s="13">
        <v>87</v>
      </c>
      <c r="B106" s="2" t="s">
        <v>214</v>
      </c>
      <c r="C106" s="149">
        <v>300</v>
      </c>
      <c r="D106" s="149" t="s">
        <v>11</v>
      </c>
      <c r="E106" s="149"/>
      <c r="F106" s="6"/>
      <c r="G106" s="149"/>
      <c r="H106" s="42"/>
      <c r="I106" s="30"/>
      <c r="J106" s="16"/>
      <c r="K106" s="46">
        <f t="shared" si="4"/>
        <v>0</v>
      </c>
      <c r="L106" s="14"/>
      <c r="M106" s="16">
        <f t="shared" si="5"/>
        <v>0</v>
      </c>
      <c r="N106" s="30"/>
      <c r="O106" s="43"/>
    </row>
    <row r="107" spans="1:15" x14ac:dyDescent="0.25">
      <c r="A107" s="149">
        <v>88</v>
      </c>
      <c r="B107" s="2" t="s">
        <v>215</v>
      </c>
      <c r="C107" s="149">
        <v>70</v>
      </c>
      <c r="D107" s="149" t="s">
        <v>11</v>
      </c>
      <c r="E107" s="149"/>
      <c r="F107" s="6"/>
      <c r="G107" s="149"/>
      <c r="H107" s="42"/>
      <c r="I107" s="30"/>
      <c r="J107" s="16"/>
      <c r="K107" s="46">
        <f t="shared" si="4"/>
        <v>0</v>
      </c>
      <c r="L107" s="14"/>
      <c r="M107" s="16">
        <f t="shared" si="5"/>
        <v>0</v>
      </c>
      <c r="N107" s="30"/>
      <c r="O107" s="43"/>
    </row>
    <row r="108" spans="1:15" x14ac:dyDescent="0.25">
      <c r="A108" s="13">
        <v>89</v>
      </c>
      <c r="B108" s="181" t="s">
        <v>216</v>
      </c>
      <c r="C108" s="149">
        <v>15</v>
      </c>
      <c r="D108" s="149" t="s">
        <v>11</v>
      </c>
      <c r="E108" s="149"/>
      <c r="F108" s="149"/>
      <c r="G108" s="149"/>
      <c r="H108" s="149"/>
      <c r="I108" s="30"/>
      <c r="J108" s="16"/>
      <c r="K108" s="46">
        <f t="shared" si="4"/>
        <v>0</v>
      </c>
      <c r="L108" s="14"/>
      <c r="M108" s="16">
        <f t="shared" si="5"/>
        <v>0</v>
      </c>
      <c r="N108" s="30"/>
      <c r="O108" s="43"/>
    </row>
    <row r="109" spans="1:15" x14ac:dyDescent="0.25">
      <c r="A109" s="149">
        <v>90</v>
      </c>
      <c r="B109" s="181" t="s">
        <v>217</v>
      </c>
      <c r="C109" s="149">
        <v>5</v>
      </c>
      <c r="D109" s="149" t="s">
        <v>11</v>
      </c>
      <c r="E109" s="149"/>
      <c r="F109" s="149"/>
      <c r="G109" s="149"/>
      <c r="H109" s="149"/>
      <c r="I109" s="30"/>
      <c r="J109" s="16"/>
      <c r="K109" s="46">
        <f t="shared" si="4"/>
        <v>0</v>
      </c>
      <c r="L109" s="14"/>
      <c r="M109" s="16">
        <f t="shared" si="5"/>
        <v>0</v>
      </c>
      <c r="N109" s="30"/>
      <c r="O109" s="43"/>
    </row>
    <row r="110" spans="1:15" x14ac:dyDescent="0.25">
      <c r="A110" s="13">
        <v>91</v>
      </c>
      <c r="B110" s="2" t="s">
        <v>218</v>
      </c>
      <c r="C110" s="149">
        <v>450</v>
      </c>
      <c r="D110" s="152" t="s">
        <v>11</v>
      </c>
      <c r="E110" s="152"/>
      <c r="F110" s="149"/>
      <c r="G110" s="149"/>
      <c r="H110" s="149"/>
      <c r="I110" s="30"/>
      <c r="J110" s="16"/>
      <c r="K110" s="46">
        <f t="shared" si="4"/>
        <v>0</v>
      </c>
      <c r="L110" s="14"/>
      <c r="M110" s="16">
        <f t="shared" si="5"/>
        <v>0</v>
      </c>
      <c r="N110" s="30"/>
      <c r="O110" s="43"/>
    </row>
    <row r="111" spans="1:15" x14ac:dyDescent="0.25">
      <c r="A111" s="149">
        <v>92</v>
      </c>
      <c r="B111" s="2" t="s">
        <v>219</v>
      </c>
      <c r="C111" s="149">
        <v>200</v>
      </c>
      <c r="D111" s="149" t="s">
        <v>11</v>
      </c>
      <c r="E111" s="149"/>
      <c r="F111" s="149"/>
      <c r="G111" s="149"/>
      <c r="H111" s="149"/>
      <c r="I111" s="30"/>
      <c r="J111" s="16"/>
      <c r="K111" s="46">
        <f t="shared" si="4"/>
        <v>0</v>
      </c>
      <c r="L111" s="14"/>
      <c r="M111" s="16">
        <f t="shared" si="5"/>
        <v>0</v>
      </c>
      <c r="N111" s="30"/>
      <c r="O111" s="43"/>
    </row>
    <row r="112" spans="1:15" x14ac:dyDescent="0.25">
      <c r="A112" s="13">
        <v>93</v>
      </c>
      <c r="B112" s="2" t="s">
        <v>220</v>
      </c>
      <c r="C112" s="149">
        <v>5</v>
      </c>
      <c r="D112" s="149" t="s">
        <v>11</v>
      </c>
      <c r="E112" s="149"/>
      <c r="F112" s="6"/>
      <c r="G112" s="149"/>
      <c r="H112" s="42"/>
      <c r="I112" s="30"/>
      <c r="J112" s="16"/>
      <c r="K112" s="46">
        <f t="shared" si="4"/>
        <v>0</v>
      </c>
      <c r="L112" s="14"/>
      <c r="M112" s="16">
        <f t="shared" si="5"/>
        <v>0</v>
      </c>
      <c r="N112" s="30"/>
      <c r="O112" s="43"/>
    </row>
    <row r="113" spans="1:15" x14ac:dyDescent="0.25">
      <c r="A113" s="149">
        <v>94</v>
      </c>
      <c r="B113" s="2" t="s">
        <v>221</v>
      </c>
      <c r="C113" s="149">
        <v>100</v>
      </c>
      <c r="D113" s="149" t="s">
        <v>11</v>
      </c>
      <c r="E113" s="149"/>
      <c r="F113" s="17"/>
      <c r="G113" s="17"/>
      <c r="H113" s="17"/>
      <c r="I113" s="30"/>
      <c r="J113" s="16"/>
      <c r="K113" s="46">
        <f t="shared" si="4"/>
        <v>0</v>
      </c>
      <c r="L113" s="14"/>
      <c r="M113" s="16">
        <f t="shared" si="5"/>
        <v>0</v>
      </c>
      <c r="N113" s="30"/>
      <c r="O113" s="43"/>
    </row>
    <row r="114" spans="1:15" x14ac:dyDescent="0.25">
      <c r="A114" s="13">
        <v>95</v>
      </c>
      <c r="B114" s="181" t="s">
        <v>222</v>
      </c>
      <c r="C114" s="149">
        <v>350</v>
      </c>
      <c r="D114" s="149" t="s">
        <v>11</v>
      </c>
      <c r="E114" s="149"/>
      <c r="F114" s="149"/>
      <c r="G114" s="149"/>
      <c r="H114" s="149"/>
      <c r="I114" s="30"/>
      <c r="J114" s="16"/>
      <c r="K114" s="46">
        <f t="shared" si="4"/>
        <v>0</v>
      </c>
      <c r="L114" s="14"/>
      <c r="M114" s="16">
        <f t="shared" si="5"/>
        <v>0</v>
      </c>
      <c r="N114" s="30"/>
      <c r="O114" s="43"/>
    </row>
    <row r="115" spans="1:15" x14ac:dyDescent="0.25">
      <c r="A115" s="149">
        <v>96</v>
      </c>
      <c r="B115" s="2" t="s">
        <v>223</v>
      </c>
      <c r="C115" s="149">
        <v>20</v>
      </c>
      <c r="D115" s="152" t="s">
        <v>11</v>
      </c>
      <c r="E115" s="152"/>
      <c r="F115" s="6"/>
      <c r="G115" s="149"/>
      <c r="H115" s="42"/>
      <c r="I115" s="30"/>
      <c r="J115" s="16"/>
      <c r="K115" s="46">
        <f t="shared" si="4"/>
        <v>0</v>
      </c>
      <c r="L115" s="14"/>
      <c r="M115" s="16">
        <f t="shared" si="5"/>
        <v>0</v>
      </c>
      <c r="N115" s="30"/>
      <c r="O115" s="43"/>
    </row>
    <row r="116" spans="1:15" x14ac:dyDescent="0.25">
      <c r="A116" s="13">
        <v>97</v>
      </c>
      <c r="B116" s="181" t="s">
        <v>224</v>
      </c>
      <c r="C116" s="23">
        <v>6</v>
      </c>
      <c r="D116" s="149" t="s">
        <v>11</v>
      </c>
      <c r="E116" s="149"/>
      <c r="F116" s="149"/>
      <c r="G116" s="149"/>
      <c r="H116" s="149"/>
      <c r="I116" s="23"/>
      <c r="J116" s="16"/>
      <c r="K116" s="46">
        <f t="shared" si="4"/>
        <v>0</v>
      </c>
      <c r="L116" s="14"/>
      <c r="M116" s="16">
        <f t="shared" si="5"/>
        <v>0</v>
      </c>
      <c r="N116" s="30"/>
      <c r="O116" s="43"/>
    </row>
    <row r="117" spans="1:15" x14ac:dyDescent="0.25">
      <c r="A117" s="149">
        <v>98</v>
      </c>
      <c r="B117" s="181" t="s">
        <v>225</v>
      </c>
      <c r="C117" s="149">
        <v>50</v>
      </c>
      <c r="D117" s="149" t="s">
        <v>11</v>
      </c>
      <c r="E117" s="149"/>
      <c r="F117" s="149"/>
      <c r="G117" s="149"/>
      <c r="H117" s="149"/>
      <c r="I117" s="149"/>
      <c r="J117" s="52"/>
      <c r="K117" s="46">
        <f t="shared" si="4"/>
        <v>0</v>
      </c>
      <c r="L117" s="14"/>
      <c r="M117" s="52">
        <f t="shared" si="5"/>
        <v>0</v>
      </c>
      <c r="N117" s="30"/>
      <c r="O117" s="43"/>
    </row>
    <row r="118" spans="1:15" x14ac:dyDescent="0.25">
      <c r="A118" s="13">
        <v>99</v>
      </c>
      <c r="B118" s="181" t="s">
        <v>226</v>
      </c>
      <c r="C118" s="149">
        <v>200</v>
      </c>
      <c r="D118" s="149" t="s">
        <v>11</v>
      </c>
      <c r="E118" s="149"/>
      <c r="F118" s="149"/>
      <c r="G118" s="149"/>
      <c r="H118" s="149"/>
      <c r="I118" s="30"/>
      <c r="J118" s="52"/>
      <c r="K118" s="46">
        <f t="shared" si="4"/>
        <v>0</v>
      </c>
      <c r="L118" s="14"/>
      <c r="M118" s="52">
        <f t="shared" si="5"/>
        <v>0</v>
      </c>
      <c r="N118" s="30"/>
      <c r="O118" s="43"/>
    </row>
    <row r="119" spans="1:15" x14ac:dyDescent="0.25">
      <c r="A119" s="149">
        <v>100</v>
      </c>
      <c r="B119" s="181" t="s">
        <v>227</v>
      </c>
      <c r="C119" s="149">
        <v>70</v>
      </c>
      <c r="D119" s="149" t="s">
        <v>11</v>
      </c>
      <c r="E119" s="149"/>
      <c r="F119" s="149"/>
      <c r="G119" s="149"/>
      <c r="H119" s="149"/>
      <c r="I119" s="30"/>
      <c r="J119" s="52"/>
      <c r="K119" s="46">
        <f t="shared" si="4"/>
        <v>0</v>
      </c>
      <c r="L119" s="14"/>
      <c r="M119" s="52">
        <f t="shared" si="5"/>
        <v>0</v>
      </c>
      <c r="N119" s="30"/>
      <c r="O119" s="43"/>
    </row>
    <row r="120" spans="1:15" x14ac:dyDescent="0.25">
      <c r="A120" s="13">
        <v>101</v>
      </c>
      <c r="B120" s="181" t="s">
        <v>228</v>
      </c>
      <c r="C120" s="149">
        <v>40</v>
      </c>
      <c r="D120" s="149" t="s">
        <v>11</v>
      </c>
      <c r="E120" s="149"/>
      <c r="F120" s="149"/>
      <c r="G120" s="149"/>
      <c r="H120" s="149"/>
      <c r="I120" s="30"/>
      <c r="J120" s="52"/>
      <c r="K120" s="46">
        <f t="shared" si="4"/>
        <v>0</v>
      </c>
      <c r="L120" s="14"/>
      <c r="M120" s="52">
        <f t="shared" si="5"/>
        <v>0</v>
      </c>
      <c r="N120" s="30"/>
      <c r="O120" s="43"/>
    </row>
    <row r="121" spans="1:15" x14ac:dyDescent="0.25">
      <c r="A121" s="149">
        <v>102</v>
      </c>
      <c r="B121" s="181" t="s">
        <v>229</v>
      </c>
      <c r="C121" s="149">
        <v>40</v>
      </c>
      <c r="D121" s="149" t="s">
        <v>11</v>
      </c>
      <c r="E121" s="149"/>
      <c r="F121" s="149"/>
      <c r="G121" s="149"/>
      <c r="H121" s="149"/>
      <c r="I121" s="30"/>
      <c r="J121" s="16"/>
      <c r="K121" s="46">
        <f t="shared" si="4"/>
        <v>0</v>
      </c>
      <c r="L121" s="14"/>
      <c r="M121" s="16">
        <f t="shared" si="5"/>
        <v>0</v>
      </c>
      <c r="N121" s="30"/>
      <c r="O121" s="43"/>
    </row>
    <row r="122" spans="1:15" x14ac:dyDescent="0.25">
      <c r="A122" s="13">
        <v>103</v>
      </c>
      <c r="B122" s="2" t="s">
        <v>230</v>
      </c>
      <c r="C122" s="149">
        <v>320</v>
      </c>
      <c r="D122" s="152" t="s">
        <v>11</v>
      </c>
      <c r="E122" s="152"/>
      <c r="F122" s="6"/>
      <c r="G122" s="149"/>
      <c r="H122" s="42"/>
      <c r="I122" s="30"/>
      <c r="J122" s="16"/>
      <c r="K122" s="46">
        <f t="shared" si="4"/>
        <v>0</v>
      </c>
      <c r="L122" s="14"/>
      <c r="M122" s="16">
        <f t="shared" si="5"/>
        <v>0</v>
      </c>
      <c r="N122" s="30"/>
      <c r="O122" s="43"/>
    </row>
    <row r="123" spans="1:15" ht="25.5" x14ac:dyDescent="0.25">
      <c r="A123" s="149">
        <v>104</v>
      </c>
      <c r="B123" s="2" t="s">
        <v>231</v>
      </c>
      <c r="C123" s="149">
        <v>370</v>
      </c>
      <c r="D123" s="152" t="s">
        <v>11</v>
      </c>
      <c r="E123" s="152"/>
      <c r="F123" s="6"/>
      <c r="G123" s="149"/>
      <c r="H123" s="42"/>
      <c r="I123" s="30"/>
      <c r="J123" s="16"/>
      <c r="K123" s="46">
        <f t="shared" si="4"/>
        <v>0</v>
      </c>
      <c r="L123" s="14"/>
      <c r="M123" s="16">
        <f t="shared" si="5"/>
        <v>0</v>
      </c>
      <c r="N123" s="30"/>
      <c r="O123" s="43"/>
    </row>
    <row r="124" spans="1:15" ht="25.5" x14ac:dyDescent="0.25">
      <c r="A124" s="13">
        <v>105</v>
      </c>
      <c r="B124" s="2" t="s">
        <v>232</v>
      </c>
      <c r="C124" s="149">
        <v>80</v>
      </c>
      <c r="D124" s="152" t="s">
        <v>11</v>
      </c>
      <c r="E124" s="152"/>
      <c r="F124" s="6"/>
      <c r="G124" s="149"/>
      <c r="H124" s="42"/>
      <c r="I124" s="30"/>
      <c r="J124" s="16"/>
      <c r="K124" s="46">
        <f t="shared" si="4"/>
        <v>0</v>
      </c>
      <c r="L124" s="14"/>
      <c r="M124" s="16">
        <f t="shared" si="5"/>
        <v>0</v>
      </c>
      <c r="N124" s="30"/>
      <c r="O124" s="43"/>
    </row>
    <row r="125" spans="1:15" x14ac:dyDescent="0.25">
      <c r="A125" s="149">
        <v>106</v>
      </c>
      <c r="B125" s="181" t="s">
        <v>233</v>
      </c>
      <c r="C125" s="149">
        <v>240</v>
      </c>
      <c r="D125" s="152" t="s">
        <v>11</v>
      </c>
      <c r="E125" s="152"/>
      <c r="F125" s="6"/>
      <c r="G125" s="149"/>
      <c r="H125" s="42"/>
      <c r="I125" s="30"/>
      <c r="J125" s="16"/>
      <c r="K125" s="46">
        <f t="shared" si="4"/>
        <v>0</v>
      </c>
      <c r="L125" s="14"/>
      <c r="M125" s="16">
        <f t="shared" si="5"/>
        <v>0</v>
      </c>
      <c r="N125" s="30"/>
      <c r="O125" s="43"/>
    </row>
    <row r="126" spans="1:15" x14ac:dyDescent="0.25">
      <c r="A126" s="13">
        <v>107</v>
      </c>
      <c r="B126" s="181" t="s">
        <v>234</v>
      </c>
      <c r="C126" s="149">
        <v>350</v>
      </c>
      <c r="D126" s="152" t="s">
        <v>11</v>
      </c>
      <c r="E126" s="152"/>
      <c r="F126" s="6"/>
      <c r="G126" s="149"/>
      <c r="H126" s="149"/>
      <c r="I126" s="30"/>
      <c r="J126" s="16"/>
      <c r="K126" s="46">
        <f t="shared" si="4"/>
        <v>0</v>
      </c>
      <c r="L126" s="14"/>
      <c r="M126" s="16">
        <f t="shared" si="5"/>
        <v>0</v>
      </c>
      <c r="N126" s="30"/>
      <c r="O126" s="43"/>
    </row>
    <row r="127" spans="1:15" x14ac:dyDescent="0.25">
      <c r="A127" s="149">
        <v>108</v>
      </c>
      <c r="B127" s="2" t="s">
        <v>235</v>
      </c>
      <c r="C127" s="149">
        <v>400</v>
      </c>
      <c r="D127" s="149" t="s">
        <v>11</v>
      </c>
      <c r="E127" s="149"/>
      <c r="F127" s="6"/>
      <c r="G127" s="149"/>
      <c r="H127" s="42"/>
      <c r="I127" s="30"/>
      <c r="J127" s="16"/>
      <c r="K127" s="46">
        <f t="shared" si="4"/>
        <v>0</v>
      </c>
      <c r="L127" s="14"/>
      <c r="M127" s="16">
        <f t="shared" si="5"/>
        <v>0</v>
      </c>
      <c r="N127" s="30"/>
      <c r="O127" s="43"/>
    </row>
    <row r="128" spans="1:15" x14ac:dyDescent="0.25">
      <c r="A128" s="13">
        <v>109</v>
      </c>
      <c r="B128" s="2" t="s">
        <v>236</v>
      </c>
      <c r="C128" s="149">
        <v>850</v>
      </c>
      <c r="D128" s="149" t="s">
        <v>11</v>
      </c>
      <c r="E128" s="149"/>
      <c r="F128" s="6"/>
      <c r="G128" s="149"/>
      <c r="H128" s="42"/>
      <c r="I128" s="30"/>
      <c r="J128" s="16"/>
      <c r="K128" s="46">
        <f t="shared" si="4"/>
        <v>0</v>
      </c>
      <c r="L128" s="14"/>
      <c r="M128" s="16">
        <f t="shared" si="5"/>
        <v>0</v>
      </c>
      <c r="N128" s="30"/>
      <c r="O128" s="43"/>
    </row>
    <row r="129" spans="1:15" x14ac:dyDescent="0.25">
      <c r="A129" s="149">
        <v>110</v>
      </c>
      <c r="B129" s="2" t="s">
        <v>237</v>
      </c>
      <c r="C129" s="149">
        <v>20</v>
      </c>
      <c r="D129" s="149" t="s">
        <v>11</v>
      </c>
      <c r="E129" s="149"/>
      <c r="F129" s="6"/>
      <c r="G129" s="149"/>
      <c r="H129" s="42"/>
      <c r="I129" s="30"/>
      <c r="J129" s="16"/>
      <c r="K129" s="46">
        <f t="shared" si="4"/>
        <v>0</v>
      </c>
      <c r="L129" s="14"/>
      <c r="M129" s="16">
        <f t="shared" si="5"/>
        <v>0</v>
      </c>
      <c r="N129" s="30"/>
      <c r="O129" s="43"/>
    </row>
    <row r="130" spans="1:15" x14ac:dyDescent="0.25">
      <c r="A130" s="13">
        <v>111</v>
      </c>
      <c r="B130" s="180" t="s">
        <v>1143</v>
      </c>
      <c r="C130" s="149">
        <v>15</v>
      </c>
      <c r="D130" s="149" t="s">
        <v>11</v>
      </c>
      <c r="E130" s="149"/>
      <c r="F130" s="149"/>
      <c r="G130" s="149"/>
      <c r="H130" s="149"/>
      <c r="I130" s="30"/>
      <c r="J130" s="1"/>
      <c r="K130" s="46">
        <f t="shared" si="4"/>
        <v>0</v>
      </c>
      <c r="L130" s="14"/>
      <c r="M130" s="16">
        <f t="shared" si="5"/>
        <v>0</v>
      </c>
      <c r="N130" s="30"/>
      <c r="O130" s="43"/>
    </row>
    <row r="131" spans="1:15" ht="13.5" thickBot="1" x14ac:dyDescent="0.3">
      <c r="A131" s="149">
        <v>112</v>
      </c>
      <c r="B131" s="180" t="s">
        <v>238</v>
      </c>
      <c r="C131" s="149">
        <v>700</v>
      </c>
      <c r="D131" s="149" t="s">
        <v>11</v>
      </c>
      <c r="E131" s="149"/>
      <c r="F131" s="149"/>
      <c r="G131" s="149"/>
      <c r="H131" s="149"/>
      <c r="I131" s="30"/>
      <c r="J131" s="1"/>
      <c r="K131" s="46">
        <f t="shared" si="4"/>
        <v>0</v>
      </c>
      <c r="L131" s="14"/>
      <c r="M131" s="16">
        <f t="shared" si="5"/>
        <v>0</v>
      </c>
      <c r="N131" s="30"/>
      <c r="O131" s="43"/>
    </row>
    <row r="132" spans="1:15" ht="13.5" thickBot="1" x14ac:dyDescent="0.3">
      <c r="A132" s="10"/>
      <c r="B132" s="206"/>
      <c r="C132" s="10"/>
      <c r="D132" s="10"/>
      <c r="E132" s="10"/>
      <c r="F132" s="10"/>
      <c r="G132" s="10"/>
      <c r="J132" s="126" t="s">
        <v>81</v>
      </c>
      <c r="K132" s="127">
        <f>SUM(K20:K131)</f>
        <v>0</v>
      </c>
      <c r="L132" s="128"/>
      <c r="M132" s="129">
        <f>SUM(M20:M131)</f>
        <v>0</v>
      </c>
      <c r="O132" s="43"/>
    </row>
    <row r="133" spans="1:15" ht="13.5" thickBot="1" x14ac:dyDescent="0.3">
      <c r="A133" s="10"/>
      <c r="B133" s="206"/>
      <c r="C133" s="10"/>
      <c r="D133" s="10"/>
      <c r="E133" s="10"/>
      <c r="F133" s="10"/>
      <c r="G133" s="10"/>
      <c r="O133" s="43"/>
    </row>
    <row r="134" spans="1:15" x14ac:dyDescent="0.25">
      <c r="A134" s="10"/>
      <c r="B134" s="206"/>
      <c r="C134" s="10"/>
      <c r="D134" s="10"/>
      <c r="E134" s="10"/>
      <c r="F134" s="10"/>
      <c r="G134" s="10"/>
      <c r="H134" s="252" t="s">
        <v>58</v>
      </c>
      <c r="I134" s="253"/>
      <c r="J134" s="253"/>
      <c r="K134" s="253"/>
      <c r="L134" s="253"/>
      <c r="M134" s="253"/>
      <c r="N134" s="254"/>
      <c r="O134" s="43"/>
    </row>
    <row r="135" spans="1:15" ht="38.25" x14ac:dyDescent="0.25">
      <c r="A135" s="10"/>
      <c r="B135" s="206"/>
      <c r="C135" s="10"/>
      <c r="D135" s="10"/>
      <c r="E135" s="10"/>
      <c r="F135" s="10"/>
      <c r="G135" s="10"/>
      <c r="H135" s="130" t="s">
        <v>74</v>
      </c>
      <c r="I135" s="131" t="s">
        <v>75</v>
      </c>
      <c r="J135" s="132" t="s">
        <v>76</v>
      </c>
      <c r="K135" s="133" t="s">
        <v>77</v>
      </c>
      <c r="L135" s="131" t="s">
        <v>78</v>
      </c>
      <c r="M135" s="133" t="s">
        <v>79</v>
      </c>
      <c r="N135" s="134" t="s">
        <v>80</v>
      </c>
      <c r="O135" s="43"/>
    </row>
    <row r="136" spans="1:15" ht="13.5" thickBot="1" x14ac:dyDescent="0.3">
      <c r="A136" s="10"/>
      <c r="B136" s="206"/>
      <c r="C136" s="10"/>
      <c r="D136" s="10"/>
      <c r="E136" s="10"/>
      <c r="F136" s="10"/>
      <c r="G136" s="10"/>
      <c r="H136" s="135">
        <f>ROUND(K132,2)</f>
        <v>0</v>
      </c>
      <c r="I136" s="136">
        <f>ROUND(M132,2)</f>
        <v>0</v>
      </c>
      <c r="J136" s="137">
        <v>0.2</v>
      </c>
      <c r="K136" s="136">
        <f>ROUND(H136*J136,2)</f>
        <v>0</v>
      </c>
      <c r="L136" s="136">
        <f>ROUND(I136*J136,2)</f>
        <v>0</v>
      </c>
      <c r="M136" s="136">
        <f>ROUND(H136+K136,2)</f>
        <v>0</v>
      </c>
      <c r="N136" s="138">
        <f>ROUND(I136+L136,2)</f>
        <v>0</v>
      </c>
      <c r="O136" s="43"/>
    </row>
    <row r="137" spans="1:15" x14ac:dyDescent="0.25">
      <c r="A137" s="10"/>
      <c r="B137" s="206"/>
      <c r="C137" s="10"/>
      <c r="D137" s="10"/>
      <c r="E137" s="10"/>
      <c r="F137" s="10"/>
      <c r="G137" s="10"/>
      <c r="H137" s="10"/>
      <c r="I137" s="10"/>
      <c r="J137" s="57"/>
      <c r="K137" s="57"/>
      <c r="L137" s="58"/>
      <c r="M137" s="57"/>
      <c r="N137" s="59"/>
      <c r="O137" s="43"/>
    </row>
    <row r="138" spans="1:15" x14ac:dyDescent="0.25">
      <c r="A138" s="10"/>
      <c r="B138" s="206"/>
      <c r="C138" s="10"/>
      <c r="D138" s="10"/>
      <c r="E138" s="10"/>
      <c r="F138" s="10"/>
      <c r="G138" s="10"/>
      <c r="H138" s="10"/>
      <c r="I138" s="10"/>
      <c r="J138" s="57"/>
      <c r="K138" s="57"/>
      <c r="L138" s="58"/>
      <c r="M138" s="57"/>
      <c r="N138" s="59"/>
      <c r="O138" s="43"/>
    </row>
    <row r="139" spans="1:15" ht="13.5" thickBot="1" x14ac:dyDescent="0.3">
      <c r="O139" s="43"/>
    </row>
    <row r="140" spans="1:15" ht="13.5" thickBot="1" x14ac:dyDescent="0.3">
      <c r="A140" s="255" t="s">
        <v>82</v>
      </c>
      <c r="B140" s="256"/>
      <c r="C140" s="256"/>
      <c r="D140" s="256"/>
      <c r="E140" s="256"/>
      <c r="F140" s="256"/>
      <c r="G140" s="256"/>
      <c r="H140" s="256"/>
      <c r="I140" s="256"/>
      <c r="J140" s="256"/>
      <c r="K140" s="256"/>
      <c r="L140" s="256"/>
      <c r="M140" s="256"/>
      <c r="N140" s="257"/>
      <c r="O140" s="43"/>
    </row>
    <row r="141" spans="1:15" ht="25.5" x14ac:dyDescent="0.25">
      <c r="A141" s="13">
        <v>1</v>
      </c>
      <c r="B141" s="3" t="s">
        <v>239</v>
      </c>
      <c r="C141" s="13">
        <v>350</v>
      </c>
      <c r="D141" s="13" t="s">
        <v>11</v>
      </c>
      <c r="E141" s="13"/>
      <c r="F141" s="31"/>
      <c r="G141" s="13"/>
      <c r="H141" s="121"/>
      <c r="I141" s="122"/>
      <c r="J141" s="46"/>
      <c r="K141" s="46">
        <f t="shared" ref="K141:K148" si="6">I141*J141</f>
        <v>0</v>
      </c>
      <c r="L141" s="29"/>
      <c r="M141" s="46">
        <f t="shared" ref="M141:M142" si="7">K141*L141+K141</f>
        <v>0</v>
      </c>
      <c r="N141" s="70"/>
      <c r="O141" s="43"/>
    </row>
    <row r="142" spans="1:15" x14ac:dyDescent="0.25">
      <c r="A142" s="149">
        <v>2</v>
      </c>
      <c r="B142" s="183" t="s">
        <v>240</v>
      </c>
      <c r="C142" s="177">
        <v>1000</v>
      </c>
      <c r="D142" s="7" t="s">
        <v>11</v>
      </c>
      <c r="E142" s="7"/>
      <c r="F142" s="149"/>
      <c r="G142" s="149"/>
      <c r="H142" s="149"/>
      <c r="I142" s="60"/>
      <c r="J142" s="16"/>
      <c r="K142" s="46">
        <f t="shared" si="6"/>
        <v>0</v>
      </c>
      <c r="L142" s="14"/>
      <c r="M142" s="16">
        <f t="shared" si="7"/>
        <v>0</v>
      </c>
      <c r="N142" s="30"/>
      <c r="O142" s="43"/>
    </row>
    <row r="143" spans="1:15" x14ac:dyDescent="0.25">
      <c r="A143" s="13">
        <v>3</v>
      </c>
      <c r="B143" s="181" t="s">
        <v>241</v>
      </c>
      <c r="C143" s="23">
        <v>5</v>
      </c>
      <c r="D143" s="149" t="s">
        <v>11</v>
      </c>
      <c r="E143" s="149"/>
      <c r="F143" s="149"/>
      <c r="G143" s="149"/>
      <c r="H143" s="149"/>
      <c r="I143" s="123"/>
      <c r="J143" s="52"/>
      <c r="K143" s="46">
        <f t="shared" si="6"/>
        <v>0</v>
      </c>
      <c r="L143" s="45"/>
      <c r="M143" s="54">
        <f>K143*L143+K143</f>
        <v>0</v>
      </c>
      <c r="N143" s="30"/>
      <c r="O143" s="43"/>
    </row>
    <row r="144" spans="1:15" x14ac:dyDescent="0.25">
      <c r="A144" s="149">
        <v>4</v>
      </c>
      <c r="B144" s="181" t="s">
        <v>242</v>
      </c>
      <c r="C144" s="149">
        <v>270</v>
      </c>
      <c r="D144" s="149" t="s">
        <v>11</v>
      </c>
      <c r="E144" s="149"/>
      <c r="F144" s="149"/>
      <c r="G144" s="149"/>
      <c r="H144" s="149"/>
      <c r="I144" s="124"/>
      <c r="J144" s="16"/>
      <c r="K144" s="46">
        <f t="shared" si="6"/>
        <v>0</v>
      </c>
      <c r="L144" s="45"/>
      <c r="M144" s="46">
        <f>K144*L144+K144</f>
        <v>0</v>
      </c>
      <c r="N144" s="30"/>
      <c r="O144" s="43"/>
    </row>
    <row r="145" spans="1:15" x14ac:dyDescent="0.25">
      <c r="A145" s="13">
        <v>5</v>
      </c>
      <c r="B145" s="181" t="s">
        <v>243</v>
      </c>
      <c r="C145" s="23">
        <v>230</v>
      </c>
      <c r="D145" s="149" t="s">
        <v>11</v>
      </c>
      <c r="E145" s="149"/>
      <c r="F145" s="149"/>
      <c r="G145" s="149"/>
      <c r="H145" s="149"/>
      <c r="I145" s="123"/>
      <c r="J145" s="16"/>
      <c r="K145" s="46">
        <f t="shared" si="6"/>
        <v>0</v>
      </c>
      <c r="L145" s="45"/>
      <c r="M145" s="46">
        <f t="shared" ref="M145:M146" si="8">K145*L145+K145</f>
        <v>0</v>
      </c>
      <c r="N145" s="30"/>
      <c r="O145" s="43"/>
    </row>
    <row r="146" spans="1:15" x14ac:dyDescent="0.25">
      <c r="A146" s="149">
        <v>6</v>
      </c>
      <c r="B146" s="181" t="s">
        <v>244</v>
      </c>
      <c r="C146" s="23">
        <v>10</v>
      </c>
      <c r="D146" s="149" t="s">
        <v>11</v>
      </c>
      <c r="E146" s="149"/>
      <c r="F146" s="149"/>
      <c r="G146" s="149"/>
      <c r="H146" s="149"/>
      <c r="I146" s="123"/>
      <c r="J146" s="16"/>
      <c r="K146" s="46">
        <f t="shared" si="6"/>
        <v>0</v>
      </c>
      <c r="L146" s="45"/>
      <c r="M146" s="46">
        <f t="shared" si="8"/>
        <v>0</v>
      </c>
      <c r="N146" s="30"/>
      <c r="O146" s="43"/>
    </row>
    <row r="147" spans="1:15" s="62" customFormat="1" x14ac:dyDescent="0.25">
      <c r="A147" s="13">
        <v>7</v>
      </c>
      <c r="B147" s="184" t="s">
        <v>245</v>
      </c>
      <c r="C147" s="32">
        <v>5</v>
      </c>
      <c r="D147" s="32" t="s">
        <v>11</v>
      </c>
      <c r="E147" s="32"/>
      <c r="F147" s="32"/>
      <c r="G147" s="32"/>
      <c r="H147" s="32"/>
      <c r="I147" s="125"/>
      <c r="J147" s="105"/>
      <c r="K147" s="46">
        <f t="shared" si="6"/>
        <v>0</v>
      </c>
      <c r="L147" s="77"/>
      <c r="M147" s="109">
        <f>K147*L147+K147</f>
        <v>0</v>
      </c>
      <c r="N147" s="61"/>
      <c r="O147" s="43"/>
    </row>
    <row r="148" spans="1:15" ht="13.5" thickBot="1" x14ac:dyDescent="0.3">
      <c r="A148" s="149">
        <v>8</v>
      </c>
      <c r="B148" s="181" t="s">
        <v>246</v>
      </c>
      <c r="C148" s="149">
        <v>20</v>
      </c>
      <c r="D148" s="149" t="s">
        <v>11</v>
      </c>
      <c r="E148" s="149"/>
      <c r="F148" s="149"/>
      <c r="G148" s="149"/>
      <c r="H148" s="149"/>
      <c r="I148" s="124"/>
      <c r="J148" s="16"/>
      <c r="K148" s="46">
        <f t="shared" si="6"/>
        <v>0</v>
      </c>
      <c r="L148" s="45"/>
      <c r="M148" s="46">
        <f>K148*L148+K148</f>
        <v>0</v>
      </c>
      <c r="N148" s="30"/>
      <c r="O148" s="43"/>
    </row>
    <row r="149" spans="1:15" ht="13.5" thickBot="1" x14ac:dyDescent="0.3">
      <c r="A149" s="10"/>
      <c r="B149" s="185"/>
      <c r="C149" s="178"/>
      <c r="D149" s="9"/>
      <c r="E149" s="9"/>
      <c r="F149" s="10"/>
      <c r="G149" s="10"/>
      <c r="J149" s="126" t="s">
        <v>81</v>
      </c>
      <c r="K149" s="127">
        <f>SUM(K141:K148)</f>
        <v>0</v>
      </c>
      <c r="L149" s="128"/>
      <c r="M149" s="129">
        <f>SUM(M141:M148)</f>
        <v>0</v>
      </c>
      <c r="O149" s="43"/>
    </row>
    <row r="150" spans="1:15" ht="13.5" thickBot="1" x14ac:dyDescent="0.3">
      <c r="A150" s="10"/>
      <c r="B150" s="185"/>
      <c r="C150" s="178"/>
      <c r="D150" s="9"/>
      <c r="E150" s="9"/>
      <c r="F150" s="10"/>
      <c r="G150" s="10"/>
      <c r="O150" s="43"/>
    </row>
    <row r="151" spans="1:15" x14ac:dyDescent="0.25">
      <c r="A151" s="10"/>
      <c r="B151" s="185"/>
      <c r="C151" s="178"/>
      <c r="D151" s="9"/>
      <c r="E151" s="9"/>
      <c r="F151" s="10"/>
      <c r="G151" s="10"/>
      <c r="H151" s="252" t="s">
        <v>82</v>
      </c>
      <c r="I151" s="253"/>
      <c r="J151" s="253"/>
      <c r="K151" s="253"/>
      <c r="L151" s="253"/>
      <c r="M151" s="253"/>
      <c r="N151" s="254"/>
      <c r="O151" s="43"/>
    </row>
    <row r="152" spans="1:15" ht="38.25" x14ac:dyDescent="0.25">
      <c r="A152" s="10"/>
      <c r="B152" s="185"/>
      <c r="C152" s="178"/>
      <c r="D152" s="9"/>
      <c r="E152" s="9"/>
      <c r="F152" s="10"/>
      <c r="G152" s="10"/>
      <c r="H152" s="130" t="s">
        <v>74</v>
      </c>
      <c r="I152" s="131" t="s">
        <v>75</v>
      </c>
      <c r="J152" s="132" t="s">
        <v>76</v>
      </c>
      <c r="K152" s="133" t="s">
        <v>77</v>
      </c>
      <c r="L152" s="131" t="s">
        <v>78</v>
      </c>
      <c r="M152" s="133" t="s">
        <v>79</v>
      </c>
      <c r="N152" s="134" t="s">
        <v>80</v>
      </c>
      <c r="O152" s="43"/>
    </row>
    <row r="153" spans="1:15" ht="13.5" thickBot="1" x14ac:dyDescent="0.3">
      <c r="A153" s="10"/>
      <c r="B153" s="185"/>
      <c r="C153" s="178"/>
      <c r="D153" s="9"/>
      <c r="E153" s="9"/>
      <c r="F153" s="10"/>
      <c r="G153" s="10"/>
      <c r="H153" s="135">
        <f>ROUND(K149,2)</f>
        <v>0</v>
      </c>
      <c r="I153" s="136">
        <f>ROUND(M149,2)</f>
        <v>0</v>
      </c>
      <c r="J153" s="137">
        <v>0.2</v>
      </c>
      <c r="K153" s="136">
        <f>ROUND(H153*J153,2)</f>
        <v>0</v>
      </c>
      <c r="L153" s="136">
        <f>ROUND(I153*J153,2)</f>
        <v>0</v>
      </c>
      <c r="M153" s="136">
        <f>ROUND(H153+K153,2)</f>
        <v>0</v>
      </c>
      <c r="N153" s="138">
        <f>ROUND(I153+L153,2)</f>
        <v>0</v>
      </c>
      <c r="O153" s="43"/>
    </row>
    <row r="154" spans="1:15" x14ac:dyDescent="0.25">
      <c r="A154" s="10"/>
      <c r="B154" s="185"/>
      <c r="C154" s="178"/>
      <c r="D154" s="9"/>
      <c r="E154" s="9"/>
      <c r="F154" s="10"/>
      <c r="G154" s="10"/>
      <c r="H154" s="10"/>
      <c r="I154" s="10"/>
      <c r="J154" s="57"/>
      <c r="K154" s="57"/>
      <c r="L154" s="58"/>
      <c r="M154" s="57"/>
      <c r="N154" s="59"/>
      <c r="O154" s="43"/>
    </row>
    <row r="155" spans="1:15" x14ac:dyDescent="0.25">
      <c r="A155" s="10"/>
      <c r="B155" s="185"/>
      <c r="C155" s="178"/>
      <c r="D155" s="9"/>
      <c r="E155" s="9"/>
      <c r="F155" s="10"/>
      <c r="G155" s="10"/>
      <c r="H155" s="10"/>
      <c r="I155" s="10"/>
      <c r="J155" s="57"/>
      <c r="K155" s="57"/>
      <c r="L155" s="58"/>
      <c r="M155" s="57"/>
      <c r="N155" s="59"/>
      <c r="O155" s="43"/>
    </row>
    <row r="156" spans="1:15" ht="13.5" thickBot="1" x14ac:dyDescent="0.3">
      <c r="A156" s="10"/>
      <c r="B156" s="185"/>
      <c r="C156" s="178"/>
      <c r="D156" s="9"/>
      <c r="E156" s="9"/>
      <c r="F156" s="10"/>
      <c r="G156" s="10"/>
      <c r="H156" s="10"/>
      <c r="I156" s="10"/>
      <c r="J156" s="57"/>
      <c r="K156" s="57"/>
      <c r="L156" s="58"/>
      <c r="M156" s="57"/>
      <c r="N156" s="59"/>
      <c r="O156" s="43"/>
    </row>
    <row r="157" spans="1:15" ht="13.5" thickBot="1" x14ac:dyDescent="0.3">
      <c r="A157" s="255" t="s">
        <v>59</v>
      </c>
      <c r="B157" s="256"/>
      <c r="C157" s="256"/>
      <c r="D157" s="256"/>
      <c r="E157" s="256"/>
      <c r="F157" s="256"/>
      <c r="G157" s="256"/>
      <c r="H157" s="256"/>
      <c r="I157" s="256"/>
      <c r="J157" s="256"/>
      <c r="K157" s="256"/>
      <c r="L157" s="256"/>
      <c r="M157" s="256"/>
      <c r="N157" s="257"/>
      <c r="O157" s="43"/>
    </row>
    <row r="158" spans="1:15" x14ac:dyDescent="0.25">
      <c r="A158" s="13">
        <v>1</v>
      </c>
      <c r="B158" s="186" t="s">
        <v>247</v>
      </c>
      <c r="C158" s="13">
        <v>350</v>
      </c>
      <c r="D158" s="13" t="s">
        <v>11</v>
      </c>
      <c r="E158" s="13"/>
      <c r="F158" s="13"/>
      <c r="G158" s="13"/>
      <c r="H158" s="13"/>
      <c r="I158" s="13"/>
      <c r="J158" s="46"/>
      <c r="K158" s="46">
        <f t="shared" ref="K158:K159" si="9">I158*J158</f>
        <v>0</v>
      </c>
      <c r="L158" s="29"/>
      <c r="M158" s="46">
        <f t="shared" ref="M158:M159" si="10">K158*L158+K158</f>
        <v>0</v>
      </c>
      <c r="N158" s="70"/>
      <c r="O158" s="43"/>
    </row>
    <row r="159" spans="1:15" ht="13.5" thickBot="1" x14ac:dyDescent="0.3">
      <c r="A159" s="149">
        <v>2</v>
      </c>
      <c r="B159" s="183" t="s">
        <v>248</v>
      </c>
      <c r="C159" s="177">
        <v>100</v>
      </c>
      <c r="D159" s="7" t="s">
        <v>11</v>
      </c>
      <c r="E159" s="7"/>
      <c r="F159" s="149"/>
      <c r="G159" s="149"/>
      <c r="H159" s="149"/>
      <c r="I159" s="149"/>
      <c r="J159" s="16"/>
      <c r="K159" s="16">
        <f t="shared" si="9"/>
        <v>0</v>
      </c>
      <c r="L159" s="14"/>
      <c r="M159" s="16">
        <f t="shared" si="10"/>
        <v>0</v>
      </c>
      <c r="N159" s="30"/>
      <c r="O159" s="43"/>
    </row>
    <row r="160" spans="1:15" ht="13.5" thickBot="1" x14ac:dyDescent="0.3">
      <c r="A160" s="10"/>
      <c r="B160" s="185"/>
      <c r="C160" s="178"/>
      <c r="D160" s="9"/>
      <c r="E160" s="9"/>
      <c r="F160" s="10"/>
      <c r="G160" s="10"/>
      <c r="J160" s="126" t="s">
        <v>81</v>
      </c>
      <c r="K160" s="127">
        <f>SUM(K158:K159)</f>
        <v>0</v>
      </c>
      <c r="L160" s="128"/>
      <c r="M160" s="129">
        <f>SUM(M158:M159)</f>
        <v>0</v>
      </c>
      <c r="O160" s="43"/>
    </row>
    <row r="161" spans="1:15" ht="13.5" thickBot="1" x14ac:dyDescent="0.3">
      <c r="A161" s="10"/>
      <c r="B161" s="185"/>
      <c r="C161" s="178"/>
      <c r="D161" s="9"/>
      <c r="E161" s="9"/>
      <c r="F161" s="10"/>
      <c r="G161" s="10"/>
      <c r="O161" s="43"/>
    </row>
    <row r="162" spans="1:15" x14ac:dyDescent="0.25">
      <c r="A162" s="10"/>
      <c r="B162" s="185"/>
      <c r="C162" s="178"/>
      <c r="D162" s="9"/>
      <c r="E162" s="9"/>
      <c r="F162" s="10"/>
      <c r="G162" s="10"/>
      <c r="H162" s="252" t="s">
        <v>59</v>
      </c>
      <c r="I162" s="253"/>
      <c r="J162" s="253"/>
      <c r="K162" s="253"/>
      <c r="L162" s="253"/>
      <c r="M162" s="253"/>
      <c r="N162" s="254"/>
      <c r="O162" s="43"/>
    </row>
    <row r="163" spans="1:15" ht="38.25" x14ac:dyDescent="0.25">
      <c r="A163" s="10"/>
      <c r="B163" s="185"/>
      <c r="C163" s="178"/>
      <c r="D163" s="9"/>
      <c r="E163" s="9"/>
      <c r="F163" s="10"/>
      <c r="G163" s="10"/>
      <c r="H163" s="130" t="s">
        <v>74</v>
      </c>
      <c r="I163" s="131" t="s">
        <v>75</v>
      </c>
      <c r="J163" s="132" t="s">
        <v>76</v>
      </c>
      <c r="K163" s="133" t="s">
        <v>77</v>
      </c>
      <c r="L163" s="131" t="s">
        <v>78</v>
      </c>
      <c r="M163" s="133" t="s">
        <v>79</v>
      </c>
      <c r="N163" s="134" t="s">
        <v>80</v>
      </c>
      <c r="O163" s="43"/>
    </row>
    <row r="164" spans="1:15" ht="13.5" thickBot="1" x14ac:dyDescent="0.3">
      <c r="A164" s="10"/>
      <c r="B164" s="185"/>
      <c r="C164" s="178"/>
      <c r="D164" s="9"/>
      <c r="E164" s="9"/>
      <c r="F164" s="10"/>
      <c r="G164" s="10"/>
      <c r="H164" s="135">
        <f>ROUND(K160,2)</f>
        <v>0</v>
      </c>
      <c r="I164" s="136">
        <f>ROUND(M160,2)</f>
        <v>0</v>
      </c>
      <c r="J164" s="137">
        <v>0.2</v>
      </c>
      <c r="K164" s="136">
        <f>ROUND(H164*J164,2)</f>
        <v>0</v>
      </c>
      <c r="L164" s="136">
        <f>ROUND(I164*J164,2)</f>
        <v>0</v>
      </c>
      <c r="M164" s="136">
        <f>ROUND(H164+K164,2)</f>
        <v>0</v>
      </c>
      <c r="N164" s="138">
        <f>ROUND(I164+L164,2)</f>
        <v>0</v>
      </c>
      <c r="O164" s="43"/>
    </row>
    <row r="165" spans="1:15" x14ac:dyDescent="0.25">
      <c r="A165" s="10"/>
      <c r="B165" s="185"/>
      <c r="C165" s="178"/>
      <c r="D165" s="9"/>
      <c r="E165" s="9"/>
      <c r="F165" s="10"/>
      <c r="G165" s="10"/>
      <c r="H165" s="10"/>
      <c r="I165" s="10"/>
      <c r="J165" s="57"/>
      <c r="K165" s="57"/>
      <c r="L165" s="58"/>
      <c r="M165" s="57"/>
      <c r="N165" s="59"/>
      <c r="O165" s="43"/>
    </row>
    <row r="166" spans="1:15" x14ac:dyDescent="0.25">
      <c r="A166" s="10"/>
      <c r="B166" s="185"/>
      <c r="C166" s="178"/>
      <c r="D166" s="9"/>
      <c r="E166" s="9"/>
      <c r="F166" s="10"/>
      <c r="G166" s="10"/>
      <c r="H166" s="10"/>
      <c r="I166" s="10"/>
      <c r="J166" s="57"/>
      <c r="K166" s="57"/>
      <c r="L166" s="58"/>
      <c r="M166" s="57"/>
      <c r="N166" s="59"/>
      <c r="O166" s="43"/>
    </row>
    <row r="167" spans="1:15" ht="13.5" thickBot="1" x14ac:dyDescent="0.3">
      <c r="A167" s="10"/>
      <c r="B167" s="185"/>
      <c r="C167" s="178"/>
      <c r="D167" s="9"/>
      <c r="E167" s="9"/>
      <c r="F167" s="10"/>
      <c r="G167" s="10"/>
      <c r="H167" s="10"/>
      <c r="I167" s="10"/>
      <c r="J167" s="57"/>
      <c r="K167" s="57"/>
      <c r="L167" s="58"/>
      <c r="M167" s="57"/>
      <c r="N167" s="59"/>
      <c r="O167" s="43"/>
    </row>
    <row r="168" spans="1:15" ht="13.5" thickBot="1" x14ac:dyDescent="0.3">
      <c r="A168" s="258" t="s">
        <v>60</v>
      </c>
      <c r="B168" s="259"/>
      <c r="C168" s="259"/>
      <c r="D168" s="259"/>
      <c r="E168" s="259"/>
      <c r="F168" s="259"/>
      <c r="G168" s="259"/>
      <c r="H168" s="259"/>
      <c r="I168" s="259"/>
      <c r="J168" s="259"/>
      <c r="K168" s="259"/>
      <c r="L168" s="259"/>
      <c r="M168" s="259"/>
      <c r="N168" s="260"/>
      <c r="O168" s="43"/>
    </row>
    <row r="169" spans="1:15" x14ac:dyDescent="0.25">
      <c r="A169" s="13">
        <v>1</v>
      </c>
      <c r="B169" s="3" t="s">
        <v>249</v>
      </c>
      <c r="C169" s="13">
        <v>1200</v>
      </c>
      <c r="D169" s="13" t="s">
        <v>11</v>
      </c>
      <c r="E169" s="13"/>
      <c r="F169" s="31"/>
      <c r="G169" s="13"/>
      <c r="H169" s="51"/>
      <c r="I169" s="70"/>
      <c r="J169" s="46"/>
      <c r="K169" s="46">
        <f t="shared" ref="K169:K176" si="11">I169*J169</f>
        <v>0</v>
      </c>
      <c r="L169" s="29"/>
      <c r="M169" s="46">
        <f t="shared" ref="M169:M176" si="12">K169*L169+K169</f>
        <v>0</v>
      </c>
      <c r="N169" s="70"/>
      <c r="O169" s="43"/>
    </row>
    <row r="170" spans="1:15" x14ac:dyDescent="0.25">
      <c r="A170" s="149">
        <v>2</v>
      </c>
      <c r="B170" s="181" t="s">
        <v>250</v>
      </c>
      <c r="C170" s="149">
        <v>2000</v>
      </c>
      <c r="D170" s="149" t="s">
        <v>11</v>
      </c>
      <c r="E170" s="149"/>
      <c r="F170" s="149"/>
      <c r="G170" s="149"/>
      <c r="H170" s="149"/>
      <c r="I170" s="30"/>
      <c r="J170" s="16"/>
      <c r="K170" s="46">
        <f t="shared" si="11"/>
        <v>0</v>
      </c>
      <c r="L170" s="14"/>
      <c r="M170" s="16">
        <f t="shared" si="12"/>
        <v>0</v>
      </c>
      <c r="N170" s="30"/>
      <c r="O170" s="43"/>
    </row>
    <row r="171" spans="1:15" x14ac:dyDescent="0.25">
      <c r="A171" s="13">
        <v>3</v>
      </c>
      <c r="B171" s="181" t="s">
        <v>251</v>
      </c>
      <c r="C171" s="149">
        <v>360</v>
      </c>
      <c r="D171" s="149" t="s">
        <v>11</v>
      </c>
      <c r="E171" s="149"/>
      <c r="F171" s="149"/>
      <c r="G171" s="149"/>
      <c r="H171" s="149"/>
      <c r="I171" s="30"/>
      <c r="J171" s="16"/>
      <c r="K171" s="46">
        <f t="shared" si="11"/>
        <v>0</v>
      </c>
      <c r="L171" s="14"/>
      <c r="M171" s="16">
        <f t="shared" si="12"/>
        <v>0</v>
      </c>
      <c r="N171" s="30"/>
      <c r="O171" s="43"/>
    </row>
    <row r="172" spans="1:15" x14ac:dyDescent="0.25">
      <c r="A172" s="149">
        <v>4</v>
      </c>
      <c r="B172" s="181" t="s">
        <v>252</v>
      </c>
      <c r="C172" s="149">
        <v>1400</v>
      </c>
      <c r="D172" s="149" t="s">
        <v>11</v>
      </c>
      <c r="E172" s="149"/>
      <c r="F172" s="149"/>
      <c r="G172" s="149"/>
      <c r="H172" s="149"/>
      <c r="I172" s="30"/>
      <c r="J172" s="16"/>
      <c r="K172" s="46">
        <f t="shared" si="11"/>
        <v>0</v>
      </c>
      <c r="L172" s="14"/>
      <c r="M172" s="16">
        <f t="shared" si="12"/>
        <v>0</v>
      </c>
      <c r="N172" s="30"/>
      <c r="O172" s="43"/>
    </row>
    <row r="173" spans="1:15" x14ac:dyDescent="0.25">
      <c r="A173" s="13">
        <v>5</v>
      </c>
      <c r="B173" s="181" t="s">
        <v>253</v>
      </c>
      <c r="C173" s="149">
        <v>760</v>
      </c>
      <c r="D173" s="149" t="s">
        <v>11</v>
      </c>
      <c r="E173" s="149"/>
      <c r="F173" s="149"/>
      <c r="G173" s="149"/>
      <c r="H173" s="149"/>
      <c r="I173" s="30"/>
      <c r="J173" s="16"/>
      <c r="K173" s="46">
        <f t="shared" si="11"/>
        <v>0</v>
      </c>
      <c r="L173" s="14"/>
      <c r="M173" s="16">
        <f t="shared" si="12"/>
        <v>0</v>
      </c>
      <c r="N173" s="30"/>
      <c r="O173" s="43"/>
    </row>
    <row r="174" spans="1:15" ht="25.5" x14ac:dyDescent="0.25">
      <c r="A174" s="149">
        <v>6</v>
      </c>
      <c r="B174" s="181" t="s">
        <v>254</v>
      </c>
      <c r="C174" s="149">
        <v>170</v>
      </c>
      <c r="D174" s="149" t="s">
        <v>11</v>
      </c>
      <c r="E174" s="149"/>
      <c r="F174" s="149"/>
      <c r="G174" s="149"/>
      <c r="H174" s="149"/>
      <c r="I174" s="30"/>
      <c r="J174" s="16"/>
      <c r="K174" s="46">
        <f t="shared" si="11"/>
        <v>0</v>
      </c>
      <c r="L174" s="14"/>
      <c r="M174" s="16">
        <f t="shared" si="12"/>
        <v>0</v>
      </c>
      <c r="N174" s="30"/>
      <c r="O174" s="43"/>
    </row>
    <row r="175" spans="1:15" x14ac:dyDescent="0.25">
      <c r="A175" s="13">
        <v>7</v>
      </c>
      <c r="B175" s="181" t="s">
        <v>255</v>
      </c>
      <c r="C175" s="149">
        <v>250</v>
      </c>
      <c r="D175" s="149" t="s">
        <v>11</v>
      </c>
      <c r="E175" s="149"/>
      <c r="F175" s="149"/>
      <c r="G175" s="149"/>
      <c r="H175" s="149"/>
      <c r="I175" s="30"/>
      <c r="J175" s="16"/>
      <c r="K175" s="46">
        <f t="shared" si="11"/>
        <v>0</v>
      </c>
      <c r="L175" s="14"/>
      <c r="M175" s="16">
        <f t="shared" si="12"/>
        <v>0</v>
      </c>
      <c r="N175" s="30"/>
      <c r="O175" s="43"/>
    </row>
    <row r="176" spans="1:15" ht="13.5" thickBot="1" x14ac:dyDescent="0.3">
      <c r="A176" s="149">
        <v>8</v>
      </c>
      <c r="B176" s="181" t="s">
        <v>256</v>
      </c>
      <c r="C176" s="149">
        <v>450</v>
      </c>
      <c r="D176" s="149" t="s">
        <v>11</v>
      </c>
      <c r="E176" s="149"/>
      <c r="F176" s="149"/>
      <c r="G176" s="149"/>
      <c r="H176" s="149"/>
      <c r="I176" s="30"/>
      <c r="J176" s="16"/>
      <c r="K176" s="46">
        <f t="shared" si="11"/>
        <v>0</v>
      </c>
      <c r="L176" s="14"/>
      <c r="M176" s="16">
        <f t="shared" si="12"/>
        <v>0</v>
      </c>
      <c r="N176" s="30"/>
      <c r="O176" s="43"/>
    </row>
    <row r="177" spans="1:15" ht="13.5" thickBot="1" x14ac:dyDescent="0.3">
      <c r="A177" s="10"/>
      <c r="B177" s="187"/>
      <c r="C177" s="10"/>
      <c r="D177" s="5"/>
      <c r="E177" s="5"/>
      <c r="F177" s="33"/>
      <c r="G177" s="10"/>
      <c r="J177" s="126" t="s">
        <v>81</v>
      </c>
      <c r="K177" s="127">
        <f>SUM(K169:K176)</f>
        <v>0</v>
      </c>
      <c r="L177" s="128"/>
      <c r="M177" s="129">
        <f>SUM(M169:M176)</f>
        <v>0</v>
      </c>
      <c r="O177" s="43"/>
    </row>
    <row r="178" spans="1:15" ht="13.5" thickBot="1" x14ac:dyDescent="0.3">
      <c r="A178" s="10"/>
      <c r="B178" s="187"/>
      <c r="C178" s="10"/>
      <c r="D178" s="5"/>
      <c r="E178" s="5"/>
      <c r="F178" s="33"/>
      <c r="G178" s="10"/>
      <c r="O178" s="43"/>
    </row>
    <row r="179" spans="1:15" x14ac:dyDescent="0.25">
      <c r="A179" s="10"/>
      <c r="B179" s="187"/>
      <c r="C179" s="10"/>
      <c r="D179" s="5"/>
      <c r="E179" s="5"/>
      <c r="F179" s="33"/>
      <c r="G179" s="10"/>
      <c r="H179" s="252" t="s">
        <v>60</v>
      </c>
      <c r="I179" s="253"/>
      <c r="J179" s="253"/>
      <c r="K179" s="253"/>
      <c r="L179" s="253"/>
      <c r="M179" s="253"/>
      <c r="N179" s="254"/>
      <c r="O179" s="43"/>
    </row>
    <row r="180" spans="1:15" ht="38.25" x14ac:dyDescent="0.25">
      <c r="A180" s="10"/>
      <c r="B180" s="187"/>
      <c r="C180" s="10"/>
      <c r="D180" s="5"/>
      <c r="E180" s="5"/>
      <c r="F180" s="33"/>
      <c r="G180" s="10"/>
      <c r="H180" s="130" t="s">
        <v>74</v>
      </c>
      <c r="I180" s="131" t="s">
        <v>75</v>
      </c>
      <c r="J180" s="132" t="s">
        <v>76</v>
      </c>
      <c r="K180" s="133" t="s">
        <v>77</v>
      </c>
      <c r="L180" s="131" t="s">
        <v>78</v>
      </c>
      <c r="M180" s="133" t="s">
        <v>79</v>
      </c>
      <c r="N180" s="134" t="s">
        <v>80</v>
      </c>
      <c r="O180" s="43"/>
    </row>
    <row r="181" spans="1:15" ht="13.5" thickBot="1" x14ac:dyDescent="0.3">
      <c r="A181" s="10"/>
      <c r="B181" s="187"/>
      <c r="C181" s="10"/>
      <c r="D181" s="5"/>
      <c r="E181" s="5"/>
      <c r="F181" s="33"/>
      <c r="G181" s="10"/>
      <c r="H181" s="135">
        <f>ROUND(K177,2)</f>
        <v>0</v>
      </c>
      <c r="I181" s="136">
        <f>ROUND(M177,2)</f>
        <v>0</v>
      </c>
      <c r="J181" s="137">
        <v>0.2</v>
      </c>
      <c r="K181" s="136">
        <f>ROUND(H181*J181,2)</f>
        <v>0</v>
      </c>
      <c r="L181" s="136">
        <f>ROUND(I181*J181,2)</f>
        <v>0</v>
      </c>
      <c r="M181" s="136">
        <f>ROUND(H181+K181,2)</f>
        <v>0</v>
      </c>
      <c r="N181" s="138">
        <f>ROUND(I181+L181,2)</f>
        <v>0</v>
      </c>
      <c r="O181" s="43"/>
    </row>
    <row r="182" spans="1:15" x14ac:dyDescent="0.25">
      <c r="A182" s="10"/>
      <c r="B182" s="187"/>
      <c r="C182" s="10"/>
      <c r="D182" s="5"/>
      <c r="E182" s="5"/>
      <c r="F182" s="33"/>
      <c r="G182" s="10"/>
      <c r="H182" s="63"/>
      <c r="I182" s="10"/>
      <c r="J182" s="57"/>
      <c r="K182" s="57"/>
      <c r="L182" s="58"/>
      <c r="M182" s="57"/>
      <c r="N182" s="59"/>
      <c r="O182" s="43"/>
    </row>
    <row r="183" spans="1:15" x14ac:dyDescent="0.25">
      <c r="A183" s="10"/>
      <c r="B183" s="187"/>
      <c r="C183" s="10"/>
      <c r="D183" s="5"/>
      <c r="E183" s="5"/>
      <c r="F183" s="33"/>
      <c r="G183" s="10"/>
      <c r="H183" s="63"/>
      <c r="I183" s="10"/>
      <c r="J183" s="57"/>
      <c r="K183" s="57"/>
      <c r="L183" s="58"/>
      <c r="M183" s="57"/>
      <c r="N183" s="59"/>
      <c r="O183" s="43"/>
    </row>
    <row r="184" spans="1:15" ht="13.5" thickBot="1" x14ac:dyDescent="0.3">
      <c r="O184" s="43"/>
    </row>
    <row r="185" spans="1:15" ht="13.5" thickBot="1" x14ac:dyDescent="0.3">
      <c r="A185" s="249" t="s">
        <v>61</v>
      </c>
      <c r="B185" s="250"/>
      <c r="C185" s="250"/>
      <c r="D185" s="250"/>
      <c r="E185" s="250"/>
      <c r="F185" s="250"/>
      <c r="G185" s="250"/>
      <c r="H185" s="250"/>
      <c r="I185" s="250"/>
      <c r="J185" s="250"/>
      <c r="K185" s="250"/>
      <c r="L185" s="250"/>
      <c r="M185" s="250"/>
      <c r="N185" s="251"/>
      <c r="O185" s="43"/>
    </row>
    <row r="186" spans="1:15" x14ac:dyDescent="0.25">
      <c r="A186" s="13">
        <v>1</v>
      </c>
      <c r="B186" s="186" t="s">
        <v>257</v>
      </c>
      <c r="C186" s="13">
        <v>6</v>
      </c>
      <c r="D186" s="13" t="s">
        <v>11</v>
      </c>
      <c r="E186" s="13"/>
      <c r="F186" s="70"/>
      <c r="G186" s="13"/>
      <c r="H186" s="13"/>
      <c r="I186" s="70"/>
      <c r="J186" s="46"/>
      <c r="K186" s="46">
        <f t="shared" ref="K186:K189" si="13">I186*J186</f>
        <v>0</v>
      </c>
      <c r="L186" s="29"/>
      <c r="M186" s="46">
        <f t="shared" ref="M186:M189" si="14">K186*L186+K186</f>
        <v>0</v>
      </c>
      <c r="N186" s="70"/>
      <c r="O186" s="43"/>
    </row>
    <row r="187" spans="1:15" x14ac:dyDescent="0.25">
      <c r="A187" s="149">
        <v>2</v>
      </c>
      <c r="B187" s="181" t="s">
        <v>258</v>
      </c>
      <c r="C187" s="149">
        <v>60</v>
      </c>
      <c r="D187" s="149" t="s">
        <v>11</v>
      </c>
      <c r="E187" s="149"/>
      <c r="F187" s="30"/>
      <c r="G187" s="149"/>
      <c r="H187" s="30"/>
      <c r="I187" s="30"/>
      <c r="J187" s="16"/>
      <c r="K187" s="46">
        <f t="shared" si="13"/>
        <v>0</v>
      </c>
      <c r="L187" s="14"/>
      <c r="M187" s="16">
        <f t="shared" si="14"/>
        <v>0</v>
      </c>
      <c r="N187" s="30"/>
      <c r="O187" s="43"/>
    </row>
    <row r="188" spans="1:15" x14ac:dyDescent="0.25">
      <c r="A188" s="149">
        <v>3</v>
      </c>
      <c r="B188" s="181" t="s">
        <v>259</v>
      </c>
      <c r="C188" s="149">
        <v>345</v>
      </c>
      <c r="D188" s="149" t="s">
        <v>11</v>
      </c>
      <c r="E188" s="149"/>
      <c r="F188" s="30"/>
      <c r="G188" s="149"/>
      <c r="H188" s="30"/>
      <c r="I188" s="30"/>
      <c r="J188" s="16"/>
      <c r="K188" s="46">
        <f t="shared" si="13"/>
        <v>0</v>
      </c>
      <c r="L188" s="14"/>
      <c r="M188" s="16">
        <f t="shared" si="14"/>
        <v>0</v>
      </c>
      <c r="N188" s="30"/>
      <c r="O188" s="43"/>
    </row>
    <row r="189" spans="1:15" ht="26.25" thickBot="1" x14ac:dyDescent="0.3">
      <c r="A189" s="149">
        <v>4</v>
      </c>
      <c r="B189" s="181" t="s">
        <v>1144</v>
      </c>
      <c r="C189" s="149">
        <v>20</v>
      </c>
      <c r="D189" s="149" t="s">
        <v>11</v>
      </c>
      <c r="E189" s="149"/>
      <c r="F189" s="30"/>
      <c r="G189" s="149"/>
      <c r="H189" s="30"/>
      <c r="I189" s="30"/>
      <c r="J189" s="16"/>
      <c r="K189" s="46">
        <f t="shared" si="13"/>
        <v>0</v>
      </c>
      <c r="L189" s="14"/>
      <c r="M189" s="16">
        <f t="shared" si="14"/>
        <v>0</v>
      </c>
      <c r="N189" s="30"/>
      <c r="O189" s="43"/>
    </row>
    <row r="190" spans="1:15" ht="13.5" thickBot="1" x14ac:dyDescent="0.3">
      <c r="A190" s="151"/>
      <c r="B190" s="206"/>
      <c r="C190" s="10"/>
      <c r="D190" s="10"/>
      <c r="E190" s="10"/>
      <c r="F190" s="151"/>
      <c r="G190" s="151"/>
      <c r="J190" s="126" t="s">
        <v>81</v>
      </c>
      <c r="K190" s="127">
        <f>SUM(K186:K189)</f>
        <v>0</v>
      </c>
      <c r="L190" s="128"/>
      <c r="M190" s="129">
        <f>SUM(M186:M189)</f>
        <v>0</v>
      </c>
      <c r="O190" s="43"/>
    </row>
    <row r="191" spans="1:15" ht="13.5" thickBot="1" x14ac:dyDescent="0.3">
      <c r="O191" s="43"/>
    </row>
    <row r="192" spans="1:15" x14ac:dyDescent="0.25">
      <c r="H192" s="252" t="s">
        <v>61</v>
      </c>
      <c r="I192" s="253"/>
      <c r="J192" s="253"/>
      <c r="K192" s="253"/>
      <c r="L192" s="253"/>
      <c r="M192" s="253"/>
      <c r="N192" s="254"/>
      <c r="O192" s="43"/>
    </row>
    <row r="193" spans="1:15" ht="38.25" x14ac:dyDescent="0.25">
      <c r="H193" s="130" t="s">
        <v>74</v>
      </c>
      <c r="I193" s="131" t="s">
        <v>75</v>
      </c>
      <c r="J193" s="132" t="s">
        <v>76</v>
      </c>
      <c r="K193" s="133" t="s">
        <v>77</v>
      </c>
      <c r="L193" s="131" t="s">
        <v>78</v>
      </c>
      <c r="M193" s="133" t="s">
        <v>79</v>
      </c>
      <c r="N193" s="134" t="s">
        <v>80</v>
      </c>
      <c r="O193" s="43"/>
    </row>
    <row r="194" spans="1:15" ht="13.5" thickBot="1" x14ac:dyDescent="0.3">
      <c r="H194" s="135">
        <f>ROUND(K190,2)</f>
        <v>0</v>
      </c>
      <c r="I194" s="136">
        <f>ROUND(M190,2)</f>
        <v>0</v>
      </c>
      <c r="J194" s="137">
        <v>0.2</v>
      </c>
      <c r="K194" s="136">
        <f>ROUND(H194*J194,2)</f>
        <v>0</v>
      </c>
      <c r="L194" s="136">
        <f>ROUND(I194*J194,2)</f>
        <v>0</v>
      </c>
      <c r="M194" s="136">
        <f>ROUND(H194+K194,2)</f>
        <v>0</v>
      </c>
      <c r="N194" s="138">
        <f>ROUND(I194+L194,2)</f>
        <v>0</v>
      </c>
      <c r="O194" s="43"/>
    </row>
    <row r="195" spans="1:15" x14ac:dyDescent="0.25">
      <c r="O195" s="43"/>
    </row>
    <row r="196" spans="1:15" x14ac:dyDescent="0.25">
      <c r="O196" s="43"/>
    </row>
    <row r="197" spans="1:15" ht="13.5" thickBot="1" x14ac:dyDescent="0.3">
      <c r="O197" s="43"/>
    </row>
    <row r="198" spans="1:15" ht="13.5" thickBot="1" x14ac:dyDescent="0.3">
      <c r="A198" s="249" t="s">
        <v>62</v>
      </c>
      <c r="B198" s="250"/>
      <c r="C198" s="250"/>
      <c r="D198" s="250"/>
      <c r="E198" s="250"/>
      <c r="F198" s="250"/>
      <c r="G198" s="250"/>
      <c r="H198" s="250"/>
      <c r="I198" s="250"/>
      <c r="J198" s="250"/>
      <c r="K198" s="250"/>
      <c r="L198" s="250"/>
      <c r="M198" s="250"/>
      <c r="N198" s="251"/>
      <c r="O198" s="43"/>
    </row>
    <row r="199" spans="1:15" x14ac:dyDescent="0.25">
      <c r="A199" s="13">
        <v>1</v>
      </c>
      <c r="B199" s="186" t="s">
        <v>260</v>
      </c>
      <c r="C199" s="13">
        <v>100</v>
      </c>
      <c r="D199" s="13" t="s">
        <v>11</v>
      </c>
      <c r="E199" s="13"/>
      <c r="F199" s="13"/>
      <c r="G199" s="13"/>
      <c r="H199" s="13"/>
      <c r="I199" s="70"/>
      <c r="J199" s="46"/>
      <c r="K199" s="46">
        <f t="shared" ref="K199:K213" si="15">I199*J199</f>
        <v>0</v>
      </c>
      <c r="L199" s="29"/>
      <c r="M199" s="46">
        <f t="shared" ref="M199:M211" si="16">K199*L199+K199</f>
        <v>0</v>
      </c>
      <c r="N199" s="70"/>
      <c r="O199" s="43"/>
    </row>
    <row r="200" spans="1:15" x14ac:dyDescent="0.25">
      <c r="A200" s="149">
        <v>2</v>
      </c>
      <c r="B200" s="181" t="s">
        <v>261</v>
      </c>
      <c r="C200" s="149">
        <v>65</v>
      </c>
      <c r="D200" s="149" t="s">
        <v>11</v>
      </c>
      <c r="E200" s="149"/>
      <c r="F200" s="149"/>
      <c r="G200" s="149"/>
      <c r="H200" s="149"/>
      <c r="I200" s="30"/>
      <c r="J200" s="16"/>
      <c r="K200" s="46">
        <f t="shared" si="15"/>
        <v>0</v>
      </c>
      <c r="L200" s="14"/>
      <c r="M200" s="16">
        <f t="shared" si="16"/>
        <v>0</v>
      </c>
      <c r="N200" s="30"/>
      <c r="O200" s="43"/>
    </row>
    <row r="201" spans="1:15" x14ac:dyDescent="0.25">
      <c r="A201" s="13">
        <v>3</v>
      </c>
      <c r="B201" s="181" t="s">
        <v>262</v>
      </c>
      <c r="C201" s="149">
        <v>450</v>
      </c>
      <c r="D201" s="149" t="s">
        <v>11</v>
      </c>
      <c r="E201" s="149"/>
      <c r="F201" s="149"/>
      <c r="G201" s="149"/>
      <c r="H201" s="149"/>
      <c r="I201" s="30"/>
      <c r="J201" s="16"/>
      <c r="K201" s="46">
        <f t="shared" si="15"/>
        <v>0</v>
      </c>
      <c r="L201" s="14"/>
      <c r="M201" s="16">
        <f t="shared" si="16"/>
        <v>0</v>
      </c>
      <c r="N201" s="30"/>
      <c r="O201" s="43"/>
    </row>
    <row r="202" spans="1:15" x14ac:dyDescent="0.25">
      <c r="A202" s="149">
        <v>4</v>
      </c>
      <c r="B202" s="181" t="s">
        <v>263</v>
      </c>
      <c r="C202" s="149">
        <v>600</v>
      </c>
      <c r="D202" s="149" t="s">
        <v>11</v>
      </c>
      <c r="E202" s="149"/>
      <c r="F202" s="149"/>
      <c r="G202" s="149"/>
      <c r="H202" s="149"/>
      <c r="I202" s="30"/>
      <c r="J202" s="16"/>
      <c r="K202" s="46">
        <f t="shared" si="15"/>
        <v>0</v>
      </c>
      <c r="L202" s="14"/>
      <c r="M202" s="16">
        <f t="shared" si="16"/>
        <v>0</v>
      </c>
      <c r="N202" s="30"/>
      <c r="O202" s="43"/>
    </row>
    <row r="203" spans="1:15" x14ac:dyDescent="0.25">
      <c r="A203" s="13">
        <v>5</v>
      </c>
      <c r="B203" s="181" t="s">
        <v>1145</v>
      </c>
      <c r="C203" s="149">
        <v>800</v>
      </c>
      <c r="D203" s="149" t="s">
        <v>11</v>
      </c>
      <c r="E203" s="149"/>
      <c r="F203" s="149"/>
      <c r="G203" s="149"/>
      <c r="H203" s="149"/>
      <c r="I203" s="30"/>
      <c r="J203" s="16"/>
      <c r="K203" s="46">
        <f t="shared" si="15"/>
        <v>0</v>
      </c>
      <c r="L203" s="14"/>
      <c r="M203" s="16">
        <f t="shared" si="16"/>
        <v>0</v>
      </c>
      <c r="N203" s="30"/>
      <c r="O203" s="43"/>
    </row>
    <row r="204" spans="1:15" x14ac:dyDescent="0.25">
      <c r="A204" s="149">
        <v>6</v>
      </c>
      <c r="B204" s="181" t="s">
        <v>264</v>
      </c>
      <c r="C204" s="149">
        <v>70</v>
      </c>
      <c r="D204" s="149" t="s">
        <v>11</v>
      </c>
      <c r="E204" s="149"/>
      <c r="F204" s="149"/>
      <c r="G204" s="149"/>
      <c r="H204" s="149"/>
      <c r="I204" s="30"/>
      <c r="J204" s="16"/>
      <c r="K204" s="46">
        <f t="shared" si="15"/>
        <v>0</v>
      </c>
      <c r="L204" s="14"/>
      <c r="M204" s="16">
        <f t="shared" si="16"/>
        <v>0</v>
      </c>
      <c r="N204" s="30"/>
      <c r="O204" s="43"/>
    </row>
    <row r="205" spans="1:15" x14ac:dyDescent="0.25">
      <c r="A205" s="13">
        <v>7</v>
      </c>
      <c r="B205" s="181" t="s">
        <v>265</v>
      </c>
      <c r="C205" s="149">
        <v>5</v>
      </c>
      <c r="D205" s="149" t="s">
        <v>11</v>
      </c>
      <c r="E205" s="149"/>
      <c r="F205" s="149"/>
      <c r="G205" s="149"/>
      <c r="H205" s="149"/>
      <c r="I205" s="30"/>
      <c r="J205" s="16"/>
      <c r="K205" s="46">
        <f t="shared" si="15"/>
        <v>0</v>
      </c>
      <c r="L205" s="14"/>
      <c r="M205" s="16">
        <f t="shared" si="16"/>
        <v>0</v>
      </c>
      <c r="N205" s="30"/>
      <c r="O205" s="43"/>
    </row>
    <row r="206" spans="1:15" x14ac:dyDescent="0.25">
      <c r="A206" s="149">
        <v>8</v>
      </c>
      <c r="B206" s="181" t="s">
        <v>266</v>
      </c>
      <c r="C206" s="149">
        <v>5</v>
      </c>
      <c r="D206" s="149" t="s">
        <v>11</v>
      </c>
      <c r="E206" s="149"/>
      <c r="F206" s="149"/>
      <c r="G206" s="149"/>
      <c r="H206" s="149"/>
      <c r="I206" s="30"/>
      <c r="J206" s="16"/>
      <c r="K206" s="46">
        <f t="shared" si="15"/>
        <v>0</v>
      </c>
      <c r="L206" s="14"/>
      <c r="M206" s="16">
        <f t="shared" si="16"/>
        <v>0</v>
      </c>
      <c r="N206" s="30"/>
      <c r="O206" s="43"/>
    </row>
    <row r="207" spans="1:15" x14ac:dyDescent="0.25">
      <c r="A207" s="13">
        <v>9</v>
      </c>
      <c r="B207" s="180" t="s">
        <v>1146</v>
      </c>
      <c r="C207" s="149">
        <v>100</v>
      </c>
      <c r="D207" s="30" t="s">
        <v>11</v>
      </c>
      <c r="E207" s="30"/>
      <c r="F207" s="18"/>
      <c r="G207" s="18"/>
      <c r="H207" s="18"/>
      <c r="I207" s="30"/>
      <c r="J207" s="64"/>
      <c r="K207" s="46">
        <f t="shared" si="15"/>
        <v>0</v>
      </c>
      <c r="L207" s="14"/>
      <c r="M207" s="16">
        <f t="shared" si="16"/>
        <v>0</v>
      </c>
      <c r="N207" s="30"/>
      <c r="O207" s="43"/>
    </row>
    <row r="208" spans="1:15" x14ac:dyDescent="0.25">
      <c r="A208" s="149">
        <v>10</v>
      </c>
      <c r="B208" s="180" t="s">
        <v>1147</v>
      </c>
      <c r="C208" s="149">
        <v>150</v>
      </c>
      <c r="D208" s="30" t="s">
        <v>11</v>
      </c>
      <c r="E208" s="30"/>
      <c r="F208" s="18"/>
      <c r="G208" s="18"/>
      <c r="H208" s="18"/>
      <c r="I208" s="30"/>
      <c r="J208" s="64"/>
      <c r="K208" s="46">
        <f t="shared" si="15"/>
        <v>0</v>
      </c>
      <c r="L208" s="14"/>
      <c r="M208" s="16">
        <f t="shared" si="16"/>
        <v>0</v>
      </c>
      <c r="N208" s="30"/>
      <c r="O208" s="43"/>
    </row>
    <row r="209" spans="1:15" x14ac:dyDescent="0.25">
      <c r="A209" s="13">
        <v>11</v>
      </c>
      <c r="B209" s="181" t="s">
        <v>267</v>
      </c>
      <c r="C209" s="149">
        <v>20</v>
      </c>
      <c r="D209" s="149" t="s">
        <v>11</v>
      </c>
      <c r="E209" s="149"/>
      <c r="F209" s="149"/>
      <c r="G209" s="149"/>
      <c r="H209" s="149"/>
      <c r="I209" s="30"/>
      <c r="J209" s="16"/>
      <c r="K209" s="46">
        <f t="shared" si="15"/>
        <v>0</v>
      </c>
      <c r="L209" s="14"/>
      <c r="M209" s="16">
        <f t="shared" si="16"/>
        <v>0</v>
      </c>
      <c r="N209" s="30"/>
      <c r="O209" s="43"/>
    </row>
    <row r="210" spans="1:15" x14ac:dyDescent="0.25">
      <c r="A210" s="149">
        <v>12</v>
      </c>
      <c r="B210" s="181" t="s">
        <v>268</v>
      </c>
      <c r="C210" s="149">
        <v>1</v>
      </c>
      <c r="D210" s="149" t="s">
        <v>11</v>
      </c>
      <c r="E210" s="149"/>
      <c r="F210" s="149"/>
      <c r="G210" s="149"/>
      <c r="H210" s="149"/>
      <c r="I210" s="30"/>
      <c r="J210" s="16"/>
      <c r="K210" s="46">
        <f t="shared" si="15"/>
        <v>0</v>
      </c>
      <c r="L210" s="14"/>
      <c r="M210" s="16">
        <f t="shared" si="16"/>
        <v>0</v>
      </c>
      <c r="N210" s="30"/>
      <c r="O210" s="43"/>
    </row>
    <row r="211" spans="1:15" ht="25.5" x14ac:dyDescent="0.25">
      <c r="A211" s="13">
        <v>13</v>
      </c>
      <c r="B211" s="180" t="s">
        <v>1149</v>
      </c>
      <c r="C211" s="149">
        <v>15</v>
      </c>
      <c r="D211" s="149" t="s">
        <v>11</v>
      </c>
      <c r="E211" s="149"/>
      <c r="F211" s="149"/>
      <c r="G211" s="149"/>
      <c r="H211" s="149"/>
      <c r="I211" s="30"/>
      <c r="J211" s="1"/>
      <c r="K211" s="46">
        <f t="shared" si="15"/>
        <v>0</v>
      </c>
      <c r="L211" s="14"/>
      <c r="M211" s="16">
        <f t="shared" si="16"/>
        <v>0</v>
      </c>
      <c r="N211" s="30"/>
      <c r="O211" s="43"/>
    </row>
    <row r="212" spans="1:15" ht="25.5" x14ac:dyDescent="0.25">
      <c r="A212" s="149">
        <v>14</v>
      </c>
      <c r="B212" s="180" t="s">
        <v>269</v>
      </c>
      <c r="C212" s="149">
        <v>10</v>
      </c>
      <c r="D212" s="149" t="s">
        <v>11</v>
      </c>
      <c r="E212" s="149"/>
      <c r="F212" s="149"/>
      <c r="G212" s="149"/>
      <c r="H212" s="149"/>
      <c r="I212" s="149"/>
      <c r="J212" s="1"/>
      <c r="K212" s="46">
        <f t="shared" si="15"/>
        <v>0</v>
      </c>
      <c r="L212" s="14"/>
      <c r="M212" s="52">
        <f>K212*L212+K212</f>
        <v>0</v>
      </c>
      <c r="N212" s="30"/>
      <c r="O212" s="43"/>
    </row>
    <row r="213" spans="1:15" ht="13.5" thickBot="1" x14ac:dyDescent="0.3">
      <c r="A213" s="13">
        <v>15</v>
      </c>
      <c r="B213" s="180" t="s">
        <v>270</v>
      </c>
      <c r="C213" s="242" t="s">
        <v>1219</v>
      </c>
      <c r="D213" s="149" t="s">
        <v>14</v>
      </c>
      <c r="E213" s="149"/>
      <c r="F213" s="149"/>
      <c r="G213" s="149"/>
      <c r="H213" s="246">
        <v>0</v>
      </c>
      <c r="I213" s="246">
        <v>0</v>
      </c>
      <c r="J213" s="16"/>
      <c r="K213" s="46">
        <f t="shared" si="15"/>
        <v>0</v>
      </c>
      <c r="L213" s="14"/>
      <c r="M213" s="16">
        <f>K213*L213+K213</f>
        <v>0</v>
      </c>
      <c r="N213" s="30"/>
      <c r="O213" s="43"/>
    </row>
    <row r="214" spans="1:15" ht="13.5" thickBot="1" x14ac:dyDescent="0.3">
      <c r="J214" s="126" t="s">
        <v>81</v>
      </c>
      <c r="K214" s="127">
        <f>SUM(K199:K213)</f>
        <v>0</v>
      </c>
      <c r="L214" s="128"/>
      <c r="M214" s="129">
        <f>SUM(M199:M213)</f>
        <v>0</v>
      </c>
      <c r="O214" s="43"/>
    </row>
    <row r="215" spans="1:15" ht="13.5" thickBot="1" x14ac:dyDescent="0.3">
      <c r="O215" s="43"/>
    </row>
    <row r="216" spans="1:15" x14ac:dyDescent="0.25">
      <c r="H216" s="252" t="s">
        <v>62</v>
      </c>
      <c r="I216" s="253"/>
      <c r="J216" s="253"/>
      <c r="K216" s="253"/>
      <c r="L216" s="253"/>
      <c r="M216" s="253"/>
      <c r="N216" s="254"/>
      <c r="O216" s="43"/>
    </row>
    <row r="217" spans="1:15" ht="38.25" x14ac:dyDescent="0.25">
      <c r="H217" s="130" t="s">
        <v>74</v>
      </c>
      <c r="I217" s="131" t="s">
        <v>75</v>
      </c>
      <c r="J217" s="132" t="s">
        <v>76</v>
      </c>
      <c r="K217" s="133" t="s">
        <v>77</v>
      </c>
      <c r="L217" s="131" t="s">
        <v>78</v>
      </c>
      <c r="M217" s="133" t="s">
        <v>79</v>
      </c>
      <c r="N217" s="134" t="s">
        <v>80</v>
      </c>
      <c r="O217" s="43"/>
    </row>
    <row r="218" spans="1:15" ht="13.5" thickBot="1" x14ac:dyDescent="0.3">
      <c r="H218" s="135">
        <f>ROUND(K214,2)</f>
        <v>0</v>
      </c>
      <c r="I218" s="136">
        <f>ROUND(M214,2)</f>
        <v>0</v>
      </c>
      <c r="J218" s="137">
        <v>0.2</v>
      </c>
      <c r="K218" s="136">
        <f>ROUND(H218*J218,2)</f>
        <v>0</v>
      </c>
      <c r="L218" s="136">
        <f>ROUND(I218*J218,2)</f>
        <v>0</v>
      </c>
      <c r="M218" s="136">
        <f>ROUND(H218+K218,2)</f>
        <v>0</v>
      </c>
      <c r="N218" s="138">
        <f>ROUND(I218+L218,2)</f>
        <v>0</v>
      </c>
      <c r="O218" s="43"/>
    </row>
    <row r="219" spans="1:15" x14ac:dyDescent="0.25">
      <c r="H219" s="145"/>
      <c r="I219" s="145"/>
      <c r="J219" s="146"/>
      <c r="K219" s="145"/>
      <c r="L219" s="145"/>
      <c r="M219" s="145"/>
      <c r="N219" s="145"/>
      <c r="O219" s="43"/>
    </row>
    <row r="220" spans="1:15" x14ac:dyDescent="0.25">
      <c r="O220" s="43"/>
    </row>
    <row r="221" spans="1:15" ht="13.5" thickBot="1" x14ac:dyDescent="0.3">
      <c r="O221" s="43"/>
    </row>
    <row r="222" spans="1:15" ht="13.5" thickBot="1" x14ac:dyDescent="0.3">
      <c r="A222" s="255" t="s">
        <v>83</v>
      </c>
      <c r="B222" s="256"/>
      <c r="C222" s="256"/>
      <c r="D222" s="256"/>
      <c r="E222" s="256"/>
      <c r="F222" s="256"/>
      <c r="G222" s="256"/>
      <c r="H222" s="256"/>
      <c r="I222" s="256"/>
      <c r="J222" s="256"/>
      <c r="K222" s="256"/>
      <c r="L222" s="256"/>
      <c r="M222" s="256"/>
      <c r="N222" s="257"/>
      <c r="O222" s="43"/>
    </row>
    <row r="223" spans="1:15" ht="13.5" thickBot="1" x14ac:dyDescent="0.3">
      <c r="A223" s="13">
        <v>1</v>
      </c>
      <c r="B223" s="186" t="s">
        <v>271</v>
      </c>
      <c r="C223" s="13">
        <v>90</v>
      </c>
      <c r="D223" s="13" t="s">
        <v>11</v>
      </c>
      <c r="E223" s="13"/>
      <c r="F223" s="13"/>
      <c r="G223" s="13"/>
      <c r="H223" s="13"/>
      <c r="I223" s="70"/>
      <c r="J223" s="46"/>
      <c r="K223" s="46">
        <f>I223*J223</f>
        <v>0</v>
      </c>
      <c r="L223" s="29"/>
      <c r="M223" s="46">
        <f>K223*L223+K223</f>
        <v>0</v>
      </c>
      <c r="N223" s="70"/>
      <c r="O223" s="43"/>
    </row>
    <row r="224" spans="1:15" ht="13.5" thickBot="1" x14ac:dyDescent="0.3">
      <c r="J224" s="126" t="s">
        <v>81</v>
      </c>
      <c r="K224" s="127">
        <f>SUM(K223)</f>
        <v>0</v>
      </c>
      <c r="L224" s="128"/>
      <c r="M224" s="129">
        <f>SUM(M223)</f>
        <v>0</v>
      </c>
      <c r="O224" s="43"/>
    </row>
    <row r="225" spans="1:15" ht="13.5" thickBot="1" x14ac:dyDescent="0.3">
      <c r="O225" s="43"/>
    </row>
    <row r="226" spans="1:15" x14ac:dyDescent="0.25">
      <c r="H226" s="252" t="s">
        <v>83</v>
      </c>
      <c r="I226" s="253"/>
      <c r="J226" s="253"/>
      <c r="K226" s="253"/>
      <c r="L226" s="253"/>
      <c r="M226" s="253"/>
      <c r="N226" s="254"/>
      <c r="O226" s="43"/>
    </row>
    <row r="227" spans="1:15" ht="38.25" x14ac:dyDescent="0.25">
      <c r="H227" s="130" t="s">
        <v>74</v>
      </c>
      <c r="I227" s="131" t="s">
        <v>75</v>
      </c>
      <c r="J227" s="132" t="s">
        <v>76</v>
      </c>
      <c r="K227" s="133" t="s">
        <v>77</v>
      </c>
      <c r="L227" s="131" t="s">
        <v>78</v>
      </c>
      <c r="M227" s="133" t="s">
        <v>79</v>
      </c>
      <c r="N227" s="134" t="s">
        <v>80</v>
      </c>
      <c r="O227" s="43"/>
    </row>
    <row r="228" spans="1:15" ht="13.5" thickBot="1" x14ac:dyDescent="0.3">
      <c r="H228" s="135">
        <f>ROUND(K224,2)</f>
        <v>0</v>
      </c>
      <c r="I228" s="136">
        <f>ROUND(M224,2)</f>
        <v>0</v>
      </c>
      <c r="J228" s="137">
        <v>0.2</v>
      </c>
      <c r="K228" s="136">
        <f>ROUND(H228*J228,2)</f>
        <v>0</v>
      </c>
      <c r="L228" s="136">
        <f>ROUND(I228*J228,2)</f>
        <v>0</v>
      </c>
      <c r="M228" s="136">
        <f>ROUND(H228+K228,2)</f>
        <v>0</v>
      </c>
      <c r="N228" s="138">
        <f>ROUND(I228+L228,2)</f>
        <v>0</v>
      </c>
      <c r="O228" s="43"/>
    </row>
    <row r="229" spans="1:15" x14ac:dyDescent="0.25">
      <c r="O229" s="43"/>
    </row>
    <row r="230" spans="1:15" x14ac:dyDescent="0.25">
      <c r="O230" s="43"/>
    </row>
    <row r="231" spans="1:15" ht="13.5" thickBot="1" x14ac:dyDescent="0.3">
      <c r="O231" s="43"/>
    </row>
    <row r="232" spans="1:15" ht="13.5" thickBot="1" x14ac:dyDescent="0.3">
      <c r="A232" s="255" t="s">
        <v>84</v>
      </c>
      <c r="B232" s="256"/>
      <c r="C232" s="256"/>
      <c r="D232" s="256"/>
      <c r="E232" s="256"/>
      <c r="F232" s="256"/>
      <c r="G232" s="256"/>
      <c r="H232" s="256"/>
      <c r="I232" s="256"/>
      <c r="J232" s="256"/>
      <c r="K232" s="256"/>
      <c r="L232" s="256"/>
      <c r="M232" s="256"/>
      <c r="N232" s="257"/>
      <c r="O232" s="43"/>
    </row>
    <row r="233" spans="1:15" ht="13.5" thickBot="1" x14ac:dyDescent="0.3">
      <c r="A233" s="13">
        <v>1</v>
      </c>
      <c r="B233" s="188" t="s">
        <v>1150</v>
      </c>
      <c r="C233" s="13">
        <v>20</v>
      </c>
      <c r="D233" s="13" t="s">
        <v>13</v>
      </c>
      <c r="E233" s="13"/>
      <c r="F233" s="13"/>
      <c r="G233" s="13"/>
      <c r="H233" s="13"/>
      <c r="I233" s="144"/>
      <c r="J233" s="46"/>
      <c r="K233" s="46">
        <f>I233*J233</f>
        <v>0</v>
      </c>
      <c r="L233" s="29"/>
      <c r="M233" s="46">
        <f t="shared" ref="M233" si="17">K233*L233+K233</f>
        <v>0</v>
      </c>
      <c r="N233" s="70"/>
      <c r="O233" s="43"/>
    </row>
    <row r="234" spans="1:15" ht="13.5" thickBot="1" x14ac:dyDescent="0.3">
      <c r="A234" s="10"/>
      <c r="B234" s="206"/>
      <c r="C234" s="66"/>
      <c r="D234" s="10"/>
      <c r="E234" s="10"/>
      <c r="F234" s="10"/>
      <c r="G234" s="10"/>
      <c r="J234" s="126" t="s">
        <v>81</v>
      </c>
      <c r="K234" s="127">
        <f>SUM(K233)</f>
        <v>0</v>
      </c>
      <c r="L234" s="128"/>
      <c r="M234" s="129">
        <f>SUM(M233)</f>
        <v>0</v>
      </c>
      <c r="O234" s="43"/>
    </row>
    <row r="235" spans="1:15" ht="13.5" thickBot="1" x14ac:dyDescent="0.3">
      <c r="O235" s="43"/>
    </row>
    <row r="236" spans="1:15" x14ac:dyDescent="0.25">
      <c r="H236" s="252" t="s">
        <v>84</v>
      </c>
      <c r="I236" s="253"/>
      <c r="J236" s="253"/>
      <c r="K236" s="253"/>
      <c r="L236" s="253"/>
      <c r="M236" s="253"/>
      <c r="N236" s="254"/>
      <c r="O236" s="43"/>
    </row>
    <row r="237" spans="1:15" ht="38.25" x14ac:dyDescent="0.25">
      <c r="H237" s="130" t="s">
        <v>74</v>
      </c>
      <c r="I237" s="131" t="s">
        <v>75</v>
      </c>
      <c r="J237" s="132" t="s">
        <v>76</v>
      </c>
      <c r="K237" s="133" t="s">
        <v>77</v>
      </c>
      <c r="L237" s="131" t="s">
        <v>78</v>
      </c>
      <c r="M237" s="133" t="s">
        <v>79</v>
      </c>
      <c r="N237" s="134" t="s">
        <v>80</v>
      </c>
      <c r="O237" s="43"/>
    </row>
    <row r="238" spans="1:15" ht="13.5" thickBot="1" x14ac:dyDescent="0.3">
      <c r="H238" s="135">
        <f>ROUND(K234,2)</f>
        <v>0</v>
      </c>
      <c r="I238" s="136">
        <f>ROUND(M234,2)</f>
        <v>0</v>
      </c>
      <c r="J238" s="137">
        <v>0.2</v>
      </c>
      <c r="K238" s="136">
        <f>ROUND(H238*J238,2)</f>
        <v>0</v>
      </c>
      <c r="L238" s="136">
        <f>ROUND(I238*J238,2)</f>
        <v>0</v>
      </c>
      <c r="M238" s="136">
        <f>ROUND(H238+K238,2)</f>
        <v>0</v>
      </c>
      <c r="N238" s="138">
        <f>ROUND(I238+L238,2)</f>
        <v>0</v>
      </c>
      <c r="O238" s="43"/>
    </row>
    <row r="239" spans="1:15" x14ac:dyDescent="0.25">
      <c r="O239" s="43"/>
    </row>
    <row r="240" spans="1:15" x14ac:dyDescent="0.25">
      <c r="O240" s="43"/>
    </row>
    <row r="241" spans="1:15" ht="13.5" thickBot="1" x14ac:dyDescent="0.3">
      <c r="O241" s="43"/>
    </row>
    <row r="242" spans="1:15" ht="13.5" thickBot="1" x14ac:dyDescent="0.3">
      <c r="A242" s="258" t="s">
        <v>85</v>
      </c>
      <c r="B242" s="259"/>
      <c r="C242" s="259"/>
      <c r="D242" s="259"/>
      <c r="E242" s="259"/>
      <c r="F242" s="259"/>
      <c r="G242" s="259"/>
      <c r="H242" s="259"/>
      <c r="I242" s="259"/>
      <c r="J242" s="259"/>
      <c r="K242" s="259"/>
      <c r="L242" s="259"/>
      <c r="M242" s="259"/>
      <c r="N242" s="260"/>
      <c r="O242" s="43"/>
    </row>
    <row r="243" spans="1:15" x14ac:dyDescent="0.25">
      <c r="A243" s="13">
        <v>1</v>
      </c>
      <c r="B243" s="186" t="s">
        <v>272</v>
      </c>
      <c r="C243" s="13">
        <v>70</v>
      </c>
      <c r="D243" s="13" t="s">
        <v>11</v>
      </c>
      <c r="E243" s="13"/>
      <c r="F243" s="13"/>
      <c r="G243" s="13"/>
      <c r="H243" s="13"/>
      <c r="I243" s="70"/>
      <c r="J243" s="46"/>
      <c r="K243" s="46">
        <f t="shared" ref="K243:K255" si="18">I243*J243</f>
        <v>0</v>
      </c>
      <c r="L243" s="29"/>
      <c r="M243" s="46">
        <f t="shared" ref="M243:M254" si="19">K243*L243+K243</f>
        <v>0</v>
      </c>
      <c r="N243" s="70"/>
      <c r="O243" s="43"/>
    </row>
    <row r="244" spans="1:15" x14ac:dyDescent="0.25">
      <c r="A244" s="149">
        <v>2</v>
      </c>
      <c r="B244" s="181" t="s">
        <v>273</v>
      </c>
      <c r="C244" s="149">
        <v>110</v>
      </c>
      <c r="D244" s="149" t="s">
        <v>11</v>
      </c>
      <c r="E244" s="149"/>
      <c r="F244" s="149"/>
      <c r="G244" s="149"/>
      <c r="H244" s="149"/>
      <c r="I244" s="30"/>
      <c r="J244" s="16"/>
      <c r="K244" s="46">
        <f t="shared" si="18"/>
        <v>0</v>
      </c>
      <c r="L244" s="14"/>
      <c r="M244" s="16">
        <f t="shared" si="19"/>
        <v>0</v>
      </c>
      <c r="N244" s="30"/>
      <c r="O244" s="43"/>
    </row>
    <row r="245" spans="1:15" x14ac:dyDescent="0.25">
      <c r="A245" s="13">
        <v>3</v>
      </c>
      <c r="B245" s="181" t="s">
        <v>274</v>
      </c>
      <c r="C245" s="149">
        <v>110</v>
      </c>
      <c r="D245" s="149" t="s">
        <v>11</v>
      </c>
      <c r="E245" s="149"/>
      <c r="F245" s="149"/>
      <c r="G245" s="149"/>
      <c r="H245" s="149"/>
      <c r="I245" s="30"/>
      <c r="J245" s="16"/>
      <c r="K245" s="46">
        <f t="shared" si="18"/>
        <v>0</v>
      </c>
      <c r="L245" s="14"/>
      <c r="M245" s="16">
        <f t="shared" si="19"/>
        <v>0</v>
      </c>
      <c r="N245" s="30"/>
      <c r="O245" s="43"/>
    </row>
    <row r="246" spans="1:15" x14ac:dyDescent="0.25">
      <c r="A246" s="149">
        <v>4</v>
      </c>
      <c r="B246" s="181" t="s">
        <v>275</v>
      </c>
      <c r="C246" s="149">
        <v>30</v>
      </c>
      <c r="D246" s="149" t="s">
        <v>11</v>
      </c>
      <c r="E246" s="149"/>
      <c r="F246" s="149"/>
      <c r="G246" s="149"/>
      <c r="H246" s="149"/>
      <c r="I246" s="30"/>
      <c r="J246" s="16"/>
      <c r="K246" s="46">
        <f t="shared" si="18"/>
        <v>0</v>
      </c>
      <c r="L246" s="14"/>
      <c r="M246" s="16">
        <f t="shared" si="19"/>
        <v>0</v>
      </c>
      <c r="N246" s="30"/>
      <c r="O246" s="43"/>
    </row>
    <row r="247" spans="1:15" x14ac:dyDescent="0.25">
      <c r="A247" s="13">
        <v>5</v>
      </c>
      <c r="B247" s="181" t="s">
        <v>276</v>
      </c>
      <c r="C247" s="149">
        <v>15</v>
      </c>
      <c r="D247" s="149" t="s">
        <v>11</v>
      </c>
      <c r="E247" s="149"/>
      <c r="F247" s="149"/>
      <c r="G247" s="149"/>
      <c r="H247" s="149"/>
      <c r="I247" s="30"/>
      <c r="J247" s="16"/>
      <c r="K247" s="46">
        <f t="shared" si="18"/>
        <v>0</v>
      </c>
      <c r="L247" s="14"/>
      <c r="M247" s="16">
        <f t="shared" si="19"/>
        <v>0</v>
      </c>
      <c r="N247" s="30"/>
      <c r="O247" s="43"/>
    </row>
    <row r="248" spans="1:15" x14ac:dyDescent="0.25">
      <c r="A248" s="149">
        <v>6</v>
      </c>
      <c r="B248" s="181" t="s">
        <v>277</v>
      </c>
      <c r="C248" s="149">
        <v>120</v>
      </c>
      <c r="D248" s="149" t="s">
        <v>11</v>
      </c>
      <c r="E248" s="149"/>
      <c r="F248" s="149"/>
      <c r="G248" s="149"/>
      <c r="H248" s="149"/>
      <c r="I248" s="30"/>
      <c r="J248" s="16"/>
      <c r="K248" s="46">
        <f t="shared" si="18"/>
        <v>0</v>
      </c>
      <c r="L248" s="14"/>
      <c r="M248" s="16">
        <f t="shared" si="19"/>
        <v>0</v>
      </c>
      <c r="N248" s="30"/>
      <c r="O248" s="43"/>
    </row>
    <row r="249" spans="1:15" ht="25.5" x14ac:dyDescent="0.25">
      <c r="A249" s="13">
        <v>7</v>
      </c>
      <c r="B249" s="245" t="s">
        <v>1227</v>
      </c>
      <c r="C249" s="149">
        <v>20</v>
      </c>
      <c r="D249" s="149" t="s">
        <v>11</v>
      </c>
      <c r="E249" s="149"/>
      <c r="F249" s="149"/>
      <c r="G249" s="149"/>
      <c r="H249" s="149"/>
      <c r="I249" s="30"/>
      <c r="J249" s="16"/>
      <c r="K249" s="46">
        <f t="shared" si="18"/>
        <v>0</v>
      </c>
      <c r="L249" s="14"/>
      <c r="M249" s="16">
        <f t="shared" si="19"/>
        <v>0</v>
      </c>
      <c r="N249" s="30"/>
      <c r="O249" s="43"/>
    </row>
    <row r="250" spans="1:15" ht="25.5" x14ac:dyDescent="0.25">
      <c r="A250" s="149">
        <v>8</v>
      </c>
      <c r="B250" s="181" t="s">
        <v>278</v>
      </c>
      <c r="C250" s="149">
        <v>1000</v>
      </c>
      <c r="D250" s="149" t="s">
        <v>11</v>
      </c>
      <c r="E250" s="149"/>
      <c r="F250" s="149"/>
      <c r="G250" s="149"/>
      <c r="H250" s="149"/>
      <c r="I250" s="30"/>
      <c r="J250" s="16"/>
      <c r="K250" s="46">
        <f t="shared" si="18"/>
        <v>0</v>
      </c>
      <c r="L250" s="14"/>
      <c r="M250" s="16">
        <f t="shared" si="19"/>
        <v>0</v>
      </c>
      <c r="N250" s="30"/>
      <c r="O250" s="43"/>
    </row>
    <row r="251" spans="1:15" x14ac:dyDescent="0.25">
      <c r="A251" s="13">
        <v>9</v>
      </c>
      <c r="B251" s="181" t="s">
        <v>279</v>
      </c>
      <c r="C251" s="149">
        <v>300</v>
      </c>
      <c r="D251" s="149" t="s">
        <v>11</v>
      </c>
      <c r="E251" s="149"/>
      <c r="F251" s="149"/>
      <c r="G251" s="149"/>
      <c r="H251" s="149"/>
      <c r="I251" s="30"/>
      <c r="J251" s="16"/>
      <c r="K251" s="46">
        <f t="shared" si="18"/>
        <v>0</v>
      </c>
      <c r="L251" s="14"/>
      <c r="M251" s="16">
        <f t="shared" si="19"/>
        <v>0</v>
      </c>
      <c r="N251" s="30"/>
      <c r="O251" s="43"/>
    </row>
    <row r="252" spans="1:15" x14ac:dyDescent="0.25">
      <c r="A252" s="149">
        <v>10</v>
      </c>
      <c r="B252" s="181" t="s">
        <v>280</v>
      </c>
      <c r="C252" s="149">
        <v>2</v>
      </c>
      <c r="D252" s="149" t="s">
        <v>11</v>
      </c>
      <c r="E252" s="149"/>
      <c r="F252" s="149"/>
      <c r="G252" s="149"/>
      <c r="H252" s="149"/>
      <c r="I252" s="30"/>
      <c r="J252" s="16"/>
      <c r="K252" s="46">
        <f t="shared" si="18"/>
        <v>0</v>
      </c>
      <c r="L252" s="14"/>
      <c r="M252" s="16">
        <f t="shared" si="19"/>
        <v>0</v>
      </c>
      <c r="N252" s="30"/>
      <c r="O252" s="43"/>
    </row>
    <row r="253" spans="1:15" x14ac:dyDescent="0.25">
      <c r="A253" s="13">
        <v>11</v>
      </c>
      <c r="B253" s="180" t="s">
        <v>281</v>
      </c>
      <c r="C253" s="149">
        <v>5</v>
      </c>
      <c r="D253" s="149" t="s">
        <v>11</v>
      </c>
      <c r="E253" s="149"/>
      <c r="F253" s="149"/>
      <c r="G253" s="149"/>
      <c r="H253" s="149"/>
      <c r="I253" s="30"/>
      <c r="J253" s="1"/>
      <c r="K253" s="46">
        <f t="shared" si="18"/>
        <v>0</v>
      </c>
      <c r="L253" s="14"/>
      <c r="M253" s="16">
        <f t="shared" si="19"/>
        <v>0</v>
      </c>
      <c r="N253" s="30"/>
      <c r="O253" s="43"/>
    </row>
    <row r="254" spans="1:15" x14ac:dyDescent="0.25">
      <c r="A254" s="149">
        <v>12</v>
      </c>
      <c r="B254" s="183" t="s">
        <v>1148</v>
      </c>
      <c r="C254" s="149">
        <v>20</v>
      </c>
      <c r="D254" s="67" t="s">
        <v>14</v>
      </c>
      <c r="E254" s="67"/>
      <c r="F254" s="149"/>
      <c r="G254" s="149"/>
      <c r="H254" s="149"/>
      <c r="I254" s="30"/>
      <c r="J254" s="1"/>
      <c r="K254" s="46">
        <f t="shared" si="18"/>
        <v>0</v>
      </c>
      <c r="L254" s="69"/>
      <c r="M254" s="16">
        <f t="shared" si="19"/>
        <v>0</v>
      </c>
      <c r="N254" s="30"/>
      <c r="O254" s="43"/>
    </row>
    <row r="255" spans="1:15" ht="13.5" thickBot="1" x14ac:dyDescent="0.3">
      <c r="A255" s="13">
        <v>13</v>
      </c>
      <c r="B255" s="181" t="s">
        <v>282</v>
      </c>
      <c r="C255" s="149">
        <v>5</v>
      </c>
      <c r="D255" s="149" t="s">
        <v>11</v>
      </c>
      <c r="E255" s="149"/>
      <c r="F255" s="149"/>
      <c r="G255" s="149"/>
      <c r="H255" s="149"/>
      <c r="I255" s="30"/>
      <c r="J255" s="16"/>
      <c r="K255" s="46">
        <f t="shared" si="18"/>
        <v>0</v>
      </c>
      <c r="L255" s="14"/>
      <c r="M255" s="16">
        <f>K255*L255+K255</f>
        <v>0</v>
      </c>
      <c r="N255" s="30"/>
      <c r="O255" s="43"/>
    </row>
    <row r="256" spans="1:15" ht="13.5" thickBot="1" x14ac:dyDescent="0.3">
      <c r="J256" s="126" t="s">
        <v>81</v>
      </c>
      <c r="K256" s="127">
        <f>SUM(K243:K255)</f>
        <v>0</v>
      </c>
      <c r="L256" s="128"/>
      <c r="M256" s="129">
        <f>SUM(M243:M255)</f>
        <v>0</v>
      </c>
      <c r="O256" s="43"/>
    </row>
    <row r="257" spans="1:15" ht="13.5" thickBot="1" x14ac:dyDescent="0.3">
      <c r="O257" s="43"/>
    </row>
    <row r="258" spans="1:15" x14ac:dyDescent="0.25">
      <c r="H258" s="252" t="s">
        <v>85</v>
      </c>
      <c r="I258" s="253"/>
      <c r="J258" s="253"/>
      <c r="K258" s="253"/>
      <c r="L258" s="253"/>
      <c r="M258" s="253"/>
      <c r="N258" s="254"/>
      <c r="O258" s="43"/>
    </row>
    <row r="259" spans="1:15" ht="38.25" x14ac:dyDescent="0.25">
      <c r="H259" s="130" t="s">
        <v>74</v>
      </c>
      <c r="I259" s="131" t="s">
        <v>75</v>
      </c>
      <c r="J259" s="132" t="s">
        <v>76</v>
      </c>
      <c r="K259" s="133" t="s">
        <v>77</v>
      </c>
      <c r="L259" s="131" t="s">
        <v>78</v>
      </c>
      <c r="M259" s="133" t="s">
        <v>79</v>
      </c>
      <c r="N259" s="134" t="s">
        <v>80</v>
      </c>
      <c r="O259" s="43"/>
    </row>
    <row r="260" spans="1:15" ht="13.5" thickBot="1" x14ac:dyDescent="0.3">
      <c r="H260" s="135">
        <f>ROUND(K256,2)</f>
        <v>0</v>
      </c>
      <c r="I260" s="136">
        <f>ROUND(M256,2)</f>
        <v>0</v>
      </c>
      <c r="J260" s="137">
        <v>0.2</v>
      </c>
      <c r="K260" s="136">
        <f>ROUND(H260*J260,2)</f>
        <v>0</v>
      </c>
      <c r="L260" s="136">
        <f>ROUND(I260*J260,2)</f>
        <v>0</v>
      </c>
      <c r="M260" s="136">
        <f>ROUND(H260+K260,2)</f>
        <v>0</v>
      </c>
      <c r="N260" s="138">
        <f>ROUND(I260+L260,2)</f>
        <v>0</v>
      </c>
      <c r="O260" s="43"/>
    </row>
    <row r="261" spans="1:15" x14ac:dyDescent="0.25">
      <c r="H261" s="145"/>
      <c r="I261" s="145"/>
      <c r="J261" s="146"/>
      <c r="K261" s="145"/>
      <c r="L261" s="145"/>
      <c r="M261" s="145"/>
      <c r="N261" s="145"/>
      <c r="O261" s="43"/>
    </row>
    <row r="262" spans="1:15" x14ac:dyDescent="0.25">
      <c r="H262" s="145"/>
      <c r="I262" s="145"/>
      <c r="J262" s="146"/>
      <c r="K262" s="145"/>
      <c r="L262" s="145"/>
      <c r="M262" s="145"/>
      <c r="N262" s="145"/>
      <c r="O262" s="43"/>
    </row>
    <row r="263" spans="1:15" ht="13.5" thickBot="1" x14ac:dyDescent="0.3">
      <c r="H263" s="145"/>
      <c r="I263" s="145"/>
      <c r="J263" s="146"/>
      <c r="K263" s="145"/>
      <c r="L263" s="145"/>
      <c r="M263" s="145"/>
      <c r="N263" s="145"/>
      <c r="O263" s="43"/>
    </row>
    <row r="264" spans="1:15" s="59" customFormat="1" ht="13.5" thickBot="1" x14ac:dyDescent="0.3">
      <c r="A264" s="249" t="s">
        <v>41</v>
      </c>
      <c r="B264" s="250"/>
      <c r="C264" s="250"/>
      <c r="D264" s="250"/>
      <c r="E264" s="250"/>
      <c r="F264" s="250"/>
      <c r="G264" s="250"/>
      <c r="H264" s="250"/>
      <c r="I264" s="250"/>
      <c r="J264" s="250"/>
      <c r="K264" s="250"/>
      <c r="L264" s="250"/>
      <c r="M264" s="250"/>
      <c r="N264" s="251"/>
      <c r="O264" s="107"/>
    </row>
    <row r="265" spans="1:15" s="59" customFormat="1" x14ac:dyDescent="0.25">
      <c r="A265" s="34">
        <v>1</v>
      </c>
      <c r="B265" s="189" t="s">
        <v>1151</v>
      </c>
      <c r="C265" s="13">
        <v>150</v>
      </c>
      <c r="D265" s="68" t="s">
        <v>14</v>
      </c>
      <c r="E265" s="68"/>
      <c r="F265" s="34"/>
      <c r="G265" s="34"/>
      <c r="H265" s="34"/>
      <c r="I265" s="70"/>
      <c r="J265" s="147"/>
      <c r="K265" s="46">
        <f t="shared" ref="K265:K296" si="20">I265*J265</f>
        <v>0</v>
      </c>
      <c r="L265" s="29"/>
      <c r="M265" s="46">
        <f t="shared" ref="M265:M297" si="21">K265*L265+K265</f>
        <v>0</v>
      </c>
      <c r="N265" s="70"/>
      <c r="O265" s="107"/>
    </row>
    <row r="266" spans="1:15" s="59" customFormat="1" x14ac:dyDescent="0.25">
      <c r="A266" s="150">
        <v>2</v>
      </c>
      <c r="B266" s="183" t="s">
        <v>283</v>
      </c>
      <c r="C266" s="149">
        <v>500</v>
      </c>
      <c r="D266" s="67" t="s">
        <v>14</v>
      </c>
      <c r="E266" s="67"/>
      <c r="F266" s="150"/>
      <c r="G266" s="150"/>
      <c r="H266" s="150"/>
      <c r="I266" s="30"/>
      <c r="J266" s="106"/>
      <c r="K266" s="46">
        <f t="shared" si="20"/>
        <v>0</v>
      </c>
      <c r="L266" s="14"/>
      <c r="M266" s="16">
        <f t="shared" si="21"/>
        <v>0</v>
      </c>
      <c r="N266" s="30"/>
      <c r="O266" s="107"/>
    </row>
    <row r="267" spans="1:15" s="59" customFormat="1" x14ac:dyDescent="0.25">
      <c r="A267" s="150">
        <v>3</v>
      </c>
      <c r="B267" s="181" t="s">
        <v>284</v>
      </c>
      <c r="C267" s="149">
        <v>2000</v>
      </c>
      <c r="D267" s="149" t="s">
        <v>11</v>
      </c>
      <c r="E267" s="149"/>
      <c r="F267" s="149"/>
      <c r="G267" s="149"/>
      <c r="H267" s="149"/>
      <c r="I267" s="30"/>
      <c r="J267" s="16"/>
      <c r="K267" s="46">
        <f t="shared" si="20"/>
        <v>0</v>
      </c>
      <c r="L267" s="14"/>
      <c r="M267" s="16">
        <f t="shared" si="21"/>
        <v>0</v>
      </c>
      <c r="N267" s="30"/>
      <c r="O267" s="107"/>
    </row>
    <row r="268" spans="1:15" s="59" customFormat="1" x14ac:dyDescent="0.25">
      <c r="A268" s="150">
        <v>4</v>
      </c>
      <c r="B268" s="181" t="s">
        <v>285</v>
      </c>
      <c r="C268" s="149">
        <v>2000</v>
      </c>
      <c r="D268" s="149" t="s">
        <v>11</v>
      </c>
      <c r="E268" s="149"/>
      <c r="F268" s="149"/>
      <c r="G268" s="149"/>
      <c r="H268" s="149"/>
      <c r="I268" s="30"/>
      <c r="J268" s="16"/>
      <c r="K268" s="46">
        <f t="shared" si="20"/>
        <v>0</v>
      </c>
      <c r="L268" s="14"/>
      <c r="M268" s="16">
        <f t="shared" si="21"/>
        <v>0</v>
      </c>
      <c r="N268" s="30"/>
      <c r="O268" s="107"/>
    </row>
    <row r="269" spans="1:15" s="59" customFormat="1" x14ac:dyDescent="0.25">
      <c r="A269" s="150">
        <v>5</v>
      </c>
      <c r="B269" s="181" t="s">
        <v>286</v>
      </c>
      <c r="C269" s="149">
        <v>30</v>
      </c>
      <c r="D269" s="149" t="s">
        <v>14</v>
      </c>
      <c r="E269" s="149"/>
      <c r="F269" s="149"/>
      <c r="G269" s="149"/>
      <c r="H269" s="149"/>
      <c r="I269" s="30"/>
      <c r="J269" s="16"/>
      <c r="K269" s="46">
        <f t="shared" si="20"/>
        <v>0</v>
      </c>
      <c r="L269" s="14"/>
      <c r="M269" s="16">
        <f t="shared" si="21"/>
        <v>0</v>
      </c>
      <c r="N269" s="30"/>
      <c r="O269" s="107"/>
    </row>
    <row r="270" spans="1:15" s="59" customFormat="1" x14ac:dyDescent="0.25">
      <c r="A270" s="150">
        <v>6</v>
      </c>
      <c r="B270" s="181" t="s">
        <v>287</v>
      </c>
      <c r="C270" s="149">
        <v>10</v>
      </c>
      <c r="D270" s="149" t="s">
        <v>11</v>
      </c>
      <c r="E270" s="149"/>
      <c r="F270" s="149"/>
      <c r="G270" s="149"/>
      <c r="H270" s="149"/>
      <c r="I270" s="30"/>
      <c r="J270" s="16"/>
      <c r="K270" s="16">
        <f t="shared" si="20"/>
        <v>0</v>
      </c>
      <c r="L270" s="14"/>
      <c r="M270" s="16">
        <f t="shared" si="21"/>
        <v>0</v>
      </c>
      <c r="N270" s="30"/>
      <c r="O270" s="107"/>
    </row>
    <row r="271" spans="1:15" s="59" customFormat="1" x14ac:dyDescent="0.25">
      <c r="A271" s="150">
        <v>7</v>
      </c>
      <c r="B271" s="181" t="s">
        <v>288</v>
      </c>
      <c r="C271" s="149">
        <v>1</v>
      </c>
      <c r="D271" s="149" t="s">
        <v>11</v>
      </c>
      <c r="E271" s="149"/>
      <c r="F271" s="149"/>
      <c r="G271" s="149"/>
      <c r="H271" s="149"/>
      <c r="I271" s="30"/>
      <c r="J271" s="16"/>
      <c r="K271" s="16">
        <f t="shared" si="20"/>
        <v>0</v>
      </c>
      <c r="L271" s="14"/>
      <c r="M271" s="16">
        <f t="shared" si="21"/>
        <v>0</v>
      </c>
      <c r="N271" s="30"/>
      <c r="O271" s="107"/>
    </row>
    <row r="272" spans="1:15" s="59" customFormat="1" x14ac:dyDescent="0.25">
      <c r="A272" s="150">
        <v>8</v>
      </c>
      <c r="B272" s="181" t="s">
        <v>289</v>
      </c>
      <c r="C272" s="149">
        <v>600</v>
      </c>
      <c r="D272" s="149" t="s">
        <v>11</v>
      </c>
      <c r="E272" s="149"/>
      <c r="F272" s="149"/>
      <c r="G272" s="149"/>
      <c r="H272" s="149"/>
      <c r="I272" s="30"/>
      <c r="J272" s="16"/>
      <c r="K272" s="16">
        <f t="shared" si="20"/>
        <v>0</v>
      </c>
      <c r="L272" s="14"/>
      <c r="M272" s="16">
        <f t="shared" si="21"/>
        <v>0</v>
      </c>
      <c r="N272" s="30"/>
      <c r="O272" s="107"/>
    </row>
    <row r="273" spans="1:15" s="59" customFormat="1" x14ac:dyDescent="0.25">
      <c r="A273" s="150">
        <v>9</v>
      </c>
      <c r="B273" s="181" t="s">
        <v>290</v>
      </c>
      <c r="C273" s="149">
        <v>400</v>
      </c>
      <c r="D273" s="149" t="s">
        <v>11</v>
      </c>
      <c r="E273" s="149"/>
      <c r="F273" s="149"/>
      <c r="G273" s="149"/>
      <c r="H273" s="149"/>
      <c r="I273" s="30"/>
      <c r="J273" s="16"/>
      <c r="K273" s="16">
        <f t="shared" si="20"/>
        <v>0</v>
      </c>
      <c r="L273" s="14"/>
      <c r="M273" s="16">
        <f t="shared" si="21"/>
        <v>0</v>
      </c>
      <c r="N273" s="30"/>
      <c r="O273" s="107"/>
    </row>
    <row r="274" spans="1:15" s="59" customFormat="1" x14ac:dyDescent="0.25">
      <c r="A274" s="150">
        <v>10</v>
      </c>
      <c r="B274" s="181" t="s">
        <v>291</v>
      </c>
      <c r="C274" s="149">
        <v>200</v>
      </c>
      <c r="D274" s="149" t="s">
        <v>11</v>
      </c>
      <c r="E274" s="149"/>
      <c r="F274" s="149"/>
      <c r="G274" s="149"/>
      <c r="H274" s="149"/>
      <c r="I274" s="30"/>
      <c r="J274" s="16"/>
      <c r="K274" s="16">
        <f t="shared" si="20"/>
        <v>0</v>
      </c>
      <c r="L274" s="14"/>
      <c r="M274" s="16">
        <f t="shared" si="21"/>
        <v>0</v>
      </c>
      <c r="N274" s="65"/>
      <c r="O274" s="107"/>
    </row>
    <row r="275" spans="1:15" s="59" customFormat="1" x14ac:dyDescent="0.25">
      <c r="A275" s="150">
        <v>11</v>
      </c>
      <c r="B275" s="180" t="s">
        <v>292</v>
      </c>
      <c r="C275" s="149">
        <v>200</v>
      </c>
      <c r="D275" s="30" t="s">
        <v>14</v>
      </c>
      <c r="E275" s="30"/>
      <c r="F275" s="149"/>
      <c r="G275" s="30"/>
      <c r="H275" s="30"/>
      <c r="I275" s="30"/>
      <c r="J275" s="1"/>
      <c r="K275" s="16">
        <f t="shared" si="20"/>
        <v>0</v>
      </c>
      <c r="L275" s="14"/>
      <c r="M275" s="16">
        <f t="shared" si="21"/>
        <v>0</v>
      </c>
      <c r="N275" s="30"/>
      <c r="O275" s="107"/>
    </row>
    <row r="276" spans="1:15" s="59" customFormat="1" x14ac:dyDescent="0.25">
      <c r="A276" s="150">
        <v>12</v>
      </c>
      <c r="B276" s="180" t="s">
        <v>293</v>
      </c>
      <c r="C276" s="149">
        <v>200</v>
      </c>
      <c r="D276" s="30" t="s">
        <v>14</v>
      </c>
      <c r="E276" s="30"/>
      <c r="F276" s="149"/>
      <c r="G276" s="30"/>
      <c r="H276" s="30"/>
      <c r="I276" s="30"/>
      <c r="J276" s="1"/>
      <c r="K276" s="16">
        <f t="shared" si="20"/>
        <v>0</v>
      </c>
      <c r="L276" s="14"/>
      <c r="M276" s="16">
        <f t="shared" si="21"/>
        <v>0</v>
      </c>
      <c r="N276" s="30"/>
      <c r="O276" s="107"/>
    </row>
    <row r="277" spans="1:15" s="59" customFormat="1" x14ac:dyDescent="0.25">
      <c r="A277" s="150">
        <v>13</v>
      </c>
      <c r="B277" s="181" t="s">
        <v>294</v>
      </c>
      <c r="C277" s="149">
        <v>20</v>
      </c>
      <c r="D277" s="149" t="s">
        <v>11</v>
      </c>
      <c r="E277" s="149"/>
      <c r="F277" s="149"/>
      <c r="G277" s="149"/>
      <c r="H277" s="149"/>
      <c r="I277" s="30"/>
      <c r="J277" s="16"/>
      <c r="K277" s="16">
        <f t="shared" si="20"/>
        <v>0</v>
      </c>
      <c r="L277" s="14"/>
      <c r="M277" s="16">
        <f t="shared" si="21"/>
        <v>0</v>
      </c>
      <c r="N277" s="30"/>
      <c r="O277" s="107"/>
    </row>
    <row r="278" spans="1:15" s="59" customFormat="1" x14ac:dyDescent="0.25">
      <c r="A278" s="150">
        <v>14</v>
      </c>
      <c r="B278" s="181" t="s">
        <v>295</v>
      </c>
      <c r="C278" s="149">
        <v>10</v>
      </c>
      <c r="D278" s="149" t="s">
        <v>11</v>
      </c>
      <c r="E278" s="149"/>
      <c r="F278" s="149"/>
      <c r="G278" s="149"/>
      <c r="H278" s="149"/>
      <c r="I278" s="30"/>
      <c r="J278" s="16"/>
      <c r="K278" s="16">
        <f t="shared" si="20"/>
        <v>0</v>
      </c>
      <c r="L278" s="14"/>
      <c r="M278" s="16">
        <f t="shared" si="21"/>
        <v>0</v>
      </c>
      <c r="N278" s="30"/>
      <c r="O278" s="107"/>
    </row>
    <row r="279" spans="1:15" s="59" customFormat="1" x14ac:dyDescent="0.25">
      <c r="A279" s="150">
        <v>15</v>
      </c>
      <c r="B279" s="181" t="s">
        <v>296</v>
      </c>
      <c r="C279" s="149">
        <v>10</v>
      </c>
      <c r="D279" s="149" t="s">
        <v>11</v>
      </c>
      <c r="E279" s="149"/>
      <c r="F279" s="149"/>
      <c r="G279" s="149"/>
      <c r="H279" s="149"/>
      <c r="I279" s="30"/>
      <c r="J279" s="16"/>
      <c r="K279" s="16">
        <f t="shared" si="20"/>
        <v>0</v>
      </c>
      <c r="L279" s="14"/>
      <c r="M279" s="16">
        <f t="shared" si="21"/>
        <v>0</v>
      </c>
      <c r="N279" s="30"/>
      <c r="O279" s="107"/>
    </row>
    <row r="280" spans="1:15" s="59" customFormat="1" x14ac:dyDescent="0.25">
      <c r="A280" s="150">
        <v>16</v>
      </c>
      <c r="B280" s="181" t="s">
        <v>297</v>
      </c>
      <c r="C280" s="149">
        <v>1500</v>
      </c>
      <c r="D280" s="149" t="s">
        <v>11</v>
      </c>
      <c r="E280" s="149"/>
      <c r="F280" s="149"/>
      <c r="G280" s="149"/>
      <c r="H280" s="149"/>
      <c r="I280" s="30"/>
      <c r="J280" s="16"/>
      <c r="K280" s="16">
        <f t="shared" si="20"/>
        <v>0</v>
      </c>
      <c r="L280" s="14"/>
      <c r="M280" s="16">
        <f t="shared" si="21"/>
        <v>0</v>
      </c>
      <c r="N280" s="30"/>
      <c r="O280" s="107"/>
    </row>
    <row r="281" spans="1:15" s="59" customFormat="1" x14ac:dyDescent="0.25">
      <c r="A281" s="150">
        <v>17</v>
      </c>
      <c r="B281" s="181" t="s">
        <v>298</v>
      </c>
      <c r="C281" s="149">
        <v>35</v>
      </c>
      <c r="D281" s="149" t="s">
        <v>11</v>
      </c>
      <c r="E281" s="149"/>
      <c r="F281" s="149"/>
      <c r="G281" s="149"/>
      <c r="H281" s="149"/>
      <c r="I281" s="30"/>
      <c r="J281" s="16"/>
      <c r="K281" s="16">
        <f t="shared" si="20"/>
        <v>0</v>
      </c>
      <c r="L281" s="14"/>
      <c r="M281" s="16">
        <f t="shared" si="21"/>
        <v>0</v>
      </c>
      <c r="N281" s="30"/>
      <c r="O281" s="107"/>
    </row>
    <row r="282" spans="1:15" s="59" customFormat="1" x14ac:dyDescent="0.25">
      <c r="A282" s="150">
        <v>18</v>
      </c>
      <c r="B282" s="181" t="s">
        <v>299</v>
      </c>
      <c r="C282" s="149">
        <v>50</v>
      </c>
      <c r="D282" s="149" t="s">
        <v>11</v>
      </c>
      <c r="E282" s="149"/>
      <c r="F282" s="149"/>
      <c r="G282" s="149"/>
      <c r="H282" s="149"/>
      <c r="I282" s="30"/>
      <c r="J282" s="16"/>
      <c r="K282" s="16">
        <f t="shared" si="20"/>
        <v>0</v>
      </c>
      <c r="L282" s="14"/>
      <c r="M282" s="16">
        <f t="shared" si="21"/>
        <v>0</v>
      </c>
      <c r="N282" s="30"/>
      <c r="O282" s="107"/>
    </row>
    <row r="283" spans="1:15" s="59" customFormat="1" x14ac:dyDescent="0.25">
      <c r="A283" s="150">
        <v>19</v>
      </c>
      <c r="B283" s="181" t="s">
        <v>300</v>
      </c>
      <c r="C283" s="149">
        <v>120</v>
      </c>
      <c r="D283" s="149" t="s">
        <v>11</v>
      </c>
      <c r="E283" s="149"/>
      <c r="F283" s="149"/>
      <c r="G283" s="149"/>
      <c r="H283" s="149"/>
      <c r="I283" s="30"/>
      <c r="J283" s="16"/>
      <c r="K283" s="16">
        <f t="shared" si="20"/>
        <v>0</v>
      </c>
      <c r="L283" s="14"/>
      <c r="M283" s="16">
        <f t="shared" si="21"/>
        <v>0</v>
      </c>
      <c r="N283" s="30"/>
      <c r="O283" s="107"/>
    </row>
    <row r="284" spans="1:15" s="59" customFormat="1" x14ac:dyDescent="0.25">
      <c r="A284" s="150">
        <v>20</v>
      </c>
      <c r="B284" s="181" t="s">
        <v>301</v>
      </c>
      <c r="C284" s="149">
        <v>20</v>
      </c>
      <c r="D284" s="149" t="s">
        <v>11</v>
      </c>
      <c r="E284" s="149"/>
      <c r="F284" s="149"/>
      <c r="G284" s="149"/>
      <c r="H284" s="149"/>
      <c r="I284" s="30"/>
      <c r="J284" s="16"/>
      <c r="K284" s="16">
        <f t="shared" si="20"/>
        <v>0</v>
      </c>
      <c r="L284" s="14"/>
      <c r="M284" s="16">
        <f t="shared" si="21"/>
        <v>0</v>
      </c>
      <c r="N284" s="30"/>
      <c r="O284" s="107"/>
    </row>
    <row r="285" spans="1:15" s="59" customFormat="1" x14ac:dyDescent="0.25">
      <c r="A285" s="150">
        <v>21</v>
      </c>
      <c r="B285" s="181" t="s">
        <v>302</v>
      </c>
      <c r="C285" s="149">
        <v>15</v>
      </c>
      <c r="D285" s="149" t="s">
        <v>11</v>
      </c>
      <c r="E285" s="149"/>
      <c r="F285" s="149"/>
      <c r="G285" s="149"/>
      <c r="H285" s="149"/>
      <c r="I285" s="30"/>
      <c r="J285" s="16"/>
      <c r="K285" s="16">
        <f t="shared" si="20"/>
        <v>0</v>
      </c>
      <c r="L285" s="14"/>
      <c r="M285" s="16">
        <f t="shared" si="21"/>
        <v>0</v>
      </c>
      <c r="N285" s="30"/>
      <c r="O285" s="107"/>
    </row>
    <row r="286" spans="1:15" s="59" customFormat="1" x14ac:dyDescent="0.25">
      <c r="A286" s="150">
        <v>22</v>
      </c>
      <c r="B286" s="181" t="s">
        <v>303</v>
      </c>
      <c r="C286" s="149">
        <v>140</v>
      </c>
      <c r="D286" s="149" t="s">
        <v>11</v>
      </c>
      <c r="E286" s="149"/>
      <c r="F286" s="149"/>
      <c r="G286" s="149"/>
      <c r="H286" s="149"/>
      <c r="I286" s="30"/>
      <c r="J286" s="16"/>
      <c r="K286" s="16">
        <f t="shared" si="20"/>
        <v>0</v>
      </c>
      <c r="L286" s="14"/>
      <c r="M286" s="16">
        <f t="shared" si="21"/>
        <v>0</v>
      </c>
      <c r="N286" s="30"/>
      <c r="O286" s="107"/>
    </row>
    <row r="287" spans="1:15" s="59" customFormat="1" x14ac:dyDescent="0.25">
      <c r="A287" s="150">
        <v>23</v>
      </c>
      <c r="B287" s="181" t="s">
        <v>304</v>
      </c>
      <c r="C287" s="149">
        <v>70</v>
      </c>
      <c r="D287" s="149" t="s">
        <v>11</v>
      </c>
      <c r="E287" s="149"/>
      <c r="F287" s="149"/>
      <c r="G287" s="149"/>
      <c r="H287" s="149"/>
      <c r="I287" s="30"/>
      <c r="J287" s="16"/>
      <c r="K287" s="16">
        <f t="shared" si="20"/>
        <v>0</v>
      </c>
      <c r="L287" s="14"/>
      <c r="M287" s="16">
        <f t="shared" si="21"/>
        <v>0</v>
      </c>
      <c r="N287" s="30"/>
      <c r="O287" s="107"/>
    </row>
    <row r="288" spans="1:15" s="59" customFormat="1" x14ac:dyDescent="0.25">
      <c r="A288" s="150">
        <v>24</v>
      </c>
      <c r="B288" s="181" t="s">
        <v>305</v>
      </c>
      <c r="C288" s="149">
        <v>390</v>
      </c>
      <c r="D288" s="149" t="s">
        <v>11</v>
      </c>
      <c r="E288" s="149"/>
      <c r="F288" s="149"/>
      <c r="G288" s="149"/>
      <c r="H288" s="149"/>
      <c r="I288" s="30"/>
      <c r="J288" s="16"/>
      <c r="K288" s="16">
        <f t="shared" si="20"/>
        <v>0</v>
      </c>
      <c r="L288" s="14"/>
      <c r="M288" s="16">
        <f t="shared" si="21"/>
        <v>0</v>
      </c>
      <c r="N288" s="30"/>
      <c r="O288" s="107"/>
    </row>
    <row r="289" spans="1:15" s="59" customFormat="1" x14ac:dyDescent="0.25">
      <c r="A289" s="150">
        <v>25</v>
      </c>
      <c r="B289" s="181" t="s">
        <v>306</v>
      </c>
      <c r="C289" s="149">
        <v>260</v>
      </c>
      <c r="D289" s="149" t="s">
        <v>11</v>
      </c>
      <c r="E289" s="149"/>
      <c r="F289" s="149"/>
      <c r="G289" s="149"/>
      <c r="H289" s="149"/>
      <c r="I289" s="30"/>
      <c r="J289" s="16"/>
      <c r="K289" s="16">
        <f t="shared" si="20"/>
        <v>0</v>
      </c>
      <c r="L289" s="14"/>
      <c r="M289" s="16">
        <f t="shared" si="21"/>
        <v>0</v>
      </c>
      <c r="N289" s="30"/>
      <c r="O289" s="107"/>
    </row>
    <row r="290" spans="1:15" s="59" customFormat="1" ht="38.25" x14ac:dyDescent="0.25">
      <c r="A290" s="150">
        <v>26</v>
      </c>
      <c r="B290" s="181" t="s">
        <v>307</v>
      </c>
      <c r="C290" s="149">
        <v>1</v>
      </c>
      <c r="D290" s="149" t="s">
        <v>11</v>
      </c>
      <c r="E290" s="149"/>
      <c r="F290" s="149"/>
      <c r="G290" s="149"/>
      <c r="H290" s="149"/>
      <c r="I290" s="30"/>
      <c r="J290" s="16"/>
      <c r="K290" s="16">
        <f t="shared" si="20"/>
        <v>0</v>
      </c>
      <c r="L290" s="14"/>
      <c r="M290" s="16">
        <f t="shared" si="21"/>
        <v>0</v>
      </c>
      <c r="N290" s="30"/>
      <c r="O290" s="107"/>
    </row>
    <row r="291" spans="1:15" s="59" customFormat="1" ht="25.5" x14ac:dyDescent="0.25">
      <c r="A291" s="150">
        <v>27</v>
      </c>
      <c r="B291" s="181" t="s">
        <v>308</v>
      </c>
      <c r="C291" s="149">
        <v>2</v>
      </c>
      <c r="D291" s="149" t="s">
        <v>11</v>
      </c>
      <c r="E291" s="149"/>
      <c r="F291" s="149"/>
      <c r="G291" s="149"/>
      <c r="H291" s="149"/>
      <c r="I291" s="30"/>
      <c r="J291" s="16"/>
      <c r="K291" s="16">
        <f t="shared" si="20"/>
        <v>0</v>
      </c>
      <c r="L291" s="14"/>
      <c r="M291" s="16">
        <f t="shared" si="21"/>
        <v>0</v>
      </c>
      <c r="N291" s="30"/>
      <c r="O291" s="107"/>
    </row>
    <row r="292" spans="1:15" s="59" customFormat="1" ht="25.5" x14ac:dyDescent="0.25">
      <c r="A292" s="150">
        <v>28</v>
      </c>
      <c r="B292" s="181" t="s">
        <v>309</v>
      </c>
      <c r="C292" s="149">
        <v>2</v>
      </c>
      <c r="D292" s="149" t="s">
        <v>11</v>
      </c>
      <c r="E292" s="149"/>
      <c r="F292" s="149"/>
      <c r="G292" s="149"/>
      <c r="H292" s="149"/>
      <c r="I292" s="30"/>
      <c r="J292" s="16"/>
      <c r="K292" s="16">
        <f t="shared" si="20"/>
        <v>0</v>
      </c>
      <c r="L292" s="14"/>
      <c r="M292" s="16">
        <f t="shared" si="21"/>
        <v>0</v>
      </c>
      <c r="N292" s="30"/>
      <c r="O292" s="107"/>
    </row>
    <row r="293" spans="1:15" s="59" customFormat="1" x14ac:dyDescent="0.25">
      <c r="A293" s="150">
        <v>29</v>
      </c>
      <c r="B293" s="181" t="s">
        <v>310</v>
      </c>
      <c r="C293" s="149">
        <v>80</v>
      </c>
      <c r="D293" s="149" t="s">
        <v>11</v>
      </c>
      <c r="E293" s="149"/>
      <c r="F293" s="149"/>
      <c r="G293" s="149"/>
      <c r="H293" s="149"/>
      <c r="I293" s="30"/>
      <c r="J293" s="16"/>
      <c r="K293" s="16">
        <f t="shared" si="20"/>
        <v>0</v>
      </c>
      <c r="L293" s="14"/>
      <c r="M293" s="16">
        <f t="shared" si="21"/>
        <v>0</v>
      </c>
      <c r="N293" s="30"/>
      <c r="O293" s="107"/>
    </row>
    <row r="294" spans="1:15" s="59" customFormat="1" ht="38.25" x14ac:dyDescent="0.25">
      <c r="A294" s="150">
        <v>30</v>
      </c>
      <c r="B294" s="180" t="s">
        <v>311</v>
      </c>
      <c r="C294" s="149">
        <v>1</v>
      </c>
      <c r="D294" s="149" t="s">
        <v>14</v>
      </c>
      <c r="E294" s="149"/>
      <c r="F294" s="30"/>
      <c r="G294" s="149"/>
      <c r="H294" s="149"/>
      <c r="I294" s="30"/>
      <c r="J294" s="16"/>
      <c r="K294" s="16">
        <f t="shared" si="20"/>
        <v>0</v>
      </c>
      <c r="L294" s="14"/>
      <c r="M294" s="16">
        <f t="shared" si="21"/>
        <v>0</v>
      </c>
      <c r="N294" s="30"/>
      <c r="O294" s="107"/>
    </row>
    <row r="295" spans="1:15" s="59" customFormat="1" ht="38.25" x14ac:dyDescent="0.25">
      <c r="A295" s="150">
        <v>31</v>
      </c>
      <c r="B295" s="180" t="s">
        <v>312</v>
      </c>
      <c r="C295" s="149">
        <v>1</v>
      </c>
      <c r="D295" s="149" t="s">
        <v>14</v>
      </c>
      <c r="E295" s="149"/>
      <c r="F295" s="149"/>
      <c r="G295" s="149"/>
      <c r="H295" s="149"/>
      <c r="I295" s="30"/>
      <c r="J295" s="16"/>
      <c r="K295" s="16">
        <f t="shared" si="20"/>
        <v>0</v>
      </c>
      <c r="L295" s="14"/>
      <c r="M295" s="16">
        <f t="shared" si="21"/>
        <v>0</v>
      </c>
      <c r="N295" s="30"/>
      <c r="O295" s="107"/>
    </row>
    <row r="296" spans="1:15" s="59" customFormat="1" ht="25.5" x14ac:dyDescent="0.25">
      <c r="A296" s="150">
        <v>32</v>
      </c>
      <c r="B296" s="180" t="s">
        <v>313</v>
      </c>
      <c r="C296" s="149">
        <v>10</v>
      </c>
      <c r="D296" s="149" t="s">
        <v>11</v>
      </c>
      <c r="E296" s="149"/>
      <c r="F296" s="8"/>
      <c r="G296" s="1"/>
      <c r="H296" s="14"/>
      <c r="I296" s="30"/>
      <c r="J296" s="16"/>
      <c r="K296" s="16">
        <f t="shared" si="20"/>
        <v>0</v>
      </c>
      <c r="L296" s="14"/>
      <c r="M296" s="16">
        <f t="shared" si="21"/>
        <v>0</v>
      </c>
      <c r="N296" s="30"/>
      <c r="O296" s="107"/>
    </row>
    <row r="297" spans="1:15" s="59" customFormat="1" x14ac:dyDescent="0.25">
      <c r="A297" s="150">
        <v>33</v>
      </c>
      <c r="B297" s="180" t="s">
        <v>1152</v>
      </c>
      <c r="C297" s="149">
        <v>800</v>
      </c>
      <c r="D297" s="11" t="s">
        <v>14</v>
      </c>
      <c r="E297" s="11"/>
      <c r="F297" s="152"/>
      <c r="G297" s="152"/>
      <c r="H297" s="152"/>
      <c r="I297" s="30"/>
      <c r="J297" s="76"/>
      <c r="K297" s="16">
        <f>I297*J297</f>
        <v>0</v>
      </c>
      <c r="L297" s="14"/>
      <c r="M297" s="16">
        <f t="shared" si="21"/>
        <v>0</v>
      </c>
      <c r="N297" s="30"/>
      <c r="O297" s="107"/>
    </row>
    <row r="298" spans="1:15" s="59" customFormat="1" x14ac:dyDescent="0.25">
      <c r="A298" s="150">
        <v>34</v>
      </c>
      <c r="B298" s="190" t="s">
        <v>314</v>
      </c>
      <c r="C298" s="149">
        <v>15</v>
      </c>
      <c r="D298" s="12" t="s">
        <v>11</v>
      </c>
      <c r="E298" s="12"/>
      <c r="F298" s="149"/>
      <c r="G298" s="149"/>
      <c r="H298" s="149"/>
      <c r="I298" s="30"/>
      <c r="J298" s="16"/>
      <c r="K298" s="16">
        <f>I298*J298</f>
        <v>0</v>
      </c>
      <c r="L298" s="14"/>
      <c r="M298" s="16">
        <f>K298*L298+K298</f>
        <v>0</v>
      </c>
      <c r="N298" s="30"/>
      <c r="O298" s="107"/>
    </row>
    <row r="299" spans="1:15" s="59" customFormat="1" ht="25.5" x14ac:dyDescent="0.25">
      <c r="A299" s="150">
        <v>35</v>
      </c>
      <c r="B299" s="190" t="s">
        <v>315</v>
      </c>
      <c r="C299" s="149">
        <v>300</v>
      </c>
      <c r="D299" s="12" t="s">
        <v>11</v>
      </c>
      <c r="E299" s="12"/>
      <c r="F299" s="149"/>
      <c r="G299" s="149"/>
      <c r="H299" s="149"/>
      <c r="I299" s="30"/>
      <c r="J299" s="16"/>
      <c r="K299" s="16">
        <f>I299*J299</f>
        <v>0</v>
      </c>
      <c r="L299" s="14"/>
      <c r="M299" s="16">
        <f>K299*L299+K299</f>
        <v>0</v>
      </c>
      <c r="N299" s="30"/>
      <c r="O299" s="107"/>
    </row>
    <row r="300" spans="1:15" s="59" customFormat="1" ht="13.5" thickBot="1" x14ac:dyDescent="0.3">
      <c r="A300" s="150">
        <v>36</v>
      </c>
      <c r="B300" s="183" t="s">
        <v>316</v>
      </c>
      <c r="C300" s="149">
        <v>5</v>
      </c>
      <c r="D300" s="67" t="s">
        <v>14</v>
      </c>
      <c r="E300" s="67"/>
      <c r="F300" s="149"/>
      <c r="G300" s="149"/>
      <c r="H300" s="149"/>
      <c r="I300" s="30"/>
      <c r="J300" s="1"/>
      <c r="K300" s="16">
        <f t="shared" ref="K300" si="22">I300*J300</f>
        <v>0</v>
      </c>
      <c r="L300" s="14"/>
      <c r="M300" s="16">
        <f t="shared" ref="M300" si="23">K300*L300+K300</f>
        <v>0</v>
      </c>
      <c r="N300" s="30"/>
      <c r="O300" s="107"/>
    </row>
    <row r="301" spans="1:15" ht="13.5" thickBot="1" x14ac:dyDescent="0.3">
      <c r="J301" s="126" t="s">
        <v>81</v>
      </c>
      <c r="K301" s="127">
        <f>SUM(K265:K300)</f>
        <v>0</v>
      </c>
      <c r="L301" s="128"/>
      <c r="M301" s="129">
        <f>SUM(M265:M300)</f>
        <v>0</v>
      </c>
      <c r="O301" s="43"/>
    </row>
    <row r="302" spans="1:15" ht="13.5" thickBot="1" x14ac:dyDescent="0.3">
      <c r="O302" s="43"/>
    </row>
    <row r="303" spans="1:15" x14ac:dyDescent="0.25">
      <c r="H303" s="252" t="s">
        <v>41</v>
      </c>
      <c r="I303" s="253"/>
      <c r="J303" s="253"/>
      <c r="K303" s="253"/>
      <c r="L303" s="253"/>
      <c r="M303" s="253"/>
      <c r="N303" s="254"/>
      <c r="O303" s="43"/>
    </row>
    <row r="304" spans="1:15" ht="38.25" x14ac:dyDescent="0.25">
      <c r="H304" s="130" t="s">
        <v>74</v>
      </c>
      <c r="I304" s="131" t="s">
        <v>75</v>
      </c>
      <c r="J304" s="132" t="s">
        <v>76</v>
      </c>
      <c r="K304" s="133" t="s">
        <v>77</v>
      </c>
      <c r="L304" s="131" t="s">
        <v>78</v>
      </c>
      <c r="M304" s="133" t="s">
        <v>79</v>
      </c>
      <c r="N304" s="134" t="s">
        <v>80</v>
      </c>
      <c r="O304" s="43"/>
    </row>
    <row r="305" spans="1:15" ht="13.5" thickBot="1" x14ac:dyDescent="0.3">
      <c r="H305" s="135">
        <f>ROUND(K301,2)</f>
        <v>0</v>
      </c>
      <c r="I305" s="136">
        <f>ROUND(M301,2)</f>
        <v>0</v>
      </c>
      <c r="J305" s="137">
        <v>0.2</v>
      </c>
      <c r="K305" s="136">
        <f>ROUND(H305*J305,2)</f>
        <v>0</v>
      </c>
      <c r="L305" s="136">
        <f>ROUND(I305*J305,2)</f>
        <v>0</v>
      </c>
      <c r="M305" s="136">
        <f>ROUND(H305+K305,2)</f>
        <v>0</v>
      </c>
      <c r="N305" s="138">
        <f>ROUND(I305+L305,2)</f>
        <v>0</v>
      </c>
      <c r="O305" s="43"/>
    </row>
    <row r="306" spans="1:15" x14ac:dyDescent="0.25">
      <c r="O306" s="43"/>
    </row>
    <row r="307" spans="1:15" x14ac:dyDescent="0.25">
      <c r="O307" s="43"/>
    </row>
    <row r="308" spans="1:15" ht="13.5" thickBot="1" x14ac:dyDescent="0.3">
      <c r="O308" s="43"/>
    </row>
    <row r="309" spans="1:15" ht="13.5" thickBot="1" x14ac:dyDescent="0.3">
      <c r="A309" s="267" t="s">
        <v>43</v>
      </c>
      <c r="B309" s="268"/>
      <c r="C309" s="268"/>
      <c r="D309" s="268"/>
      <c r="E309" s="268"/>
      <c r="F309" s="268"/>
      <c r="G309" s="268"/>
      <c r="H309" s="268"/>
      <c r="I309" s="268"/>
      <c r="J309" s="268"/>
      <c r="K309" s="268"/>
      <c r="L309" s="268"/>
      <c r="M309" s="268"/>
      <c r="N309" s="269"/>
      <c r="O309" s="43"/>
    </row>
    <row r="310" spans="1:15" x14ac:dyDescent="0.25">
      <c r="A310" s="13">
        <v>1</v>
      </c>
      <c r="B310" s="3" t="s">
        <v>317</v>
      </c>
      <c r="C310" s="13">
        <v>420</v>
      </c>
      <c r="D310" s="4" t="s">
        <v>11</v>
      </c>
      <c r="E310" s="4"/>
      <c r="F310" s="13"/>
      <c r="G310" s="13"/>
      <c r="H310" s="13"/>
      <c r="I310" s="70"/>
      <c r="J310" s="25"/>
      <c r="K310" s="46">
        <f t="shared" ref="K310:K316" si="24">I310*J310</f>
        <v>0</v>
      </c>
      <c r="L310" s="29"/>
      <c r="M310" s="46">
        <f t="shared" ref="M310:M316" si="25">K310*L310+K310</f>
        <v>0</v>
      </c>
      <c r="N310" s="70"/>
      <c r="O310" s="43"/>
    </row>
    <row r="311" spans="1:15" x14ac:dyDescent="0.25">
      <c r="A311" s="149">
        <v>2</v>
      </c>
      <c r="B311" s="2" t="s">
        <v>318</v>
      </c>
      <c r="C311" s="149">
        <v>600</v>
      </c>
      <c r="D311" s="152" t="s">
        <v>11</v>
      </c>
      <c r="E311" s="152"/>
      <c r="F311" s="149"/>
      <c r="G311" s="149"/>
      <c r="H311" s="149"/>
      <c r="I311" s="30"/>
      <c r="J311" s="1"/>
      <c r="K311" s="16">
        <f t="shared" si="24"/>
        <v>0</v>
      </c>
      <c r="L311" s="14"/>
      <c r="M311" s="16">
        <f t="shared" si="25"/>
        <v>0</v>
      </c>
      <c r="N311" s="30"/>
      <c r="O311" s="43"/>
    </row>
    <row r="312" spans="1:15" x14ac:dyDescent="0.25">
      <c r="A312" s="13">
        <v>3</v>
      </c>
      <c r="B312" s="2" t="s">
        <v>319</v>
      </c>
      <c r="C312" s="149">
        <v>70</v>
      </c>
      <c r="D312" s="149" t="s">
        <v>11</v>
      </c>
      <c r="E312" s="149"/>
      <c r="F312" s="17"/>
      <c r="G312" s="17"/>
      <c r="H312" s="149"/>
      <c r="I312" s="30"/>
      <c r="J312" s="1"/>
      <c r="K312" s="16">
        <f t="shared" si="24"/>
        <v>0</v>
      </c>
      <c r="L312" s="14"/>
      <c r="M312" s="16">
        <f t="shared" si="25"/>
        <v>0</v>
      </c>
      <c r="N312" s="30"/>
      <c r="O312" s="43"/>
    </row>
    <row r="313" spans="1:15" x14ac:dyDescent="0.25">
      <c r="A313" s="149">
        <v>4</v>
      </c>
      <c r="B313" s="2" t="s">
        <v>320</v>
      </c>
      <c r="C313" s="149">
        <v>300</v>
      </c>
      <c r="D313" s="149" t="s">
        <v>11</v>
      </c>
      <c r="E313" s="149"/>
      <c r="F313" s="17"/>
      <c r="G313" s="17"/>
      <c r="H313" s="149"/>
      <c r="I313" s="30"/>
      <c r="J313" s="1"/>
      <c r="K313" s="16">
        <f t="shared" si="24"/>
        <v>0</v>
      </c>
      <c r="L313" s="14"/>
      <c r="M313" s="16">
        <f t="shared" si="25"/>
        <v>0</v>
      </c>
      <c r="N313" s="30"/>
      <c r="O313" s="43"/>
    </row>
    <row r="314" spans="1:15" x14ac:dyDescent="0.25">
      <c r="A314" s="13">
        <v>5</v>
      </c>
      <c r="B314" s="2" t="s">
        <v>321</v>
      </c>
      <c r="C314" s="149">
        <v>120</v>
      </c>
      <c r="D314" s="149" t="s">
        <v>11</v>
      </c>
      <c r="E314" s="149"/>
      <c r="F314" s="17"/>
      <c r="G314" s="17"/>
      <c r="H314" s="149"/>
      <c r="I314" s="30"/>
      <c r="J314" s="1"/>
      <c r="K314" s="16">
        <f t="shared" si="24"/>
        <v>0</v>
      </c>
      <c r="L314" s="14"/>
      <c r="M314" s="16">
        <f t="shared" si="25"/>
        <v>0</v>
      </c>
      <c r="N314" s="30"/>
      <c r="O314" s="43"/>
    </row>
    <row r="315" spans="1:15" x14ac:dyDescent="0.25">
      <c r="A315" s="149">
        <v>6</v>
      </c>
      <c r="B315" s="2" t="s">
        <v>322</v>
      </c>
      <c r="C315" s="149">
        <v>10</v>
      </c>
      <c r="D315" s="152" t="s">
        <v>11</v>
      </c>
      <c r="E315" s="152"/>
      <c r="F315" s="149"/>
      <c r="G315" s="149"/>
      <c r="H315" s="149"/>
      <c r="I315" s="30"/>
      <c r="J315" s="1"/>
      <c r="K315" s="16">
        <f t="shared" si="24"/>
        <v>0</v>
      </c>
      <c r="L315" s="14"/>
      <c r="M315" s="16">
        <f t="shared" si="25"/>
        <v>0</v>
      </c>
      <c r="N315" s="30"/>
      <c r="O315" s="43"/>
    </row>
    <row r="316" spans="1:15" x14ac:dyDescent="0.25">
      <c r="A316" s="13">
        <v>7</v>
      </c>
      <c r="B316" s="181" t="s">
        <v>323</v>
      </c>
      <c r="C316" s="149">
        <v>50</v>
      </c>
      <c r="D316" s="149" t="s">
        <v>11</v>
      </c>
      <c r="E316" s="149"/>
      <c r="F316" s="149"/>
      <c r="G316" s="149"/>
      <c r="H316" s="149"/>
      <c r="I316" s="30"/>
      <c r="J316" s="16"/>
      <c r="K316" s="16">
        <f t="shared" si="24"/>
        <v>0</v>
      </c>
      <c r="L316" s="14"/>
      <c r="M316" s="16">
        <f t="shared" si="25"/>
        <v>0</v>
      </c>
      <c r="N316" s="30"/>
      <c r="O316" s="43"/>
    </row>
    <row r="317" spans="1:15" x14ac:dyDescent="0.25">
      <c r="A317" s="149">
        <v>8</v>
      </c>
      <c r="B317" s="181" t="s">
        <v>324</v>
      </c>
      <c r="C317" s="149">
        <v>20</v>
      </c>
      <c r="D317" s="149" t="s">
        <v>11</v>
      </c>
      <c r="E317" s="149"/>
      <c r="F317" s="149"/>
      <c r="G317" s="149"/>
      <c r="H317" s="149"/>
      <c r="I317" s="30"/>
      <c r="J317" s="16"/>
      <c r="K317" s="16">
        <f>I317*J317</f>
        <v>0</v>
      </c>
      <c r="L317" s="14"/>
      <c r="M317" s="16">
        <f>K317*L317+K317</f>
        <v>0</v>
      </c>
      <c r="N317" s="30"/>
      <c r="O317" s="43"/>
    </row>
    <row r="318" spans="1:15" x14ac:dyDescent="0.25">
      <c r="A318" s="13">
        <v>9</v>
      </c>
      <c r="B318" s="181" t="s">
        <v>325</v>
      </c>
      <c r="C318" s="149">
        <v>1700</v>
      </c>
      <c r="D318" s="149" t="s">
        <v>11</v>
      </c>
      <c r="E318" s="149"/>
      <c r="F318" s="149"/>
      <c r="G318" s="149"/>
      <c r="H318" s="149"/>
      <c r="I318" s="30"/>
      <c r="J318" s="16"/>
      <c r="K318" s="16">
        <f>I318*J318</f>
        <v>0</v>
      </c>
      <c r="L318" s="14"/>
      <c r="M318" s="16">
        <f>K318*L318+K318</f>
        <v>0</v>
      </c>
      <c r="N318" s="30"/>
      <c r="O318" s="43"/>
    </row>
    <row r="319" spans="1:15" ht="38.25" x14ac:dyDescent="0.25">
      <c r="A319" s="149">
        <v>10</v>
      </c>
      <c r="B319" s="181" t="s">
        <v>326</v>
      </c>
      <c r="C319" s="149">
        <v>90</v>
      </c>
      <c r="D319" s="149" t="s">
        <v>11</v>
      </c>
      <c r="E319" s="149"/>
      <c r="F319" s="149"/>
      <c r="G319" s="149"/>
      <c r="H319" s="149"/>
      <c r="I319" s="30"/>
      <c r="J319" s="16"/>
      <c r="K319" s="16">
        <f t="shared" ref="K319:K336" si="26">I319*J319</f>
        <v>0</v>
      </c>
      <c r="L319" s="14"/>
      <c r="M319" s="16">
        <f t="shared" ref="M319:M336" si="27">K319*L319+K319</f>
        <v>0</v>
      </c>
      <c r="N319" s="30"/>
      <c r="O319" s="43"/>
    </row>
    <row r="320" spans="1:15" ht="38.25" x14ac:dyDescent="0.25">
      <c r="A320" s="13">
        <v>11</v>
      </c>
      <c r="B320" s="181" t="s">
        <v>327</v>
      </c>
      <c r="C320" s="149">
        <v>60</v>
      </c>
      <c r="D320" s="149" t="s">
        <v>11</v>
      </c>
      <c r="E320" s="149"/>
      <c r="F320" s="149"/>
      <c r="G320" s="149"/>
      <c r="H320" s="149"/>
      <c r="I320" s="30"/>
      <c r="J320" s="16"/>
      <c r="K320" s="16">
        <f t="shared" si="26"/>
        <v>0</v>
      </c>
      <c r="L320" s="14"/>
      <c r="M320" s="16">
        <f t="shared" si="27"/>
        <v>0</v>
      </c>
      <c r="N320" s="30"/>
      <c r="O320" s="43"/>
    </row>
    <row r="321" spans="1:15" x14ac:dyDescent="0.25">
      <c r="A321" s="149">
        <v>12</v>
      </c>
      <c r="B321" s="180" t="s">
        <v>328</v>
      </c>
      <c r="C321" s="149">
        <v>40</v>
      </c>
      <c r="D321" s="149" t="s">
        <v>14</v>
      </c>
      <c r="E321" s="149"/>
      <c r="F321" s="149"/>
      <c r="G321" s="149"/>
      <c r="H321" s="149"/>
      <c r="I321" s="30"/>
      <c r="J321" s="1"/>
      <c r="K321" s="16">
        <f t="shared" si="26"/>
        <v>0</v>
      </c>
      <c r="L321" s="14"/>
      <c r="M321" s="16">
        <f t="shared" si="27"/>
        <v>0</v>
      </c>
      <c r="N321" s="30"/>
      <c r="O321" s="43"/>
    </row>
    <row r="322" spans="1:15" x14ac:dyDescent="0.25">
      <c r="A322" s="13">
        <v>13</v>
      </c>
      <c r="B322" s="181" t="s">
        <v>329</v>
      </c>
      <c r="C322" s="149">
        <v>10</v>
      </c>
      <c r="D322" s="149" t="s">
        <v>11</v>
      </c>
      <c r="E322" s="149"/>
      <c r="F322" s="149"/>
      <c r="G322" s="149"/>
      <c r="H322" s="149"/>
      <c r="I322" s="30"/>
      <c r="J322" s="16"/>
      <c r="K322" s="16">
        <f t="shared" si="26"/>
        <v>0</v>
      </c>
      <c r="L322" s="14"/>
      <c r="M322" s="16">
        <f t="shared" si="27"/>
        <v>0</v>
      </c>
      <c r="N322" s="30"/>
      <c r="O322" s="43"/>
    </row>
    <row r="323" spans="1:15" x14ac:dyDescent="0.25">
      <c r="A323" s="149">
        <v>14</v>
      </c>
      <c r="B323" s="180" t="s">
        <v>330</v>
      </c>
      <c r="C323" s="149">
        <v>60</v>
      </c>
      <c r="D323" s="149" t="s">
        <v>11</v>
      </c>
      <c r="E323" s="149"/>
      <c r="F323" s="149"/>
      <c r="G323" s="149"/>
      <c r="H323" s="149"/>
      <c r="I323" s="149"/>
      <c r="J323" s="1"/>
      <c r="K323" s="52">
        <f>I323*J323</f>
        <v>0</v>
      </c>
      <c r="L323" s="14"/>
      <c r="M323" s="52">
        <f>K323*L323+K323</f>
        <v>0</v>
      </c>
      <c r="N323" s="30"/>
      <c r="O323" s="43"/>
    </row>
    <row r="324" spans="1:15" x14ac:dyDescent="0.25">
      <c r="A324" s="13">
        <v>15</v>
      </c>
      <c r="B324" s="180" t="s">
        <v>331</v>
      </c>
      <c r="C324" s="149">
        <v>10</v>
      </c>
      <c r="D324" s="30" t="s">
        <v>11</v>
      </c>
      <c r="E324" s="30"/>
      <c r="F324" s="18"/>
      <c r="G324" s="18"/>
      <c r="H324" s="18"/>
      <c r="I324" s="30"/>
      <c r="J324" s="64"/>
      <c r="K324" s="16">
        <f t="shared" si="26"/>
        <v>0</v>
      </c>
      <c r="L324" s="14"/>
      <c r="M324" s="16">
        <f t="shared" si="27"/>
        <v>0</v>
      </c>
      <c r="N324" s="30"/>
      <c r="O324" s="43"/>
    </row>
    <row r="325" spans="1:15" x14ac:dyDescent="0.25">
      <c r="A325" s="149">
        <v>16</v>
      </c>
      <c r="B325" s="180" t="s">
        <v>1153</v>
      </c>
      <c r="C325" s="149">
        <v>5</v>
      </c>
      <c r="D325" s="30" t="s">
        <v>11</v>
      </c>
      <c r="E325" s="30"/>
      <c r="F325" s="18"/>
      <c r="G325" s="18"/>
      <c r="H325" s="18"/>
      <c r="I325" s="30"/>
      <c r="J325" s="64"/>
      <c r="K325" s="16">
        <f t="shared" si="26"/>
        <v>0</v>
      </c>
      <c r="L325" s="14"/>
      <c r="M325" s="16">
        <f t="shared" si="27"/>
        <v>0</v>
      </c>
      <c r="N325" s="30"/>
      <c r="O325" s="43"/>
    </row>
    <row r="326" spans="1:15" ht="25.5" x14ac:dyDescent="0.25">
      <c r="A326" s="13">
        <v>17</v>
      </c>
      <c r="B326" s="191" t="s">
        <v>1154</v>
      </c>
      <c r="C326" s="149">
        <v>10</v>
      </c>
      <c r="D326" s="149" t="s">
        <v>14</v>
      </c>
      <c r="E326" s="149"/>
      <c r="F326" s="149"/>
      <c r="G326" s="149"/>
      <c r="H326" s="149"/>
      <c r="I326" s="30"/>
      <c r="J326" s="16"/>
      <c r="K326" s="16">
        <f t="shared" si="26"/>
        <v>0</v>
      </c>
      <c r="L326" s="14"/>
      <c r="M326" s="16">
        <f t="shared" si="27"/>
        <v>0</v>
      </c>
      <c r="N326" s="30"/>
      <c r="O326" s="43"/>
    </row>
    <row r="327" spans="1:15" ht="25.5" x14ac:dyDescent="0.25">
      <c r="A327" s="149">
        <v>18</v>
      </c>
      <c r="B327" s="191" t="s">
        <v>1155</v>
      </c>
      <c r="C327" s="149">
        <v>5</v>
      </c>
      <c r="D327" s="149" t="s">
        <v>14</v>
      </c>
      <c r="E327" s="149"/>
      <c r="F327" s="149"/>
      <c r="G327" s="149"/>
      <c r="H327" s="149"/>
      <c r="I327" s="30"/>
      <c r="J327" s="16"/>
      <c r="K327" s="16">
        <f t="shared" si="26"/>
        <v>0</v>
      </c>
      <c r="L327" s="14"/>
      <c r="M327" s="16">
        <f t="shared" si="27"/>
        <v>0</v>
      </c>
      <c r="N327" s="30"/>
      <c r="O327" s="43"/>
    </row>
    <row r="328" spans="1:15" x14ac:dyDescent="0.25">
      <c r="A328" s="13">
        <v>19</v>
      </c>
      <c r="B328" s="180" t="s">
        <v>332</v>
      </c>
      <c r="C328" s="149">
        <v>70</v>
      </c>
      <c r="D328" s="149" t="s">
        <v>14</v>
      </c>
      <c r="E328" s="149"/>
      <c r="F328" s="149"/>
      <c r="G328" s="149"/>
      <c r="H328" s="149"/>
      <c r="I328" s="30"/>
      <c r="J328" s="16"/>
      <c r="K328" s="16">
        <f t="shared" si="26"/>
        <v>0</v>
      </c>
      <c r="L328" s="14"/>
      <c r="M328" s="16">
        <f t="shared" si="27"/>
        <v>0</v>
      </c>
      <c r="N328" s="30"/>
      <c r="O328" s="43"/>
    </row>
    <row r="329" spans="1:15" x14ac:dyDescent="0.25">
      <c r="A329" s="149">
        <v>20</v>
      </c>
      <c r="B329" s="180" t="s">
        <v>333</v>
      </c>
      <c r="C329" s="149">
        <v>60</v>
      </c>
      <c r="D329" s="149" t="s">
        <v>14</v>
      </c>
      <c r="E329" s="149"/>
      <c r="F329" s="149"/>
      <c r="G329" s="149"/>
      <c r="H329" s="149"/>
      <c r="I329" s="30"/>
      <c r="J329" s="16"/>
      <c r="K329" s="16">
        <f t="shared" si="26"/>
        <v>0</v>
      </c>
      <c r="L329" s="14"/>
      <c r="M329" s="16">
        <f t="shared" si="27"/>
        <v>0</v>
      </c>
      <c r="N329" s="30"/>
      <c r="O329" s="43"/>
    </row>
    <row r="330" spans="1:15" x14ac:dyDescent="0.25">
      <c r="A330" s="13">
        <v>21</v>
      </c>
      <c r="B330" s="180" t="s">
        <v>334</v>
      </c>
      <c r="C330" s="149">
        <v>150</v>
      </c>
      <c r="D330" s="149" t="s">
        <v>14</v>
      </c>
      <c r="E330" s="149"/>
      <c r="F330" s="149"/>
      <c r="G330" s="149"/>
      <c r="H330" s="149"/>
      <c r="I330" s="30"/>
      <c r="J330" s="16"/>
      <c r="K330" s="16">
        <f t="shared" si="26"/>
        <v>0</v>
      </c>
      <c r="L330" s="14"/>
      <c r="M330" s="16">
        <f t="shared" si="27"/>
        <v>0</v>
      </c>
      <c r="N330" s="30"/>
      <c r="O330" s="43"/>
    </row>
    <row r="331" spans="1:15" x14ac:dyDescent="0.25">
      <c r="A331" s="149">
        <v>22</v>
      </c>
      <c r="B331" s="181" t="s">
        <v>1156</v>
      </c>
      <c r="C331" s="149">
        <v>320</v>
      </c>
      <c r="D331" s="149" t="s">
        <v>11</v>
      </c>
      <c r="E331" s="149"/>
      <c r="F331" s="149"/>
      <c r="G331" s="149"/>
      <c r="H331" s="149"/>
      <c r="I331" s="30"/>
      <c r="J331" s="16"/>
      <c r="K331" s="16">
        <f t="shared" si="26"/>
        <v>0</v>
      </c>
      <c r="L331" s="14"/>
      <c r="M331" s="16">
        <f t="shared" si="27"/>
        <v>0</v>
      </c>
      <c r="N331" s="30"/>
      <c r="O331" s="43"/>
    </row>
    <row r="332" spans="1:15" x14ac:dyDescent="0.25">
      <c r="A332" s="13">
        <v>23</v>
      </c>
      <c r="B332" s="181" t="s">
        <v>1157</v>
      </c>
      <c r="C332" s="149">
        <v>3500</v>
      </c>
      <c r="D332" s="149" t="s">
        <v>11</v>
      </c>
      <c r="E332" s="149"/>
      <c r="F332" s="149"/>
      <c r="G332" s="149"/>
      <c r="H332" s="149"/>
      <c r="I332" s="30"/>
      <c r="J332" s="16"/>
      <c r="K332" s="16">
        <f t="shared" si="26"/>
        <v>0</v>
      </c>
      <c r="L332" s="14"/>
      <c r="M332" s="16">
        <f t="shared" si="27"/>
        <v>0</v>
      </c>
      <c r="N332" s="30"/>
      <c r="O332" s="43"/>
    </row>
    <row r="333" spans="1:15" x14ac:dyDescent="0.25">
      <c r="A333" s="149">
        <v>24</v>
      </c>
      <c r="B333" s="181" t="s">
        <v>335</v>
      </c>
      <c r="C333" s="149">
        <v>40</v>
      </c>
      <c r="D333" s="149" t="s">
        <v>11</v>
      </c>
      <c r="E333" s="149"/>
      <c r="F333" s="149"/>
      <c r="G333" s="149"/>
      <c r="H333" s="149"/>
      <c r="I333" s="30"/>
      <c r="J333" s="16"/>
      <c r="K333" s="16">
        <f t="shared" si="26"/>
        <v>0</v>
      </c>
      <c r="L333" s="14"/>
      <c r="M333" s="16">
        <f t="shared" si="27"/>
        <v>0</v>
      </c>
      <c r="N333" s="30"/>
      <c r="O333" s="43"/>
    </row>
    <row r="334" spans="1:15" x14ac:dyDescent="0.25">
      <c r="A334" s="13">
        <v>25</v>
      </c>
      <c r="B334" s="181" t="s">
        <v>336</v>
      </c>
      <c r="C334" s="149">
        <v>200</v>
      </c>
      <c r="D334" s="149" t="s">
        <v>11</v>
      </c>
      <c r="E334" s="149"/>
      <c r="F334" s="149"/>
      <c r="G334" s="149"/>
      <c r="H334" s="23"/>
      <c r="I334" s="30"/>
      <c r="J334" s="16"/>
      <c r="K334" s="16">
        <f t="shared" si="26"/>
        <v>0</v>
      </c>
      <c r="L334" s="14"/>
      <c r="M334" s="16">
        <f t="shared" si="27"/>
        <v>0</v>
      </c>
      <c r="N334" s="30"/>
      <c r="O334" s="43"/>
    </row>
    <row r="335" spans="1:15" x14ac:dyDescent="0.25">
      <c r="A335" s="149">
        <v>26</v>
      </c>
      <c r="B335" s="181" t="s">
        <v>337</v>
      </c>
      <c r="C335" s="149">
        <v>60</v>
      </c>
      <c r="D335" s="149" t="s">
        <v>11</v>
      </c>
      <c r="E335" s="149"/>
      <c r="F335" s="149"/>
      <c r="G335" s="149"/>
      <c r="H335" s="149"/>
      <c r="I335" s="30"/>
      <c r="J335" s="16"/>
      <c r="K335" s="16">
        <f t="shared" si="26"/>
        <v>0</v>
      </c>
      <c r="L335" s="14"/>
      <c r="M335" s="16">
        <f t="shared" si="27"/>
        <v>0</v>
      </c>
      <c r="N335" s="30"/>
      <c r="O335" s="43"/>
    </row>
    <row r="336" spans="1:15" x14ac:dyDescent="0.25">
      <c r="A336" s="13">
        <v>27</v>
      </c>
      <c r="B336" s="181" t="s">
        <v>338</v>
      </c>
      <c r="C336" s="149">
        <v>80</v>
      </c>
      <c r="D336" s="149" t="s">
        <v>11</v>
      </c>
      <c r="E336" s="149"/>
      <c r="F336" s="149"/>
      <c r="G336" s="149"/>
      <c r="H336" s="149"/>
      <c r="I336" s="30"/>
      <c r="J336" s="16"/>
      <c r="K336" s="16">
        <f t="shared" si="26"/>
        <v>0</v>
      </c>
      <c r="L336" s="14"/>
      <c r="M336" s="16">
        <f t="shared" si="27"/>
        <v>0</v>
      </c>
      <c r="N336" s="30"/>
      <c r="O336" s="43"/>
    </row>
    <row r="337" spans="1:15" ht="63.75" x14ac:dyDescent="0.25">
      <c r="A337" s="149">
        <v>28</v>
      </c>
      <c r="B337" s="180" t="s">
        <v>339</v>
      </c>
      <c r="C337" s="149">
        <v>100</v>
      </c>
      <c r="D337" s="149" t="s">
        <v>11</v>
      </c>
      <c r="E337" s="149"/>
      <c r="F337" s="8"/>
      <c r="G337" s="14"/>
      <c r="H337" s="8"/>
      <c r="I337" s="30"/>
      <c r="J337" s="76"/>
      <c r="K337" s="16">
        <f>I337*J337</f>
        <v>0</v>
      </c>
      <c r="L337" s="14"/>
      <c r="M337" s="16">
        <f>K337*L337+K337</f>
        <v>0</v>
      </c>
      <c r="N337" s="30"/>
      <c r="O337" s="43"/>
    </row>
    <row r="338" spans="1:15" x14ac:dyDescent="0.25">
      <c r="A338" s="13">
        <v>29</v>
      </c>
      <c r="B338" s="2" t="s">
        <v>340</v>
      </c>
      <c r="C338" s="149">
        <v>500</v>
      </c>
      <c r="D338" s="149" t="s">
        <v>11</v>
      </c>
      <c r="E338" s="149"/>
      <c r="F338" s="6"/>
      <c r="G338" s="149"/>
      <c r="H338" s="42"/>
      <c r="I338" s="30"/>
      <c r="J338" s="16"/>
      <c r="K338" s="16">
        <f t="shared" ref="K338:K340" si="28">I338*J338</f>
        <v>0</v>
      </c>
      <c r="L338" s="14"/>
      <c r="M338" s="16">
        <f t="shared" ref="M338:M340" si="29">K338*L338+K338</f>
        <v>0</v>
      </c>
      <c r="N338" s="30"/>
      <c r="O338" s="43"/>
    </row>
    <row r="339" spans="1:15" x14ac:dyDescent="0.25">
      <c r="A339" s="149">
        <v>30</v>
      </c>
      <c r="B339" s="181" t="s">
        <v>33</v>
      </c>
      <c r="C339" s="149">
        <v>350</v>
      </c>
      <c r="D339" s="149" t="s">
        <v>11</v>
      </c>
      <c r="E339" s="149"/>
      <c r="F339" s="149"/>
      <c r="G339" s="149"/>
      <c r="H339" s="149"/>
      <c r="I339" s="30"/>
      <c r="J339" s="16"/>
      <c r="K339" s="16">
        <f t="shared" si="28"/>
        <v>0</v>
      </c>
      <c r="L339" s="14"/>
      <c r="M339" s="16">
        <f t="shared" si="29"/>
        <v>0</v>
      </c>
      <c r="N339" s="30"/>
      <c r="O339" s="43"/>
    </row>
    <row r="340" spans="1:15" x14ac:dyDescent="0.25">
      <c r="A340" s="13">
        <v>31</v>
      </c>
      <c r="B340" s="181" t="s">
        <v>34</v>
      </c>
      <c r="C340" s="149">
        <v>70</v>
      </c>
      <c r="D340" s="149" t="s">
        <v>11</v>
      </c>
      <c r="E340" s="149"/>
      <c r="F340" s="149"/>
      <c r="G340" s="149"/>
      <c r="H340" s="149"/>
      <c r="I340" s="30"/>
      <c r="J340" s="16"/>
      <c r="K340" s="16">
        <f t="shared" si="28"/>
        <v>0</v>
      </c>
      <c r="L340" s="14"/>
      <c r="M340" s="16">
        <f t="shared" si="29"/>
        <v>0</v>
      </c>
      <c r="N340" s="30"/>
      <c r="O340" s="43"/>
    </row>
    <row r="341" spans="1:15" x14ac:dyDescent="0.25">
      <c r="A341" s="149">
        <v>32</v>
      </c>
      <c r="B341" s="180" t="s">
        <v>341</v>
      </c>
      <c r="C341" s="149">
        <v>3</v>
      </c>
      <c r="D341" s="11" t="s">
        <v>14</v>
      </c>
      <c r="E341" s="11"/>
      <c r="F341" s="152"/>
      <c r="G341" s="152"/>
      <c r="H341" s="152"/>
      <c r="I341" s="30"/>
      <c r="J341" s="76"/>
      <c r="K341" s="16">
        <f>I341*J341</f>
        <v>0</v>
      </c>
      <c r="L341" s="72"/>
      <c r="M341" s="16">
        <f>K341+(K341*L341)</f>
        <v>0</v>
      </c>
      <c r="N341" s="30"/>
      <c r="O341" s="43"/>
    </row>
    <row r="342" spans="1:15" ht="38.25" x14ac:dyDescent="0.25">
      <c r="A342" s="13">
        <v>33</v>
      </c>
      <c r="B342" s="181" t="s">
        <v>342</v>
      </c>
      <c r="C342" s="23">
        <v>100</v>
      </c>
      <c r="D342" s="149" t="s">
        <v>14</v>
      </c>
      <c r="E342" s="149"/>
      <c r="F342" s="149"/>
      <c r="G342" s="149"/>
      <c r="H342" s="149"/>
      <c r="I342" s="23"/>
      <c r="J342" s="16"/>
      <c r="K342" s="16">
        <f>I342*J342</f>
        <v>0</v>
      </c>
      <c r="L342" s="72"/>
      <c r="M342" s="16">
        <f t="shared" ref="M342:M344" si="30">K342+(K342*L342)</f>
        <v>0</v>
      </c>
      <c r="N342" s="30"/>
      <c r="O342" s="43"/>
    </row>
    <row r="343" spans="1:15" x14ac:dyDescent="0.25">
      <c r="A343" s="149">
        <v>34</v>
      </c>
      <c r="B343" s="181" t="s">
        <v>1158</v>
      </c>
      <c r="C343" s="23">
        <v>10</v>
      </c>
      <c r="D343" s="149" t="s">
        <v>14</v>
      </c>
      <c r="E343" s="149"/>
      <c r="F343" s="149"/>
      <c r="G343" s="149"/>
      <c r="H343" s="149"/>
      <c r="I343" s="23"/>
      <c r="J343" s="16"/>
      <c r="K343" s="16">
        <f>I343*J343</f>
        <v>0</v>
      </c>
      <c r="L343" s="72"/>
      <c r="M343" s="16">
        <f t="shared" si="30"/>
        <v>0</v>
      </c>
      <c r="N343" s="30"/>
      <c r="O343" s="43"/>
    </row>
    <row r="344" spans="1:15" x14ac:dyDescent="0.25">
      <c r="A344" s="13">
        <v>35</v>
      </c>
      <c r="B344" s="181" t="s">
        <v>1159</v>
      </c>
      <c r="C344" s="23">
        <v>50</v>
      </c>
      <c r="D344" s="149" t="s">
        <v>14</v>
      </c>
      <c r="E344" s="149"/>
      <c r="F344" s="149"/>
      <c r="G344" s="149"/>
      <c r="H344" s="149"/>
      <c r="I344" s="23"/>
      <c r="J344" s="16"/>
      <c r="K344" s="16">
        <f>I344*J344</f>
        <v>0</v>
      </c>
      <c r="L344" s="72"/>
      <c r="M344" s="16">
        <f t="shared" si="30"/>
        <v>0</v>
      </c>
      <c r="N344" s="30"/>
      <c r="O344" s="43"/>
    </row>
    <row r="345" spans="1:15" ht="26.25" thickBot="1" x14ac:dyDescent="0.3">
      <c r="A345" s="149">
        <v>36</v>
      </c>
      <c r="B345" s="180" t="s">
        <v>343</v>
      </c>
      <c r="C345" s="149">
        <v>15</v>
      </c>
      <c r="D345" s="149" t="s">
        <v>14</v>
      </c>
      <c r="E345" s="149"/>
      <c r="F345" s="149"/>
      <c r="G345" s="149"/>
      <c r="H345" s="149"/>
      <c r="I345" s="30"/>
      <c r="J345" s="155"/>
      <c r="K345" s="52">
        <f>I345*J345</f>
        <v>0</v>
      </c>
      <c r="L345" s="14"/>
      <c r="M345" s="52">
        <f>K345*L345+K345</f>
        <v>0</v>
      </c>
      <c r="N345" s="30"/>
      <c r="O345" s="43"/>
    </row>
    <row r="346" spans="1:15" ht="13.5" thickBot="1" x14ac:dyDescent="0.3">
      <c r="A346" s="10"/>
      <c r="B346" s="206"/>
      <c r="C346" s="66"/>
      <c r="D346" s="10"/>
      <c r="E346" s="10"/>
      <c r="F346" s="10"/>
      <c r="G346" s="10"/>
      <c r="J346" s="126" t="s">
        <v>81</v>
      </c>
      <c r="K346" s="127">
        <f>SUM(K310:K345)</f>
        <v>0</v>
      </c>
      <c r="L346" s="128"/>
      <c r="M346" s="129">
        <f>SUM(M310:M345)</f>
        <v>0</v>
      </c>
      <c r="O346" s="43"/>
    </row>
    <row r="347" spans="1:15" ht="13.5" thickBot="1" x14ac:dyDescent="0.3">
      <c r="A347" s="10"/>
      <c r="B347" s="206"/>
      <c r="C347" s="66"/>
      <c r="D347" s="10"/>
      <c r="E347" s="10"/>
      <c r="F347" s="10"/>
      <c r="G347" s="10"/>
      <c r="O347" s="43"/>
    </row>
    <row r="348" spans="1:15" x14ac:dyDescent="0.25">
      <c r="A348" s="10"/>
      <c r="B348" s="206"/>
      <c r="C348" s="66"/>
      <c r="D348" s="10"/>
      <c r="E348" s="10"/>
      <c r="F348" s="10"/>
      <c r="G348" s="10"/>
      <c r="H348" s="264" t="s">
        <v>43</v>
      </c>
      <c r="I348" s="265"/>
      <c r="J348" s="265"/>
      <c r="K348" s="265"/>
      <c r="L348" s="265"/>
      <c r="M348" s="265"/>
      <c r="N348" s="266"/>
      <c r="O348" s="43"/>
    </row>
    <row r="349" spans="1:15" ht="38.25" x14ac:dyDescent="0.25">
      <c r="A349" s="10"/>
      <c r="B349" s="206"/>
      <c r="C349" s="66"/>
      <c r="D349" s="10"/>
      <c r="E349" s="10"/>
      <c r="F349" s="10"/>
      <c r="G349" s="10"/>
      <c r="H349" s="130" t="s">
        <v>74</v>
      </c>
      <c r="I349" s="131" t="s">
        <v>75</v>
      </c>
      <c r="J349" s="132" t="s">
        <v>76</v>
      </c>
      <c r="K349" s="133" t="s">
        <v>77</v>
      </c>
      <c r="L349" s="131" t="s">
        <v>78</v>
      </c>
      <c r="M349" s="133" t="s">
        <v>79</v>
      </c>
      <c r="N349" s="134" t="s">
        <v>80</v>
      </c>
      <c r="O349" s="43"/>
    </row>
    <row r="350" spans="1:15" ht="13.5" thickBot="1" x14ac:dyDescent="0.3">
      <c r="A350" s="10"/>
      <c r="B350" s="206"/>
      <c r="C350" s="66"/>
      <c r="D350" s="10"/>
      <c r="E350" s="10"/>
      <c r="F350" s="10"/>
      <c r="G350" s="10"/>
      <c r="H350" s="135">
        <f>ROUND(K346,2)</f>
        <v>0</v>
      </c>
      <c r="I350" s="136">
        <f>ROUND(M346,2)</f>
        <v>0</v>
      </c>
      <c r="J350" s="137">
        <v>0.2</v>
      </c>
      <c r="K350" s="136">
        <f>ROUND(H350*J350,2)</f>
        <v>0</v>
      </c>
      <c r="L350" s="136">
        <f>ROUND(I350*J350,2)</f>
        <v>0</v>
      </c>
      <c r="M350" s="136">
        <f>ROUND(H350+K350,2)</f>
        <v>0</v>
      </c>
      <c r="N350" s="138">
        <f>ROUND(I350+L350,2)</f>
        <v>0</v>
      </c>
      <c r="O350" s="43"/>
    </row>
    <row r="351" spans="1:15" x14ac:dyDescent="0.25">
      <c r="A351" s="10"/>
      <c r="B351" s="206"/>
      <c r="C351" s="66"/>
      <c r="D351" s="10"/>
      <c r="E351" s="10"/>
      <c r="F351" s="10"/>
      <c r="G351" s="10"/>
      <c r="H351" s="10"/>
      <c r="I351" s="66"/>
      <c r="J351" s="57"/>
      <c r="K351" s="57"/>
      <c r="L351" s="93"/>
      <c r="M351" s="57"/>
      <c r="N351" s="59"/>
      <c r="O351" s="43"/>
    </row>
    <row r="352" spans="1:15" x14ac:dyDescent="0.25">
      <c r="A352" s="10"/>
      <c r="B352" s="206"/>
      <c r="C352" s="66"/>
      <c r="D352" s="10"/>
      <c r="E352" s="10"/>
      <c r="F352" s="10"/>
      <c r="G352" s="10"/>
      <c r="H352" s="10"/>
      <c r="I352" s="66"/>
      <c r="J352" s="57"/>
      <c r="K352" s="57"/>
      <c r="L352" s="93"/>
      <c r="M352" s="57"/>
      <c r="N352" s="59"/>
      <c r="O352" s="43"/>
    </row>
    <row r="353" spans="1:15" ht="13.5" thickBot="1" x14ac:dyDescent="0.3">
      <c r="A353" s="10"/>
      <c r="B353" s="206"/>
      <c r="C353" s="66"/>
      <c r="D353" s="10"/>
      <c r="E353" s="10"/>
      <c r="F353" s="10"/>
      <c r="G353" s="10"/>
      <c r="H353" s="10"/>
      <c r="I353" s="66"/>
      <c r="J353" s="57"/>
      <c r="K353" s="57"/>
      <c r="L353" s="93"/>
      <c r="M353" s="57"/>
      <c r="N353" s="59"/>
      <c r="O353" s="43"/>
    </row>
    <row r="354" spans="1:15" ht="13.5" thickBot="1" x14ac:dyDescent="0.3">
      <c r="A354" s="261" t="s">
        <v>39</v>
      </c>
      <c r="B354" s="262"/>
      <c r="C354" s="262"/>
      <c r="D354" s="262"/>
      <c r="E354" s="262"/>
      <c r="F354" s="262"/>
      <c r="G354" s="262"/>
      <c r="H354" s="262"/>
      <c r="I354" s="262"/>
      <c r="J354" s="262"/>
      <c r="K354" s="262"/>
      <c r="L354" s="262"/>
      <c r="M354" s="262"/>
      <c r="N354" s="263"/>
      <c r="O354" s="43"/>
    </row>
    <row r="355" spans="1:15" x14ac:dyDescent="0.25">
      <c r="A355" s="13">
        <v>1</v>
      </c>
      <c r="B355" s="3" t="s">
        <v>344</v>
      </c>
      <c r="C355" s="13">
        <v>2000</v>
      </c>
      <c r="D355" s="13" t="s">
        <v>11</v>
      </c>
      <c r="E355" s="13"/>
      <c r="F355" s="13"/>
      <c r="G355" s="13"/>
      <c r="H355" s="13"/>
      <c r="I355" s="70"/>
      <c r="J355" s="46"/>
      <c r="K355" s="46">
        <f t="shared" ref="K355:K357" si="31">I355*J355</f>
        <v>0</v>
      </c>
      <c r="L355" s="29"/>
      <c r="M355" s="46">
        <f t="shared" ref="M355:M357" si="32">K355*L355+K355</f>
        <v>0</v>
      </c>
      <c r="N355" s="70"/>
      <c r="O355" s="43"/>
    </row>
    <row r="356" spans="1:15" x14ac:dyDescent="0.25">
      <c r="A356" s="13">
        <v>2</v>
      </c>
      <c r="B356" s="2" t="s">
        <v>345</v>
      </c>
      <c r="C356" s="149">
        <v>2500</v>
      </c>
      <c r="D356" s="149" t="s">
        <v>11</v>
      </c>
      <c r="E356" s="149"/>
      <c r="F356" s="149"/>
      <c r="G356" s="149"/>
      <c r="H356" s="149"/>
      <c r="I356" s="30"/>
      <c r="J356" s="16"/>
      <c r="K356" s="16">
        <f t="shared" si="31"/>
        <v>0</v>
      </c>
      <c r="L356" s="14"/>
      <c r="M356" s="16">
        <f t="shared" si="32"/>
        <v>0</v>
      </c>
      <c r="N356" s="30"/>
      <c r="O356" s="43"/>
    </row>
    <row r="357" spans="1:15" ht="13.5" thickBot="1" x14ac:dyDescent="0.3">
      <c r="A357" s="149">
        <v>3</v>
      </c>
      <c r="B357" s="2" t="s">
        <v>346</v>
      </c>
      <c r="C357" s="149">
        <v>700</v>
      </c>
      <c r="D357" s="149" t="s">
        <v>11</v>
      </c>
      <c r="E357" s="149"/>
      <c r="F357" s="6"/>
      <c r="G357" s="149"/>
      <c r="H357" s="42"/>
      <c r="I357" s="30"/>
      <c r="J357" s="16"/>
      <c r="K357" s="16">
        <f t="shared" si="31"/>
        <v>0</v>
      </c>
      <c r="L357" s="14"/>
      <c r="M357" s="16">
        <f t="shared" si="32"/>
        <v>0</v>
      </c>
      <c r="N357" s="30"/>
      <c r="O357" s="43"/>
    </row>
    <row r="358" spans="1:15" ht="13.5" thickBot="1" x14ac:dyDescent="0.3">
      <c r="A358" s="10"/>
      <c r="B358" s="206"/>
      <c r="C358" s="66"/>
      <c r="D358" s="10"/>
      <c r="E358" s="10"/>
      <c r="F358" s="10"/>
      <c r="G358" s="10"/>
      <c r="J358" s="126" t="s">
        <v>81</v>
      </c>
      <c r="K358" s="127">
        <f>SUM(K355:K357)</f>
        <v>0</v>
      </c>
      <c r="L358" s="128"/>
      <c r="M358" s="129">
        <f>SUM(M355:M357)</f>
        <v>0</v>
      </c>
      <c r="O358" s="43"/>
    </row>
    <row r="359" spans="1:15" ht="13.5" thickBot="1" x14ac:dyDescent="0.3">
      <c r="A359" s="10"/>
      <c r="B359" s="206"/>
      <c r="C359" s="66"/>
      <c r="D359" s="10"/>
      <c r="E359" s="10"/>
      <c r="F359" s="10"/>
      <c r="G359" s="10"/>
      <c r="O359" s="43"/>
    </row>
    <row r="360" spans="1:15" x14ac:dyDescent="0.25">
      <c r="H360" s="264" t="s">
        <v>39</v>
      </c>
      <c r="I360" s="265"/>
      <c r="J360" s="265"/>
      <c r="K360" s="265"/>
      <c r="L360" s="265"/>
      <c r="M360" s="265"/>
      <c r="N360" s="266"/>
      <c r="O360" s="43"/>
    </row>
    <row r="361" spans="1:15" ht="38.25" x14ac:dyDescent="0.25">
      <c r="H361" s="130" t="s">
        <v>74</v>
      </c>
      <c r="I361" s="131" t="s">
        <v>75</v>
      </c>
      <c r="J361" s="132" t="s">
        <v>76</v>
      </c>
      <c r="K361" s="133" t="s">
        <v>77</v>
      </c>
      <c r="L361" s="131" t="s">
        <v>78</v>
      </c>
      <c r="M361" s="133" t="s">
        <v>79</v>
      </c>
      <c r="N361" s="134" t="s">
        <v>80</v>
      </c>
      <c r="O361" s="43"/>
    </row>
    <row r="362" spans="1:15" ht="13.5" thickBot="1" x14ac:dyDescent="0.3">
      <c r="H362" s="135">
        <f>ROUND(K358,2)</f>
        <v>0</v>
      </c>
      <c r="I362" s="136">
        <f>ROUND(M358,2)</f>
        <v>0</v>
      </c>
      <c r="J362" s="137">
        <v>0.2</v>
      </c>
      <c r="K362" s="136">
        <f>ROUND(H362*J362,2)</f>
        <v>0</v>
      </c>
      <c r="L362" s="136">
        <f>ROUND(I362*J362,2)</f>
        <v>0</v>
      </c>
      <c r="M362" s="136">
        <f>ROUND(H362+K362,2)</f>
        <v>0</v>
      </c>
      <c r="N362" s="138">
        <f>ROUND(I362+L362,2)</f>
        <v>0</v>
      </c>
      <c r="O362" s="43"/>
    </row>
    <row r="363" spans="1:15" x14ac:dyDescent="0.25">
      <c r="O363" s="43"/>
    </row>
    <row r="364" spans="1:15" x14ac:dyDescent="0.25">
      <c r="O364" s="43"/>
    </row>
    <row r="365" spans="1:15" ht="13.5" thickBot="1" x14ac:dyDescent="0.3">
      <c r="O365" s="43"/>
    </row>
    <row r="366" spans="1:15" ht="13.5" thickBot="1" x14ac:dyDescent="0.3">
      <c r="A366" s="261" t="s">
        <v>86</v>
      </c>
      <c r="B366" s="262"/>
      <c r="C366" s="262"/>
      <c r="D366" s="262"/>
      <c r="E366" s="262"/>
      <c r="F366" s="262"/>
      <c r="G366" s="262"/>
      <c r="H366" s="262"/>
      <c r="I366" s="262"/>
      <c r="J366" s="262"/>
      <c r="K366" s="262"/>
      <c r="L366" s="262"/>
      <c r="M366" s="262"/>
      <c r="N366" s="263"/>
      <c r="O366" s="43"/>
    </row>
    <row r="367" spans="1:15" ht="25.5" x14ac:dyDescent="0.25">
      <c r="A367" s="35">
        <v>1</v>
      </c>
      <c r="B367" s="188" t="s">
        <v>15</v>
      </c>
      <c r="C367" s="13">
        <v>500</v>
      </c>
      <c r="D367" s="35" t="s">
        <v>11</v>
      </c>
      <c r="E367" s="35"/>
      <c r="F367" s="35"/>
      <c r="G367" s="35"/>
      <c r="H367" s="35"/>
      <c r="I367" s="70"/>
      <c r="J367" s="73"/>
      <c r="K367" s="46">
        <f t="shared" ref="K367:K370" si="33">I367*J367</f>
        <v>0</v>
      </c>
      <c r="L367" s="29"/>
      <c r="M367" s="46">
        <f t="shared" ref="M367:M370" si="34">K367*L367+K367</f>
        <v>0</v>
      </c>
      <c r="N367" s="70"/>
      <c r="O367" s="43"/>
    </row>
    <row r="368" spans="1:15" x14ac:dyDescent="0.25">
      <c r="A368" s="18">
        <v>2</v>
      </c>
      <c r="B368" s="180" t="s">
        <v>16</v>
      </c>
      <c r="C368" s="149">
        <v>450</v>
      </c>
      <c r="D368" s="18" t="s">
        <v>11</v>
      </c>
      <c r="E368" s="18"/>
      <c r="F368" s="18"/>
      <c r="G368" s="18"/>
      <c r="H368" s="18"/>
      <c r="I368" s="30"/>
      <c r="J368" s="74"/>
      <c r="K368" s="16">
        <f t="shared" si="33"/>
        <v>0</v>
      </c>
      <c r="L368" s="14"/>
      <c r="M368" s="16">
        <f t="shared" si="34"/>
        <v>0</v>
      </c>
      <c r="N368" s="30"/>
      <c r="O368" s="43"/>
    </row>
    <row r="369" spans="1:15" ht="25.5" x14ac:dyDescent="0.25">
      <c r="A369" s="18">
        <v>3</v>
      </c>
      <c r="B369" s="180" t="s">
        <v>17</v>
      </c>
      <c r="C369" s="149">
        <v>350</v>
      </c>
      <c r="D369" s="18" t="s">
        <v>11</v>
      </c>
      <c r="E369" s="18"/>
      <c r="F369" s="18"/>
      <c r="G369" s="18"/>
      <c r="H369" s="18"/>
      <c r="I369" s="30"/>
      <c r="J369" s="74"/>
      <c r="K369" s="16">
        <f t="shared" si="33"/>
        <v>0</v>
      </c>
      <c r="L369" s="14"/>
      <c r="M369" s="16">
        <f t="shared" si="34"/>
        <v>0</v>
      </c>
      <c r="N369" s="30"/>
      <c r="O369" s="43"/>
    </row>
    <row r="370" spans="1:15" ht="26.25" thickBot="1" x14ac:dyDescent="0.3">
      <c r="A370" s="18">
        <v>4</v>
      </c>
      <c r="B370" s="180" t="s">
        <v>18</v>
      </c>
      <c r="C370" s="149">
        <v>200</v>
      </c>
      <c r="D370" s="18" t="s">
        <v>11</v>
      </c>
      <c r="E370" s="18"/>
      <c r="F370" s="18"/>
      <c r="G370" s="18"/>
      <c r="H370" s="18"/>
      <c r="I370" s="30"/>
      <c r="J370" s="74"/>
      <c r="K370" s="16">
        <f t="shared" si="33"/>
        <v>0</v>
      </c>
      <c r="L370" s="14"/>
      <c r="M370" s="16">
        <f t="shared" si="34"/>
        <v>0</v>
      </c>
      <c r="N370" s="30"/>
      <c r="O370" s="43"/>
    </row>
    <row r="371" spans="1:15" ht="13.5" thickBot="1" x14ac:dyDescent="0.3">
      <c r="A371" s="151"/>
      <c r="D371" s="151"/>
      <c r="E371" s="151"/>
      <c r="F371" s="10"/>
      <c r="G371" s="10"/>
      <c r="J371" s="126" t="s">
        <v>81</v>
      </c>
      <c r="K371" s="127">
        <f>SUM(K367:K370)</f>
        <v>0</v>
      </c>
      <c r="L371" s="128"/>
      <c r="M371" s="129">
        <f>SUM(M367:M370)</f>
        <v>0</v>
      </c>
      <c r="O371" s="43"/>
    </row>
    <row r="372" spans="1:15" ht="13.5" thickBot="1" x14ac:dyDescent="0.3">
      <c r="O372" s="43"/>
    </row>
    <row r="373" spans="1:15" x14ac:dyDescent="0.25">
      <c r="H373" s="252" t="s">
        <v>86</v>
      </c>
      <c r="I373" s="253"/>
      <c r="J373" s="253"/>
      <c r="K373" s="253"/>
      <c r="L373" s="253"/>
      <c r="M373" s="253"/>
      <c r="N373" s="254"/>
      <c r="O373" s="43"/>
    </row>
    <row r="374" spans="1:15" ht="38.25" x14ac:dyDescent="0.25">
      <c r="H374" s="130" t="s">
        <v>74</v>
      </c>
      <c r="I374" s="131" t="s">
        <v>75</v>
      </c>
      <c r="J374" s="132" t="s">
        <v>76</v>
      </c>
      <c r="K374" s="133" t="s">
        <v>77</v>
      </c>
      <c r="L374" s="131" t="s">
        <v>78</v>
      </c>
      <c r="M374" s="133" t="s">
        <v>79</v>
      </c>
      <c r="N374" s="134" t="s">
        <v>80</v>
      </c>
      <c r="O374" s="43"/>
    </row>
    <row r="375" spans="1:15" ht="13.5" thickBot="1" x14ac:dyDescent="0.3">
      <c r="H375" s="135">
        <f>ROUND(K371,2)</f>
        <v>0</v>
      </c>
      <c r="I375" s="136">
        <f>ROUND(M371,2)</f>
        <v>0</v>
      </c>
      <c r="J375" s="137">
        <v>0.2</v>
      </c>
      <c r="K375" s="136">
        <f>ROUND(H375*J375,2)</f>
        <v>0</v>
      </c>
      <c r="L375" s="136">
        <f>ROUND(I375*J375,2)</f>
        <v>0</v>
      </c>
      <c r="M375" s="136">
        <f>ROUND(H375+K375,2)</f>
        <v>0</v>
      </c>
      <c r="N375" s="138">
        <f>ROUND(I375+L375,2)</f>
        <v>0</v>
      </c>
      <c r="O375" s="43"/>
    </row>
    <row r="376" spans="1:15" x14ac:dyDescent="0.25">
      <c r="O376" s="43"/>
    </row>
    <row r="377" spans="1:15" x14ac:dyDescent="0.25">
      <c r="O377" s="43"/>
    </row>
    <row r="378" spans="1:15" ht="13.5" thickBot="1" x14ac:dyDescent="0.3">
      <c r="O378" s="43"/>
    </row>
    <row r="379" spans="1:15" ht="13.5" thickBot="1" x14ac:dyDescent="0.3">
      <c r="A379" s="267" t="s">
        <v>87</v>
      </c>
      <c r="B379" s="268"/>
      <c r="C379" s="268"/>
      <c r="D379" s="268"/>
      <c r="E379" s="268"/>
      <c r="F379" s="268"/>
      <c r="G379" s="268"/>
      <c r="H379" s="268"/>
      <c r="I379" s="268"/>
      <c r="J379" s="268"/>
      <c r="K379" s="268"/>
      <c r="L379" s="268"/>
      <c r="M379" s="268"/>
      <c r="N379" s="269"/>
      <c r="O379" s="43"/>
    </row>
    <row r="380" spans="1:15" ht="38.25" x14ac:dyDescent="0.25">
      <c r="A380" s="35">
        <v>1</v>
      </c>
      <c r="B380" s="188" t="s">
        <v>347</v>
      </c>
      <c r="C380" s="13">
        <v>25</v>
      </c>
      <c r="D380" s="13" t="s">
        <v>19</v>
      </c>
      <c r="E380" s="13"/>
      <c r="F380" s="70"/>
      <c r="G380" s="35"/>
      <c r="H380" s="35"/>
      <c r="I380" s="70"/>
      <c r="J380" s="148"/>
      <c r="K380" s="46">
        <f t="shared" ref="K380:K383" si="35">I380*J380</f>
        <v>0</v>
      </c>
      <c r="L380" s="29"/>
      <c r="M380" s="46">
        <f t="shared" ref="M380:M383" si="36">K380*L380+K380</f>
        <v>0</v>
      </c>
      <c r="N380" s="70"/>
      <c r="O380" s="43"/>
    </row>
    <row r="381" spans="1:15" ht="38.25" x14ac:dyDescent="0.25">
      <c r="A381" s="18">
        <v>2</v>
      </c>
      <c r="B381" s="180" t="s">
        <v>348</v>
      </c>
      <c r="C381" s="149">
        <v>5</v>
      </c>
      <c r="D381" s="149" t="s">
        <v>19</v>
      </c>
      <c r="E381" s="149"/>
      <c r="F381" s="30"/>
      <c r="G381" s="18"/>
      <c r="H381" s="18"/>
      <c r="I381" s="30"/>
      <c r="J381" s="64"/>
      <c r="K381" s="16">
        <f t="shared" si="35"/>
        <v>0</v>
      </c>
      <c r="L381" s="14"/>
      <c r="M381" s="16">
        <f t="shared" si="36"/>
        <v>0</v>
      </c>
      <c r="N381" s="30"/>
      <c r="O381" s="43"/>
    </row>
    <row r="382" spans="1:15" ht="38.25" x14ac:dyDescent="0.25">
      <c r="A382" s="18">
        <v>3</v>
      </c>
      <c r="B382" s="180" t="s">
        <v>349</v>
      </c>
      <c r="C382" s="149">
        <v>5</v>
      </c>
      <c r="D382" s="149" t="s">
        <v>19</v>
      </c>
      <c r="E382" s="149"/>
      <c r="F382" s="30"/>
      <c r="G382" s="18"/>
      <c r="H382" s="18"/>
      <c r="I382" s="30"/>
      <c r="J382" s="64"/>
      <c r="K382" s="16">
        <f t="shared" si="35"/>
        <v>0</v>
      </c>
      <c r="L382" s="14"/>
      <c r="M382" s="16">
        <f t="shared" si="36"/>
        <v>0</v>
      </c>
      <c r="N382" s="30"/>
      <c r="O382" s="43"/>
    </row>
    <row r="383" spans="1:15" ht="39" thickBot="1" x14ac:dyDescent="0.3">
      <c r="A383" s="18">
        <v>4</v>
      </c>
      <c r="B383" s="180" t="s">
        <v>350</v>
      </c>
      <c r="C383" s="149">
        <v>5</v>
      </c>
      <c r="D383" s="149" t="s">
        <v>19</v>
      </c>
      <c r="E383" s="149"/>
      <c r="F383" s="30"/>
      <c r="G383" s="17"/>
      <c r="H383" s="17"/>
      <c r="I383" s="30"/>
      <c r="J383" s="74"/>
      <c r="K383" s="16">
        <f t="shared" si="35"/>
        <v>0</v>
      </c>
      <c r="L383" s="14"/>
      <c r="M383" s="16">
        <f t="shared" si="36"/>
        <v>0</v>
      </c>
      <c r="N383" s="30"/>
      <c r="O383" s="43"/>
    </row>
    <row r="384" spans="1:15" ht="13.5" thickBot="1" x14ac:dyDescent="0.3">
      <c r="J384" s="126" t="s">
        <v>81</v>
      </c>
      <c r="K384" s="127">
        <f>SUM(K380:K383)</f>
        <v>0</v>
      </c>
      <c r="L384" s="128"/>
      <c r="M384" s="129">
        <f>SUM(M380:M383)</f>
        <v>0</v>
      </c>
      <c r="O384" s="43"/>
    </row>
    <row r="385" spans="1:15" ht="13.5" thickBot="1" x14ac:dyDescent="0.3">
      <c r="O385" s="43"/>
    </row>
    <row r="386" spans="1:15" x14ac:dyDescent="0.25">
      <c r="H386" s="252" t="s">
        <v>87</v>
      </c>
      <c r="I386" s="253"/>
      <c r="J386" s="253"/>
      <c r="K386" s="253"/>
      <c r="L386" s="253"/>
      <c r="M386" s="253"/>
      <c r="N386" s="254"/>
      <c r="O386" s="43"/>
    </row>
    <row r="387" spans="1:15" ht="38.25" x14ac:dyDescent="0.25">
      <c r="H387" s="130" t="s">
        <v>74</v>
      </c>
      <c r="I387" s="131" t="s">
        <v>75</v>
      </c>
      <c r="J387" s="132" t="s">
        <v>76</v>
      </c>
      <c r="K387" s="133" t="s">
        <v>77</v>
      </c>
      <c r="L387" s="131" t="s">
        <v>78</v>
      </c>
      <c r="M387" s="133" t="s">
        <v>79</v>
      </c>
      <c r="N387" s="134" t="s">
        <v>80</v>
      </c>
      <c r="O387" s="43"/>
    </row>
    <row r="388" spans="1:15" ht="13.5" thickBot="1" x14ac:dyDescent="0.3">
      <c r="H388" s="135">
        <f>ROUND(K384,2)</f>
        <v>0</v>
      </c>
      <c r="I388" s="136">
        <f>ROUND(M384,2)</f>
        <v>0</v>
      </c>
      <c r="J388" s="137">
        <v>0.2</v>
      </c>
      <c r="K388" s="136">
        <f>ROUND(H388*J388,2)</f>
        <v>0</v>
      </c>
      <c r="L388" s="136">
        <f>ROUND(I388*J388,2)</f>
        <v>0</v>
      </c>
      <c r="M388" s="136">
        <f>ROUND(H388+K388,2)</f>
        <v>0</v>
      </c>
      <c r="N388" s="138">
        <f>ROUND(I388+L388,2)</f>
        <v>0</v>
      </c>
      <c r="O388" s="43"/>
    </row>
    <row r="389" spans="1:15" x14ac:dyDescent="0.25">
      <c r="O389" s="43"/>
    </row>
    <row r="390" spans="1:15" x14ac:dyDescent="0.25">
      <c r="O390" s="43"/>
    </row>
    <row r="391" spans="1:15" ht="13.5" thickBot="1" x14ac:dyDescent="0.3">
      <c r="O391" s="43"/>
    </row>
    <row r="392" spans="1:15" ht="13.5" thickBot="1" x14ac:dyDescent="0.3">
      <c r="A392" s="267" t="s">
        <v>26</v>
      </c>
      <c r="B392" s="268"/>
      <c r="C392" s="268"/>
      <c r="D392" s="268"/>
      <c r="E392" s="268"/>
      <c r="F392" s="268"/>
      <c r="G392" s="268"/>
      <c r="H392" s="268"/>
      <c r="I392" s="268"/>
      <c r="J392" s="268"/>
      <c r="K392" s="268"/>
      <c r="L392" s="268"/>
      <c r="M392" s="268"/>
      <c r="N392" s="269"/>
      <c r="O392" s="43"/>
    </row>
    <row r="393" spans="1:15" ht="38.25" x14ac:dyDescent="0.25">
      <c r="A393" s="13">
        <v>1</v>
      </c>
      <c r="B393" s="186" t="s">
        <v>351</v>
      </c>
      <c r="C393" s="13">
        <v>90</v>
      </c>
      <c r="D393" s="35" t="s">
        <v>14</v>
      </c>
      <c r="E393" s="35"/>
      <c r="F393" s="13"/>
      <c r="G393" s="13"/>
      <c r="H393" s="13"/>
      <c r="I393" s="70"/>
      <c r="J393" s="46"/>
      <c r="K393" s="46">
        <f t="shared" ref="K393:K400" si="37">I393*J393</f>
        <v>0</v>
      </c>
      <c r="L393" s="29"/>
      <c r="M393" s="46">
        <f t="shared" ref="M393:M400" si="38">K393*L393+K393</f>
        <v>0</v>
      </c>
      <c r="N393" s="70"/>
      <c r="O393" s="43"/>
    </row>
    <row r="394" spans="1:15" ht="38.25" x14ac:dyDescent="0.25">
      <c r="A394" s="18">
        <v>2</v>
      </c>
      <c r="B394" s="180" t="s">
        <v>352</v>
      </c>
      <c r="C394" s="149">
        <v>90</v>
      </c>
      <c r="D394" s="149" t="s">
        <v>11</v>
      </c>
      <c r="E394" s="149"/>
      <c r="F394" s="18"/>
      <c r="G394" s="18"/>
      <c r="H394" s="18"/>
      <c r="I394" s="30"/>
      <c r="J394" s="64"/>
      <c r="K394" s="16">
        <f t="shared" si="37"/>
        <v>0</v>
      </c>
      <c r="L394" s="14"/>
      <c r="M394" s="16">
        <f t="shared" si="38"/>
        <v>0</v>
      </c>
      <c r="N394" s="30"/>
      <c r="O394" s="43"/>
    </row>
    <row r="395" spans="1:15" x14ac:dyDescent="0.25">
      <c r="A395" s="13">
        <v>3</v>
      </c>
      <c r="B395" s="181" t="s">
        <v>353</v>
      </c>
      <c r="C395" s="149">
        <v>50</v>
      </c>
      <c r="D395" s="149" t="s">
        <v>11</v>
      </c>
      <c r="E395" s="149"/>
      <c r="F395" s="149"/>
      <c r="G395" s="149"/>
      <c r="H395" s="149"/>
      <c r="I395" s="30"/>
      <c r="J395" s="16"/>
      <c r="K395" s="16">
        <f t="shared" si="37"/>
        <v>0</v>
      </c>
      <c r="L395" s="14"/>
      <c r="M395" s="16">
        <f t="shared" si="38"/>
        <v>0</v>
      </c>
      <c r="N395" s="30"/>
      <c r="O395" s="43"/>
    </row>
    <row r="396" spans="1:15" x14ac:dyDescent="0.25">
      <c r="A396" s="18">
        <v>4</v>
      </c>
      <c r="B396" s="181" t="s">
        <v>354</v>
      </c>
      <c r="C396" s="149">
        <v>70</v>
      </c>
      <c r="D396" s="149" t="s">
        <v>11</v>
      </c>
      <c r="E396" s="149"/>
      <c r="F396" s="149"/>
      <c r="G396" s="149"/>
      <c r="H396" s="149"/>
      <c r="I396" s="30"/>
      <c r="J396" s="16"/>
      <c r="K396" s="16">
        <f t="shared" si="37"/>
        <v>0</v>
      </c>
      <c r="L396" s="14"/>
      <c r="M396" s="16">
        <f t="shared" si="38"/>
        <v>0</v>
      </c>
      <c r="N396" s="30"/>
      <c r="O396" s="43"/>
    </row>
    <row r="397" spans="1:15" ht="25.5" x14ac:dyDescent="0.25">
      <c r="A397" s="13">
        <v>5</v>
      </c>
      <c r="B397" s="192" t="s">
        <v>355</v>
      </c>
      <c r="C397" s="13">
        <v>80</v>
      </c>
      <c r="D397" s="13" t="s">
        <v>11</v>
      </c>
      <c r="E397" s="13"/>
      <c r="F397" s="4"/>
      <c r="G397" s="4"/>
      <c r="H397" s="4"/>
      <c r="I397" s="70"/>
      <c r="J397" s="94"/>
      <c r="K397" s="44">
        <f t="shared" si="37"/>
        <v>0</v>
      </c>
      <c r="L397" s="45"/>
      <c r="M397" s="46">
        <f t="shared" si="38"/>
        <v>0</v>
      </c>
      <c r="N397" s="70"/>
      <c r="O397" s="43"/>
    </row>
    <row r="398" spans="1:15" ht="51" x14ac:dyDescent="0.25">
      <c r="A398" s="18">
        <v>6</v>
      </c>
      <c r="B398" s="180" t="s">
        <v>356</v>
      </c>
      <c r="C398" s="149">
        <v>80</v>
      </c>
      <c r="D398" s="149" t="s">
        <v>14</v>
      </c>
      <c r="E398" s="149"/>
      <c r="F398" s="149"/>
      <c r="G398" s="149"/>
      <c r="H398" s="149"/>
      <c r="I398" s="30"/>
      <c r="J398" s="16"/>
      <c r="K398" s="44">
        <f t="shared" si="37"/>
        <v>0</v>
      </c>
      <c r="L398" s="45"/>
      <c r="M398" s="46">
        <f t="shared" si="38"/>
        <v>0</v>
      </c>
      <c r="N398" s="149"/>
      <c r="O398" s="43"/>
    </row>
    <row r="399" spans="1:15" ht="25.5" x14ac:dyDescent="0.25">
      <c r="A399" s="13">
        <v>7</v>
      </c>
      <c r="B399" s="180" t="s">
        <v>357</v>
      </c>
      <c r="C399" s="149">
        <v>60</v>
      </c>
      <c r="D399" s="149" t="s">
        <v>14</v>
      </c>
      <c r="E399" s="149"/>
      <c r="F399" s="149"/>
      <c r="G399" s="149"/>
      <c r="H399" s="149"/>
      <c r="I399" s="30"/>
      <c r="J399" s="50"/>
      <c r="K399" s="44">
        <f t="shared" si="37"/>
        <v>0</v>
      </c>
      <c r="L399" s="45"/>
      <c r="M399" s="46">
        <f t="shared" si="38"/>
        <v>0</v>
      </c>
      <c r="N399" s="30"/>
      <c r="O399" s="43"/>
    </row>
    <row r="400" spans="1:15" ht="25.5" x14ac:dyDescent="0.25">
      <c r="A400" s="18">
        <v>8</v>
      </c>
      <c r="B400" s="180" t="s">
        <v>1160</v>
      </c>
      <c r="C400" s="149">
        <v>60</v>
      </c>
      <c r="D400" s="149" t="s">
        <v>14</v>
      </c>
      <c r="E400" s="149"/>
      <c r="F400" s="149"/>
      <c r="G400" s="149"/>
      <c r="H400" s="149"/>
      <c r="I400" s="41"/>
      <c r="J400" s="16"/>
      <c r="K400" s="56">
        <f t="shared" si="37"/>
        <v>0</v>
      </c>
      <c r="L400" s="45"/>
      <c r="M400" s="46">
        <f t="shared" si="38"/>
        <v>0</v>
      </c>
      <c r="N400" s="30"/>
      <c r="O400" s="43"/>
    </row>
    <row r="401" spans="1:15" ht="25.5" x14ac:dyDescent="0.25">
      <c r="A401" s="13">
        <v>9</v>
      </c>
      <c r="B401" s="188" t="s">
        <v>358</v>
      </c>
      <c r="C401" s="144">
        <v>10</v>
      </c>
      <c r="D401" s="21" t="s">
        <v>14</v>
      </c>
      <c r="E401" s="21"/>
      <c r="F401" s="4"/>
      <c r="G401" s="4"/>
      <c r="H401" s="4"/>
      <c r="I401" s="4"/>
      <c r="J401" s="94"/>
      <c r="K401" s="46">
        <f>I401*J401</f>
        <v>0</v>
      </c>
      <c r="L401" s="164"/>
      <c r="M401" s="46">
        <f>K401+(K401*L401)</f>
        <v>0</v>
      </c>
      <c r="N401" s="70"/>
      <c r="O401" s="43"/>
    </row>
    <row r="402" spans="1:15" ht="25.5" x14ac:dyDescent="0.25">
      <c r="A402" s="18">
        <v>10</v>
      </c>
      <c r="B402" s="180" t="s">
        <v>359</v>
      </c>
      <c r="C402" s="23">
        <v>20</v>
      </c>
      <c r="D402" s="11" t="s">
        <v>14</v>
      </c>
      <c r="E402" s="11"/>
      <c r="F402" s="152"/>
      <c r="G402" s="152"/>
      <c r="H402" s="152"/>
      <c r="I402" s="152"/>
      <c r="J402" s="76"/>
      <c r="K402" s="16">
        <f>I402*J402</f>
        <v>0</v>
      </c>
      <c r="L402" s="72"/>
      <c r="M402" s="16">
        <f t="shared" ref="M402" si="39">K402+(K402*L402)</f>
        <v>0</v>
      </c>
      <c r="N402" s="30"/>
      <c r="O402" s="43"/>
    </row>
    <row r="403" spans="1:15" x14ac:dyDescent="0.25">
      <c r="A403" s="13">
        <v>11</v>
      </c>
      <c r="B403" s="188" t="s">
        <v>360</v>
      </c>
      <c r="C403" s="13">
        <v>5</v>
      </c>
      <c r="D403" s="13" t="s">
        <v>11</v>
      </c>
      <c r="E403" s="13"/>
      <c r="F403" s="13"/>
      <c r="G403" s="13"/>
      <c r="H403" s="13"/>
      <c r="I403" s="30"/>
      <c r="J403" s="25"/>
      <c r="K403" s="53">
        <f>I403*J403</f>
        <v>0</v>
      </c>
      <c r="L403" s="45"/>
      <c r="M403" s="54">
        <f>K403*L403+K403</f>
        <v>0</v>
      </c>
      <c r="N403" s="70"/>
      <c r="O403" s="43"/>
    </row>
    <row r="404" spans="1:15" ht="26.25" thickBot="1" x14ac:dyDescent="0.3">
      <c r="A404" s="13">
        <v>12</v>
      </c>
      <c r="B404" s="193" t="s">
        <v>1161</v>
      </c>
      <c r="C404" s="27">
        <v>5</v>
      </c>
      <c r="D404" s="13" t="s">
        <v>14</v>
      </c>
      <c r="E404" s="13"/>
      <c r="F404" s="31"/>
      <c r="G404" s="47"/>
      <c r="H404" s="13"/>
      <c r="I404" s="13"/>
      <c r="J404" s="85"/>
      <c r="K404" s="53">
        <f t="shared" ref="K404" si="40">I404*J404</f>
        <v>0</v>
      </c>
      <c r="L404" s="45"/>
      <c r="M404" s="54">
        <f t="shared" ref="M404" si="41">K404*L404+K404</f>
        <v>0</v>
      </c>
      <c r="N404" s="70"/>
      <c r="O404" s="43"/>
    </row>
    <row r="405" spans="1:15" ht="13.5" thickBot="1" x14ac:dyDescent="0.3">
      <c r="B405" s="206"/>
      <c r="C405" s="10"/>
      <c r="D405" s="10"/>
      <c r="E405" s="10"/>
      <c r="F405" s="10"/>
      <c r="G405" s="10"/>
      <c r="J405" s="126" t="s">
        <v>81</v>
      </c>
      <c r="K405" s="127">
        <f>SUM(K393:K404)</f>
        <v>0</v>
      </c>
      <c r="L405" s="128"/>
      <c r="M405" s="129">
        <f>SUM(M393:M404)</f>
        <v>0</v>
      </c>
      <c r="O405" s="43"/>
    </row>
    <row r="406" spans="1:15" ht="13.5" thickBot="1" x14ac:dyDescent="0.3">
      <c r="O406" s="43"/>
    </row>
    <row r="407" spans="1:15" x14ac:dyDescent="0.25">
      <c r="H407" s="252" t="s">
        <v>26</v>
      </c>
      <c r="I407" s="253"/>
      <c r="J407" s="253"/>
      <c r="K407" s="253"/>
      <c r="L407" s="253"/>
      <c r="M407" s="253"/>
      <c r="N407" s="254"/>
      <c r="O407" s="43"/>
    </row>
    <row r="408" spans="1:15" ht="38.25" x14ac:dyDescent="0.25">
      <c r="H408" s="130" t="s">
        <v>74</v>
      </c>
      <c r="I408" s="131" t="s">
        <v>75</v>
      </c>
      <c r="J408" s="132" t="s">
        <v>76</v>
      </c>
      <c r="K408" s="133" t="s">
        <v>77</v>
      </c>
      <c r="L408" s="131" t="s">
        <v>78</v>
      </c>
      <c r="M408" s="133" t="s">
        <v>79</v>
      </c>
      <c r="N408" s="134" t="s">
        <v>80</v>
      </c>
      <c r="O408" s="43"/>
    </row>
    <row r="409" spans="1:15" ht="13.5" thickBot="1" x14ac:dyDescent="0.3">
      <c r="H409" s="135">
        <f>ROUND(K405,2)</f>
        <v>0</v>
      </c>
      <c r="I409" s="136">
        <f>ROUND(M405,2)</f>
        <v>0</v>
      </c>
      <c r="J409" s="137">
        <v>0.2</v>
      </c>
      <c r="K409" s="136">
        <f>ROUND(H409*J409,2)</f>
        <v>0</v>
      </c>
      <c r="L409" s="136">
        <f>ROUND(I409*J409,2)</f>
        <v>0</v>
      </c>
      <c r="M409" s="136">
        <f>ROUND(H409+K409,2)</f>
        <v>0</v>
      </c>
      <c r="N409" s="138">
        <f>ROUND(I409+L409,2)</f>
        <v>0</v>
      </c>
      <c r="O409" s="43"/>
    </row>
    <row r="410" spans="1:15" x14ac:dyDescent="0.25">
      <c r="O410" s="43"/>
    </row>
    <row r="411" spans="1:15" x14ac:dyDescent="0.25">
      <c r="O411" s="43"/>
    </row>
    <row r="412" spans="1:15" ht="13.5" thickBot="1" x14ac:dyDescent="0.3">
      <c r="O412" s="43"/>
    </row>
    <row r="413" spans="1:15" ht="13.5" thickBot="1" x14ac:dyDescent="0.3">
      <c r="A413" s="267" t="s">
        <v>88</v>
      </c>
      <c r="B413" s="268"/>
      <c r="C413" s="268"/>
      <c r="D413" s="268"/>
      <c r="E413" s="268"/>
      <c r="F413" s="268"/>
      <c r="G413" s="268"/>
      <c r="H413" s="268"/>
      <c r="I413" s="268"/>
      <c r="J413" s="268"/>
      <c r="K413" s="268"/>
      <c r="L413" s="268"/>
      <c r="M413" s="268"/>
      <c r="N413" s="269"/>
      <c r="O413" s="43"/>
    </row>
    <row r="414" spans="1:15" x14ac:dyDescent="0.25">
      <c r="A414" s="13">
        <v>1</v>
      </c>
      <c r="B414" s="186" t="s">
        <v>361</v>
      </c>
      <c r="C414" s="13">
        <v>150</v>
      </c>
      <c r="D414" s="13" t="s">
        <v>11</v>
      </c>
      <c r="E414" s="13"/>
      <c r="F414" s="13"/>
      <c r="G414" s="13"/>
      <c r="H414" s="13"/>
      <c r="I414" s="70"/>
      <c r="J414" s="46"/>
      <c r="K414" s="46">
        <f t="shared" ref="K414:K417" si="42">I414*J414</f>
        <v>0</v>
      </c>
      <c r="L414" s="29"/>
      <c r="M414" s="46">
        <f t="shared" ref="M414:M417" si="43">K414*L414+K414</f>
        <v>0</v>
      </c>
      <c r="N414" s="70"/>
      <c r="O414" s="43"/>
    </row>
    <row r="415" spans="1:15" x14ac:dyDescent="0.25">
      <c r="A415" s="149">
        <v>2</v>
      </c>
      <c r="B415" s="181" t="s">
        <v>362</v>
      </c>
      <c r="C415" s="149">
        <v>500</v>
      </c>
      <c r="D415" s="149" t="s">
        <v>11</v>
      </c>
      <c r="E415" s="149"/>
      <c r="F415" s="149"/>
      <c r="G415" s="149"/>
      <c r="H415" s="149"/>
      <c r="I415" s="30"/>
      <c r="J415" s="16"/>
      <c r="K415" s="16">
        <f t="shared" si="42"/>
        <v>0</v>
      </c>
      <c r="L415" s="14"/>
      <c r="M415" s="16">
        <f t="shared" si="43"/>
        <v>0</v>
      </c>
      <c r="N415" s="30"/>
      <c r="O415" s="43"/>
    </row>
    <row r="416" spans="1:15" x14ac:dyDescent="0.25">
      <c r="A416" s="149">
        <v>3</v>
      </c>
      <c r="B416" s="181" t="s">
        <v>363</v>
      </c>
      <c r="C416" s="149">
        <v>60</v>
      </c>
      <c r="D416" s="149" t="s">
        <v>11</v>
      </c>
      <c r="E416" s="149"/>
      <c r="F416" s="149"/>
      <c r="G416" s="149"/>
      <c r="H416" s="149"/>
      <c r="I416" s="30"/>
      <c r="J416" s="16"/>
      <c r="K416" s="16">
        <f t="shared" si="42"/>
        <v>0</v>
      </c>
      <c r="L416" s="14"/>
      <c r="M416" s="16">
        <f t="shared" si="43"/>
        <v>0</v>
      </c>
      <c r="N416" s="30"/>
      <c r="O416" s="43"/>
    </row>
    <row r="417" spans="1:15" ht="13.5" thickBot="1" x14ac:dyDescent="0.3">
      <c r="A417" s="149">
        <v>4</v>
      </c>
      <c r="B417" s="181" t="s">
        <v>364</v>
      </c>
      <c r="C417" s="149">
        <v>40</v>
      </c>
      <c r="D417" s="149" t="s">
        <v>11</v>
      </c>
      <c r="E417" s="149"/>
      <c r="F417" s="149"/>
      <c r="G417" s="149"/>
      <c r="H417" s="149"/>
      <c r="I417" s="30"/>
      <c r="J417" s="16"/>
      <c r="K417" s="16">
        <f t="shared" si="42"/>
        <v>0</v>
      </c>
      <c r="L417" s="14"/>
      <c r="M417" s="16">
        <f t="shared" si="43"/>
        <v>0</v>
      </c>
      <c r="N417" s="30"/>
      <c r="O417" s="43"/>
    </row>
    <row r="418" spans="1:15" ht="13.5" thickBot="1" x14ac:dyDescent="0.3">
      <c r="J418" s="126" t="s">
        <v>81</v>
      </c>
      <c r="K418" s="127">
        <f>SUM(K414:K417)</f>
        <v>0</v>
      </c>
      <c r="L418" s="128"/>
      <c r="M418" s="129">
        <f>SUM(M414:M417)</f>
        <v>0</v>
      </c>
      <c r="O418" s="43"/>
    </row>
    <row r="419" spans="1:15" ht="13.5" thickBot="1" x14ac:dyDescent="0.3">
      <c r="O419" s="43"/>
    </row>
    <row r="420" spans="1:15" x14ac:dyDescent="0.25">
      <c r="H420" s="252" t="s">
        <v>88</v>
      </c>
      <c r="I420" s="253"/>
      <c r="J420" s="253"/>
      <c r="K420" s="253"/>
      <c r="L420" s="253"/>
      <c r="M420" s="253"/>
      <c r="N420" s="254"/>
      <c r="O420" s="43"/>
    </row>
    <row r="421" spans="1:15" ht="38.25" x14ac:dyDescent="0.25">
      <c r="H421" s="130" t="s">
        <v>74</v>
      </c>
      <c r="I421" s="131" t="s">
        <v>75</v>
      </c>
      <c r="J421" s="132" t="s">
        <v>76</v>
      </c>
      <c r="K421" s="133" t="s">
        <v>77</v>
      </c>
      <c r="L421" s="131" t="s">
        <v>78</v>
      </c>
      <c r="M421" s="133" t="s">
        <v>79</v>
      </c>
      <c r="N421" s="134" t="s">
        <v>80</v>
      </c>
      <c r="O421" s="43"/>
    </row>
    <row r="422" spans="1:15" ht="13.5" thickBot="1" x14ac:dyDescent="0.3">
      <c r="H422" s="135">
        <f>ROUND(K418,2)</f>
        <v>0</v>
      </c>
      <c r="I422" s="136">
        <f>ROUND(M418,2)</f>
        <v>0</v>
      </c>
      <c r="J422" s="137">
        <v>0.2</v>
      </c>
      <c r="K422" s="136">
        <f>ROUND(H422*J422,2)</f>
        <v>0</v>
      </c>
      <c r="L422" s="136">
        <f>ROUND(I422*J422,2)</f>
        <v>0</v>
      </c>
      <c r="M422" s="136">
        <f>ROUND(H422+K422,2)</f>
        <v>0</v>
      </c>
      <c r="N422" s="138">
        <f>ROUND(I422+L422,2)</f>
        <v>0</v>
      </c>
      <c r="O422" s="43"/>
    </row>
    <row r="423" spans="1:15" x14ac:dyDescent="0.25">
      <c r="O423" s="43"/>
    </row>
    <row r="424" spans="1:15" x14ac:dyDescent="0.25">
      <c r="O424" s="43"/>
    </row>
    <row r="425" spans="1:15" ht="13.5" thickBot="1" x14ac:dyDescent="0.3">
      <c r="O425" s="43"/>
    </row>
    <row r="426" spans="1:15" ht="13.5" thickBot="1" x14ac:dyDescent="0.3">
      <c r="A426" s="267" t="s">
        <v>44</v>
      </c>
      <c r="B426" s="268"/>
      <c r="C426" s="268"/>
      <c r="D426" s="268"/>
      <c r="E426" s="268"/>
      <c r="F426" s="268"/>
      <c r="G426" s="268"/>
      <c r="H426" s="268"/>
      <c r="I426" s="268"/>
      <c r="J426" s="268"/>
      <c r="K426" s="268"/>
      <c r="L426" s="268"/>
      <c r="M426" s="268"/>
      <c r="N426" s="269"/>
      <c r="O426" s="43"/>
    </row>
    <row r="427" spans="1:15" x14ac:dyDescent="0.25">
      <c r="A427" s="13">
        <v>1</v>
      </c>
      <c r="B427" s="188" t="s">
        <v>20</v>
      </c>
      <c r="C427" s="13">
        <v>200</v>
      </c>
      <c r="D427" s="13" t="s">
        <v>11</v>
      </c>
      <c r="E427" s="13"/>
      <c r="F427" s="153"/>
      <c r="G427" s="153"/>
      <c r="H427" s="29"/>
      <c r="I427" s="154"/>
      <c r="J427" s="94"/>
      <c r="K427" s="46">
        <f t="shared" ref="K427:K431" si="44">I427*J427</f>
        <v>0</v>
      </c>
      <c r="L427" s="29"/>
      <c r="M427" s="46">
        <f t="shared" ref="M427:M431" si="45">K427*L427+K427</f>
        <v>0</v>
      </c>
      <c r="N427" s="70"/>
      <c r="O427" s="43"/>
    </row>
    <row r="428" spans="1:15" x14ac:dyDescent="0.25">
      <c r="A428" s="149">
        <v>2</v>
      </c>
      <c r="B428" s="180" t="s">
        <v>21</v>
      </c>
      <c r="C428" s="149">
        <v>180</v>
      </c>
      <c r="D428" s="149" t="s">
        <v>11</v>
      </c>
      <c r="E428" s="149"/>
      <c r="F428" s="8"/>
      <c r="G428" s="8"/>
      <c r="H428" s="14"/>
      <c r="I428" s="36"/>
      <c r="J428" s="76"/>
      <c r="K428" s="16">
        <f t="shared" si="44"/>
        <v>0</v>
      </c>
      <c r="L428" s="14"/>
      <c r="M428" s="16">
        <f t="shared" si="45"/>
        <v>0</v>
      </c>
      <c r="N428" s="30"/>
      <c r="O428" s="43"/>
    </row>
    <row r="429" spans="1:15" x14ac:dyDescent="0.25">
      <c r="A429" s="13">
        <v>3</v>
      </c>
      <c r="B429" s="180" t="s">
        <v>365</v>
      </c>
      <c r="C429" s="149">
        <v>15</v>
      </c>
      <c r="D429" s="149" t="s">
        <v>11</v>
      </c>
      <c r="E429" s="149"/>
      <c r="F429" s="8"/>
      <c r="G429" s="8"/>
      <c r="H429" s="14"/>
      <c r="I429" s="36"/>
      <c r="J429" s="76"/>
      <c r="K429" s="16">
        <f t="shared" si="44"/>
        <v>0</v>
      </c>
      <c r="L429" s="14"/>
      <c r="M429" s="16">
        <f t="shared" si="45"/>
        <v>0</v>
      </c>
      <c r="N429" s="30"/>
      <c r="O429" s="43"/>
    </row>
    <row r="430" spans="1:15" x14ac:dyDescent="0.25">
      <c r="A430" s="149">
        <v>4</v>
      </c>
      <c r="B430" s="181" t="s">
        <v>22</v>
      </c>
      <c r="C430" s="149">
        <v>2500</v>
      </c>
      <c r="D430" s="149" t="s">
        <v>11</v>
      </c>
      <c r="E430" s="149"/>
      <c r="F430" s="149"/>
      <c r="G430" s="149"/>
      <c r="H430" s="149"/>
      <c r="I430" s="11"/>
      <c r="J430" s="16"/>
      <c r="K430" s="16">
        <f t="shared" si="44"/>
        <v>0</v>
      </c>
      <c r="L430" s="14"/>
      <c r="M430" s="16">
        <f t="shared" si="45"/>
        <v>0</v>
      </c>
      <c r="N430" s="149"/>
      <c r="O430" s="43"/>
    </row>
    <row r="431" spans="1:15" ht="13.5" thickBot="1" x14ac:dyDescent="0.3">
      <c r="A431" s="13">
        <v>5</v>
      </c>
      <c r="B431" s="181" t="s">
        <v>366</v>
      </c>
      <c r="C431" s="149">
        <v>4200</v>
      </c>
      <c r="D431" s="149" t="s">
        <v>11</v>
      </c>
      <c r="E431" s="149"/>
      <c r="F431" s="149"/>
      <c r="G431" s="149"/>
      <c r="H431" s="149"/>
      <c r="I431" s="149"/>
      <c r="J431" s="16"/>
      <c r="K431" s="16">
        <f t="shared" si="44"/>
        <v>0</v>
      </c>
      <c r="L431" s="14"/>
      <c r="M431" s="16">
        <f t="shared" si="45"/>
        <v>0</v>
      </c>
      <c r="N431" s="30"/>
      <c r="O431" s="43"/>
    </row>
    <row r="432" spans="1:15" ht="13.5" thickBot="1" x14ac:dyDescent="0.3">
      <c r="J432" s="126" t="s">
        <v>81</v>
      </c>
      <c r="K432" s="127">
        <f>SUM(K427:K431)</f>
        <v>0</v>
      </c>
      <c r="L432" s="128"/>
      <c r="M432" s="129">
        <f>SUM(M427:M431)</f>
        <v>0</v>
      </c>
      <c r="O432" s="43"/>
    </row>
    <row r="433" spans="1:15" ht="13.5" thickBot="1" x14ac:dyDescent="0.3">
      <c r="O433" s="43"/>
    </row>
    <row r="434" spans="1:15" x14ac:dyDescent="0.25">
      <c r="H434" s="252" t="s">
        <v>44</v>
      </c>
      <c r="I434" s="253"/>
      <c r="J434" s="253"/>
      <c r="K434" s="253"/>
      <c r="L434" s="253"/>
      <c r="M434" s="253"/>
      <c r="N434" s="254"/>
      <c r="O434" s="43"/>
    </row>
    <row r="435" spans="1:15" ht="38.25" x14ac:dyDescent="0.25">
      <c r="H435" s="130" t="s">
        <v>74</v>
      </c>
      <c r="I435" s="131" t="s">
        <v>75</v>
      </c>
      <c r="J435" s="132" t="s">
        <v>76</v>
      </c>
      <c r="K435" s="133" t="s">
        <v>77</v>
      </c>
      <c r="L435" s="131" t="s">
        <v>78</v>
      </c>
      <c r="M435" s="133" t="s">
        <v>79</v>
      </c>
      <c r="N435" s="134" t="s">
        <v>80</v>
      </c>
      <c r="O435" s="43"/>
    </row>
    <row r="436" spans="1:15" ht="13.5" thickBot="1" x14ac:dyDescent="0.3">
      <c r="H436" s="135">
        <f>ROUND(K432,2)</f>
        <v>0</v>
      </c>
      <c r="I436" s="136">
        <f>ROUND(M432,2)</f>
        <v>0</v>
      </c>
      <c r="J436" s="137">
        <v>0.2</v>
      </c>
      <c r="K436" s="136">
        <f>ROUND(H436*J436,2)</f>
        <v>0</v>
      </c>
      <c r="L436" s="136">
        <f>ROUND(I436*J436,2)</f>
        <v>0</v>
      </c>
      <c r="M436" s="136">
        <f>ROUND(H436+K436,2)</f>
        <v>0</v>
      </c>
      <c r="N436" s="138">
        <f>ROUND(I436+L436,2)</f>
        <v>0</v>
      </c>
      <c r="O436" s="43"/>
    </row>
    <row r="437" spans="1:15" x14ac:dyDescent="0.25">
      <c r="O437" s="43"/>
    </row>
    <row r="438" spans="1:15" x14ac:dyDescent="0.25">
      <c r="O438" s="43"/>
    </row>
    <row r="439" spans="1:15" ht="13.5" thickBot="1" x14ac:dyDescent="0.3">
      <c r="O439" s="43"/>
    </row>
    <row r="440" spans="1:15" ht="13.5" thickBot="1" x14ac:dyDescent="0.3">
      <c r="A440" s="249" t="s">
        <v>25</v>
      </c>
      <c r="B440" s="250"/>
      <c r="C440" s="250"/>
      <c r="D440" s="250"/>
      <c r="E440" s="250"/>
      <c r="F440" s="250"/>
      <c r="G440" s="250"/>
      <c r="H440" s="250"/>
      <c r="I440" s="250"/>
      <c r="J440" s="250"/>
      <c r="K440" s="250"/>
      <c r="L440" s="250"/>
      <c r="M440" s="250"/>
      <c r="N440" s="251"/>
      <c r="O440" s="43"/>
    </row>
    <row r="441" spans="1:15" ht="25.5" x14ac:dyDescent="0.25">
      <c r="A441" s="13">
        <v>1</v>
      </c>
      <c r="B441" s="186" t="s">
        <v>367</v>
      </c>
      <c r="C441" s="13">
        <v>5000</v>
      </c>
      <c r="D441" s="13" t="s">
        <v>11</v>
      </c>
      <c r="E441" s="13"/>
      <c r="F441" s="13"/>
      <c r="G441" s="13"/>
      <c r="H441" s="13"/>
      <c r="I441" s="70"/>
      <c r="J441" s="156"/>
      <c r="K441" s="56">
        <f t="shared" ref="K441:K442" si="46">I441*J441</f>
        <v>0</v>
      </c>
      <c r="L441" s="45"/>
      <c r="M441" s="46">
        <f t="shared" ref="M441:M442" si="47">K441*L441+K441</f>
        <v>0</v>
      </c>
      <c r="N441" s="70"/>
      <c r="O441" s="43"/>
    </row>
    <row r="442" spans="1:15" ht="26.25" thickBot="1" x14ac:dyDescent="0.3">
      <c r="A442" s="149">
        <v>2</v>
      </c>
      <c r="B442" s="181" t="s">
        <v>368</v>
      </c>
      <c r="C442" s="149">
        <v>1500</v>
      </c>
      <c r="D442" s="149" t="s">
        <v>11</v>
      </c>
      <c r="E442" s="149"/>
      <c r="F442" s="149"/>
      <c r="G442" s="149"/>
      <c r="H442" s="149"/>
      <c r="I442" s="30"/>
      <c r="J442" s="155"/>
      <c r="K442" s="56">
        <f t="shared" si="46"/>
        <v>0</v>
      </c>
      <c r="L442" s="45"/>
      <c r="M442" s="46">
        <f t="shared" si="47"/>
        <v>0</v>
      </c>
      <c r="N442" s="30"/>
      <c r="O442" s="43"/>
    </row>
    <row r="443" spans="1:15" ht="13.5" thickBot="1" x14ac:dyDescent="0.3">
      <c r="J443" s="126" t="s">
        <v>81</v>
      </c>
      <c r="K443" s="127">
        <f>SUM(K441:K442)</f>
        <v>0</v>
      </c>
      <c r="L443" s="128"/>
      <c r="M443" s="129">
        <f>SUM(M441:M442)</f>
        <v>0</v>
      </c>
      <c r="O443" s="43"/>
    </row>
    <row r="444" spans="1:15" ht="13.5" thickBot="1" x14ac:dyDescent="0.3">
      <c r="O444" s="43"/>
    </row>
    <row r="445" spans="1:15" x14ac:dyDescent="0.25">
      <c r="H445" s="252" t="s">
        <v>25</v>
      </c>
      <c r="I445" s="253"/>
      <c r="J445" s="253"/>
      <c r="K445" s="253"/>
      <c r="L445" s="253"/>
      <c r="M445" s="253"/>
      <c r="N445" s="254"/>
      <c r="O445" s="43"/>
    </row>
    <row r="446" spans="1:15" ht="38.25" x14ac:dyDescent="0.25">
      <c r="H446" s="130" t="s">
        <v>74</v>
      </c>
      <c r="I446" s="131" t="s">
        <v>75</v>
      </c>
      <c r="J446" s="132" t="s">
        <v>76</v>
      </c>
      <c r="K446" s="133" t="s">
        <v>77</v>
      </c>
      <c r="L446" s="131" t="s">
        <v>78</v>
      </c>
      <c r="M446" s="133" t="s">
        <v>79</v>
      </c>
      <c r="N446" s="134" t="s">
        <v>80</v>
      </c>
      <c r="O446" s="43"/>
    </row>
    <row r="447" spans="1:15" ht="13.5" thickBot="1" x14ac:dyDescent="0.3">
      <c r="H447" s="135">
        <f>ROUND(K443,2)</f>
        <v>0</v>
      </c>
      <c r="I447" s="136">
        <f>ROUND(M443,2)</f>
        <v>0</v>
      </c>
      <c r="J447" s="137">
        <v>0.2</v>
      </c>
      <c r="K447" s="136">
        <f>ROUND(H447*J447,2)</f>
        <v>0</v>
      </c>
      <c r="L447" s="136">
        <f>ROUND(I447*J447,2)</f>
        <v>0</v>
      </c>
      <c r="M447" s="136">
        <f>ROUND(H447+K447,2)</f>
        <v>0</v>
      </c>
      <c r="N447" s="138">
        <f>ROUND(I447+L447,2)</f>
        <v>0</v>
      </c>
      <c r="O447" s="43"/>
    </row>
    <row r="448" spans="1:15" x14ac:dyDescent="0.25">
      <c r="O448" s="43"/>
    </row>
    <row r="449" spans="1:15" x14ac:dyDescent="0.25">
      <c r="O449" s="43"/>
    </row>
    <row r="450" spans="1:15" ht="13.5" thickBot="1" x14ac:dyDescent="0.3">
      <c r="O450" s="43"/>
    </row>
    <row r="451" spans="1:15" ht="13.5" thickBot="1" x14ac:dyDescent="0.3">
      <c r="A451" s="258" t="s">
        <v>89</v>
      </c>
      <c r="B451" s="259"/>
      <c r="C451" s="259"/>
      <c r="D451" s="259"/>
      <c r="E451" s="259"/>
      <c r="F451" s="259"/>
      <c r="G451" s="259"/>
      <c r="H451" s="259"/>
      <c r="I451" s="259"/>
      <c r="J451" s="259"/>
      <c r="K451" s="259"/>
      <c r="L451" s="259"/>
      <c r="M451" s="259"/>
      <c r="N451" s="260"/>
      <c r="O451" s="43"/>
    </row>
    <row r="452" spans="1:15" ht="102.75" thickBot="1" x14ac:dyDescent="0.3">
      <c r="A452" s="13">
        <v>1</v>
      </c>
      <c r="B452" s="186" t="s">
        <v>369</v>
      </c>
      <c r="C452" s="13">
        <v>40</v>
      </c>
      <c r="D452" s="13" t="s">
        <v>11</v>
      </c>
      <c r="E452" s="13"/>
      <c r="F452" s="13"/>
      <c r="G452" s="13"/>
      <c r="H452" s="13"/>
      <c r="I452" s="13"/>
      <c r="J452" s="156"/>
      <c r="K452" s="46">
        <f t="shared" ref="K452" si="48">I452*J452</f>
        <v>0</v>
      </c>
      <c r="L452" s="29"/>
      <c r="M452" s="46">
        <f t="shared" ref="M452" si="49">K452*L452+K452</f>
        <v>0</v>
      </c>
      <c r="N452" s="70"/>
      <c r="O452" s="43"/>
    </row>
    <row r="453" spans="1:15" ht="13.5" thickBot="1" x14ac:dyDescent="0.3">
      <c r="J453" s="126" t="s">
        <v>81</v>
      </c>
      <c r="K453" s="127">
        <f>SUM(K452)</f>
        <v>0</v>
      </c>
      <c r="L453" s="128"/>
      <c r="M453" s="129">
        <f>SUM(M452)</f>
        <v>0</v>
      </c>
      <c r="O453" s="43"/>
    </row>
    <row r="454" spans="1:15" ht="13.5" thickBot="1" x14ac:dyDescent="0.3">
      <c r="O454" s="43"/>
    </row>
    <row r="455" spans="1:15" x14ac:dyDescent="0.25">
      <c r="H455" s="252" t="s">
        <v>89</v>
      </c>
      <c r="I455" s="253"/>
      <c r="J455" s="253"/>
      <c r="K455" s="253"/>
      <c r="L455" s="253"/>
      <c r="M455" s="253"/>
      <c r="N455" s="254"/>
      <c r="O455" s="43"/>
    </row>
    <row r="456" spans="1:15" ht="38.25" x14ac:dyDescent="0.25">
      <c r="H456" s="130" t="s">
        <v>74</v>
      </c>
      <c r="I456" s="131" t="s">
        <v>75</v>
      </c>
      <c r="J456" s="132" t="s">
        <v>76</v>
      </c>
      <c r="K456" s="133" t="s">
        <v>77</v>
      </c>
      <c r="L456" s="131" t="s">
        <v>78</v>
      </c>
      <c r="M456" s="133" t="s">
        <v>79</v>
      </c>
      <c r="N456" s="134" t="s">
        <v>80</v>
      </c>
      <c r="O456" s="43"/>
    </row>
    <row r="457" spans="1:15" ht="13.5" thickBot="1" x14ac:dyDescent="0.3">
      <c r="H457" s="135">
        <f>ROUND(K453,2)</f>
        <v>0</v>
      </c>
      <c r="I457" s="136">
        <f>ROUND(M453,2)</f>
        <v>0</v>
      </c>
      <c r="J457" s="137">
        <v>0.2</v>
      </c>
      <c r="K457" s="136">
        <f>ROUND(H457*J457,2)</f>
        <v>0</v>
      </c>
      <c r="L457" s="136">
        <f>ROUND(I457*J457,2)</f>
        <v>0</v>
      </c>
      <c r="M457" s="136">
        <f>ROUND(H457+K457,2)</f>
        <v>0</v>
      </c>
      <c r="N457" s="138">
        <f>ROUND(I457+L457,2)</f>
        <v>0</v>
      </c>
      <c r="O457" s="43"/>
    </row>
    <row r="458" spans="1:15" x14ac:dyDescent="0.25">
      <c r="O458" s="43"/>
    </row>
    <row r="459" spans="1:15" x14ac:dyDescent="0.25">
      <c r="O459" s="43"/>
    </row>
    <row r="460" spans="1:15" ht="13.5" thickBot="1" x14ac:dyDescent="0.3">
      <c r="O460" s="43"/>
    </row>
    <row r="461" spans="1:15" ht="13.5" thickBot="1" x14ac:dyDescent="0.3">
      <c r="A461" s="258" t="s">
        <v>45</v>
      </c>
      <c r="B461" s="259"/>
      <c r="C461" s="259"/>
      <c r="D461" s="259"/>
      <c r="E461" s="259"/>
      <c r="F461" s="259"/>
      <c r="G461" s="259"/>
      <c r="H461" s="259"/>
      <c r="I461" s="259"/>
      <c r="J461" s="259"/>
      <c r="K461" s="259"/>
      <c r="L461" s="259"/>
      <c r="M461" s="259"/>
      <c r="N461" s="260"/>
      <c r="O461" s="43"/>
    </row>
    <row r="462" spans="1:15" x14ac:dyDescent="0.25">
      <c r="A462" s="13">
        <v>1</v>
      </c>
      <c r="B462" s="186" t="s">
        <v>370</v>
      </c>
      <c r="C462" s="13">
        <v>40</v>
      </c>
      <c r="D462" s="13" t="s">
        <v>11</v>
      </c>
      <c r="E462" s="13"/>
      <c r="F462" s="13"/>
      <c r="G462" s="13"/>
      <c r="H462" s="13"/>
      <c r="I462" s="70"/>
      <c r="J462" s="46"/>
      <c r="K462" s="44">
        <f t="shared" ref="K462:K475" si="50">I462*J462</f>
        <v>0</v>
      </c>
      <c r="L462" s="45"/>
      <c r="M462" s="46">
        <f t="shared" ref="M462:M475" si="51">K462*L462+K462</f>
        <v>0</v>
      </c>
      <c r="N462" s="70"/>
      <c r="O462" s="43"/>
    </row>
    <row r="463" spans="1:15" x14ac:dyDescent="0.25">
      <c r="A463" s="149">
        <v>2</v>
      </c>
      <c r="B463" s="181" t="s">
        <v>371</v>
      </c>
      <c r="C463" s="149">
        <v>600</v>
      </c>
      <c r="D463" s="149" t="s">
        <v>11</v>
      </c>
      <c r="E463" s="149"/>
      <c r="F463" s="149"/>
      <c r="G463" s="149"/>
      <c r="H463" s="149"/>
      <c r="I463" s="30"/>
      <c r="J463" s="16"/>
      <c r="K463" s="44">
        <f t="shared" si="50"/>
        <v>0</v>
      </c>
      <c r="L463" s="45"/>
      <c r="M463" s="16">
        <f t="shared" si="51"/>
        <v>0</v>
      </c>
      <c r="N463" s="30"/>
      <c r="O463" s="43"/>
    </row>
    <row r="464" spans="1:15" x14ac:dyDescent="0.25">
      <c r="A464" s="13">
        <v>3</v>
      </c>
      <c r="B464" s="181" t="s">
        <v>372</v>
      </c>
      <c r="C464" s="149">
        <v>300</v>
      </c>
      <c r="D464" s="149" t="s">
        <v>11</v>
      </c>
      <c r="E464" s="149"/>
      <c r="F464" s="149"/>
      <c r="G464" s="149"/>
      <c r="H464" s="149"/>
      <c r="I464" s="30"/>
      <c r="J464" s="16"/>
      <c r="K464" s="44">
        <f t="shared" si="50"/>
        <v>0</v>
      </c>
      <c r="L464" s="45"/>
      <c r="M464" s="16">
        <f t="shared" si="51"/>
        <v>0</v>
      </c>
      <c r="N464" s="30"/>
      <c r="O464" s="43"/>
    </row>
    <row r="465" spans="1:15" x14ac:dyDescent="0.25">
      <c r="A465" s="149">
        <v>4</v>
      </c>
      <c r="B465" s="181" t="s">
        <v>373</v>
      </c>
      <c r="C465" s="149">
        <v>40</v>
      </c>
      <c r="D465" s="149" t="s">
        <v>11</v>
      </c>
      <c r="E465" s="149"/>
      <c r="F465" s="149"/>
      <c r="G465" s="149"/>
      <c r="H465" s="149"/>
      <c r="I465" s="30"/>
      <c r="J465" s="16"/>
      <c r="K465" s="44">
        <f t="shared" si="50"/>
        <v>0</v>
      </c>
      <c r="L465" s="45"/>
      <c r="M465" s="16">
        <f t="shared" si="51"/>
        <v>0</v>
      </c>
      <c r="N465" s="30"/>
      <c r="O465" s="43"/>
    </row>
    <row r="466" spans="1:15" x14ac:dyDescent="0.25">
      <c r="A466" s="13">
        <v>5</v>
      </c>
      <c r="B466" s="245" t="s">
        <v>1223</v>
      </c>
      <c r="C466" s="149">
        <v>300</v>
      </c>
      <c r="D466" s="149" t="s">
        <v>11</v>
      </c>
      <c r="E466" s="149"/>
      <c r="F466" s="149"/>
      <c r="G466" s="149"/>
      <c r="H466" s="149"/>
      <c r="I466" s="30"/>
      <c r="J466" s="16"/>
      <c r="K466" s="44">
        <f t="shared" si="50"/>
        <v>0</v>
      </c>
      <c r="L466" s="45"/>
      <c r="M466" s="16">
        <f t="shared" si="51"/>
        <v>0</v>
      </c>
      <c r="N466" s="30"/>
      <c r="O466" s="43"/>
    </row>
    <row r="467" spans="1:15" x14ac:dyDescent="0.25">
      <c r="A467" s="149">
        <v>6</v>
      </c>
      <c r="B467" s="245" t="s">
        <v>1224</v>
      </c>
      <c r="C467" s="149">
        <v>130</v>
      </c>
      <c r="D467" s="149" t="s">
        <v>11</v>
      </c>
      <c r="E467" s="149"/>
      <c r="F467" s="149"/>
      <c r="G467" s="149"/>
      <c r="H467" s="149"/>
      <c r="I467" s="30"/>
      <c r="J467" s="16"/>
      <c r="K467" s="44">
        <f t="shared" si="50"/>
        <v>0</v>
      </c>
      <c r="L467" s="45"/>
      <c r="M467" s="16">
        <f t="shared" si="51"/>
        <v>0</v>
      </c>
      <c r="N467" s="30"/>
      <c r="O467" s="43"/>
    </row>
    <row r="468" spans="1:15" x14ac:dyDescent="0.25">
      <c r="A468" s="13">
        <v>7</v>
      </c>
      <c r="B468" s="181" t="s">
        <v>374</v>
      </c>
      <c r="C468" s="149">
        <v>5</v>
      </c>
      <c r="D468" s="149" t="s">
        <v>11</v>
      </c>
      <c r="E468" s="149"/>
      <c r="F468" s="149"/>
      <c r="G468" s="149"/>
      <c r="H468" s="149"/>
      <c r="I468" s="30"/>
      <c r="J468" s="16"/>
      <c r="K468" s="44">
        <f t="shared" si="50"/>
        <v>0</v>
      </c>
      <c r="L468" s="45"/>
      <c r="M468" s="16">
        <f t="shared" si="51"/>
        <v>0</v>
      </c>
      <c r="N468" s="30"/>
      <c r="O468" s="43"/>
    </row>
    <row r="469" spans="1:15" x14ac:dyDescent="0.25">
      <c r="A469" s="149">
        <v>8</v>
      </c>
      <c r="B469" s="181" t="s">
        <v>375</v>
      </c>
      <c r="C469" s="149">
        <v>1</v>
      </c>
      <c r="D469" s="149" t="s">
        <v>11</v>
      </c>
      <c r="E469" s="149"/>
      <c r="F469" s="149"/>
      <c r="G469" s="149"/>
      <c r="H469" s="149"/>
      <c r="I469" s="30"/>
      <c r="J469" s="16"/>
      <c r="K469" s="44">
        <f t="shared" si="50"/>
        <v>0</v>
      </c>
      <c r="L469" s="45"/>
      <c r="M469" s="16">
        <f t="shared" si="51"/>
        <v>0</v>
      </c>
      <c r="N469" s="30"/>
      <c r="O469" s="43"/>
    </row>
    <row r="470" spans="1:15" x14ac:dyDescent="0.25">
      <c r="A470" s="13">
        <v>9</v>
      </c>
      <c r="B470" s="181" t="s">
        <v>376</v>
      </c>
      <c r="C470" s="149">
        <v>1000</v>
      </c>
      <c r="D470" s="149" t="s">
        <v>11</v>
      </c>
      <c r="E470" s="149"/>
      <c r="F470" s="149"/>
      <c r="G470" s="149"/>
      <c r="H470" s="149"/>
      <c r="I470" s="30"/>
      <c r="J470" s="16"/>
      <c r="K470" s="44">
        <f t="shared" si="50"/>
        <v>0</v>
      </c>
      <c r="L470" s="45"/>
      <c r="M470" s="16">
        <f t="shared" si="51"/>
        <v>0</v>
      </c>
      <c r="N470" s="30"/>
      <c r="O470" s="43"/>
    </row>
    <row r="471" spans="1:15" x14ac:dyDescent="0.25">
      <c r="A471" s="149">
        <v>10</v>
      </c>
      <c r="B471" s="181" t="s">
        <v>377</v>
      </c>
      <c r="C471" s="149">
        <v>700</v>
      </c>
      <c r="D471" s="149" t="s">
        <v>11</v>
      </c>
      <c r="E471" s="149"/>
      <c r="F471" s="149"/>
      <c r="G471" s="149"/>
      <c r="H471" s="149"/>
      <c r="I471" s="30"/>
      <c r="J471" s="50"/>
      <c r="K471" s="44">
        <f t="shared" si="50"/>
        <v>0</v>
      </c>
      <c r="L471" s="45"/>
      <c r="M471" s="16">
        <f t="shared" si="51"/>
        <v>0</v>
      </c>
      <c r="N471" s="30"/>
      <c r="O471" s="43"/>
    </row>
    <row r="472" spans="1:15" x14ac:dyDescent="0.25">
      <c r="A472" s="13">
        <v>11</v>
      </c>
      <c r="B472" s="181" t="s">
        <v>378</v>
      </c>
      <c r="C472" s="149">
        <v>150</v>
      </c>
      <c r="D472" s="149" t="s">
        <v>11</v>
      </c>
      <c r="E472" s="149"/>
      <c r="F472" s="149"/>
      <c r="G472" s="149"/>
      <c r="H472" s="149"/>
      <c r="I472" s="30"/>
      <c r="J472" s="16"/>
      <c r="K472" s="44">
        <f t="shared" si="50"/>
        <v>0</v>
      </c>
      <c r="L472" s="45"/>
      <c r="M472" s="16">
        <f t="shared" si="51"/>
        <v>0</v>
      </c>
      <c r="N472" s="30"/>
      <c r="O472" s="43"/>
    </row>
    <row r="473" spans="1:15" x14ac:dyDescent="0.25">
      <c r="A473" s="149">
        <v>12</v>
      </c>
      <c r="B473" s="181" t="s">
        <v>379</v>
      </c>
      <c r="C473" s="149">
        <v>10</v>
      </c>
      <c r="D473" s="149" t="s">
        <v>11</v>
      </c>
      <c r="E473" s="149"/>
      <c r="F473" s="149"/>
      <c r="G473" s="149"/>
      <c r="H473" s="149"/>
      <c r="I473" s="30"/>
      <c r="J473" s="50"/>
      <c r="K473" s="44">
        <f t="shared" si="50"/>
        <v>0</v>
      </c>
      <c r="L473" s="45"/>
      <c r="M473" s="16">
        <f t="shared" si="51"/>
        <v>0</v>
      </c>
      <c r="N473" s="30"/>
      <c r="O473" s="43"/>
    </row>
    <row r="474" spans="1:15" x14ac:dyDescent="0.25">
      <c r="A474" s="13">
        <v>13</v>
      </c>
      <c r="B474" s="181" t="s">
        <v>380</v>
      </c>
      <c r="C474" s="149">
        <v>30</v>
      </c>
      <c r="D474" s="149" t="s">
        <v>11</v>
      </c>
      <c r="E474" s="149"/>
      <c r="F474" s="30"/>
      <c r="G474" s="149"/>
      <c r="H474" s="149"/>
      <c r="I474" s="30"/>
      <c r="J474" s="16"/>
      <c r="K474" s="44">
        <f t="shared" si="50"/>
        <v>0</v>
      </c>
      <c r="L474" s="77"/>
      <c r="M474" s="16">
        <f t="shared" si="51"/>
        <v>0</v>
      </c>
      <c r="N474" s="65"/>
      <c r="O474" s="43"/>
    </row>
    <row r="475" spans="1:15" ht="13.5" thickBot="1" x14ac:dyDescent="0.3">
      <c r="A475" s="149">
        <v>14</v>
      </c>
      <c r="B475" s="194" t="s">
        <v>381</v>
      </c>
      <c r="C475" s="149">
        <v>50</v>
      </c>
      <c r="D475" s="149" t="s">
        <v>11</v>
      </c>
      <c r="E475" s="149"/>
      <c r="F475" s="30"/>
      <c r="G475" s="149"/>
      <c r="H475" s="149"/>
      <c r="I475" s="30"/>
      <c r="J475" s="16"/>
      <c r="K475" s="44">
        <f t="shared" si="50"/>
        <v>0</v>
      </c>
      <c r="L475" s="77"/>
      <c r="M475" s="16">
        <f t="shared" si="51"/>
        <v>0</v>
      </c>
      <c r="N475" s="65"/>
      <c r="O475" s="43"/>
    </row>
    <row r="476" spans="1:15" ht="13.5" thickBot="1" x14ac:dyDescent="0.3">
      <c r="J476" s="126" t="s">
        <v>81</v>
      </c>
      <c r="K476" s="127">
        <f>SUM(K462:K475)</f>
        <v>0</v>
      </c>
      <c r="L476" s="128"/>
      <c r="M476" s="129">
        <f>SUM(M462:M475)</f>
        <v>0</v>
      </c>
      <c r="O476" s="43"/>
    </row>
    <row r="477" spans="1:15" ht="13.5" thickBot="1" x14ac:dyDescent="0.3">
      <c r="O477" s="43"/>
    </row>
    <row r="478" spans="1:15" x14ac:dyDescent="0.25">
      <c r="H478" s="252" t="s">
        <v>45</v>
      </c>
      <c r="I478" s="253"/>
      <c r="J478" s="253"/>
      <c r="K478" s="253"/>
      <c r="L478" s="253"/>
      <c r="M478" s="253"/>
      <c r="N478" s="254"/>
      <c r="O478" s="43"/>
    </row>
    <row r="479" spans="1:15" ht="38.25" x14ac:dyDescent="0.25">
      <c r="H479" s="130" t="s">
        <v>74</v>
      </c>
      <c r="I479" s="131" t="s">
        <v>75</v>
      </c>
      <c r="J479" s="132" t="s">
        <v>76</v>
      </c>
      <c r="K479" s="133" t="s">
        <v>77</v>
      </c>
      <c r="L479" s="131" t="s">
        <v>78</v>
      </c>
      <c r="M479" s="133" t="s">
        <v>79</v>
      </c>
      <c r="N479" s="134" t="s">
        <v>80</v>
      </c>
      <c r="O479" s="43"/>
    </row>
    <row r="480" spans="1:15" ht="13.5" thickBot="1" x14ac:dyDescent="0.3">
      <c r="H480" s="135">
        <f>ROUND(K476,2)</f>
        <v>0</v>
      </c>
      <c r="I480" s="136">
        <f>ROUND(M476,2)</f>
        <v>0</v>
      </c>
      <c r="J480" s="137">
        <v>0.2</v>
      </c>
      <c r="K480" s="136">
        <f>ROUND(H480*J480,2)</f>
        <v>0</v>
      </c>
      <c r="L480" s="136">
        <f>ROUND(I480*J480,2)</f>
        <v>0</v>
      </c>
      <c r="M480" s="136">
        <f>ROUND(H480+K480,2)</f>
        <v>0</v>
      </c>
      <c r="N480" s="138">
        <f>ROUND(I480+L480,2)</f>
        <v>0</v>
      </c>
      <c r="O480" s="43"/>
    </row>
    <row r="481" spans="1:15" x14ac:dyDescent="0.25">
      <c r="O481" s="43"/>
    </row>
    <row r="482" spans="1:15" x14ac:dyDescent="0.25">
      <c r="O482" s="43"/>
    </row>
    <row r="483" spans="1:15" ht="13.5" thickBot="1" x14ac:dyDescent="0.3">
      <c r="O483" s="43"/>
    </row>
    <row r="484" spans="1:15" ht="13.5" thickBot="1" x14ac:dyDescent="0.3">
      <c r="A484" s="258" t="s">
        <v>47</v>
      </c>
      <c r="B484" s="259"/>
      <c r="C484" s="259"/>
      <c r="D484" s="259"/>
      <c r="E484" s="259"/>
      <c r="F484" s="259"/>
      <c r="G484" s="259"/>
      <c r="H484" s="259"/>
      <c r="I484" s="259"/>
      <c r="J484" s="259"/>
      <c r="K484" s="259"/>
      <c r="L484" s="259"/>
      <c r="M484" s="259"/>
      <c r="N484" s="260"/>
      <c r="O484" s="43"/>
    </row>
    <row r="485" spans="1:15" ht="25.5" x14ac:dyDescent="0.25">
      <c r="A485" s="13">
        <v>1</v>
      </c>
      <c r="B485" s="186" t="s">
        <v>382</v>
      </c>
      <c r="C485" s="13">
        <v>150</v>
      </c>
      <c r="D485" s="13" t="s">
        <v>11</v>
      </c>
      <c r="E485" s="13"/>
      <c r="F485" s="13"/>
      <c r="G485" s="13"/>
      <c r="H485" s="13"/>
      <c r="I485" s="70"/>
      <c r="J485" s="46"/>
      <c r="K485" s="44">
        <f t="shared" ref="K485:K489" si="52">I485*J485</f>
        <v>0</v>
      </c>
      <c r="L485" s="45"/>
      <c r="M485" s="46">
        <f t="shared" ref="M485:M489" si="53">K485*L485+K485</f>
        <v>0</v>
      </c>
      <c r="N485" s="70"/>
      <c r="O485" s="43"/>
    </row>
    <row r="486" spans="1:15" ht="25.5" x14ac:dyDescent="0.25">
      <c r="A486" s="149">
        <v>2</v>
      </c>
      <c r="B486" s="181" t="s">
        <v>383</v>
      </c>
      <c r="C486" s="149">
        <v>1500</v>
      </c>
      <c r="D486" s="149" t="s">
        <v>11</v>
      </c>
      <c r="E486" s="149"/>
      <c r="F486" s="149"/>
      <c r="G486" s="149"/>
      <c r="H486" s="149"/>
      <c r="I486" s="30"/>
      <c r="J486" s="16"/>
      <c r="K486" s="44">
        <f t="shared" si="52"/>
        <v>0</v>
      </c>
      <c r="L486" s="45"/>
      <c r="M486" s="46">
        <f t="shared" si="53"/>
        <v>0</v>
      </c>
      <c r="N486" s="30"/>
      <c r="O486" s="43"/>
    </row>
    <row r="487" spans="1:15" x14ac:dyDescent="0.25">
      <c r="A487" s="149">
        <v>3</v>
      </c>
      <c r="B487" s="181" t="s">
        <v>384</v>
      </c>
      <c r="C487" s="149">
        <v>400</v>
      </c>
      <c r="D487" s="149" t="s">
        <v>11</v>
      </c>
      <c r="E487" s="149"/>
      <c r="F487" s="149"/>
      <c r="G487" s="149"/>
      <c r="H487" s="149"/>
      <c r="I487" s="30"/>
      <c r="J487" s="16"/>
      <c r="K487" s="44">
        <f t="shared" si="52"/>
        <v>0</v>
      </c>
      <c r="L487" s="45"/>
      <c r="M487" s="46">
        <f t="shared" si="53"/>
        <v>0</v>
      </c>
      <c r="N487" s="30"/>
      <c r="O487" s="43"/>
    </row>
    <row r="488" spans="1:15" x14ac:dyDescent="0.25">
      <c r="A488" s="149">
        <v>4</v>
      </c>
      <c r="B488" s="195" t="s">
        <v>385</v>
      </c>
      <c r="C488" s="149">
        <v>600</v>
      </c>
      <c r="D488" s="152" t="s">
        <v>11</v>
      </c>
      <c r="E488" s="152"/>
      <c r="F488" s="149"/>
      <c r="G488" s="149"/>
      <c r="H488" s="149"/>
      <c r="I488" s="78"/>
      <c r="J488" s="16"/>
      <c r="K488" s="44">
        <f t="shared" si="52"/>
        <v>0</v>
      </c>
      <c r="L488" s="45"/>
      <c r="M488" s="46">
        <f t="shared" si="53"/>
        <v>0</v>
      </c>
      <c r="N488" s="30"/>
      <c r="O488" s="43"/>
    </row>
    <row r="489" spans="1:15" ht="13.5" thickBot="1" x14ac:dyDescent="0.3">
      <c r="A489" s="149">
        <v>5</v>
      </c>
      <c r="B489" s="195" t="s">
        <v>386</v>
      </c>
      <c r="C489" s="149">
        <v>200</v>
      </c>
      <c r="D489" s="152" t="s">
        <v>11</v>
      </c>
      <c r="E489" s="152"/>
      <c r="F489" s="149"/>
      <c r="G489" s="149"/>
      <c r="H489" s="149"/>
      <c r="I489" s="78"/>
      <c r="J489" s="16"/>
      <c r="K489" s="44">
        <f t="shared" si="52"/>
        <v>0</v>
      </c>
      <c r="L489" s="45"/>
      <c r="M489" s="46">
        <f t="shared" si="53"/>
        <v>0</v>
      </c>
      <c r="N489" s="30"/>
      <c r="O489" s="43"/>
    </row>
    <row r="490" spans="1:15" ht="13.5" thickBot="1" x14ac:dyDescent="0.3">
      <c r="J490" s="126" t="s">
        <v>81</v>
      </c>
      <c r="K490" s="127">
        <f>SUM(K485:K489)</f>
        <v>0</v>
      </c>
      <c r="L490" s="128"/>
      <c r="M490" s="129">
        <f>SUM(M485:M489)</f>
        <v>0</v>
      </c>
      <c r="O490" s="43"/>
    </row>
    <row r="491" spans="1:15" ht="13.5" thickBot="1" x14ac:dyDescent="0.3">
      <c r="O491" s="43"/>
    </row>
    <row r="492" spans="1:15" x14ac:dyDescent="0.25">
      <c r="H492" s="252" t="s">
        <v>47</v>
      </c>
      <c r="I492" s="253"/>
      <c r="J492" s="253"/>
      <c r="K492" s="253"/>
      <c r="L492" s="253"/>
      <c r="M492" s="253"/>
      <c r="N492" s="254"/>
      <c r="O492" s="43"/>
    </row>
    <row r="493" spans="1:15" ht="38.25" x14ac:dyDescent="0.25">
      <c r="H493" s="130" t="s">
        <v>74</v>
      </c>
      <c r="I493" s="131" t="s">
        <v>75</v>
      </c>
      <c r="J493" s="132" t="s">
        <v>76</v>
      </c>
      <c r="K493" s="133" t="s">
        <v>77</v>
      </c>
      <c r="L493" s="131" t="s">
        <v>78</v>
      </c>
      <c r="M493" s="133" t="s">
        <v>79</v>
      </c>
      <c r="N493" s="134" t="s">
        <v>80</v>
      </c>
      <c r="O493" s="43"/>
    </row>
    <row r="494" spans="1:15" ht="13.5" thickBot="1" x14ac:dyDescent="0.3">
      <c r="H494" s="135">
        <f>ROUND(K490,2)</f>
        <v>0</v>
      </c>
      <c r="I494" s="136">
        <f>ROUND(M490,2)</f>
        <v>0</v>
      </c>
      <c r="J494" s="137">
        <v>0.2</v>
      </c>
      <c r="K494" s="136">
        <f>ROUND(H494*J494,2)</f>
        <v>0</v>
      </c>
      <c r="L494" s="136">
        <f>ROUND(I494*J494,2)</f>
        <v>0</v>
      </c>
      <c r="M494" s="136">
        <f>ROUND(H494+K494,2)</f>
        <v>0</v>
      </c>
      <c r="N494" s="138">
        <f>ROUND(I494+L494,2)</f>
        <v>0</v>
      </c>
      <c r="O494" s="43"/>
    </row>
    <row r="495" spans="1:15" x14ac:dyDescent="0.25">
      <c r="O495" s="43"/>
    </row>
    <row r="496" spans="1:15" x14ac:dyDescent="0.25">
      <c r="O496" s="43"/>
    </row>
    <row r="497" spans="1:15" ht="13.5" thickBot="1" x14ac:dyDescent="0.3">
      <c r="O497" s="43"/>
    </row>
    <row r="498" spans="1:15" ht="13.5" thickBot="1" x14ac:dyDescent="0.3">
      <c r="A498" s="258" t="s">
        <v>56</v>
      </c>
      <c r="B498" s="259"/>
      <c r="C498" s="259"/>
      <c r="D498" s="259"/>
      <c r="E498" s="259"/>
      <c r="F498" s="259"/>
      <c r="G498" s="259"/>
      <c r="H498" s="259"/>
      <c r="I498" s="259"/>
      <c r="J498" s="259"/>
      <c r="K498" s="259"/>
      <c r="L498" s="259"/>
      <c r="M498" s="259"/>
      <c r="N498" s="260"/>
      <c r="O498" s="43"/>
    </row>
    <row r="499" spans="1:15" x14ac:dyDescent="0.25">
      <c r="A499" s="13">
        <v>1</v>
      </c>
      <c r="B499" s="186" t="s">
        <v>387</v>
      </c>
      <c r="C499" s="13">
        <v>25</v>
      </c>
      <c r="D499" s="13" t="s">
        <v>11</v>
      </c>
      <c r="E499" s="13"/>
      <c r="F499" s="13"/>
      <c r="G499" s="13"/>
      <c r="H499" s="13"/>
      <c r="I499" s="70"/>
      <c r="J499" s="46"/>
      <c r="K499" s="46">
        <f t="shared" ref="K499:K503" si="54">I499*J499</f>
        <v>0</v>
      </c>
      <c r="L499" s="29"/>
      <c r="M499" s="46">
        <f t="shared" ref="M499:M503" si="55">K499*L499+K499</f>
        <v>0</v>
      </c>
      <c r="N499" s="70"/>
      <c r="O499" s="43"/>
    </row>
    <row r="500" spans="1:15" x14ac:dyDescent="0.25">
      <c r="A500" s="149">
        <v>2</v>
      </c>
      <c r="B500" s="181" t="s">
        <v>388</v>
      </c>
      <c r="C500" s="149">
        <v>100</v>
      </c>
      <c r="D500" s="149" t="s">
        <v>11</v>
      </c>
      <c r="E500" s="149"/>
      <c r="F500" s="149"/>
      <c r="G500" s="149"/>
      <c r="H500" s="149"/>
      <c r="I500" s="30"/>
      <c r="J500" s="16"/>
      <c r="K500" s="16">
        <f t="shared" si="54"/>
        <v>0</v>
      </c>
      <c r="L500" s="14"/>
      <c r="M500" s="16">
        <f t="shared" si="55"/>
        <v>0</v>
      </c>
      <c r="N500" s="30"/>
      <c r="O500" s="43"/>
    </row>
    <row r="501" spans="1:15" x14ac:dyDescent="0.25">
      <c r="A501" s="149">
        <v>3</v>
      </c>
      <c r="B501" s="181" t="s">
        <v>389</v>
      </c>
      <c r="C501" s="149">
        <v>30</v>
      </c>
      <c r="D501" s="149" t="s">
        <v>11</v>
      </c>
      <c r="E501" s="149"/>
      <c r="F501" s="149"/>
      <c r="G501" s="149"/>
      <c r="H501" s="149"/>
      <c r="I501" s="30"/>
      <c r="J501" s="16"/>
      <c r="K501" s="16">
        <f t="shared" si="54"/>
        <v>0</v>
      </c>
      <c r="L501" s="14"/>
      <c r="M501" s="16">
        <f t="shared" si="55"/>
        <v>0</v>
      </c>
      <c r="N501" s="30"/>
      <c r="O501" s="43"/>
    </row>
    <row r="502" spans="1:15" x14ac:dyDescent="0.25">
      <c r="A502" s="149">
        <v>4</v>
      </c>
      <c r="B502" s="181" t="s">
        <v>390</v>
      </c>
      <c r="C502" s="149">
        <v>30</v>
      </c>
      <c r="D502" s="149" t="s">
        <v>11</v>
      </c>
      <c r="E502" s="149"/>
      <c r="F502" s="149"/>
      <c r="G502" s="149"/>
      <c r="H502" s="149"/>
      <c r="I502" s="30"/>
      <c r="J502" s="16"/>
      <c r="K502" s="16">
        <f t="shared" si="54"/>
        <v>0</v>
      </c>
      <c r="L502" s="14"/>
      <c r="M502" s="16">
        <f t="shared" si="55"/>
        <v>0</v>
      </c>
      <c r="N502" s="30"/>
      <c r="O502" s="43"/>
    </row>
    <row r="503" spans="1:15" ht="13.5" thickBot="1" x14ac:dyDescent="0.3">
      <c r="A503" s="149">
        <v>5</v>
      </c>
      <c r="B503" s="181" t="s">
        <v>391</v>
      </c>
      <c r="C503" s="149">
        <v>5</v>
      </c>
      <c r="D503" s="149" t="s">
        <v>11</v>
      </c>
      <c r="E503" s="149"/>
      <c r="F503" s="149"/>
      <c r="G503" s="149"/>
      <c r="H503" s="149"/>
      <c r="I503" s="30"/>
      <c r="J503" s="16"/>
      <c r="K503" s="16">
        <f t="shared" si="54"/>
        <v>0</v>
      </c>
      <c r="L503" s="14"/>
      <c r="M503" s="16">
        <f t="shared" si="55"/>
        <v>0</v>
      </c>
      <c r="N503" s="30"/>
      <c r="O503" s="43"/>
    </row>
    <row r="504" spans="1:15" ht="13.5" thickBot="1" x14ac:dyDescent="0.3">
      <c r="J504" s="126" t="s">
        <v>81</v>
      </c>
      <c r="K504" s="127">
        <f>SUM(K499:K503)</f>
        <v>0</v>
      </c>
      <c r="L504" s="128"/>
      <c r="M504" s="129">
        <f>SUM(M499:M503)</f>
        <v>0</v>
      </c>
      <c r="O504" s="43"/>
    </row>
    <row r="505" spans="1:15" ht="13.5" thickBot="1" x14ac:dyDescent="0.3">
      <c r="O505" s="43"/>
    </row>
    <row r="506" spans="1:15" x14ac:dyDescent="0.25">
      <c r="H506" s="252" t="s">
        <v>56</v>
      </c>
      <c r="I506" s="253"/>
      <c r="J506" s="253"/>
      <c r="K506" s="253"/>
      <c r="L506" s="253"/>
      <c r="M506" s="253"/>
      <c r="N506" s="254"/>
      <c r="O506" s="43"/>
    </row>
    <row r="507" spans="1:15" ht="38.25" x14ac:dyDescent="0.25">
      <c r="H507" s="130" t="s">
        <v>74</v>
      </c>
      <c r="I507" s="131" t="s">
        <v>75</v>
      </c>
      <c r="J507" s="132" t="s">
        <v>76</v>
      </c>
      <c r="K507" s="133" t="s">
        <v>77</v>
      </c>
      <c r="L507" s="131" t="s">
        <v>78</v>
      </c>
      <c r="M507" s="133" t="s">
        <v>79</v>
      </c>
      <c r="N507" s="134" t="s">
        <v>80</v>
      </c>
      <c r="O507" s="43"/>
    </row>
    <row r="508" spans="1:15" ht="13.5" thickBot="1" x14ac:dyDescent="0.3">
      <c r="A508" s="151"/>
      <c r="D508" s="151"/>
      <c r="E508" s="151"/>
      <c r="F508" s="10"/>
      <c r="G508" s="10"/>
      <c r="H508" s="135">
        <f>ROUND(K504,2)</f>
        <v>0</v>
      </c>
      <c r="I508" s="136">
        <f>ROUND(M504,2)</f>
        <v>0</v>
      </c>
      <c r="J508" s="137">
        <v>0.2</v>
      </c>
      <c r="K508" s="136">
        <f>ROUND(H508*J508,2)</f>
        <v>0</v>
      </c>
      <c r="L508" s="136">
        <f>ROUND(I508*J508,2)</f>
        <v>0</v>
      </c>
      <c r="M508" s="136">
        <f>ROUND(H508+K508,2)</f>
        <v>0</v>
      </c>
      <c r="N508" s="138">
        <f>ROUND(I508+L508,2)</f>
        <v>0</v>
      </c>
      <c r="O508" s="43"/>
    </row>
    <row r="509" spans="1:15" x14ac:dyDescent="0.25">
      <c r="O509" s="43"/>
    </row>
    <row r="510" spans="1:15" x14ac:dyDescent="0.25">
      <c r="O510" s="43"/>
    </row>
    <row r="511" spans="1:15" ht="13.5" thickBot="1" x14ac:dyDescent="0.3">
      <c r="O511" s="43"/>
    </row>
    <row r="512" spans="1:15" ht="13.5" thickBot="1" x14ac:dyDescent="0.3">
      <c r="A512" s="249" t="s">
        <v>90</v>
      </c>
      <c r="B512" s="250"/>
      <c r="C512" s="250"/>
      <c r="D512" s="250"/>
      <c r="E512" s="250"/>
      <c r="F512" s="250"/>
      <c r="G512" s="250"/>
      <c r="H512" s="250"/>
      <c r="I512" s="250"/>
      <c r="J512" s="250"/>
      <c r="K512" s="250"/>
      <c r="L512" s="250"/>
      <c r="M512" s="250"/>
      <c r="N512" s="251"/>
      <c r="O512" s="43"/>
    </row>
    <row r="513" spans="1:15" ht="38.25" x14ac:dyDescent="0.25">
      <c r="A513" s="13">
        <v>1</v>
      </c>
      <c r="B513" s="186" t="s">
        <v>27</v>
      </c>
      <c r="C513" s="13">
        <v>130</v>
      </c>
      <c r="D513" s="13" t="s">
        <v>11</v>
      </c>
      <c r="E513" s="13"/>
      <c r="F513" s="13"/>
      <c r="G513" s="13"/>
      <c r="H513" s="13"/>
      <c r="I513" s="70"/>
      <c r="J513" s="46"/>
      <c r="K513" s="46">
        <f t="shared" ref="K513:K515" si="56">I513*J513</f>
        <v>0</v>
      </c>
      <c r="L513" s="29"/>
      <c r="M513" s="46">
        <f t="shared" ref="M513:M515" si="57">K513*L513+K513</f>
        <v>0</v>
      </c>
      <c r="N513" s="70"/>
      <c r="O513" s="43"/>
    </row>
    <row r="514" spans="1:15" ht="38.25" x14ac:dyDescent="0.25">
      <c r="A514" s="149">
        <v>2</v>
      </c>
      <c r="B514" s="181" t="s">
        <v>28</v>
      </c>
      <c r="C514" s="149">
        <v>520</v>
      </c>
      <c r="D514" s="149" t="s">
        <v>11</v>
      </c>
      <c r="E514" s="149"/>
      <c r="F514" s="149"/>
      <c r="G514" s="149"/>
      <c r="H514" s="149"/>
      <c r="I514" s="30"/>
      <c r="J514" s="16"/>
      <c r="K514" s="16">
        <f t="shared" si="56"/>
        <v>0</v>
      </c>
      <c r="L514" s="14"/>
      <c r="M514" s="16">
        <f t="shared" si="57"/>
        <v>0</v>
      </c>
      <c r="N514" s="30"/>
      <c r="O514" s="43"/>
    </row>
    <row r="515" spans="1:15" x14ac:dyDescent="0.25">
      <c r="A515" s="149">
        <v>3</v>
      </c>
      <c r="B515" s="181" t="s">
        <v>392</v>
      </c>
      <c r="C515" s="149">
        <v>520</v>
      </c>
      <c r="D515" s="149" t="s">
        <v>11</v>
      </c>
      <c r="E515" s="149"/>
      <c r="F515" s="149"/>
      <c r="G515" s="149"/>
      <c r="H515" s="149"/>
      <c r="I515" s="30"/>
      <c r="J515" s="16"/>
      <c r="K515" s="16">
        <f t="shared" si="56"/>
        <v>0</v>
      </c>
      <c r="L515" s="14"/>
      <c r="M515" s="16">
        <f t="shared" si="57"/>
        <v>0</v>
      </c>
      <c r="N515" s="30"/>
      <c r="O515" s="43"/>
    </row>
    <row r="516" spans="1:15" x14ac:dyDescent="0.25">
      <c r="A516" s="149">
        <v>4</v>
      </c>
      <c r="B516" s="181" t="s">
        <v>393</v>
      </c>
      <c r="C516" s="149">
        <v>15</v>
      </c>
      <c r="D516" s="149" t="s">
        <v>11</v>
      </c>
      <c r="E516" s="149"/>
      <c r="F516" s="149"/>
      <c r="G516" s="149"/>
      <c r="H516" s="149"/>
      <c r="I516" s="30"/>
      <c r="J516" s="16"/>
      <c r="K516" s="16">
        <f>I516*J516</f>
        <v>0</v>
      </c>
      <c r="L516" s="14"/>
      <c r="M516" s="16">
        <f>K516*L516+K516</f>
        <v>0</v>
      </c>
      <c r="N516" s="30"/>
      <c r="O516" s="43"/>
    </row>
    <row r="517" spans="1:15" x14ac:dyDescent="0.25">
      <c r="A517" s="149">
        <v>5</v>
      </c>
      <c r="B517" s="181" t="s">
        <v>394</v>
      </c>
      <c r="C517" s="149">
        <v>10</v>
      </c>
      <c r="D517" s="149" t="s">
        <v>11</v>
      </c>
      <c r="E517" s="149"/>
      <c r="F517" s="149"/>
      <c r="G517" s="149"/>
      <c r="H517" s="149"/>
      <c r="I517" s="30"/>
      <c r="J517" s="16"/>
      <c r="K517" s="16">
        <f>I517*J517</f>
        <v>0</v>
      </c>
      <c r="L517" s="14"/>
      <c r="M517" s="16">
        <f>K517*L517+K517</f>
        <v>0</v>
      </c>
      <c r="N517" s="30"/>
      <c r="O517" s="43"/>
    </row>
    <row r="518" spans="1:15" ht="25.5" x14ac:dyDescent="0.25">
      <c r="A518" s="149">
        <v>6</v>
      </c>
      <c r="B518" s="181" t="s">
        <v>29</v>
      </c>
      <c r="C518" s="149">
        <v>350</v>
      </c>
      <c r="D518" s="149" t="s">
        <v>11</v>
      </c>
      <c r="E518" s="149"/>
      <c r="F518" s="149"/>
      <c r="G518" s="149"/>
      <c r="H518" s="149"/>
      <c r="I518" s="30"/>
      <c r="J518" s="16"/>
      <c r="K518" s="16">
        <f>I518*J518</f>
        <v>0</v>
      </c>
      <c r="L518" s="14"/>
      <c r="M518" s="16">
        <f>K518*L518+K518</f>
        <v>0</v>
      </c>
      <c r="N518" s="30"/>
      <c r="O518" s="43"/>
    </row>
    <row r="519" spans="1:15" x14ac:dyDescent="0.25">
      <c r="A519" s="149">
        <v>7</v>
      </c>
      <c r="B519" s="181" t="s">
        <v>395</v>
      </c>
      <c r="C519" s="149">
        <v>300</v>
      </c>
      <c r="D519" s="149" t="s">
        <v>11</v>
      </c>
      <c r="E519" s="149"/>
      <c r="F519" s="149"/>
      <c r="G519" s="149"/>
      <c r="H519" s="149"/>
      <c r="I519" s="30"/>
      <c r="J519" s="16"/>
      <c r="K519" s="16">
        <f t="shared" ref="K519:K520" si="58">I519*J519</f>
        <v>0</v>
      </c>
      <c r="L519" s="14"/>
      <c r="M519" s="16">
        <f t="shared" ref="M519:M520" si="59">K519*L519+K519</f>
        <v>0</v>
      </c>
      <c r="N519" s="30"/>
      <c r="O519" s="43"/>
    </row>
    <row r="520" spans="1:15" ht="13.5" thickBot="1" x14ac:dyDescent="0.3">
      <c r="A520" s="149">
        <v>8</v>
      </c>
      <c r="B520" s="181" t="s">
        <v>396</v>
      </c>
      <c r="C520" s="149">
        <v>2</v>
      </c>
      <c r="D520" s="149" t="s">
        <v>11</v>
      </c>
      <c r="E520" s="149"/>
      <c r="F520" s="149"/>
      <c r="G520" s="149"/>
      <c r="H520" s="149"/>
      <c r="I520" s="30"/>
      <c r="J520" s="16"/>
      <c r="K520" s="16">
        <f t="shared" si="58"/>
        <v>0</v>
      </c>
      <c r="L520" s="14"/>
      <c r="M520" s="16">
        <f t="shared" si="59"/>
        <v>0</v>
      </c>
      <c r="N520" s="30"/>
      <c r="O520" s="43"/>
    </row>
    <row r="521" spans="1:15" ht="13.5" thickBot="1" x14ac:dyDescent="0.3">
      <c r="A521" s="10"/>
      <c r="B521" s="206"/>
      <c r="C521" s="66"/>
      <c r="D521" s="10"/>
      <c r="E521" s="10"/>
      <c r="F521" s="10"/>
      <c r="G521" s="10"/>
      <c r="J521" s="126" t="s">
        <v>81</v>
      </c>
      <c r="K521" s="127">
        <f>SUM(K513:K520)</f>
        <v>0</v>
      </c>
      <c r="L521" s="128"/>
      <c r="M521" s="129">
        <f>SUM(M513:M520)</f>
        <v>0</v>
      </c>
      <c r="O521" s="43"/>
    </row>
    <row r="522" spans="1:15" ht="13.5" thickBot="1" x14ac:dyDescent="0.3">
      <c r="A522" s="10"/>
      <c r="B522" s="206"/>
      <c r="C522" s="66"/>
      <c r="D522" s="10"/>
      <c r="E522" s="10"/>
      <c r="F522" s="10"/>
      <c r="G522" s="10"/>
      <c r="O522" s="43"/>
    </row>
    <row r="523" spans="1:15" x14ac:dyDescent="0.25">
      <c r="A523" s="10"/>
      <c r="B523" s="206"/>
      <c r="C523" s="66"/>
      <c r="D523" s="10"/>
      <c r="E523" s="10"/>
      <c r="F523" s="10"/>
      <c r="G523" s="10"/>
      <c r="H523" s="252" t="s">
        <v>90</v>
      </c>
      <c r="I523" s="253"/>
      <c r="J523" s="253"/>
      <c r="K523" s="253"/>
      <c r="L523" s="253"/>
      <c r="M523" s="253"/>
      <c r="N523" s="254"/>
      <c r="O523" s="43"/>
    </row>
    <row r="524" spans="1:15" ht="38.25" x14ac:dyDescent="0.25">
      <c r="A524" s="10"/>
      <c r="B524" s="206"/>
      <c r="C524" s="66"/>
      <c r="D524" s="10"/>
      <c r="E524" s="10"/>
      <c r="F524" s="10"/>
      <c r="G524" s="10"/>
      <c r="H524" s="130" t="s">
        <v>74</v>
      </c>
      <c r="I524" s="131" t="s">
        <v>75</v>
      </c>
      <c r="J524" s="132" t="s">
        <v>76</v>
      </c>
      <c r="K524" s="133" t="s">
        <v>77</v>
      </c>
      <c r="L524" s="131" t="s">
        <v>78</v>
      </c>
      <c r="M524" s="133" t="s">
        <v>79</v>
      </c>
      <c r="N524" s="134" t="s">
        <v>80</v>
      </c>
      <c r="O524" s="43"/>
    </row>
    <row r="525" spans="1:15" ht="13.5" thickBot="1" x14ac:dyDescent="0.3">
      <c r="A525" s="10"/>
      <c r="B525" s="206"/>
      <c r="C525" s="66"/>
      <c r="D525" s="10"/>
      <c r="E525" s="10"/>
      <c r="F525" s="10"/>
      <c r="G525" s="10"/>
      <c r="H525" s="135">
        <f>ROUND(K521,2)</f>
        <v>0</v>
      </c>
      <c r="I525" s="136">
        <f>ROUND(M521,2)</f>
        <v>0</v>
      </c>
      <c r="J525" s="137">
        <v>0.2</v>
      </c>
      <c r="K525" s="136">
        <f>ROUND(H525*J525,2)</f>
        <v>0</v>
      </c>
      <c r="L525" s="136">
        <f>ROUND(I525*J525,2)</f>
        <v>0</v>
      </c>
      <c r="M525" s="136">
        <f>ROUND(H525+K525,2)</f>
        <v>0</v>
      </c>
      <c r="N525" s="138">
        <f>ROUND(I525+L525,2)</f>
        <v>0</v>
      </c>
      <c r="O525" s="43"/>
    </row>
    <row r="526" spans="1:15" x14ac:dyDescent="0.25">
      <c r="A526" s="10"/>
      <c r="B526" s="206"/>
      <c r="C526" s="66"/>
      <c r="D526" s="10"/>
      <c r="E526" s="10"/>
      <c r="F526" s="10"/>
      <c r="G526" s="10"/>
      <c r="H526" s="10"/>
      <c r="I526" s="66"/>
      <c r="J526" s="57"/>
      <c r="K526" s="57"/>
      <c r="L526" s="58"/>
      <c r="M526" s="57"/>
      <c r="N526" s="59"/>
      <c r="O526" s="43"/>
    </row>
    <row r="527" spans="1:15" x14ac:dyDescent="0.25">
      <c r="A527" s="10"/>
      <c r="B527" s="206"/>
      <c r="C527" s="66"/>
      <c r="D527" s="10"/>
      <c r="E527" s="10"/>
      <c r="F527" s="10"/>
      <c r="G527" s="10"/>
      <c r="H527" s="10"/>
      <c r="I527" s="66"/>
      <c r="J527" s="57"/>
      <c r="K527" s="57"/>
      <c r="L527" s="58"/>
      <c r="M527" s="57"/>
      <c r="N527" s="59"/>
      <c r="O527" s="43"/>
    </row>
    <row r="528" spans="1:15" ht="13.5" thickBot="1" x14ac:dyDescent="0.3">
      <c r="O528" s="43"/>
    </row>
    <row r="529" spans="1:15" ht="13.5" thickBot="1" x14ac:dyDescent="0.3">
      <c r="A529" s="249" t="s">
        <v>31</v>
      </c>
      <c r="B529" s="250"/>
      <c r="C529" s="250"/>
      <c r="D529" s="250"/>
      <c r="E529" s="250"/>
      <c r="F529" s="250"/>
      <c r="G529" s="250"/>
      <c r="H529" s="250"/>
      <c r="I529" s="250"/>
      <c r="J529" s="250"/>
      <c r="K529" s="250"/>
      <c r="L529" s="250"/>
      <c r="M529" s="250"/>
      <c r="N529" s="251"/>
      <c r="O529" s="43"/>
    </row>
    <row r="530" spans="1:15" x14ac:dyDescent="0.25">
      <c r="A530" s="13">
        <v>1</v>
      </c>
      <c r="B530" s="186" t="s">
        <v>1162</v>
      </c>
      <c r="C530" s="13">
        <v>1400</v>
      </c>
      <c r="D530" s="13" t="s">
        <v>11</v>
      </c>
      <c r="E530" s="13"/>
      <c r="F530" s="13"/>
      <c r="G530" s="13"/>
      <c r="H530" s="13"/>
      <c r="I530" s="70"/>
      <c r="J530" s="46"/>
      <c r="K530" s="46">
        <f t="shared" ref="K530:K532" si="60">I530*J530</f>
        <v>0</v>
      </c>
      <c r="L530" s="29"/>
      <c r="M530" s="46">
        <f t="shared" ref="M530:M532" si="61">K530*L530+K530</f>
        <v>0</v>
      </c>
      <c r="N530" s="70"/>
      <c r="O530" s="43"/>
    </row>
    <row r="531" spans="1:15" x14ac:dyDescent="0.25">
      <c r="A531" s="149">
        <v>2</v>
      </c>
      <c r="B531" s="181" t="s">
        <v>397</v>
      </c>
      <c r="C531" s="149">
        <v>1300</v>
      </c>
      <c r="D531" s="149" t="s">
        <v>11</v>
      </c>
      <c r="E531" s="149"/>
      <c r="F531" s="30"/>
      <c r="G531" s="149"/>
      <c r="H531" s="149"/>
      <c r="I531" s="30"/>
      <c r="J531" s="16"/>
      <c r="K531" s="16">
        <f t="shared" si="60"/>
        <v>0</v>
      </c>
      <c r="L531" s="14"/>
      <c r="M531" s="16">
        <f t="shared" si="61"/>
        <v>0</v>
      </c>
      <c r="N531" s="65"/>
      <c r="O531" s="43"/>
    </row>
    <row r="532" spans="1:15" ht="13.5" thickBot="1" x14ac:dyDescent="0.3">
      <c r="A532" s="149">
        <v>3</v>
      </c>
      <c r="B532" s="181" t="s">
        <v>398</v>
      </c>
      <c r="C532" s="149">
        <v>820</v>
      </c>
      <c r="D532" s="149" t="s">
        <v>11</v>
      </c>
      <c r="E532" s="149"/>
      <c r="F532" s="149"/>
      <c r="G532" s="149"/>
      <c r="H532" s="149"/>
      <c r="I532" s="30"/>
      <c r="J532" s="16"/>
      <c r="K532" s="16">
        <f t="shared" si="60"/>
        <v>0</v>
      </c>
      <c r="L532" s="14"/>
      <c r="M532" s="16">
        <f t="shared" si="61"/>
        <v>0</v>
      </c>
      <c r="N532" s="30"/>
      <c r="O532" s="43"/>
    </row>
    <row r="533" spans="1:15" ht="13.5" thickBot="1" x14ac:dyDescent="0.3">
      <c r="A533" s="10"/>
      <c r="B533" s="206"/>
      <c r="C533" s="24"/>
      <c r="D533" s="10"/>
      <c r="E533" s="10"/>
      <c r="F533" s="10"/>
      <c r="G533" s="10"/>
      <c r="J533" s="126" t="s">
        <v>81</v>
      </c>
      <c r="K533" s="127">
        <f>SUM(K530:K532)</f>
        <v>0</v>
      </c>
      <c r="L533" s="128"/>
      <c r="M533" s="129">
        <f>SUM(M530:M532)</f>
        <v>0</v>
      </c>
      <c r="O533" s="43"/>
    </row>
    <row r="534" spans="1:15" ht="13.5" thickBot="1" x14ac:dyDescent="0.3">
      <c r="A534" s="10"/>
      <c r="B534" s="206"/>
      <c r="C534" s="24"/>
      <c r="D534" s="10"/>
      <c r="E534" s="10"/>
      <c r="F534" s="10"/>
      <c r="G534" s="10"/>
      <c r="O534" s="43"/>
    </row>
    <row r="535" spans="1:15" x14ac:dyDescent="0.25">
      <c r="A535" s="10"/>
      <c r="B535" s="206"/>
      <c r="C535" s="24"/>
      <c r="D535" s="10"/>
      <c r="E535" s="10"/>
      <c r="F535" s="10"/>
      <c r="G535" s="10"/>
      <c r="H535" s="252" t="s">
        <v>31</v>
      </c>
      <c r="I535" s="253"/>
      <c r="J535" s="253"/>
      <c r="K535" s="253"/>
      <c r="L535" s="253"/>
      <c r="M535" s="253"/>
      <c r="N535" s="254"/>
      <c r="O535" s="43"/>
    </row>
    <row r="536" spans="1:15" ht="38.25" x14ac:dyDescent="0.25">
      <c r="A536" s="10"/>
      <c r="B536" s="206"/>
      <c r="C536" s="24"/>
      <c r="D536" s="10"/>
      <c r="E536" s="10"/>
      <c r="F536" s="10"/>
      <c r="G536" s="10"/>
      <c r="H536" s="130" t="s">
        <v>74</v>
      </c>
      <c r="I536" s="131" t="s">
        <v>75</v>
      </c>
      <c r="J536" s="132" t="s">
        <v>76</v>
      </c>
      <c r="K536" s="133" t="s">
        <v>77</v>
      </c>
      <c r="L536" s="131" t="s">
        <v>78</v>
      </c>
      <c r="M536" s="133" t="s">
        <v>79</v>
      </c>
      <c r="N536" s="134" t="s">
        <v>80</v>
      </c>
      <c r="O536" s="43"/>
    </row>
    <row r="537" spans="1:15" ht="13.5" thickBot="1" x14ac:dyDescent="0.3">
      <c r="H537" s="135">
        <f>ROUND(K533,2)</f>
        <v>0</v>
      </c>
      <c r="I537" s="136">
        <f>ROUND(M533,2)</f>
        <v>0</v>
      </c>
      <c r="J537" s="137">
        <v>0.2</v>
      </c>
      <c r="K537" s="136">
        <f>ROUND(H537*J537,2)</f>
        <v>0</v>
      </c>
      <c r="L537" s="136">
        <f>ROUND(I537*J537,2)</f>
        <v>0</v>
      </c>
      <c r="M537" s="136">
        <f>ROUND(H537+K537,2)</f>
        <v>0</v>
      </c>
      <c r="N537" s="138">
        <f>ROUND(I537+L537,2)</f>
        <v>0</v>
      </c>
      <c r="O537" s="43"/>
    </row>
    <row r="538" spans="1:15" x14ac:dyDescent="0.25">
      <c r="H538" s="145"/>
      <c r="I538" s="145"/>
      <c r="J538" s="146"/>
      <c r="K538" s="145"/>
      <c r="L538" s="145"/>
      <c r="M538" s="145"/>
      <c r="N538" s="145"/>
      <c r="O538" s="43"/>
    </row>
    <row r="539" spans="1:15" x14ac:dyDescent="0.25">
      <c r="H539" s="145"/>
      <c r="I539" s="145"/>
      <c r="J539" s="146"/>
      <c r="K539" s="145"/>
      <c r="L539" s="145"/>
      <c r="M539" s="145"/>
      <c r="N539" s="145"/>
      <c r="O539" s="43"/>
    </row>
    <row r="540" spans="1:15" ht="13.5" thickBot="1" x14ac:dyDescent="0.3">
      <c r="O540" s="43"/>
    </row>
    <row r="541" spans="1:15" ht="13.5" thickBot="1" x14ac:dyDescent="0.3">
      <c r="A541" s="249" t="s">
        <v>91</v>
      </c>
      <c r="B541" s="250"/>
      <c r="C541" s="250"/>
      <c r="D541" s="250"/>
      <c r="E541" s="250"/>
      <c r="F541" s="250"/>
      <c r="G541" s="250"/>
      <c r="H541" s="250"/>
      <c r="I541" s="250"/>
      <c r="J541" s="250"/>
      <c r="K541" s="250"/>
      <c r="L541" s="250"/>
      <c r="M541" s="250"/>
      <c r="N541" s="251"/>
      <c r="O541" s="43"/>
    </row>
    <row r="542" spans="1:15" x14ac:dyDescent="0.25">
      <c r="A542" s="13">
        <v>1</v>
      </c>
      <c r="B542" s="3" t="s">
        <v>399</v>
      </c>
      <c r="C542" s="13">
        <v>4700</v>
      </c>
      <c r="D542" s="13" t="s">
        <v>11</v>
      </c>
      <c r="E542" s="13"/>
      <c r="F542" s="13"/>
      <c r="G542" s="13"/>
      <c r="H542" s="13"/>
      <c r="I542" s="70"/>
      <c r="J542" s="46"/>
      <c r="K542" s="46">
        <f t="shared" ref="K542:K547" si="62">I542*J542</f>
        <v>0</v>
      </c>
      <c r="L542" s="29"/>
      <c r="M542" s="46">
        <f t="shared" ref="M542:M547" si="63">K542*L542+K542</f>
        <v>0</v>
      </c>
      <c r="N542" s="70"/>
      <c r="O542" s="43"/>
    </row>
    <row r="543" spans="1:15" x14ac:dyDescent="0.25">
      <c r="A543" s="149">
        <v>2</v>
      </c>
      <c r="B543" s="2" t="s">
        <v>400</v>
      </c>
      <c r="C543" s="149">
        <v>6800</v>
      </c>
      <c r="D543" s="149" t="s">
        <v>11</v>
      </c>
      <c r="E543" s="149"/>
      <c r="F543" s="6"/>
      <c r="G543" s="149"/>
      <c r="H543" s="48"/>
      <c r="I543" s="30"/>
      <c r="J543" s="16"/>
      <c r="K543" s="16">
        <f t="shared" si="62"/>
        <v>0</v>
      </c>
      <c r="L543" s="14"/>
      <c r="M543" s="16">
        <f t="shared" si="63"/>
        <v>0</v>
      </c>
      <c r="N543" s="30"/>
      <c r="O543" s="43"/>
    </row>
    <row r="544" spans="1:15" x14ac:dyDescent="0.25">
      <c r="A544" s="149">
        <v>3</v>
      </c>
      <c r="B544" s="2" t="s">
        <v>401</v>
      </c>
      <c r="C544" s="149">
        <v>50</v>
      </c>
      <c r="D544" s="152" t="s">
        <v>11</v>
      </c>
      <c r="E544" s="152"/>
      <c r="F544" s="6"/>
      <c r="G544" s="149"/>
      <c r="H544" s="42"/>
      <c r="I544" s="30"/>
      <c r="J544" s="16"/>
      <c r="K544" s="16">
        <f t="shared" si="62"/>
        <v>0</v>
      </c>
      <c r="L544" s="14"/>
      <c r="M544" s="16">
        <f t="shared" si="63"/>
        <v>0</v>
      </c>
      <c r="N544" s="30"/>
      <c r="O544" s="43"/>
    </row>
    <row r="545" spans="1:15" x14ac:dyDescent="0.25">
      <c r="A545" s="149">
        <v>4</v>
      </c>
      <c r="B545" s="2" t="s">
        <v>402</v>
      </c>
      <c r="C545" s="149">
        <v>1900</v>
      </c>
      <c r="D545" s="152" t="s">
        <v>11</v>
      </c>
      <c r="E545" s="152"/>
      <c r="F545" s="6"/>
      <c r="G545" s="149"/>
      <c r="H545" s="42"/>
      <c r="I545" s="30"/>
      <c r="J545" s="16"/>
      <c r="K545" s="16">
        <f t="shared" si="62"/>
        <v>0</v>
      </c>
      <c r="L545" s="14"/>
      <c r="M545" s="16">
        <f t="shared" si="63"/>
        <v>0</v>
      </c>
      <c r="N545" s="30"/>
      <c r="O545" s="43"/>
    </row>
    <row r="546" spans="1:15" x14ac:dyDescent="0.25">
      <c r="A546" s="149">
        <v>5</v>
      </c>
      <c r="B546" s="181" t="s">
        <v>403</v>
      </c>
      <c r="C546" s="149">
        <v>2200</v>
      </c>
      <c r="D546" s="149" t="s">
        <v>11</v>
      </c>
      <c r="E546" s="149"/>
      <c r="F546" s="149"/>
      <c r="G546" s="149"/>
      <c r="H546" s="149"/>
      <c r="I546" s="30"/>
      <c r="J546" s="16"/>
      <c r="K546" s="16">
        <f t="shared" si="62"/>
        <v>0</v>
      </c>
      <c r="L546" s="14"/>
      <c r="M546" s="16">
        <f t="shared" si="63"/>
        <v>0</v>
      </c>
      <c r="N546" s="65"/>
      <c r="O546" s="43"/>
    </row>
    <row r="547" spans="1:15" ht="13.5" thickBot="1" x14ac:dyDescent="0.3">
      <c r="A547" s="149">
        <v>6</v>
      </c>
      <c r="B547" s="181" t="s">
        <v>404</v>
      </c>
      <c r="C547" s="149">
        <v>140</v>
      </c>
      <c r="D547" s="149" t="s">
        <v>11</v>
      </c>
      <c r="E547" s="149"/>
      <c r="F547" s="149"/>
      <c r="G547" s="149"/>
      <c r="H547" s="149"/>
      <c r="I547" s="30"/>
      <c r="J547" s="16"/>
      <c r="K547" s="16">
        <f t="shared" si="62"/>
        <v>0</v>
      </c>
      <c r="L547" s="14"/>
      <c r="M547" s="16">
        <f t="shared" si="63"/>
        <v>0</v>
      </c>
      <c r="N547" s="65"/>
      <c r="O547" s="43"/>
    </row>
    <row r="548" spans="1:15" ht="13.5" thickBot="1" x14ac:dyDescent="0.3">
      <c r="A548" s="151"/>
      <c r="D548" s="151"/>
      <c r="E548" s="151"/>
      <c r="F548" s="10"/>
      <c r="G548" s="10"/>
      <c r="J548" s="126" t="s">
        <v>81</v>
      </c>
      <c r="K548" s="127">
        <f>SUM(K542:K547)</f>
        <v>0</v>
      </c>
      <c r="L548" s="128"/>
      <c r="M548" s="129">
        <f>SUM(M542:M547)</f>
        <v>0</v>
      </c>
      <c r="O548" s="43"/>
    </row>
    <row r="549" spans="1:15" ht="13.5" thickBot="1" x14ac:dyDescent="0.3">
      <c r="O549" s="43"/>
    </row>
    <row r="550" spans="1:15" x14ac:dyDescent="0.25">
      <c r="H550" s="252" t="s">
        <v>91</v>
      </c>
      <c r="I550" s="253"/>
      <c r="J550" s="253"/>
      <c r="K550" s="253"/>
      <c r="L550" s="253"/>
      <c r="M550" s="253"/>
      <c r="N550" s="254"/>
      <c r="O550" s="43"/>
    </row>
    <row r="551" spans="1:15" ht="38.25" x14ac:dyDescent="0.25">
      <c r="H551" s="130" t="s">
        <v>74</v>
      </c>
      <c r="I551" s="131" t="s">
        <v>75</v>
      </c>
      <c r="J551" s="132" t="s">
        <v>76</v>
      </c>
      <c r="K551" s="133" t="s">
        <v>77</v>
      </c>
      <c r="L551" s="131" t="s">
        <v>78</v>
      </c>
      <c r="M551" s="133" t="s">
        <v>79</v>
      </c>
      <c r="N551" s="134" t="s">
        <v>80</v>
      </c>
      <c r="O551" s="43"/>
    </row>
    <row r="552" spans="1:15" ht="13.5" thickBot="1" x14ac:dyDescent="0.3">
      <c r="H552" s="135">
        <f>ROUND(K548,2)</f>
        <v>0</v>
      </c>
      <c r="I552" s="136">
        <f>ROUND(M548,2)</f>
        <v>0</v>
      </c>
      <c r="J552" s="137">
        <v>0.2</v>
      </c>
      <c r="K552" s="136">
        <f>ROUND(H552*J552,2)</f>
        <v>0</v>
      </c>
      <c r="L552" s="136">
        <f>ROUND(I552*J552,2)</f>
        <v>0</v>
      </c>
      <c r="M552" s="136">
        <f>ROUND(H552+K552,2)</f>
        <v>0</v>
      </c>
      <c r="N552" s="138">
        <f>ROUND(I552+L552,2)</f>
        <v>0</v>
      </c>
      <c r="O552" s="43"/>
    </row>
    <row r="553" spans="1:15" x14ac:dyDescent="0.25">
      <c r="O553" s="43"/>
    </row>
    <row r="554" spans="1:15" x14ac:dyDescent="0.25">
      <c r="O554" s="43"/>
    </row>
    <row r="555" spans="1:15" ht="13.5" thickBot="1" x14ac:dyDescent="0.3">
      <c r="O555" s="43"/>
    </row>
    <row r="556" spans="1:15" ht="13.5" thickBot="1" x14ac:dyDescent="0.3">
      <c r="A556" s="249" t="s">
        <v>92</v>
      </c>
      <c r="B556" s="250"/>
      <c r="C556" s="250"/>
      <c r="D556" s="250"/>
      <c r="E556" s="250"/>
      <c r="F556" s="250"/>
      <c r="G556" s="250"/>
      <c r="H556" s="250"/>
      <c r="I556" s="250"/>
      <c r="J556" s="250"/>
      <c r="K556" s="250"/>
      <c r="L556" s="250"/>
      <c r="M556" s="250"/>
      <c r="N556" s="251"/>
      <c r="O556" s="43"/>
    </row>
    <row r="557" spans="1:15" x14ac:dyDescent="0.25">
      <c r="A557" s="13">
        <v>1</v>
      </c>
      <c r="B557" s="186" t="s">
        <v>405</v>
      </c>
      <c r="C557" s="144">
        <v>12500</v>
      </c>
      <c r="D557" s="13" t="s">
        <v>11</v>
      </c>
      <c r="E557" s="13"/>
      <c r="F557" s="13"/>
      <c r="G557" s="13"/>
      <c r="H557" s="13"/>
      <c r="I557" s="144"/>
      <c r="J557" s="46"/>
      <c r="K557" s="46">
        <f t="shared" ref="K557" si="64">I557*J557</f>
        <v>0</v>
      </c>
      <c r="L557" s="29"/>
      <c r="M557" s="46">
        <f t="shared" ref="M557" si="65">K557*L557+K557</f>
        <v>0</v>
      </c>
      <c r="N557" s="13"/>
      <c r="O557" s="43"/>
    </row>
    <row r="558" spans="1:15" x14ac:dyDescent="0.25">
      <c r="A558" s="149">
        <v>2</v>
      </c>
      <c r="B558" s="181" t="s">
        <v>406</v>
      </c>
      <c r="C558" s="149">
        <v>140</v>
      </c>
      <c r="D558" s="149" t="s">
        <v>11</v>
      </c>
      <c r="E558" s="149"/>
      <c r="F558" s="149"/>
      <c r="G558" s="149"/>
      <c r="H558" s="149"/>
      <c r="I558" s="30"/>
      <c r="J558" s="16"/>
      <c r="K558" s="16">
        <f>I558*J558</f>
        <v>0</v>
      </c>
      <c r="L558" s="14"/>
      <c r="M558" s="16">
        <f>K558*L558+K558</f>
        <v>0</v>
      </c>
      <c r="N558" s="30"/>
      <c r="O558" s="43"/>
    </row>
    <row r="559" spans="1:15" x14ac:dyDescent="0.25">
      <c r="A559" s="149">
        <v>3</v>
      </c>
      <c r="B559" s="181" t="s">
        <v>407</v>
      </c>
      <c r="C559" s="149">
        <v>5</v>
      </c>
      <c r="D559" s="149" t="s">
        <v>11</v>
      </c>
      <c r="E559" s="149"/>
      <c r="F559" s="149"/>
      <c r="G559" s="149"/>
      <c r="H559" s="149"/>
      <c r="I559" s="30"/>
      <c r="J559" s="16"/>
      <c r="K559" s="16">
        <f>I559*J559</f>
        <v>0</v>
      </c>
      <c r="L559" s="14"/>
      <c r="M559" s="16">
        <f>K559*L559+K559</f>
        <v>0</v>
      </c>
      <c r="N559" s="30"/>
      <c r="O559" s="43"/>
    </row>
    <row r="560" spans="1:15" x14ac:dyDescent="0.25">
      <c r="A560" s="149">
        <v>4</v>
      </c>
      <c r="B560" s="181" t="s">
        <v>408</v>
      </c>
      <c r="C560" s="149">
        <v>60</v>
      </c>
      <c r="D560" s="149" t="s">
        <v>11</v>
      </c>
      <c r="E560" s="149"/>
      <c r="F560" s="149"/>
      <c r="G560" s="149"/>
      <c r="H560" s="149"/>
      <c r="I560" s="30"/>
      <c r="J560" s="16"/>
      <c r="K560" s="16">
        <f>I560*J560</f>
        <v>0</v>
      </c>
      <c r="L560" s="14"/>
      <c r="M560" s="16">
        <f>K560*L560+K560</f>
        <v>0</v>
      </c>
      <c r="N560" s="30"/>
      <c r="O560" s="43"/>
    </row>
    <row r="561" spans="1:15" ht="13.5" thickBot="1" x14ac:dyDescent="0.3">
      <c r="A561" s="149">
        <v>5</v>
      </c>
      <c r="B561" s="181" t="s">
        <v>409</v>
      </c>
      <c r="C561" s="149">
        <v>30</v>
      </c>
      <c r="D561" s="149" t="s">
        <v>11</v>
      </c>
      <c r="E561" s="149"/>
      <c r="F561" s="149"/>
      <c r="G561" s="149"/>
      <c r="H561" s="149"/>
      <c r="I561" s="30"/>
      <c r="J561" s="16"/>
      <c r="K561" s="16">
        <f>I561*J561</f>
        <v>0</v>
      </c>
      <c r="L561" s="14"/>
      <c r="M561" s="16">
        <f>K561*L561+K561</f>
        <v>0</v>
      </c>
      <c r="N561" s="30"/>
      <c r="O561" s="43"/>
    </row>
    <row r="562" spans="1:15" ht="13.5" thickBot="1" x14ac:dyDescent="0.3">
      <c r="B562" s="205" t="s">
        <v>63</v>
      </c>
      <c r="J562" s="126" t="s">
        <v>81</v>
      </c>
      <c r="K562" s="127">
        <f>SUM(K557:K561)</f>
        <v>0</v>
      </c>
      <c r="L562" s="128"/>
      <c r="M562" s="129">
        <f>SUM(M557:M561)</f>
        <v>0</v>
      </c>
      <c r="O562" s="43"/>
    </row>
    <row r="563" spans="1:15" ht="13.5" thickBot="1" x14ac:dyDescent="0.3">
      <c r="O563" s="43"/>
    </row>
    <row r="564" spans="1:15" x14ac:dyDescent="0.25">
      <c r="H564" s="252" t="s">
        <v>92</v>
      </c>
      <c r="I564" s="253"/>
      <c r="J564" s="253"/>
      <c r="K564" s="253"/>
      <c r="L564" s="253"/>
      <c r="M564" s="253"/>
      <c r="N564" s="254"/>
      <c r="O564" s="43"/>
    </row>
    <row r="565" spans="1:15" ht="38.25" x14ac:dyDescent="0.25">
      <c r="H565" s="130" t="s">
        <v>74</v>
      </c>
      <c r="I565" s="131" t="s">
        <v>75</v>
      </c>
      <c r="J565" s="132" t="s">
        <v>76</v>
      </c>
      <c r="K565" s="133" t="s">
        <v>77</v>
      </c>
      <c r="L565" s="131" t="s">
        <v>78</v>
      </c>
      <c r="M565" s="133" t="s">
        <v>79</v>
      </c>
      <c r="N565" s="134" t="s">
        <v>80</v>
      </c>
      <c r="O565" s="43"/>
    </row>
    <row r="566" spans="1:15" ht="13.5" thickBot="1" x14ac:dyDescent="0.3">
      <c r="H566" s="135">
        <f>ROUND(K562,2)</f>
        <v>0</v>
      </c>
      <c r="I566" s="136">
        <f>ROUND(M562,2)</f>
        <v>0</v>
      </c>
      <c r="J566" s="137">
        <v>0.2</v>
      </c>
      <c r="K566" s="136">
        <f>ROUND(H566*J566,2)</f>
        <v>0</v>
      </c>
      <c r="L566" s="136">
        <f>ROUND(I566*J566,2)</f>
        <v>0</v>
      </c>
      <c r="M566" s="136">
        <f>ROUND(H566+K566,2)</f>
        <v>0</v>
      </c>
      <c r="N566" s="138">
        <f>ROUND(I566+L566,2)</f>
        <v>0</v>
      </c>
      <c r="O566" s="43"/>
    </row>
    <row r="567" spans="1:15" x14ac:dyDescent="0.25">
      <c r="O567" s="43"/>
    </row>
    <row r="568" spans="1:15" x14ac:dyDescent="0.25">
      <c r="O568" s="43"/>
    </row>
    <row r="569" spans="1:15" ht="13.5" thickBot="1" x14ac:dyDescent="0.3">
      <c r="O569" s="43"/>
    </row>
    <row r="570" spans="1:15" ht="13.5" thickBot="1" x14ac:dyDescent="0.3">
      <c r="A570" s="249" t="s">
        <v>93</v>
      </c>
      <c r="B570" s="250"/>
      <c r="C570" s="250"/>
      <c r="D570" s="250"/>
      <c r="E570" s="250"/>
      <c r="F570" s="250"/>
      <c r="G570" s="250"/>
      <c r="H570" s="250"/>
      <c r="I570" s="250"/>
      <c r="J570" s="250"/>
      <c r="K570" s="250"/>
      <c r="L570" s="250"/>
      <c r="M570" s="250"/>
      <c r="N570" s="251"/>
      <c r="O570" s="43"/>
    </row>
    <row r="571" spans="1:15" x14ac:dyDescent="0.25">
      <c r="A571" s="13">
        <v>1</v>
      </c>
      <c r="B571" s="186" t="s">
        <v>410</v>
      </c>
      <c r="C571" s="13">
        <v>50</v>
      </c>
      <c r="D571" s="13" t="s">
        <v>11</v>
      </c>
      <c r="E571" s="13"/>
      <c r="F571" s="13"/>
      <c r="G571" s="13"/>
      <c r="H571" s="13"/>
      <c r="I571" s="70"/>
      <c r="J571" s="46"/>
      <c r="K571" s="46">
        <f t="shared" ref="K571:K608" si="66">I571*J571</f>
        <v>0</v>
      </c>
      <c r="L571" s="29"/>
      <c r="M571" s="46">
        <f t="shared" ref="M571:M608" si="67">K571*L571+K571</f>
        <v>0</v>
      </c>
      <c r="N571" s="70"/>
      <c r="O571" s="43"/>
    </row>
    <row r="572" spans="1:15" x14ac:dyDescent="0.25">
      <c r="A572" s="149">
        <v>2</v>
      </c>
      <c r="B572" s="181" t="s">
        <v>411</v>
      </c>
      <c r="C572" s="149">
        <v>200</v>
      </c>
      <c r="D572" s="149" t="s">
        <v>11</v>
      </c>
      <c r="E572" s="149"/>
      <c r="F572" s="149"/>
      <c r="G572" s="149"/>
      <c r="H572" s="149"/>
      <c r="I572" s="30"/>
      <c r="J572" s="16"/>
      <c r="K572" s="16">
        <f t="shared" si="66"/>
        <v>0</v>
      </c>
      <c r="L572" s="14"/>
      <c r="M572" s="16">
        <f t="shared" si="67"/>
        <v>0</v>
      </c>
      <c r="N572" s="30"/>
      <c r="O572" s="43"/>
    </row>
    <row r="573" spans="1:15" x14ac:dyDescent="0.25">
      <c r="A573" s="13">
        <v>3</v>
      </c>
      <c r="B573" s="181" t="s">
        <v>412</v>
      </c>
      <c r="C573" s="149">
        <v>255</v>
      </c>
      <c r="D573" s="149" t="s">
        <v>11</v>
      </c>
      <c r="E573" s="149"/>
      <c r="F573" s="149"/>
      <c r="G573" s="149"/>
      <c r="H573" s="149"/>
      <c r="I573" s="30"/>
      <c r="J573" s="16"/>
      <c r="K573" s="16">
        <f t="shared" si="66"/>
        <v>0</v>
      </c>
      <c r="L573" s="14"/>
      <c r="M573" s="16">
        <f t="shared" si="67"/>
        <v>0</v>
      </c>
      <c r="N573" s="30"/>
      <c r="O573" s="43"/>
    </row>
    <row r="574" spans="1:15" x14ac:dyDescent="0.25">
      <c r="A574" s="149">
        <v>4</v>
      </c>
      <c r="B574" s="181" t="s">
        <v>413</v>
      </c>
      <c r="C574" s="149">
        <v>300</v>
      </c>
      <c r="D574" s="149" t="s">
        <v>11</v>
      </c>
      <c r="E574" s="149"/>
      <c r="F574" s="149"/>
      <c r="G574" s="149"/>
      <c r="H574" s="149"/>
      <c r="I574" s="30"/>
      <c r="J574" s="16"/>
      <c r="K574" s="16">
        <f t="shared" si="66"/>
        <v>0</v>
      </c>
      <c r="L574" s="14"/>
      <c r="M574" s="16">
        <f t="shared" si="67"/>
        <v>0</v>
      </c>
      <c r="N574" s="30"/>
      <c r="O574" s="43"/>
    </row>
    <row r="575" spans="1:15" x14ac:dyDescent="0.25">
      <c r="A575" s="13">
        <v>5</v>
      </c>
      <c r="B575" s="181" t="s">
        <v>414</v>
      </c>
      <c r="C575" s="149">
        <v>350</v>
      </c>
      <c r="D575" s="149" t="s">
        <v>11</v>
      </c>
      <c r="E575" s="149"/>
      <c r="F575" s="149"/>
      <c r="G575" s="149"/>
      <c r="H575" s="149"/>
      <c r="I575" s="30"/>
      <c r="J575" s="16"/>
      <c r="K575" s="16">
        <f t="shared" si="66"/>
        <v>0</v>
      </c>
      <c r="L575" s="14"/>
      <c r="M575" s="16">
        <f t="shared" si="67"/>
        <v>0</v>
      </c>
      <c r="N575" s="30"/>
      <c r="O575" s="43"/>
    </row>
    <row r="576" spans="1:15" x14ac:dyDescent="0.25">
      <c r="A576" s="149">
        <v>6</v>
      </c>
      <c r="B576" s="181" t="s">
        <v>415</v>
      </c>
      <c r="C576" s="149">
        <v>5</v>
      </c>
      <c r="D576" s="149" t="s">
        <v>11</v>
      </c>
      <c r="E576" s="149"/>
      <c r="F576" s="149"/>
      <c r="G576" s="149"/>
      <c r="H576" s="149"/>
      <c r="I576" s="30"/>
      <c r="J576" s="16"/>
      <c r="K576" s="16">
        <f t="shared" si="66"/>
        <v>0</v>
      </c>
      <c r="L576" s="14"/>
      <c r="M576" s="16">
        <f t="shared" si="67"/>
        <v>0</v>
      </c>
      <c r="N576" s="30"/>
      <c r="O576" s="43"/>
    </row>
    <row r="577" spans="1:15" x14ac:dyDescent="0.25">
      <c r="A577" s="13">
        <v>7</v>
      </c>
      <c r="B577" s="181" t="s">
        <v>416</v>
      </c>
      <c r="C577" s="149">
        <v>25</v>
      </c>
      <c r="D577" s="149" t="s">
        <v>11</v>
      </c>
      <c r="E577" s="149"/>
      <c r="F577" s="149"/>
      <c r="G577" s="149"/>
      <c r="H577" s="149"/>
      <c r="I577" s="30"/>
      <c r="J577" s="16"/>
      <c r="K577" s="16">
        <f t="shared" si="66"/>
        <v>0</v>
      </c>
      <c r="L577" s="14"/>
      <c r="M577" s="16">
        <f t="shared" si="67"/>
        <v>0</v>
      </c>
      <c r="N577" s="30"/>
      <c r="O577" s="43"/>
    </row>
    <row r="578" spans="1:15" x14ac:dyDescent="0.25">
      <c r="A578" s="149">
        <v>8</v>
      </c>
      <c r="B578" s="181" t="s">
        <v>417</v>
      </c>
      <c r="C578" s="149">
        <v>100</v>
      </c>
      <c r="D578" s="149" t="s">
        <v>11</v>
      </c>
      <c r="E578" s="149"/>
      <c r="F578" s="149"/>
      <c r="G578" s="149"/>
      <c r="H578" s="149"/>
      <c r="I578" s="30"/>
      <c r="J578" s="16"/>
      <c r="K578" s="16">
        <f t="shared" si="66"/>
        <v>0</v>
      </c>
      <c r="L578" s="14"/>
      <c r="M578" s="16">
        <f t="shared" si="67"/>
        <v>0</v>
      </c>
      <c r="N578" s="30"/>
      <c r="O578" s="43"/>
    </row>
    <row r="579" spans="1:15" x14ac:dyDescent="0.25">
      <c r="A579" s="13">
        <v>9</v>
      </c>
      <c r="B579" s="181" t="s">
        <v>418</v>
      </c>
      <c r="C579" s="149">
        <v>4500</v>
      </c>
      <c r="D579" s="149" t="s">
        <v>11</v>
      </c>
      <c r="E579" s="149"/>
      <c r="F579" s="149"/>
      <c r="G579" s="149"/>
      <c r="H579" s="149"/>
      <c r="I579" s="30"/>
      <c r="J579" s="16"/>
      <c r="K579" s="16">
        <f t="shared" si="66"/>
        <v>0</v>
      </c>
      <c r="L579" s="14"/>
      <c r="M579" s="16">
        <f t="shared" si="67"/>
        <v>0</v>
      </c>
      <c r="N579" s="149"/>
      <c r="O579" s="43"/>
    </row>
    <row r="580" spans="1:15" x14ac:dyDescent="0.25">
      <c r="A580" s="149">
        <v>10</v>
      </c>
      <c r="B580" s="181" t="s">
        <v>419</v>
      </c>
      <c r="C580" s="149">
        <v>1700</v>
      </c>
      <c r="D580" s="149" t="s">
        <v>11</v>
      </c>
      <c r="E580" s="149"/>
      <c r="F580" s="149"/>
      <c r="G580" s="149"/>
      <c r="H580" s="149"/>
      <c r="I580" s="30"/>
      <c r="J580" s="16"/>
      <c r="K580" s="16">
        <f t="shared" si="66"/>
        <v>0</v>
      </c>
      <c r="L580" s="14"/>
      <c r="M580" s="16">
        <f t="shared" si="67"/>
        <v>0</v>
      </c>
      <c r="N580" s="149"/>
      <c r="O580" s="43"/>
    </row>
    <row r="581" spans="1:15" x14ac:dyDescent="0.25">
      <c r="A581" s="13">
        <v>11</v>
      </c>
      <c r="B581" s="181" t="s">
        <v>420</v>
      </c>
      <c r="C581" s="149">
        <v>130</v>
      </c>
      <c r="D581" s="149" t="s">
        <v>11</v>
      </c>
      <c r="E581" s="149"/>
      <c r="F581" s="149"/>
      <c r="G581" s="149"/>
      <c r="H581" s="149"/>
      <c r="I581" s="30"/>
      <c r="J581" s="16"/>
      <c r="K581" s="16">
        <f t="shared" si="66"/>
        <v>0</v>
      </c>
      <c r="L581" s="14"/>
      <c r="M581" s="16">
        <f t="shared" si="67"/>
        <v>0</v>
      </c>
      <c r="N581" s="30"/>
      <c r="O581" s="43"/>
    </row>
    <row r="582" spans="1:15" x14ac:dyDescent="0.25">
      <c r="A582" s="149">
        <v>12</v>
      </c>
      <c r="B582" s="181" t="s">
        <v>421</v>
      </c>
      <c r="C582" s="149">
        <v>150</v>
      </c>
      <c r="D582" s="149" t="s">
        <v>11</v>
      </c>
      <c r="E582" s="149"/>
      <c r="F582" s="149"/>
      <c r="G582" s="149"/>
      <c r="H582" s="149"/>
      <c r="I582" s="30"/>
      <c r="J582" s="16"/>
      <c r="K582" s="16">
        <f t="shared" si="66"/>
        <v>0</v>
      </c>
      <c r="L582" s="14"/>
      <c r="M582" s="16">
        <f t="shared" si="67"/>
        <v>0</v>
      </c>
      <c r="N582" s="30"/>
      <c r="O582" s="43"/>
    </row>
    <row r="583" spans="1:15" x14ac:dyDescent="0.25">
      <c r="A583" s="13">
        <v>13</v>
      </c>
      <c r="B583" s="181" t="s">
        <v>422</v>
      </c>
      <c r="C583" s="149">
        <v>800</v>
      </c>
      <c r="D583" s="149" t="s">
        <v>11</v>
      </c>
      <c r="E583" s="149"/>
      <c r="F583" s="149"/>
      <c r="G583" s="149"/>
      <c r="H583" s="149"/>
      <c r="I583" s="30"/>
      <c r="J583" s="16"/>
      <c r="K583" s="16">
        <f t="shared" si="66"/>
        <v>0</v>
      </c>
      <c r="L583" s="14"/>
      <c r="M583" s="16">
        <f t="shared" si="67"/>
        <v>0</v>
      </c>
      <c r="N583" s="30"/>
      <c r="O583" s="43"/>
    </row>
    <row r="584" spans="1:15" x14ac:dyDescent="0.25">
      <c r="A584" s="149">
        <v>14</v>
      </c>
      <c r="B584" s="181" t="s">
        <v>423</v>
      </c>
      <c r="C584" s="149">
        <v>100</v>
      </c>
      <c r="D584" s="149" t="s">
        <v>11</v>
      </c>
      <c r="E584" s="149"/>
      <c r="F584" s="149"/>
      <c r="G584" s="149"/>
      <c r="H584" s="149"/>
      <c r="I584" s="30"/>
      <c r="J584" s="16"/>
      <c r="K584" s="16">
        <f t="shared" si="66"/>
        <v>0</v>
      </c>
      <c r="L584" s="14"/>
      <c r="M584" s="16">
        <f t="shared" si="67"/>
        <v>0</v>
      </c>
      <c r="N584" s="30"/>
      <c r="O584" s="43"/>
    </row>
    <row r="585" spans="1:15" x14ac:dyDescent="0.25">
      <c r="A585" s="13">
        <v>15</v>
      </c>
      <c r="B585" s="181" t="s">
        <v>424</v>
      </c>
      <c r="C585" s="149">
        <v>20</v>
      </c>
      <c r="D585" s="149" t="s">
        <v>11</v>
      </c>
      <c r="E585" s="149"/>
      <c r="F585" s="149"/>
      <c r="G585" s="149"/>
      <c r="H585" s="149"/>
      <c r="I585" s="30"/>
      <c r="J585" s="16"/>
      <c r="K585" s="16">
        <f t="shared" si="66"/>
        <v>0</v>
      </c>
      <c r="L585" s="14"/>
      <c r="M585" s="16">
        <f t="shared" si="67"/>
        <v>0</v>
      </c>
      <c r="N585" s="30"/>
      <c r="O585" s="43"/>
    </row>
    <row r="586" spans="1:15" x14ac:dyDescent="0.25">
      <c r="A586" s="149">
        <v>16</v>
      </c>
      <c r="B586" s="181" t="s">
        <v>425</v>
      </c>
      <c r="C586" s="149">
        <v>15</v>
      </c>
      <c r="D586" s="149" t="s">
        <v>11</v>
      </c>
      <c r="E586" s="149"/>
      <c r="F586" s="149"/>
      <c r="G586" s="149"/>
      <c r="H586" s="149"/>
      <c r="I586" s="30"/>
      <c r="J586" s="16"/>
      <c r="K586" s="16">
        <f t="shared" si="66"/>
        <v>0</v>
      </c>
      <c r="L586" s="14"/>
      <c r="M586" s="16">
        <f t="shared" si="67"/>
        <v>0</v>
      </c>
      <c r="N586" s="30"/>
      <c r="O586" s="43"/>
    </row>
    <row r="587" spans="1:15" x14ac:dyDescent="0.25">
      <c r="A587" s="13">
        <v>17</v>
      </c>
      <c r="B587" s="181" t="s">
        <v>426</v>
      </c>
      <c r="C587" s="149">
        <v>40</v>
      </c>
      <c r="D587" s="149" t="s">
        <v>11</v>
      </c>
      <c r="E587" s="149"/>
      <c r="F587" s="149"/>
      <c r="G587" s="149"/>
      <c r="H587" s="149"/>
      <c r="I587" s="30"/>
      <c r="J587" s="16"/>
      <c r="K587" s="16">
        <f t="shared" si="66"/>
        <v>0</v>
      </c>
      <c r="L587" s="14"/>
      <c r="M587" s="16">
        <f t="shared" si="67"/>
        <v>0</v>
      </c>
      <c r="N587" s="30"/>
      <c r="O587" s="43"/>
    </row>
    <row r="588" spans="1:15" x14ac:dyDescent="0.25">
      <c r="A588" s="149">
        <v>18</v>
      </c>
      <c r="B588" s="181" t="s">
        <v>427</v>
      </c>
      <c r="C588" s="149">
        <v>1</v>
      </c>
      <c r="D588" s="149" t="s">
        <v>11</v>
      </c>
      <c r="E588" s="149"/>
      <c r="F588" s="149"/>
      <c r="G588" s="149"/>
      <c r="H588" s="149"/>
      <c r="I588" s="30"/>
      <c r="J588" s="16"/>
      <c r="K588" s="16">
        <f t="shared" si="66"/>
        <v>0</v>
      </c>
      <c r="L588" s="14"/>
      <c r="M588" s="16">
        <f t="shared" si="67"/>
        <v>0</v>
      </c>
      <c r="N588" s="30"/>
      <c r="O588" s="43"/>
    </row>
    <row r="589" spans="1:15" ht="25.5" x14ac:dyDescent="0.25">
      <c r="A589" s="13">
        <v>19</v>
      </c>
      <c r="B589" s="181" t="s">
        <v>428</v>
      </c>
      <c r="C589" s="149">
        <v>150</v>
      </c>
      <c r="D589" s="149" t="s">
        <v>11</v>
      </c>
      <c r="E589" s="149"/>
      <c r="F589" s="149"/>
      <c r="G589" s="149"/>
      <c r="H589" s="149"/>
      <c r="I589" s="30"/>
      <c r="J589" s="16"/>
      <c r="K589" s="16">
        <f t="shared" si="66"/>
        <v>0</v>
      </c>
      <c r="L589" s="14"/>
      <c r="M589" s="16">
        <f t="shared" si="67"/>
        <v>0</v>
      </c>
      <c r="N589" s="30"/>
      <c r="O589" s="43"/>
    </row>
    <row r="590" spans="1:15" ht="25.5" x14ac:dyDescent="0.25">
      <c r="A590" s="149">
        <v>20</v>
      </c>
      <c r="B590" s="181" t="s">
        <v>429</v>
      </c>
      <c r="C590" s="149">
        <v>250</v>
      </c>
      <c r="D590" s="149" t="s">
        <v>11</v>
      </c>
      <c r="E590" s="149"/>
      <c r="F590" s="149"/>
      <c r="G590" s="149"/>
      <c r="H590" s="149"/>
      <c r="I590" s="30"/>
      <c r="J590" s="16"/>
      <c r="K590" s="16">
        <f t="shared" si="66"/>
        <v>0</v>
      </c>
      <c r="L590" s="14"/>
      <c r="M590" s="16">
        <f t="shared" si="67"/>
        <v>0</v>
      </c>
      <c r="N590" s="30"/>
      <c r="O590" s="43"/>
    </row>
    <row r="591" spans="1:15" ht="25.5" x14ac:dyDescent="0.25">
      <c r="A591" s="13">
        <v>21</v>
      </c>
      <c r="B591" s="181" t="s">
        <v>430</v>
      </c>
      <c r="C591" s="149">
        <v>70</v>
      </c>
      <c r="D591" s="149" t="s">
        <v>11</v>
      </c>
      <c r="E591" s="149"/>
      <c r="F591" s="149"/>
      <c r="G591" s="149"/>
      <c r="H591" s="149"/>
      <c r="I591" s="30"/>
      <c r="J591" s="16"/>
      <c r="K591" s="16">
        <f t="shared" si="66"/>
        <v>0</v>
      </c>
      <c r="L591" s="14"/>
      <c r="M591" s="16">
        <f t="shared" si="67"/>
        <v>0</v>
      </c>
      <c r="N591" s="30"/>
      <c r="O591" s="43"/>
    </row>
    <row r="592" spans="1:15" ht="25.5" x14ac:dyDescent="0.25">
      <c r="A592" s="149">
        <v>22</v>
      </c>
      <c r="B592" s="181" t="s">
        <v>431</v>
      </c>
      <c r="C592" s="149">
        <v>1</v>
      </c>
      <c r="D592" s="149" t="s">
        <v>11</v>
      </c>
      <c r="E592" s="149"/>
      <c r="F592" s="149"/>
      <c r="G592" s="149"/>
      <c r="H592" s="149"/>
      <c r="I592" s="30"/>
      <c r="J592" s="16"/>
      <c r="K592" s="16">
        <f t="shared" si="66"/>
        <v>0</v>
      </c>
      <c r="L592" s="14"/>
      <c r="M592" s="16">
        <f t="shared" si="67"/>
        <v>0</v>
      </c>
      <c r="N592" s="30"/>
      <c r="O592" s="43"/>
    </row>
    <row r="593" spans="1:15" x14ac:dyDescent="0.25">
      <c r="A593" s="13">
        <v>23</v>
      </c>
      <c r="B593" s="196" t="s">
        <v>432</v>
      </c>
      <c r="C593" s="149">
        <v>15</v>
      </c>
      <c r="D593" s="149" t="s">
        <v>11</v>
      </c>
      <c r="E593" s="149"/>
      <c r="F593" s="149"/>
      <c r="G593" s="149"/>
      <c r="H593" s="149"/>
      <c r="I593" s="30"/>
      <c r="J593" s="16"/>
      <c r="K593" s="16">
        <f t="shared" si="66"/>
        <v>0</v>
      </c>
      <c r="L593" s="14"/>
      <c r="M593" s="16">
        <f t="shared" si="67"/>
        <v>0</v>
      </c>
      <c r="N593" s="30"/>
      <c r="O593" s="43"/>
    </row>
    <row r="594" spans="1:15" x14ac:dyDescent="0.25">
      <c r="A594" s="149">
        <v>24</v>
      </c>
      <c r="B594" s="196" t="s">
        <v>433</v>
      </c>
      <c r="C594" s="149">
        <v>8</v>
      </c>
      <c r="D594" s="149" t="s">
        <v>11</v>
      </c>
      <c r="E594" s="149"/>
      <c r="F594" s="149"/>
      <c r="G594" s="149"/>
      <c r="H594" s="149"/>
      <c r="I594" s="30"/>
      <c r="J594" s="16"/>
      <c r="K594" s="16">
        <f t="shared" si="66"/>
        <v>0</v>
      </c>
      <c r="L594" s="14"/>
      <c r="M594" s="16">
        <f t="shared" si="67"/>
        <v>0</v>
      </c>
      <c r="N594" s="30"/>
      <c r="O594" s="43"/>
    </row>
    <row r="595" spans="1:15" x14ac:dyDescent="0.25">
      <c r="A595" s="13">
        <v>25</v>
      </c>
      <c r="B595" s="196" t="s">
        <v>434</v>
      </c>
      <c r="C595" s="149">
        <v>5</v>
      </c>
      <c r="D595" s="149" t="s">
        <v>11</v>
      </c>
      <c r="E595" s="149"/>
      <c r="F595" s="149"/>
      <c r="G595" s="149"/>
      <c r="H595" s="149"/>
      <c r="I595" s="30"/>
      <c r="J595" s="16"/>
      <c r="K595" s="16">
        <f t="shared" si="66"/>
        <v>0</v>
      </c>
      <c r="L595" s="14"/>
      <c r="M595" s="16">
        <f t="shared" si="67"/>
        <v>0</v>
      </c>
      <c r="N595" s="30"/>
      <c r="O595" s="43"/>
    </row>
    <row r="596" spans="1:15" x14ac:dyDescent="0.25">
      <c r="A596" s="149">
        <v>26</v>
      </c>
      <c r="B596" s="181" t="s">
        <v>435</v>
      </c>
      <c r="C596" s="149">
        <v>550</v>
      </c>
      <c r="D596" s="149" t="s">
        <v>11</v>
      </c>
      <c r="E596" s="149"/>
      <c r="F596" s="149"/>
      <c r="G596" s="149"/>
      <c r="H596" s="149"/>
      <c r="I596" s="30"/>
      <c r="J596" s="16"/>
      <c r="K596" s="16">
        <f t="shared" si="66"/>
        <v>0</v>
      </c>
      <c r="L596" s="14"/>
      <c r="M596" s="16">
        <f t="shared" si="67"/>
        <v>0</v>
      </c>
      <c r="N596" s="30"/>
      <c r="O596" s="43"/>
    </row>
    <row r="597" spans="1:15" x14ac:dyDescent="0.25">
      <c r="A597" s="13">
        <v>27</v>
      </c>
      <c r="B597" s="181" t="s">
        <v>436</v>
      </c>
      <c r="C597" s="149">
        <v>30</v>
      </c>
      <c r="D597" s="149" t="s">
        <v>11</v>
      </c>
      <c r="E597" s="149"/>
      <c r="F597" s="149"/>
      <c r="G597" s="149"/>
      <c r="H597" s="149"/>
      <c r="I597" s="30"/>
      <c r="J597" s="16"/>
      <c r="K597" s="16">
        <f t="shared" si="66"/>
        <v>0</v>
      </c>
      <c r="L597" s="14"/>
      <c r="M597" s="16">
        <f t="shared" si="67"/>
        <v>0</v>
      </c>
      <c r="N597" s="30"/>
      <c r="O597" s="43"/>
    </row>
    <row r="598" spans="1:15" x14ac:dyDescent="0.25">
      <c r="A598" s="149">
        <v>28</v>
      </c>
      <c r="B598" s="181" t="s">
        <v>437</v>
      </c>
      <c r="C598" s="149">
        <v>400</v>
      </c>
      <c r="D598" s="149" t="s">
        <v>11</v>
      </c>
      <c r="E598" s="149"/>
      <c r="F598" s="149"/>
      <c r="G598" s="149"/>
      <c r="H598" s="149"/>
      <c r="I598" s="30"/>
      <c r="J598" s="16"/>
      <c r="K598" s="16">
        <f t="shared" si="66"/>
        <v>0</v>
      </c>
      <c r="L598" s="14"/>
      <c r="M598" s="16">
        <f t="shared" si="67"/>
        <v>0</v>
      </c>
      <c r="N598" s="149"/>
      <c r="O598" s="43"/>
    </row>
    <row r="599" spans="1:15" x14ac:dyDescent="0.25">
      <c r="A599" s="13">
        <v>29</v>
      </c>
      <c r="B599" s="181" t="s">
        <v>438</v>
      </c>
      <c r="C599" s="149">
        <v>230</v>
      </c>
      <c r="D599" s="149" t="s">
        <v>11</v>
      </c>
      <c r="E599" s="149"/>
      <c r="F599" s="149"/>
      <c r="G599" s="149"/>
      <c r="H599" s="149"/>
      <c r="I599" s="30"/>
      <c r="J599" s="16"/>
      <c r="K599" s="16">
        <f t="shared" si="66"/>
        <v>0</v>
      </c>
      <c r="L599" s="14"/>
      <c r="M599" s="16">
        <f t="shared" si="67"/>
        <v>0</v>
      </c>
      <c r="N599" s="149"/>
      <c r="O599" s="43"/>
    </row>
    <row r="600" spans="1:15" x14ac:dyDescent="0.25">
      <c r="A600" s="149">
        <v>30</v>
      </c>
      <c r="B600" s="180" t="s">
        <v>439</v>
      </c>
      <c r="C600" s="149">
        <v>150</v>
      </c>
      <c r="D600" s="149" t="s">
        <v>14</v>
      </c>
      <c r="E600" s="149"/>
      <c r="F600" s="149"/>
      <c r="G600" s="149"/>
      <c r="H600" s="149"/>
      <c r="I600" s="30"/>
      <c r="J600" s="16"/>
      <c r="K600" s="16">
        <f t="shared" si="66"/>
        <v>0</v>
      </c>
      <c r="L600" s="14"/>
      <c r="M600" s="16">
        <f t="shared" si="67"/>
        <v>0</v>
      </c>
      <c r="N600" s="30"/>
      <c r="O600" s="43"/>
    </row>
    <row r="601" spans="1:15" x14ac:dyDescent="0.25">
      <c r="A601" s="13">
        <v>31</v>
      </c>
      <c r="B601" s="180" t="s">
        <v>440</v>
      </c>
      <c r="C601" s="149">
        <v>30</v>
      </c>
      <c r="D601" s="149" t="s">
        <v>14</v>
      </c>
      <c r="E601" s="149"/>
      <c r="F601" s="149"/>
      <c r="G601" s="149"/>
      <c r="H601" s="149"/>
      <c r="I601" s="30"/>
      <c r="J601" s="16"/>
      <c r="K601" s="16">
        <f t="shared" si="66"/>
        <v>0</v>
      </c>
      <c r="L601" s="14"/>
      <c r="M601" s="16">
        <f t="shared" si="67"/>
        <v>0</v>
      </c>
      <c r="N601" s="30"/>
      <c r="O601" s="43"/>
    </row>
    <row r="602" spans="1:15" x14ac:dyDescent="0.25">
      <c r="A602" s="149">
        <v>32</v>
      </c>
      <c r="B602" s="181" t="s">
        <v>441</v>
      </c>
      <c r="C602" s="149">
        <v>400</v>
      </c>
      <c r="D602" s="149" t="s">
        <v>11</v>
      </c>
      <c r="E602" s="149"/>
      <c r="F602" s="149"/>
      <c r="G602" s="149"/>
      <c r="H602" s="149"/>
      <c r="I602" s="30"/>
      <c r="J602" s="16"/>
      <c r="K602" s="16">
        <f t="shared" si="66"/>
        <v>0</v>
      </c>
      <c r="L602" s="14"/>
      <c r="M602" s="16">
        <f t="shared" si="67"/>
        <v>0</v>
      </c>
      <c r="N602" s="30"/>
      <c r="O602" s="43"/>
    </row>
    <row r="603" spans="1:15" x14ac:dyDescent="0.25">
      <c r="A603" s="13">
        <v>33</v>
      </c>
      <c r="B603" s="181" t="s">
        <v>442</v>
      </c>
      <c r="C603" s="149">
        <v>650</v>
      </c>
      <c r="D603" s="149" t="s">
        <v>11</v>
      </c>
      <c r="E603" s="149"/>
      <c r="F603" s="149"/>
      <c r="G603" s="149"/>
      <c r="H603" s="149"/>
      <c r="I603" s="30"/>
      <c r="J603" s="16"/>
      <c r="K603" s="16">
        <f t="shared" si="66"/>
        <v>0</v>
      </c>
      <c r="L603" s="14"/>
      <c r="M603" s="16">
        <f t="shared" si="67"/>
        <v>0</v>
      </c>
      <c r="N603" s="30"/>
      <c r="O603" s="43"/>
    </row>
    <row r="604" spans="1:15" x14ac:dyDescent="0.25">
      <c r="A604" s="149">
        <v>34</v>
      </c>
      <c r="B604" s="181" t="s">
        <v>443</v>
      </c>
      <c r="C604" s="149">
        <v>5</v>
      </c>
      <c r="D604" s="149" t="s">
        <v>11</v>
      </c>
      <c r="E604" s="149"/>
      <c r="F604" s="149"/>
      <c r="G604" s="149"/>
      <c r="H604" s="149"/>
      <c r="I604" s="30"/>
      <c r="J604" s="16"/>
      <c r="K604" s="16">
        <f t="shared" si="66"/>
        <v>0</v>
      </c>
      <c r="L604" s="14"/>
      <c r="M604" s="16">
        <f t="shared" si="67"/>
        <v>0</v>
      </c>
      <c r="N604" s="30"/>
      <c r="O604" s="43"/>
    </row>
    <row r="605" spans="1:15" x14ac:dyDescent="0.25">
      <c r="A605" s="13">
        <v>35</v>
      </c>
      <c r="B605" s="181" t="s">
        <v>444</v>
      </c>
      <c r="C605" s="149">
        <v>20</v>
      </c>
      <c r="D605" s="149" t="s">
        <v>11</v>
      </c>
      <c r="E605" s="149"/>
      <c r="F605" s="149"/>
      <c r="G605" s="149"/>
      <c r="H605" s="149"/>
      <c r="I605" s="30"/>
      <c r="J605" s="16"/>
      <c r="K605" s="16">
        <f t="shared" si="66"/>
        <v>0</v>
      </c>
      <c r="L605" s="14"/>
      <c r="M605" s="16">
        <f t="shared" si="67"/>
        <v>0</v>
      </c>
      <c r="N605" s="30"/>
      <c r="O605" s="43"/>
    </row>
    <row r="606" spans="1:15" x14ac:dyDescent="0.25">
      <c r="A606" s="149">
        <v>36</v>
      </c>
      <c r="B606" s="181" t="s">
        <v>445</v>
      </c>
      <c r="C606" s="149">
        <v>20</v>
      </c>
      <c r="D606" s="149" t="s">
        <v>11</v>
      </c>
      <c r="E606" s="149"/>
      <c r="F606" s="149"/>
      <c r="G606" s="149"/>
      <c r="H606" s="149"/>
      <c r="I606" s="30"/>
      <c r="J606" s="16"/>
      <c r="K606" s="16">
        <f t="shared" si="66"/>
        <v>0</v>
      </c>
      <c r="L606" s="14"/>
      <c r="M606" s="16">
        <f t="shared" si="67"/>
        <v>0</v>
      </c>
      <c r="N606" s="30"/>
      <c r="O606" s="43"/>
    </row>
    <row r="607" spans="1:15" x14ac:dyDescent="0.25">
      <c r="A607" s="13">
        <v>37</v>
      </c>
      <c r="B607" s="181" t="s">
        <v>446</v>
      </c>
      <c r="C607" s="23">
        <v>3</v>
      </c>
      <c r="D607" s="149" t="s">
        <v>11</v>
      </c>
      <c r="E607" s="149"/>
      <c r="F607" s="149"/>
      <c r="G607" s="149"/>
      <c r="H607" s="149"/>
      <c r="I607" s="23"/>
      <c r="J607" s="16"/>
      <c r="K607" s="16">
        <f t="shared" si="66"/>
        <v>0</v>
      </c>
      <c r="L607" s="14"/>
      <c r="M607" s="16">
        <f t="shared" si="67"/>
        <v>0</v>
      </c>
      <c r="N607" s="30"/>
      <c r="O607" s="43"/>
    </row>
    <row r="608" spans="1:15" x14ac:dyDescent="0.25">
      <c r="A608" s="149">
        <v>38</v>
      </c>
      <c r="B608" s="181" t="s">
        <v>447</v>
      </c>
      <c r="C608" s="23">
        <v>25</v>
      </c>
      <c r="D608" s="149" t="s">
        <v>11</v>
      </c>
      <c r="E608" s="149"/>
      <c r="F608" s="149"/>
      <c r="G608" s="149"/>
      <c r="H608" s="149"/>
      <c r="I608" s="23"/>
      <c r="J608" s="16"/>
      <c r="K608" s="16">
        <f t="shared" si="66"/>
        <v>0</v>
      </c>
      <c r="L608" s="14"/>
      <c r="M608" s="16">
        <f t="shared" si="67"/>
        <v>0</v>
      </c>
      <c r="N608" s="30"/>
      <c r="O608" s="43"/>
    </row>
    <row r="609" spans="1:15" x14ac:dyDescent="0.25">
      <c r="A609" s="13">
        <v>39</v>
      </c>
      <c r="B609" s="180" t="s">
        <v>448</v>
      </c>
      <c r="C609" s="149">
        <v>120</v>
      </c>
      <c r="D609" s="149" t="s">
        <v>14</v>
      </c>
      <c r="E609" s="149"/>
      <c r="F609" s="149"/>
      <c r="G609" s="149"/>
      <c r="H609" s="149"/>
      <c r="I609" s="30"/>
      <c r="J609" s="52"/>
      <c r="K609" s="52">
        <f>I609*J609</f>
        <v>0</v>
      </c>
      <c r="L609" s="14"/>
      <c r="M609" s="52">
        <f>K609*L609+K609</f>
        <v>0</v>
      </c>
      <c r="N609" s="30"/>
      <c r="O609" s="43"/>
    </row>
    <row r="610" spans="1:15" x14ac:dyDescent="0.25">
      <c r="A610" s="149">
        <v>40</v>
      </c>
      <c r="B610" s="180" t="s">
        <v>449</v>
      </c>
      <c r="C610" s="149">
        <v>20</v>
      </c>
      <c r="D610" s="149" t="s">
        <v>14</v>
      </c>
      <c r="E610" s="149"/>
      <c r="F610" s="149"/>
      <c r="G610" s="149"/>
      <c r="H610" s="149"/>
      <c r="I610" s="30"/>
      <c r="J610" s="52"/>
      <c r="K610" s="52">
        <f>I610*J610</f>
        <v>0</v>
      </c>
      <c r="L610" s="14"/>
      <c r="M610" s="52">
        <f>K610*L610+K610</f>
        <v>0</v>
      </c>
      <c r="N610" s="30"/>
      <c r="O610" s="43"/>
    </row>
    <row r="611" spans="1:15" ht="13.5" thickBot="1" x14ac:dyDescent="0.3">
      <c r="A611" s="13">
        <v>41</v>
      </c>
      <c r="B611" s="181" t="s">
        <v>450</v>
      </c>
      <c r="C611" s="23">
        <v>3</v>
      </c>
      <c r="D611" s="149" t="s">
        <v>11</v>
      </c>
      <c r="E611" s="149"/>
      <c r="F611" s="149"/>
      <c r="G611" s="149"/>
      <c r="H611" s="149"/>
      <c r="I611" s="23"/>
      <c r="J611" s="52"/>
      <c r="K611" s="52">
        <f t="shared" ref="K611" si="68">I611*J611</f>
        <v>0</v>
      </c>
      <c r="L611" s="14"/>
      <c r="M611" s="52">
        <f t="shared" ref="M611" si="69">K611*L611+K611</f>
        <v>0</v>
      </c>
      <c r="N611" s="30"/>
      <c r="O611" s="43"/>
    </row>
    <row r="612" spans="1:15" ht="13.5" thickBot="1" x14ac:dyDescent="0.3">
      <c r="A612" s="10"/>
      <c r="B612" s="197"/>
      <c r="C612" s="10"/>
      <c r="D612" s="10"/>
      <c r="E612" s="10"/>
      <c r="F612" s="10"/>
      <c r="G612" s="10"/>
      <c r="J612" s="126" t="s">
        <v>81</v>
      </c>
      <c r="K612" s="127">
        <f>SUM(K571:K611)</f>
        <v>0</v>
      </c>
      <c r="L612" s="128"/>
      <c r="M612" s="129">
        <f>SUM(M571:M611)</f>
        <v>0</v>
      </c>
      <c r="O612" s="43"/>
    </row>
    <row r="613" spans="1:15" ht="13.5" thickBot="1" x14ac:dyDescent="0.3">
      <c r="A613" s="10"/>
      <c r="B613" s="206"/>
      <c r="C613" s="10"/>
      <c r="D613" s="10"/>
      <c r="E613" s="10"/>
      <c r="F613" s="10"/>
      <c r="G613" s="10"/>
      <c r="O613" s="43"/>
    </row>
    <row r="614" spans="1:15" x14ac:dyDescent="0.25">
      <c r="A614" s="10"/>
      <c r="B614" s="206"/>
      <c r="C614" s="10"/>
      <c r="D614" s="10"/>
      <c r="E614" s="10"/>
      <c r="F614" s="10"/>
      <c r="G614" s="10"/>
      <c r="H614" s="252" t="s">
        <v>93</v>
      </c>
      <c r="I614" s="253"/>
      <c r="J614" s="253"/>
      <c r="K614" s="253"/>
      <c r="L614" s="253"/>
      <c r="M614" s="253"/>
      <c r="N614" s="254"/>
      <c r="O614" s="43"/>
    </row>
    <row r="615" spans="1:15" ht="38.25" x14ac:dyDescent="0.25">
      <c r="A615" s="10"/>
      <c r="B615" s="206"/>
      <c r="C615" s="10"/>
      <c r="D615" s="10"/>
      <c r="E615" s="10"/>
      <c r="F615" s="10"/>
      <c r="G615" s="10"/>
      <c r="H615" s="130" t="s">
        <v>74</v>
      </c>
      <c r="I615" s="131" t="s">
        <v>75</v>
      </c>
      <c r="J615" s="132" t="s">
        <v>76</v>
      </c>
      <c r="K615" s="133" t="s">
        <v>77</v>
      </c>
      <c r="L615" s="131" t="s">
        <v>78</v>
      </c>
      <c r="M615" s="133" t="s">
        <v>79</v>
      </c>
      <c r="N615" s="134" t="s">
        <v>80</v>
      </c>
      <c r="O615" s="43"/>
    </row>
    <row r="616" spans="1:15" ht="13.5" thickBot="1" x14ac:dyDescent="0.3">
      <c r="A616" s="10"/>
      <c r="B616" s="206"/>
      <c r="C616" s="10"/>
      <c r="D616" s="10"/>
      <c r="E616" s="10"/>
      <c r="F616" s="10"/>
      <c r="G616" s="10"/>
      <c r="H616" s="135">
        <f>ROUND(K612,2)</f>
        <v>0</v>
      </c>
      <c r="I616" s="136">
        <f>ROUND(M612,2)</f>
        <v>0</v>
      </c>
      <c r="J616" s="137">
        <v>0.2</v>
      </c>
      <c r="K616" s="136">
        <f>ROUND(H616*J616,2)</f>
        <v>0</v>
      </c>
      <c r="L616" s="136">
        <f>ROUND(I616*J616,2)</f>
        <v>0</v>
      </c>
      <c r="M616" s="136">
        <f>ROUND(H616+K616,2)</f>
        <v>0</v>
      </c>
      <c r="N616" s="138">
        <f>ROUND(I616+L616,2)</f>
        <v>0</v>
      </c>
      <c r="O616" s="43"/>
    </row>
    <row r="617" spans="1:15" x14ac:dyDescent="0.25">
      <c r="A617" s="10"/>
      <c r="B617" s="206"/>
      <c r="C617" s="10"/>
      <c r="D617" s="10"/>
      <c r="E617" s="10"/>
      <c r="F617" s="10"/>
      <c r="G617" s="10"/>
      <c r="H617" s="10"/>
      <c r="I617" s="10"/>
      <c r="J617" s="57"/>
      <c r="K617" s="57"/>
      <c r="L617" s="58"/>
      <c r="M617" s="57"/>
      <c r="N617" s="59"/>
      <c r="O617" s="43"/>
    </row>
    <row r="618" spans="1:15" x14ac:dyDescent="0.25">
      <c r="A618" s="10"/>
      <c r="B618" s="206"/>
      <c r="C618" s="10"/>
      <c r="D618" s="10"/>
      <c r="E618" s="10"/>
      <c r="F618" s="10"/>
      <c r="G618" s="10"/>
      <c r="H618" s="10"/>
      <c r="I618" s="10"/>
      <c r="J618" s="57"/>
      <c r="K618" s="57"/>
      <c r="L618" s="58"/>
      <c r="M618" s="57"/>
      <c r="N618" s="59"/>
      <c r="O618" s="43"/>
    </row>
    <row r="619" spans="1:15" ht="13.5" thickBot="1" x14ac:dyDescent="0.3">
      <c r="O619" s="43"/>
    </row>
    <row r="620" spans="1:15" ht="13.5" thickBot="1" x14ac:dyDescent="0.3">
      <c r="A620" s="249" t="s">
        <v>94</v>
      </c>
      <c r="B620" s="250"/>
      <c r="C620" s="250"/>
      <c r="D620" s="250"/>
      <c r="E620" s="250"/>
      <c r="F620" s="250"/>
      <c r="G620" s="250"/>
      <c r="H620" s="250"/>
      <c r="I620" s="250"/>
      <c r="J620" s="250"/>
      <c r="K620" s="250"/>
      <c r="L620" s="250"/>
      <c r="M620" s="250"/>
      <c r="N620" s="251"/>
      <c r="O620" s="43"/>
    </row>
    <row r="621" spans="1:15" x14ac:dyDescent="0.25">
      <c r="A621" s="13">
        <v>1</v>
      </c>
      <c r="B621" s="186" t="s">
        <v>451</v>
      </c>
      <c r="C621" s="13">
        <v>3400</v>
      </c>
      <c r="D621" s="13" t="s">
        <v>11</v>
      </c>
      <c r="E621" s="13"/>
      <c r="F621" s="13"/>
      <c r="G621" s="13"/>
      <c r="H621" s="13"/>
      <c r="I621" s="70"/>
      <c r="J621" s="46"/>
      <c r="K621" s="46">
        <f>I621*J621</f>
        <v>0</v>
      </c>
      <c r="L621" s="29"/>
      <c r="M621" s="46">
        <f>K621*L621+K621</f>
        <v>0</v>
      </c>
      <c r="N621" s="70"/>
      <c r="O621" s="43"/>
    </row>
    <row r="622" spans="1:15" x14ac:dyDescent="0.25">
      <c r="A622" s="149">
        <v>2</v>
      </c>
      <c r="B622" s="181" t="s">
        <v>452</v>
      </c>
      <c r="C622" s="149">
        <v>250</v>
      </c>
      <c r="D622" s="149" t="s">
        <v>11</v>
      </c>
      <c r="E622" s="149"/>
      <c r="F622" s="149"/>
      <c r="G622" s="149"/>
      <c r="H622" s="149"/>
      <c r="I622" s="30"/>
      <c r="J622" s="16"/>
      <c r="K622" s="46">
        <f t="shared" ref="K622:K631" si="70">I622*J622</f>
        <v>0</v>
      </c>
      <c r="L622" s="14"/>
      <c r="M622" s="46">
        <f t="shared" ref="M622:M631" si="71">K622*L622+K622</f>
        <v>0</v>
      </c>
      <c r="N622" s="149"/>
      <c r="O622" s="43"/>
    </row>
    <row r="623" spans="1:15" x14ac:dyDescent="0.25">
      <c r="A623" s="149">
        <v>3</v>
      </c>
      <c r="B623" s="181" t="s">
        <v>453</v>
      </c>
      <c r="C623" s="149">
        <v>50</v>
      </c>
      <c r="D623" s="149" t="s">
        <v>11</v>
      </c>
      <c r="E623" s="149"/>
      <c r="F623" s="149"/>
      <c r="G623" s="149"/>
      <c r="H623" s="149"/>
      <c r="I623" s="30"/>
      <c r="J623" s="16"/>
      <c r="K623" s="46">
        <f t="shared" si="70"/>
        <v>0</v>
      </c>
      <c r="L623" s="14"/>
      <c r="M623" s="46">
        <f t="shared" si="71"/>
        <v>0</v>
      </c>
      <c r="N623" s="149"/>
      <c r="O623" s="43"/>
    </row>
    <row r="624" spans="1:15" x14ac:dyDescent="0.25">
      <c r="A624" s="149">
        <v>4</v>
      </c>
      <c r="B624" s="181" t="s">
        <v>454</v>
      </c>
      <c r="C624" s="149">
        <v>1300</v>
      </c>
      <c r="D624" s="149" t="s">
        <v>11</v>
      </c>
      <c r="E624" s="149"/>
      <c r="F624" s="149"/>
      <c r="G624" s="149"/>
      <c r="H624" s="149"/>
      <c r="I624" s="30"/>
      <c r="J624" s="16"/>
      <c r="K624" s="46">
        <f t="shared" si="70"/>
        <v>0</v>
      </c>
      <c r="L624" s="14"/>
      <c r="M624" s="46">
        <f t="shared" si="71"/>
        <v>0</v>
      </c>
      <c r="N624" s="65"/>
      <c r="O624" s="43"/>
    </row>
    <row r="625" spans="1:15" x14ac:dyDescent="0.25">
      <c r="A625" s="149">
        <v>5</v>
      </c>
      <c r="B625" s="181" t="s">
        <v>455</v>
      </c>
      <c r="C625" s="149">
        <v>3200</v>
      </c>
      <c r="D625" s="149" t="s">
        <v>11</v>
      </c>
      <c r="E625" s="149"/>
      <c r="F625" s="149"/>
      <c r="G625" s="149"/>
      <c r="H625" s="149"/>
      <c r="I625" s="30"/>
      <c r="J625" s="16"/>
      <c r="K625" s="46">
        <f t="shared" si="70"/>
        <v>0</v>
      </c>
      <c r="L625" s="14"/>
      <c r="M625" s="46">
        <f t="shared" si="71"/>
        <v>0</v>
      </c>
      <c r="N625" s="65"/>
      <c r="O625" s="43"/>
    </row>
    <row r="626" spans="1:15" x14ac:dyDescent="0.25">
      <c r="A626" s="149">
        <v>6</v>
      </c>
      <c r="B626" s="181" t="s">
        <v>456</v>
      </c>
      <c r="C626" s="149">
        <v>300</v>
      </c>
      <c r="D626" s="149" t="s">
        <v>11</v>
      </c>
      <c r="E626" s="149"/>
      <c r="F626" s="149"/>
      <c r="G626" s="149"/>
      <c r="H626" s="149"/>
      <c r="I626" s="30"/>
      <c r="J626" s="16"/>
      <c r="K626" s="46">
        <f t="shared" si="70"/>
        <v>0</v>
      </c>
      <c r="L626" s="14"/>
      <c r="M626" s="46">
        <f t="shared" si="71"/>
        <v>0</v>
      </c>
      <c r="N626" s="65"/>
      <c r="O626" s="43"/>
    </row>
    <row r="627" spans="1:15" x14ac:dyDescent="0.25">
      <c r="A627" s="149">
        <v>7</v>
      </c>
      <c r="B627" s="181" t="s">
        <v>457</v>
      </c>
      <c r="C627" s="149">
        <v>200</v>
      </c>
      <c r="D627" s="149" t="s">
        <v>11</v>
      </c>
      <c r="E627" s="149"/>
      <c r="F627" s="149"/>
      <c r="G627" s="149"/>
      <c r="H627" s="149"/>
      <c r="I627" s="30"/>
      <c r="J627" s="16"/>
      <c r="K627" s="46">
        <f t="shared" si="70"/>
        <v>0</v>
      </c>
      <c r="L627" s="14"/>
      <c r="M627" s="46">
        <f t="shared" si="71"/>
        <v>0</v>
      </c>
      <c r="N627" s="30"/>
      <c r="O627" s="43"/>
    </row>
    <row r="628" spans="1:15" x14ac:dyDescent="0.25">
      <c r="A628" s="149">
        <v>8</v>
      </c>
      <c r="B628" s="181" t="s">
        <v>458</v>
      </c>
      <c r="C628" s="149">
        <v>1000</v>
      </c>
      <c r="D628" s="149" t="s">
        <v>11</v>
      </c>
      <c r="E628" s="149"/>
      <c r="F628" s="149"/>
      <c r="G628" s="149"/>
      <c r="H628" s="149"/>
      <c r="I628" s="30"/>
      <c r="J628" s="16"/>
      <c r="K628" s="46">
        <f t="shared" si="70"/>
        <v>0</v>
      </c>
      <c r="L628" s="14"/>
      <c r="M628" s="46">
        <f t="shared" si="71"/>
        <v>0</v>
      </c>
      <c r="N628" s="30"/>
      <c r="O628" s="43"/>
    </row>
    <row r="629" spans="1:15" x14ac:dyDescent="0.25">
      <c r="A629" s="149">
        <v>9</v>
      </c>
      <c r="B629" s="181" t="s">
        <v>459</v>
      </c>
      <c r="C629" s="149">
        <v>300</v>
      </c>
      <c r="D629" s="149" t="s">
        <v>11</v>
      </c>
      <c r="E629" s="149"/>
      <c r="F629" s="149"/>
      <c r="G629" s="149"/>
      <c r="H629" s="149"/>
      <c r="I629" s="30"/>
      <c r="J629" s="16"/>
      <c r="K629" s="46">
        <f t="shared" si="70"/>
        <v>0</v>
      </c>
      <c r="L629" s="14"/>
      <c r="M629" s="46">
        <f t="shared" si="71"/>
        <v>0</v>
      </c>
      <c r="N629" s="30"/>
      <c r="O629" s="43"/>
    </row>
    <row r="630" spans="1:15" x14ac:dyDescent="0.25">
      <c r="A630" s="149">
        <v>10</v>
      </c>
      <c r="B630" s="2" t="s">
        <v>460</v>
      </c>
      <c r="C630" s="149">
        <v>230</v>
      </c>
      <c r="D630" s="152" t="s">
        <v>11</v>
      </c>
      <c r="E630" s="152"/>
      <c r="F630" s="149"/>
      <c r="G630" s="149"/>
      <c r="H630" s="149"/>
      <c r="I630" s="30"/>
      <c r="J630" s="16"/>
      <c r="K630" s="46">
        <f t="shared" si="70"/>
        <v>0</v>
      </c>
      <c r="L630" s="14"/>
      <c r="M630" s="46">
        <f t="shared" si="71"/>
        <v>0</v>
      </c>
      <c r="N630" s="65"/>
      <c r="O630" s="43"/>
    </row>
    <row r="631" spans="1:15" ht="13.5" thickBot="1" x14ac:dyDescent="0.3">
      <c r="A631" s="149">
        <v>11</v>
      </c>
      <c r="B631" s="2" t="s">
        <v>461</v>
      </c>
      <c r="C631" s="149">
        <v>200</v>
      </c>
      <c r="D631" s="152" t="s">
        <v>11</v>
      </c>
      <c r="E631" s="152"/>
      <c r="F631" s="149"/>
      <c r="G631" s="149"/>
      <c r="H631" s="149"/>
      <c r="I631" s="30"/>
      <c r="J631" s="16"/>
      <c r="K631" s="46">
        <f t="shared" si="70"/>
        <v>0</v>
      </c>
      <c r="L631" s="14"/>
      <c r="M631" s="46">
        <f t="shared" si="71"/>
        <v>0</v>
      </c>
      <c r="N631" s="65"/>
      <c r="O631" s="43"/>
    </row>
    <row r="632" spans="1:15" ht="13.5" thickBot="1" x14ac:dyDescent="0.3">
      <c r="J632" s="126" t="s">
        <v>81</v>
      </c>
      <c r="K632" s="127">
        <f>SUM(K621:K631)</f>
        <v>0</v>
      </c>
      <c r="L632" s="128"/>
      <c r="M632" s="129">
        <f>SUM(M621:M631)</f>
        <v>0</v>
      </c>
      <c r="O632" s="43"/>
    </row>
    <row r="633" spans="1:15" ht="13.5" thickBot="1" x14ac:dyDescent="0.3">
      <c r="O633" s="43"/>
    </row>
    <row r="634" spans="1:15" x14ac:dyDescent="0.25">
      <c r="H634" s="252" t="s">
        <v>94</v>
      </c>
      <c r="I634" s="253"/>
      <c r="J634" s="253"/>
      <c r="K634" s="253"/>
      <c r="L634" s="253"/>
      <c r="M634" s="253"/>
      <c r="N634" s="254"/>
      <c r="O634" s="43"/>
    </row>
    <row r="635" spans="1:15" ht="38.25" x14ac:dyDescent="0.25">
      <c r="H635" s="130" t="s">
        <v>74</v>
      </c>
      <c r="I635" s="131" t="s">
        <v>75</v>
      </c>
      <c r="J635" s="132" t="s">
        <v>76</v>
      </c>
      <c r="K635" s="133" t="s">
        <v>77</v>
      </c>
      <c r="L635" s="131" t="s">
        <v>78</v>
      </c>
      <c r="M635" s="133" t="s">
        <v>79</v>
      </c>
      <c r="N635" s="134" t="s">
        <v>80</v>
      </c>
      <c r="O635" s="43"/>
    </row>
    <row r="636" spans="1:15" ht="13.5" thickBot="1" x14ac:dyDescent="0.3">
      <c r="H636" s="135">
        <f>ROUND(K632,2)</f>
        <v>0</v>
      </c>
      <c r="I636" s="136">
        <f>ROUND(M632,2)</f>
        <v>0</v>
      </c>
      <c r="J636" s="137">
        <v>0.2</v>
      </c>
      <c r="K636" s="136">
        <f>ROUND(H636*J636,2)</f>
        <v>0</v>
      </c>
      <c r="L636" s="136">
        <f>ROUND(I636*J636,2)</f>
        <v>0</v>
      </c>
      <c r="M636" s="136">
        <f>ROUND(H636+K636,2)</f>
        <v>0</v>
      </c>
      <c r="N636" s="138">
        <f>ROUND(I636+L636,2)</f>
        <v>0</v>
      </c>
      <c r="O636" s="43"/>
    </row>
    <row r="637" spans="1:15" x14ac:dyDescent="0.25">
      <c r="O637" s="43"/>
    </row>
    <row r="638" spans="1:15" x14ac:dyDescent="0.25">
      <c r="O638" s="43"/>
    </row>
    <row r="639" spans="1:15" ht="13.5" thickBot="1" x14ac:dyDescent="0.3">
      <c r="O639" s="43"/>
    </row>
    <row r="640" spans="1:15" ht="13.5" thickBot="1" x14ac:dyDescent="0.3">
      <c r="A640" s="249" t="s">
        <v>57</v>
      </c>
      <c r="B640" s="250"/>
      <c r="C640" s="250"/>
      <c r="D640" s="250"/>
      <c r="E640" s="250"/>
      <c r="F640" s="250"/>
      <c r="G640" s="250"/>
      <c r="H640" s="250"/>
      <c r="I640" s="250"/>
      <c r="J640" s="250"/>
      <c r="K640" s="250"/>
      <c r="L640" s="250"/>
      <c r="M640" s="250"/>
      <c r="N640" s="251"/>
      <c r="O640" s="43"/>
    </row>
    <row r="641" spans="1:15" x14ac:dyDescent="0.25">
      <c r="A641" s="13">
        <v>1</v>
      </c>
      <c r="B641" s="188" t="s">
        <v>462</v>
      </c>
      <c r="C641" s="13">
        <v>35</v>
      </c>
      <c r="D641" s="13" t="s">
        <v>14</v>
      </c>
      <c r="E641" s="13"/>
      <c r="F641" s="13"/>
      <c r="G641" s="13"/>
      <c r="H641" s="13"/>
      <c r="I641" s="70"/>
      <c r="J641" s="46"/>
      <c r="K641" s="46">
        <f t="shared" ref="K641:K646" si="72">I641*J641</f>
        <v>0</v>
      </c>
      <c r="L641" s="29"/>
      <c r="M641" s="46">
        <f t="shared" ref="M641:M646" si="73">K641*L641+K641</f>
        <v>0</v>
      </c>
      <c r="N641" s="70"/>
      <c r="O641" s="43"/>
    </row>
    <row r="642" spans="1:15" x14ac:dyDescent="0.25">
      <c r="A642" s="149">
        <v>2</v>
      </c>
      <c r="B642" s="181" t="s">
        <v>463</v>
      </c>
      <c r="C642" s="149">
        <v>25</v>
      </c>
      <c r="D642" s="149" t="s">
        <v>11</v>
      </c>
      <c r="E642" s="149"/>
      <c r="F642" s="149"/>
      <c r="G642" s="149"/>
      <c r="H642" s="149"/>
      <c r="I642" s="30"/>
      <c r="J642" s="16"/>
      <c r="K642" s="46">
        <f t="shared" si="72"/>
        <v>0</v>
      </c>
      <c r="L642" s="14"/>
      <c r="M642" s="46">
        <f t="shared" si="73"/>
        <v>0</v>
      </c>
      <c r="N642" s="30"/>
      <c r="O642" s="43"/>
    </row>
    <row r="643" spans="1:15" x14ac:dyDescent="0.25">
      <c r="A643" s="149">
        <v>3</v>
      </c>
      <c r="B643" s="181" t="s">
        <v>464</v>
      </c>
      <c r="C643" s="149">
        <v>40</v>
      </c>
      <c r="D643" s="149" t="s">
        <v>11</v>
      </c>
      <c r="E643" s="149"/>
      <c r="F643" s="149"/>
      <c r="G643" s="149"/>
      <c r="H643" s="149"/>
      <c r="I643" s="30"/>
      <c r="J643" s="16"/>
      <c r="K643" s="46">
        <f t="shared" si="72"/>
        <v>0</v>
      </c>
      <c r="L643" s="14"/>
      <c r="M643" s="46">
        <f t="shared" si="73"/>
        <v>0</v>
      </c>
      <c r="N643" s="30"/>
      <c r="O643" s="43"/>
    </row>
    <row r="644" spans="1:15" x14ac:dyDescent="0.25">
      <c r="A644" s="149">
        <v>4</v>
      </c>
      <c r="B644" s="181" t="s">
        <v>465</v>
      </c>
      <c r="C644" s="149">
        <v>300</v>
      </c>
      <c r="D644" s="149" t="s">
        <v>11</v>
      </c>
      <c r="E644" s="149"/>
      <c r="F644" s="149"/>
      <c r="G644" s="149"/>
      <c r="H644" s="149"/>
      <c r="I644" s="30"/>
      <c r="J644" s="16"/>
      <c r="K644" s="46">
        <f t="shared" si="72"/>
        <v>0</v>
      </c>
      <c r="L644" s="14"/>
      <c r="M644" s="46">
        <f t="shared" si="73"/>
        <v>0</v>
      </c>
      <c r="N644" s="30"/>
      <c r="O644" s="43"/>
    </row>
    <row r="645" spans="1:15" x14ac:dyDescent="0.25">
      <c r="A645" s="149">
        <v>5</v>
      </c>
      <c r="B645" s="181" t="s">
        <v>466</v>
      </c>
      <c r="C645" s="149">
        <v>10</v>
      </c>
      <c r="D645" s="149" t="s">
        <v>11</v>
      </c>
      <c r="E645" s="149"/>
      <c r="F645" s="149"/>
      <c r="G645" s="149"/>
      <c r="H645" s="149"/>
      <c r="I645" s="30"/>
      <c r="J645" s="16"/>
      <c r="K645" s="46">
        <f t="shared" si="72"/>
        <v>0</v>
      </c>
      <c r="L645" s="14"/>
      <c r="M645" s="46">
        <f t="shared" si="73"/>
        <v>0</v>
      </c>
      <c r="N645" s="30"/>
      <c r="O645" s="43"/>
    </row>
    <row r="646" spans="1:15" ht="13.5" thickBot="1" x14ac:dyDescent="0.3">
      <c r="A646" s="149">
        <v>6</v>
      </c>
      <c r="B646" s="181" t="s">
        <v>467</v>
      </c>
      <c r="C646" s="149">
        <v>125</v>
      </c>
      <c r="D646" s="149" t="s">
        <v>11</v>
      </c>
      <c r="E646" s="149"/>
      <c r="F646" s="149"/>
      <c r="G646" s="149"/>
      <c r="H646" s="149"/>
      <c r="I646" s="30"/>
      <c r="J646" s="16"/>
      <c r="K646" s="46">
        <f t="shared" si="72"/>
        <v>0</v>
      </c>
      <c r="L646" s="14"/>
      <c r="M646" s="46">
        <f t="shared" si="73"/>
        <v>0</v>
      </c>
      <c r="N646" s="30"/>
      <c r="O646" s="43"/>
    </row>
    <row r="647" spans="1:15" ht="13.5" thickBot="1" x14ac:dyDescent="0.3">
      <c r="J647" s="126" t="s">
        <v>81</v>
      </c>
      <c r="K647" s="127">
        <f>SUM(K641:K646)</f>
        <v>0</v>
      </c>
      <c r="L647" s="128"/>
      <c r="M647" s="129">
        <f>SUM(M641:M646)</f>
        <v>0</v>
      </c>
      <c r="O647" s="43"/>
    </row>
    <row r="648" spans="1:15" ht="13.5" thickBot="1" x14ac:dyDescent="0.3">
      <c r="O648" s="43"/>
    </row>
    <row r="649" spans="1:15" x14ac:dyDescent="0.25">
      <c r="H649" s="252" t="s">
        <v>57</v>
      </c>
      <c r="I649" s="253"/>
      <c r="J649" s="253"/>
      <c r="K649" s="253"/>
      <c r="L649" s="253"/>
      <c r="M649" s="253"/>
      <c r="N649" s="254"/>
      <c r="O649" s="43"/>
    </row>
    <row r="650" spans="1:15" ht="38.25" x14ac:dyDescent="0.25">
      <c r="H650" s="130" t="s">
        <v>74</v>
      </c>
      <c r="I650" s="131" t="s">
        <v>75</v>
      </c>
      <c r="J650" s="132" t="s">
        <v>76</v>
      </c>
      <c r="K650" s="133" t="s">
        <v>77</v>
      </c>
      <c r="L650" s="131" t="s">
        <v>78</v>
      </c>
      <c r="M650" s="133" t="s">
        <v>79</v>
      </c>
      <c r="N650" s="134" t="s">
        <v>80</v>
      </c>
      <c r="O650" s="43"/>
    </row>
    <row r="651" spans="1:15" ht="13.5" thickBot="1" x14ac:dyDescent="0.3">
      <c r="H651" s="135">
        <f>ROUND(K647,2)</f>
        <v>0</v>
      </c>
      <c r="I651" s="136">
        <f>ROUND(M647,2)</f>
        <v>0</v>
      </c>
      <c r="J651" s="137">
        <v>0.2</v>
      </c>
      <c r="K651" s="136">
        <f>ROUND(H651*J651,2)</f>
        <v>0</v>
      </c>
      <c r="L651" s="136">
        <f>ROUND(I651*J651,2)</f>
        <v>0</v>
      </c>
      <c r="M651" s="136">
        <f>ROUND(H651+K651,2)</f>
        <v>0</v>
      </c>
      <c r="N651" s="138">
        <f>ROUND(I651+L651,2)</f>
        <v>0</v>
      </c>
      <c r="O651" s="43"/>
    </row>
    <row r="652" spans="1:15" x14ac:dyDescent="0.25">
      <c r="O652" s="43"/>
    </row>
    <row r="653" spans="1:15" x14ac:dyDescent="0.25">
      <c r="O653" s="43"/>
    </row>
    <row r="654" spans="1:15" ht="13.5" thickBot="1" x14ac:dyDescent="0.3">
      <c r="O654" s="43"/>
    </row>
    <row r="655" spans="1:15" ht="13.5" thickBot="1" x14ac:dyDescent="0.3">
      <c r="A655" s="249" t="s">
        <v>30</v>
      </c>
      <c r="B655" s="250"/>
      <c r="C655" s="250"/>
      <c r="D655" s="250"/>
      <c r="E655" s="250"/>
      <c r="F655" s="250"/>
      <c r="G655" s="250"/>
      <c r="H655" s="250"/>
      <c r="I655" s="250"/>
      <c r="J655" s="250"/>
      <c r="K655" s="250"/>
      <c r="L655" s="250"/>
      <c r="M655" s="250"/>
      <c r="N655" s="251"/>
      <c r="O655" s="43"/>
    </row>
    <row r="656" spans="1:15" ht="13.5" thickBot="1" x14ac:dyDescent="0.3">
      <c r="A656" s="13">
        <v>1</v>
      </c>
      <c r="B656" s="186" t="s">
        <v>468</v>
      </c>
      <c r="C656" s="144">
        <v>450</v>
      </c>
      <c r="D656" s="13" t="s">
        <v>11</v>
      </c>
      <c r="E656" s="13"/>
      <c r="F656" s="13"/>
      <c r="G656" s="13"/>
      <c r="H656" s="13"/>
      <c r="I656" s="144"/>
      <c r="J656" s="43"/>
      <c r="K656" s="46">
        <f>I656*J656</f>
        <v>0</v>
      </c>
      <c r="L656" s="29"/>
      <c r="M656" s="46">
        <f>K656*L656+K656</f>
        <v>0</v>
      </c>
      <c r="N656" s="70"/>
      <c r="O656" s="43"/>
    </row>
    <row r="657" spans="1:15" ht="13.5" thickBot="1" x14ac:dyDescent="0.3">
      <c r="A657" s="151"/>
      <c r="D657" s="151"/>
      <c r="E657" s="151"/>
      <c r="F657" s="10"/>
      <c r="G657" s="10"/>
      <c r="J657" s="126" t="s">
        <v>81</v>
      </c>
      <c r="K657" s="127">
        <f>SUM(K656)</f>
        <v>0</v>
      </c>
      <c r="L657" s="128"/>
      <c r="M657" s="129">
        <f>SUM(M656)</f>
        <v>0</v>
      </c>
      <c r="O657" s="43"/>
    </row>
    <row r="658" spans="1:15" ht="13.5" thickBot="1" x14ac:dyDescent="0.3">
      <c r="O658" s="43"/>
    </row>
    <row r="659" spans="1:15" x14ac:dyDescent="0.25">
      <c r="H659" s="252" t="s">
        <v>30</v>
      </c>
      <c r="I659" s="253"/>
      <c r="J659" s="253"/>
      <c r="K659" s="253"/>
      <c r="L659" s="253"/>
      <c r="M659" s="253"/>
      <c r="N659" s="254"/>
      <c r="O659" s="43"/>
    </row>
    <row r="660" spans="1:15" ht="38.25" x14ac:dyDescent="0.25">
      <c r="H660" s="130" t="s">
        <v>74</v>
      </c>
      <c r="I660" s="131" t="s">
        <v>75</v>
      </c>
      <c r="J660" s="132" t="s">
        <v>76</v>
      </c>
      <c r="K660" s="133" t="s">
        <v>77</v>
      </c>
      <c r="L660" s="131" t="s">
        <v>78</v>
      </c>
      <c r="M660" s="133" t="s">
        <v>79</v>
      </c>
      <c r="N660" s="134" t="s">
        <v>80</v>
      </c>
      <c r="O660" s="43"/>
    </row>
    <row r="661" spans="1:15" ht="13.5" thickBot="1" x14ac:dyDescent="0.3">
      <c r="H661" s="135">
        <f>ROUND(K657,2)</f>
        <v>0</v>
      </c>
      <c r="I661" s="136">
        <f>ROUND(M657,2)</f>
        <v>0</v>
      </c>
      <c r="J661" s="137">
        <v>0.2</v>
      </c>
      <c r="K661" s="136">
        <f>ROUND(H661*J661,2)</f>
        <v>0</v>
      </c>
      <c r="L661" s="136">
        <f>ROUND(I661*J661,2)</f>
        <v>0</v>
      </c>
      <c r="M661" s="136">
        <f>ROUND(H661+K661,2)</f>
        <v>0</v>
      </c>
      <c r="N661" s="138">
        <f>ROUND(I661+L661,2)</f>
        <v>0</v>
      </c>
      <c r="O661" s="43"/>
    </row>
    <row r="662" spans="1:15" x14ac:dyDescent="0.25">
      <c r="O662" s="43"/>
    </row>
    <row r="663" spans="1:15" x14ac:dyDescent="0.25">
      <c r="O663" s="43"/>
    </row>
    <row r="664" spans="1:15" ht="13.5" thickBot="1" x14ac:dyDescent="0.3">
      <c r="O664" s="43"/>
    </row>
    <row r="665" spans="1:15" ht="13.5" thickBot="1" x14ac:dyDescent="0.3">
      <c r="A665" s="258" t="s">
        <v>95</v>
      </c>
      <c r="B665" s="259"/>
      <c r="C665" s="259"/>
      <c r="D665" s="259"/>
      <c r="E665" s="259"/>
      <c r="F665" s="259"/>
      <c r="G665" s="259"/>
      <c r="H665" s="259"/>
      <c r="I665" s="259"/>
      <c r="J665" s="259"/>
      <c r="K665" s="259"/>
      <c r="L665" s="259"/>
      <c r="M665" s="259"/>
      <c r="N665" s="260"/>
      <c r="O665" s="43"/>
    </row>
    <row r="666" spans="1:15" ht="26.25" thickBot="1" x14ac:dyDescent="0.3">
      <c r="A666" s="13">
        <v>1</v>
      </c>
      <c r="B666" s="188" t="s">
        <v>469</v>
      </c>
      <c r="C666" s="13">
        <v>250</v>
      </c>
      <c r="D666" s="13" t="s">
        <v>11</v>
      </c>
      <c r="E666" s="13"/>
      <c r="F666" s="13"/>
      <c r="G666" s="13"/>
      <c r="H666" s="13"/>
      <c r="I666" s="13"/>
      <c r="J666" s="46"/>
      <c r="K666" s="46">
        <f>I666*J666</f>
        <v>0</v>
      </c>
      <c r="L666" s="29"/>
      <c r="M666" s="46">
        <f>K666*L666+K666</f>
        <v>0</v>
      </c>
      <c r="N666" s="70"/>
      <c r="O666" s="43"/>
    </row>
    <row r="667" spans="1:15" ht="13.5" thickBot="1" x14ac:dyDescent="0.3">
      <c r="J667" s="126" t="s">
        <v>81</v>
      </c>
      <c r="K667" s="127">
        <f>SUM(K666)</f>
        <v>0</v>
      </c>
      <c r="L667" s="128"/>
      <c r="M667" s="129">
        <f>SUM(M666)</f>
        <v>0</v>
      </c>
      <c r="O667" s="43"/>
    </row>
    <row r="668" spans="1:15" ht="13.5" thickBot="1" x14ac:dyDescent="0.3">
      <c r="O668" s="43"/>
    </row>
    <row r="669" spans="1:15" x14ac:dyDescent="0.25">
      <c r="H669" s="252" t="s">
        <v>95</v>
      </c>
      <c r="I669" s="253"/>
      <c r="J669" s="253"/>
      <c r="K669" s="253"/>
      <c r="L669" s="253"/>
      <c r="M669" s="253"/>
      <c r="N669" s="254"/>
      <c r="O669" s="43"/>
    </row>
    <row r="670" spans="1:15" ht="38.25" x14ac:dyDescent="0.25">
      <c r="H670" s="130" t="s">
        <v>74</v>
      </c>
      <c r="I670" s="131" t="s">
        <v>75</v>
      </c>
      <c r="J670" s="132" t="s">
        <v>76</v>
      </c>
      <c r="K670" s="133" t="s">
        <v>77</v>
      </c>
      <c r="L670" s="131" t="s">
        <v>78</v>
      </c>
      <c r="M670" s="133" t="s">
        <v>79</v>
      </c>
      <c r="N670" s="134" t="s">
        <v>80</v>
      </c>
      <c r="O670" s="43"/>
    </row>
    <row r="671" spans="1:15" ht="13.5" thickBot="1" x14ac:dyDescent="0.3">
      <c r="H671" s="135">
        <f>ROUND(K667,2)</f>
        <v>0</v>
      </c>
      <c r="I671" s="136">
        <f>ROUND(M667,2)</f>
        <v>0</v>
      </c>
      <c r="J671" s="137">
        <v>0.2</v>
      </c>
      <c r="K671" s="136">
        <f>ROUND(H671*J671,2)</f>
        <v>0</v>
      </c>
      <c r="L671" s="136">
        <f>ROUND(I671*J671,2)</f>
        <v>0</v>
      </c>
      <c r="M671" s="136">
        <f>ROUND(H671+K671,2)</f>
        <v>0</v>
      </c>
      <c r="N671" s="138">
        <f>ROUND(I671+L671,2)</f>
        <v>0</v>
      </c>
      <c r="O671" s="43"/>
    </row>
    <row r="672" spans="1:15" x14ac:dyDescent="0.25">
      <c r="O672" s="43"/>
    </row>
    <row r="673" spans="1:15" x14ac:dyDescent="0.25">
      <c r="O673" s="43"/>
    </row>
    <row r="674" spans="1:15" ht="13.5" thickBot="1" x14ac:dyDescent="0.3">
      <c r="O674" s="43"/>
    </row>
    <row r="675" spans="1:15" ht="13.5" thickBot="1" x14ac:dyDescent="0.3">
      <c r="A675" s="249" t="s">
        <v>96</v>
      </c>
      <c r="B675" s="250"/>
      <c r="C675" s="250"/>
      <c r="D675" s="250"/>
      <c r="E675" s="250"/>
      <c r="F675" s="250"/>
      <c r="G675" s="250"/>
      <c r="H675" s="250"/>
      <c r="I675" s="250"/>
      <c r="J675" s="250"/>
      <c r="K675" s="250"/>
      <c r="L675" s="250"/>
      <c r="M675" s="250"/>
      <c r="N675" s="251"/>
      <c r="O675" s="43"/>
    </row>
    <row r="676" spans="1:15" ht="38.25" x14ac:dyDescent="0.25">
      <c r="A676" s="13">
        <v>1</v>
      </c>
      <c r="B676" s="186" t="s">
        <v>470</v>
      </c>
      <c r="C676" s="13">
        <v>5</v>
      </c>
      <c r="D676" s="13" t="s">
        <v>11</v>
      </c>
      <c r="E676" s="13"/>
      <c r="F676" s="13"/>
      <c r="G676" s="13"/>
      <c r="H676" s="13"/>
      <c r="I676" s="70"/>
      <c r="J676" s="54"/>
      <c r="K676" s="54">
        <f t="shared" ref="K676:K678" si="74">I676*J676</f>
        <v>0</v>
      </c>
      <c r="L676" s="29"/>
      <c r="M676" s="54">
        <f>K676*L676+K676</f>
        <v>0</v>
      </c>
      <c r="N676" s="70"/>
      <c r="O676" s="43"/>
    </row>
    <row r="677" spans="1:15" ht="25.5" x14ac:dyDescent="0.25">
      <c r="A677" s="149">
        <v>2</v>
      </c>
      <c r="B677" s="181" t="s">
        <v>471</v>
      </c>
      <c r="C677" s="149">
        <v>100</v>
      </c>
      <c r="D677" s="149" t="s">
        <v>11</v>
      </c>
      <c r="E677" s="149"/>
      <c r="F677" s="149"/>
      <c r="G677" s="149"/>
      <c r="H677" s="149"/>
      <c r="I677" s="30"/>
      <c r="J677" s="52"/>
      <c r="K677" s="54">
        <f t="shared" si="74"/>
        <v>0</v>
      </c>
      <c r="L677" s="14"/>
      <c r="M677" s="54">
        <f t="shared" ref="M677:M740" si="75">K677*L677+K677</f>
        <v>0</v>
      </c>
      <c r="N677" s="30"/>
      <c r="O677" s="43"/>
    </row>
    <row r="678" spans="1:15" ht="38.25" x14ac:dyDescent="0.25">
      <c r="A678" s="13">
        <v>3</v>
      </c>
      <c r="B678" s="181" t="s">
        <v>472</v>
      </c>
      <c r="C678" s="149">
        <v>150</v>
      </c>
      <c r="D678" s="149" t="s">
        <v>11</v>
      </c>
      <c r="E678" s="149"/>
      <c r="F678" s="149"/>
      <c r="G678" s="149"/>
      <c r="H678" s="149"/>
      <c r="I678" s="30"/>
      <c r="J678" s="52"/>
      <c r="K678" s="54">
        <f t="shared" si="74"/>
        <v>0</v>
      </c>
      <c r="L678" s="14"/>
      <c r="M678" s="54">
        <f t="shared" si="75"/>
        <v>0</v>
      </c>
      <c r="N678" s="30"/>
      <c r="O678" s="43"/>
    </row>
    <row r="679" spans="1:15" ht="25.5" x14ac:dyDescent="0.25">
      <c r="A679" s="149">
        <v>4</v>
      </c>
      <c r="B679" s="181" t="s">
        <v>473</v>
      </c>
      <c r="C679" s="149">
        <v>5</v>
      </c>
      <c r="D679" s="149" t="s">
        <v>11</v>
      </c>
      <c r="E679" s="149"/>
      <c r="F679" s="149"/>
      <c r="G679" s="149"/>
      <c r="H679" s="149"/>
      <c r="I679" s="30"/>
      <c r="J679" s="52"/>
      <c r="K679" s="54">
        <f t="shared" ref="K679:K692" si="76">I679*J679</f>
        <v>0</v>
      </c>
      <c r="L679" s="14"/>
      <c r="M679" s="54">
        <f t="shared" si="75"/>
        <v>0</v>
      </c>
      <c r="N679" s="30"/>
      <c r="O679" s="43"/>
    </row>
    <row r="680" spans="1:15" ht="25.5" x14ac:dyDescent="0.25">
      <c r="A680" s="13">
        <v>5</v>
      </c>
      <c r="B680" s="181" t="s">
        <v>474</v>
      </c>
      <c r="C680" s="149">
        <v>20</v>
      </c>
      <c r="D680" s="149" t="s">
        <v>11</v>
      </c>
      <c r="E680" s="149"/>
      <c r="F680" s="149"/>
      <c r="G680" s="149"/>
      <c r="H680" s="149"/>
      <c r="I680" s="30"/>
      <c r="J680" s="52"/>
      <c r="K680" s="54">
        <f t="shared" si="76"/>
        <v>0</v>
      </c>
      <c r="L680" s="14"/>
      <c r="M680" s="54">
        <f t="shared" si="75"/>
        <v>0</v>
      </c>
      <c r="N680" s="30"/>
      <c r="O680" s="43"/>
    </row>
    <row r="681" spans="1:15" ht="25.5" x14ac:dyDescent="0.25">
      <c r="A681" s="149">
        <v>6</v>
      </c>
      <c r="B681" s="181" t="s">
        <v>475</v>
      </c>
      <c r="C681" s="149">
        <v>20</v>
      </c>
      <c r="D681" s="149" t="s">
        <v>11</v>
      </c>
      <c r="E681" s="149"/>
      <c r="F681" s="149"/>
      <c r="G681" s="149"/>
      <c r="H681" s="149"/>
      <c r="I681" s="30"/>
      <c r="J681" s="52"/>
      <c r="K681" s="54">
        <f t="shared" si="76"/>
        <v>0</v>
      </c>
      <c r="L681" s="14"/>
      <c r="M681" s="54">
        <f t="shared" si="75"/>
        <v>0</v>
      </c>
      <c r="N681" s="30"/>
      <c r="O681" s="43"/>
    </row>
    <row r="682" spans="1:15" ht="25.5" x14ac:dyDescent="0.25">
      <c r="A682" s="13">
        <v>7</v>
      </c>
      <c r="B682" s="180" t="s">
        <v>476</v>
      </c>
      <c r="C682" s="149">
        <v>5</v>
      </c>
      <c r="D682" s="149" t="s">
        <v>11</v>
      </c>
      <c r="E682" s="149"/>
      <c r="F682" s="149"/>
      <c r="G682" s="149"/>
      <c r="H682" s="149"/>
      <c r="I682" s="30"/>
      <c r="J682" s="16"/>
      <c r="K682" s="54">
        <f t="shared" si="76"/>
        <v>0</v>
      </c>
      <c r="L682" s="14"/>
      <c r="M682" s="54">
        <f t="shared" si="75"/>
        <v>0</v>
      </c>
      <c r="N682" s="30"/>
      <c r="O682" s="43"/>
    </row>
    <row r="683" spans="1:15" ht="38.25" x14ac:dyDescent="0.25">
      <c r="A683" s="149">
        <v>8</v>
      </c>
      <c r="B683" s="181" t="s">
        <v>477</v>
      </c>
      <c r="C683" s="149">
        <v>750</v>
      </c>
      <c r="D683" s="149" t="s">
        <v>11</v>
      </c>
      <c r="E683" s="149"/>
      <c r="F683" s="149"/>
      <c r="G683" s="149"/>
      <c r="H683" s="149"/>
      <c r="I683" s="30"/>
      <c r="J683" s="52"/>
      <c r="K683" s="54">
        <f t="shared" si="76"/>
        <v>0</v>
      </c>
      <c r="L683" s="14"/>
      <c r="M683" s="54">
        <f t="shared" si="75"/>
        <v>0</v>
      </c>
      <c r="N683" s="30"/>
      <c r="O683" s="43"/>
    </row>
    <row r="684" spans="1:15" ht="25.5" x14ac:dyDescent="0.25">
      <c r="A684" s="13">
        <v>9</v>
      </c>
      <c r="B684" s="181" t="s">
        <v>478</v>
      </c>
      <c r="C684" s="149">
        <v>800</v>
      </c>
      <c r="D684" s="149" t="s">
        <v>11</v>
      </c>
      <c r="E684" s="149"/>
      <c r="F684" s="149"/>
      <c r="G684" s="149"/>
      <c r="H684" s="149"/>
      <c r="I684" s="30"/>
      <c r="J684" s="52"/>
      <c r="K684" s="54">
        <f t="shared" si="76"/>
        <v>0</v>
      </c>
      <c r="L684" s="14"/>
      <c r="M684" s="54">
        <f t="shared" si="75"/>
        <v>0</v>
      </c>
      <c r="N684" s="30"/>
      <c r="O684" s="43"/>
    </row>
    <row r="685" spans="1:15" ht="25.5" x14ac:dyDescent="0.25">
      <c r="A685" s="149">
        <v>10</v>
      </c>
      <c r="B685" s="181" t="s">
        <v>479</v>
      </c>
      <c r="C685" s="149">
        <v>380</v>
      </c>
      <c r="D685" s="149" t="s">
        <v>11</v>
      </c>
      <c r="E685" s="149"/>
      <c r="F685" s="149"/>
      <c r="G685" s="149"/>
      <c r="H685" s="149"/>
      <c r="I685" s="30"/>
      <c r="J685" s="52"/>
      <c r="K685" s="54">
        <f t="shared" si="76"/>
        <v>0</v>
      </c>
      <c r="L685" s="14"/>
      <c r="M685" s="54">
        <f t="shared" si="75"/>
        <v>0</v>
      </c>
      <c r="N685" s="30"/>
      <c r="O685" s="43"/>
    </row>
    <row r="686" spans="1:15" x14ac:dyDescent="0.25">
      <c r="A686" s="13">
        <v>11</v>
      </c>
      <c r="B686" s="181" t="s">
        <v>480</v>
      </c>
      <c r="C686" s="149">
        <v>5</v>
      </c>
      <c r="D686" s="149" t="s">
        <v>11</v>
      </c>
      <c r="E686" s="149"/>
      <c r="F686" s="149"/>
      <c r="G686" s="149"/>
      <c r="H686" s="149"/>
      <c r="I686" s="30"/>
      <c r="J686" s="16"/>
      <c r="K686" s="54">
        <f t="shared" si="76"/>
        <v>0</v>
      </c>
      <c r="L686" s="14"/>
      <c r="M686" s="54">
        <f t="shared" si="75"/>
        <v>0</v>
      </c>
      <c r="N686" s="30"/>
      <c r="O686" s="43"/>
    </row>
    <row r="687" spans="1:15" x14ac:dyDescent="0.25">
      <c r="A687" s="149">
        <v>12</v>
      </c>
      <c r="B687" s="180" t="s">
        <v>481</v>
      </c>
      <c r="C687" s="149">
        <v>25</v>
      </c>
      <c r="D687" s="149" t="s">
        <v>14</v>
      </c>
      <c r="E687" s="149"/>
      <c r="F687" s="149"/>
      <c r="G687" s="149"/>
      <c r="H687" s="149"/>
      <c r="I687" s="30"/>
      <c r="J687" s="1"/>
      <c r="K687" s="54">
        <f t="shared" si="76"/>
        <v>0</v>
      </c>
      <c r="L687" s="14"/>
      <c r="M687" s="54">
        <f t="shared" si="75"/>
        <v>0</v>
      </c>
      <c r="N687" s="30"/>
      <c r="O687" s="43"/>
    </row>
    <row r="688" spans="1:15" x14ac:dyDescent="0.25">
      <c r="A688" s="13">
        <v>13</v>
      </c>
      <c r="B688" s="181" t="s">
        <v>482</v>
      </c>
      <c r="C688" s="149">
        <v>20</v>
      </c>
      <c r="D688" s="149" t="s">
        <v>11</v>
      </c>
      <c r="E688" s="149"/>
      <c r="F688" s="149"/>
      <c r="G688" s="149"/>
      <c r="H688" s="149"/>
      <c r="I688" s="30"/>
      <c r="J688" s="52"/>
      <c r="K688" s="54">
        <f t="shared" si="76"/>
        <v>0</v>
      </c>
      <c r="L688" s="14"/>
      <c r="M688" s="54">
        <f t="shared" si="75"/>
        <v>0</v>
      </c>
      <c r="N688" s="30"/>
      <c r="O688" s="43"/>
    </row>
    <row r="689" spans="1:15" x14ac:dyDescent="0.25">
      <c r="A689" s="149">
        <v>14</v>
      </c>
      <c r="B689" s="181" t="s">
        <v>483</v>
      </c>
      <c r="C689" s="149">
        <v>60</v>
      </c>
      <c r="D689" s="149" t="s">
        <v>11</v>
      </c>
      <c r="E689" s="149"/>
      <c r="F689" s="149"/>
      <c r="G689" s="149"/>
      <c r="H689" s="149"/>
      <c r="I689" s="30"/>
      <c r="J689" s="52"/>
      <c r="K689" s="54">
        <f t="shared" si="76"/>
        <v>0</v>
      </c>
      <c r="L689" s="14"/>
      <c r="M689" s="54">
        <f t="shared" si="75"/>
        <v>0</v>
      </c>
      <c r="N689" s="30"/>
      <c r="O689" s="43"/>
    </row>
    <row r="690" spans="1:15" x14ac:dyDescent="0.25">
      <c r="A690" s="13">
        <v>15</v>
      </c>
      <c r="B690" s="181" t="s">
        <v>484</v>
      </c>
      <c r="C690" s="149">
        <v>20</v>
      </c>
      <c r="D690" s="149" t="s">
        <v>11</v>
      </c>
      <c r="E690" s="149"/>
      <c r="F690" s="149"/>
      <c r="G690" s="149"/>
      <c r="H690" s="149"/>
      <c r="I690" s="30"/>
      <c r="J690" s="52"/>
      <c r="K690" s="54">
        <f t="shared" si="76"/>
        <v>0</v>
      </c>
      <c r="L690" s="14"/>
      <c r="M690" s="54">
        <f t="shared" si="75"/>
        <v>0</v>
      </c>
      <c r="N690" s="30"/>
      <c r="O690" s="43"/>
    </row>
    <row r="691" spans="1:15" x14ac:dyDescent="0.25">
      <c r="A691" s="149">
        <v>16</v>
      </c>
      <c r="B691" s="181" t="s">
        <v>485</v>
      </c>
      <c r="C691" s="149">
        <v>2</v>
      </c>
      <c r="D691" s="149" t="s">
        <v>11</v>
      </c>
      <c r="E691" s="149"/>
      <c r="F691" s="149"/>
      <c r="G691" s="149"/>
      <c r="H691" s="149"/>
      <c r="I691" s="30"/>
      <c r="J691" s="16"/>
      <c r="K691" s="54">
        <f t="shared" si="76"/>
        <v>0</v>
      </c>
      <c r="L691" s="14"/>
      <c r="M691" s="54">
        <f t="shared" si="75"/>
        <v>0</v>
      </c>
      <c r="N691" s="30"/>
      <c r="O691" s="43"/>
    </row>
    <row r="692" spans="1:15" x14ac:dyDescent="0.25">
      <c r="A692" s="13">
        <v>17</v>
      </c>
      <c r="B692" s="181" t="s">
        <v>486</v>
      </c>
      <c r="C692" s="149">
        <v>2</v>
      </c>
      <c r="D692" s="149" t="s">
        <v>11</v>
      </c>
      <c r="E692" s="149"/>
      <c r="F692" s="149"/>
      <c r="G692" s="149"/>
      <c r="H692" s="149"/>
      <c r="I692" s="30"/>
      <c r="J692" s="16"/>
      <c r="K692" s="54">
        <f t="shared" si="76"/>
        <v>0</v>
      </c>
      <c r="L692" s="14"/>
      <c r="M692" s="54">
        <f t="shared" si="75"/>
        <v>0</v>
      </c>
      <c r="N692" s="30"/>
      <c r="O692" s="43"/>
    </row>
    <row r="693" spans="1:15" x14ac:dyDescent="0.25">
      <c r="A693" s="149">
        <v>18</v>
      </c>
      <c r="B693" s="181" t="s">
        <v>487</v>
      </c>
      <c r="C693" s="149">
        <v>5</v>
      </c>
      <c r="D693" s="149" t="s">
        <v>11</v>
      </c>
      <c r="E693" s="149"/>
      <c r="F693" s="149"/>
      <c r="G693" s="149"/>
      <c r="H693" s="149"/>
      <c r="I693" s="30"/>
      <c r="J693" s="16"/>
      <c r="K693" s="54">
        <f t="shared" ref="K693:K718" si="77">I693*J693</f>
        <v>0</v>
      </c>
      <c r="L693" s="14"/>
      <c r="M693" s="54">
        <f t="shared" si="75"/>
        <v>0</v>
      </c>
      <c r="N693" s="30"/>
      <c r="O693" s="43"/>
    </row>
    <row r="694" spans="1:15" x14ac:dyDescent="0.25">
      <c r="A694" s="13">
        <v>19</v>
      </c>
      <c r="B694" s="181" t="s">
        <v>488</v>
      </c>
      <c r="C694" s="149">
        <v>10</v>
      </c>
      <c r="D694" s="149" t="s">
        <v>11</v>
      </c>
      <c r="E694" s="149"/>
      <c r="F694" s="149"/>
      <c r="G694" s="149"/>
      <c r="H694" s="149"/>
      <c r="I694" s="30"/>
      <c r="J694" s="16"/>
      <c r="K694" s="54">
        <f t="shared" si="77"/>
        <v>0</v>
      </c>
      <c r="L694" s="14"/>
      <c r="M694" s="54">
        <f t="shared" si="75"/>
        <v>0</v>
      </c>
      <c r="N694" s="30"/>
      <c r="O694" s="43"/>
    </row>
    <row r="695" spans="1:15" x14ac:dyDescent="0.25">
      <c r="A695" s="149">
        <v>20</v>
      </c>
      <c r="B695" s="181" t="s">
        <v>489</v>
      </c>
      <c r="C695" s="149">
        <v>20</v>
      </c>
      <c r="D695" s="149" t="s">
        <v>11</v>
      </c>
      <c r="E695" s="149"/>
      <c r="F695" s="149"/>
      <c r="G695" s="149"/>
      <c r="H695" s="149"/>
      <c r="I695" s="30"/>
      <c r="J695" s="52"/>
      <c r="K695" s="54">
        <f t="shared" si="77"/>
        <v>0</v>
      </c>
      <c r="L695" s="14"/>
      <c r="M695" s="54">
        <f t="shared" si="75"/>
        <v>0</v>
      </c>
      <c r="N695" s="30"/>
      <c r="O695" s="43"/>
    </row>
    <row r="696" spans="1:15" x14ac:dyDescent="0.25">
      <c r="A696" s="13">
        <v>21</v>
      </c>
      <c r="B696" s="181" t="s">
        <v>490</v>
      </c>
      <c r="C696" s="149">
        <v>2</v>
      </c>
      <c r="D696" s="149" t="s">
        <v>11</v>
      </c>
      <c r="E696" s="149"/>
      <c r="F696" s="149"/>
      <c r="G696" s="149"/>
      <c r="H696" s="149"/>
      <c r="I696" s="30"/>
      <c r="J696" s="16"/>
      <c r="K696" s="54">
        <f t="shared" si="77"/>
        <v>0</v>
      </c>
      <c r="L696" s="14"/>
      <c r="M696" s="54">
        <f t="shared" si="75"/>
        <v>0</v>
      </c>
      <c r="N696" s="30"/>
      <c r="O696" s="43"/>
    </row>
    <row r="697" spans="1:15" x14ac:dyDescent="0.25">
      <c r="A697" s="149">
        <v>22</v>
      </c>
      <c r="B697" s="181" t="s">
        <v>491</v>
      </c>
      <c r="C697" s="242" t="s">
        <v>1220</v>
      </c>
      <c r="D697" s="149" t="s">
        <v>11</v>
      </c>
      <c r="E697" s="149"/>
      <c r="F697" s="149"/>
      <c r="G697" s="149"/>
      <c r="H697" s="246">
        <v>0</v>
      </c>
      <c r="I697" s="247">
        <v>0</v>
      </c>
      <c r="J697" s="52"/>
      <c r="K697" s="54">
        <f t="shared" si="77"/>
        <v>0</v>
      </c>
      <c r="L697" s="14"/>
      <c r="M697" s="54">
        <f t="shared" si="75"/>
        <v>0</v>
      </c>
      <c r="N697" s="30"/>
      <c r="O697" s="43"/>
    </row>
    <row r="698" spans="1:15" x14ac:dyDescent="0.25">
      <c r="A698" s="13">
        <v>23</v>
      </c>
      <c r="B698" s="181" t="s">
        <v>492</v>
      </c>
      <c r="C698" s="149">
        <v>3</v>
      </c>
      <c r="D698" s="149" t="s">
        <v>11</v>
      </c>
      <c r="E698" s="149"/>
      <c r="F698" s="149"/>
      <c r="G698" s="149"/>
      <c r="H698" s="149"/>
      <c r="I698" s="30"/>
      <c r="J698" s="16"/>
      <c r="K698" s="54">
        <f t="shared" si="77"/>
        <v>0</v>
      </c>
      <c r="L698" s="14"/>
      <c r="M698" s="54">
        <f t="shared" si="75"/>
        <v>0</v>
      </c>
      <c r="N698" s="30"/>
      <c r="O698" s="43"/>
    </row>
    <row r="699" spans="1:15" x14ac:dyDescent="0.25">
      <c r="A699" s="149">
        <v>24</v>
      </c>
      <c r="B699" s="181" t="s">
        <v>493</v>
      </c>
      <c r="C699" s="149">
        <v>2</v>
      </c>
      <c r="D699" s="149" t="s">
        <v>11</v>
      </c>
      <c r="E699" s="149"/>
      <c r="F699" s="149"/>
      <c r="G699" s="149"/>
      <c r="H699" s="149"/>
      <c r="I699" s="30"/>
      <c r="J699" s="16"/>
      <c r="K699" s="54">
        <f t="shared" si="77"/>
        <v>0</v>
      </c>
      <c r="L699" s="14"/>
      <c r="M699" s="54">
        <f t="shared" si="75"/>
        <v>0</v>
      </c>
      <c r="N699" s="30"/>
      <c r="O699" s="43"/>
    </row>
    <row r="700" spans="1:15" x14ac:dyDescent="0.25">
      <c r="A700" s="13">
        <v>25</v>
      </c>
      <c r="B700" s="181" t="s">
        <v>494</v>
      </c>
      <c r="C700" s="149">
        <v>2</v>
      </c>
      <c r="D700" s="149" t="s">
        <v>11</v>
      </c>
      <c r="E700" s="149"/>
      <c r="F700" s="149"/>
      <c r="G700" s="149"/>
      <c r="H700" s="149"/>
      <c r="I700" s="30"/>
      <c r="J700" s="52"/>
      <c r="K700" s="54">
        <f t="shared" si="77"/>
        <v>0</v>
      </c>
      <c r="L700" s="14"/>
      <c r="M700" s="54">
        <f t="shared" si="75"/>
        <v>0</v>
      </c>
      <c r="N700" s="30"/>
      <c r="O700" s="43"/>
    </row>
    <row r="701" spans="1:15" x14ac:dyDescent="0.25">
      <c r="A701" s="149">
        <v>26</v>
      </c>
      <c r="B701" s="180" t="s">
        <v>495</v>
      </c>
      <c r="C701" s="149">
        <v>15</v>
      </c>
      <c r="D701" s="149" t="s">
        <v>14</v>
      </c>
      <c r="E701" s="149"/>
      <c r="F701" s="149"/>
      <c r="G701" s="149"/>
      <c r="H701" s="149"/>
      <c r="I701" s="30"/>
      <c r="J701" s="52"/>
      <c r="K701" s="54">
        <f t="shared" si="77"/>
        <v>0</v>
      </c>
      <c r="L701" s="14"/>
      <c r="M701" s="54">
        <f t="shared" si="75"/>
        <v>0</v>
      </c>
      <c r="N701" s="30"/>
      <c r="O701" s="43"/>
    </row>
    <row r="702" spans="1:15" x14ac:dyDescent="0.25">
      <c r="A702" s="13">
        <v>27</v>
      </c>
      <c r="B702" s="181" t="s">
        <v>496</v>
      </c>
      <c r="C702" s="149">
        <v>10</v>
      </c>
      <c r="D702" s="149" t="s">
        <v>11</v>
      </c>
      <c r="E702" s="149"/>
      <c r="F702" s="149"/>
      <c r="G702" s="149"/>
      <c r="H702" s="149"/>
      <c r="I702" s="30"/>
      <c r="J702" s="16"/>
      <c r="K702" s="54">
        <f t="shared" si="77"/>
        <v>0</v>
      </c>
      <c r="L702" s="14"/>
      <c r="M702" s="54">
        <f t="shared" si="75"/>
        <v>0</v>
      </c>
      <c r="N702" s="30"/>
      <c r="O702" s="43"/>
    </row>
    <row r="703" spans="1:15" x14ac:dyDescent="0.25">
      <c r="A703" s="149">
        <v>28</v>
      </c>
      <c r="B703" s="181" t="s">
        <v>497</v>
      </c>
      <c r="C703" s="149">
        <v>15</v>
      </c>
      <c r="D703" s="149" t="s">
        <v>11</v>
      </c>
      <c r="E703" s="149"/>
      <c r="F703" s="149"/>
      <c r="G703" s="149"/>
      <c r="H703" s="149"/>
      <c r="I703" s="30"/>
      <c r="J703" s="16"/>
      <c r="K703" s="54">
        <f t="shared" si="77"/>
        <v>0</v>
      </c>
      <c r="L703" s="14"/>
      <c r="M703" s="54">
        <f t="shared" si="75"/>
        <v>0</v>
      </c>
      <c r="N703" s="30"/>
      <c r="O703" s="43"/>
    </row>
    <row r="704" spans="1:15" x14ac:dyDescent="0.25">
      <c r="A704" s="13">
        <v>29</v>
      </c>
      <c r="B704" s="181" t="s">
        <v>498</v>
      </c>
      <c r="C704" s="149">
        <v>90</v>
      </c>
      <c r="D704" s="149" t="s">
        <v>11</v>
      </c>
      <c r="E704" s="149"/>
      <c r="F704" s="149"/>
      <c r="G704" s="149"/>
      <c r="H704" s="149"/>
      <c r="I704" s="30"/>
      <c r="J704" s="16"/>
      <c r="K704" s="54">
        <f t="shared" si="77"/>
        <v>0</v>
      </c>
      <c r="L704" s="14"/>
      <c r="M704" s="54">
        <f t="shared" si="75"/>
        <v>0</v>
      </c>
      <c r="N704" s="30"/>
      <c r="O704" s="43"/>
    </row>
    <row r="705" spans="1:15" x14ac:dyDescent="0.25">
      <c r="A705" s="149">
        <v>30</v>
      </c>
      <c r="B705" s="180" t="s">
        <v>499</v>
      </c>
      <c r="C705" s="149">
        <v>5</v>
      </c>
      <c r="D705" s="11" t="s">
        <v>14</v>
      </c>
      <c r="E705" s="11"/>
      <c r="F705" s="149"/>
      <c r="G705" s="149"/>
      <c r="H705" s="149"/>
      <c r="I705" s="30"/>
      <c r="J705" s="1"/>
      <c r="K705" s="54">
        <f t="shared" si="77"/>
        <v>0</v>
      </c>
      <c r="L705" s="69"/>
      <c r="M705" s="54">
        <f t="shared" si="75"/>
        <v>0</v>
      </c>
      <c r="N705" s="30"/>
      <c r="O705" s="43"/>
    </row>
    <row r="706" spans="1:15" x14ac:dyDescent="0.25">
      <c r="A706" s="13">
        <v>31</v>
      </c>
      <c r="B706" s="180" t="s">
        <v>500</v>
      </c>
      <c r="C706" s="149">
        <v>120</v>
      </c>
      <c r="D706" s="149" t="s">
        <v>52</v>
      </c>
      <c r="E706" s="149"/>
      <c r="F706" s="149"/>
      <c r="G706" s="149"/>
      <c r="H706" s="149"/>
      <c r="I706" s="30"/>
      <c r="J706" s="52"/>
      <c r="K706" s="54">
        <f t="shared" si="77"/>
        <v>0</v>
      </c>
      <c r="L706" s="14"/>
      <c r="M706" s="54">
        <f t="shared" si="75"/>
        <v>0</v>
      </c>
      <c r="N706" s="30"/>
      <c r="O706" s="43"/>
    </row>
    <row r="707" spans="1:15" x14ac:dyDescent="0.25">
      <c r="A707" s="149">
        <v>32</v>
      </c>
      <c r="B707" s="181" t="s">
        <v>501</v>
      </c>
      <c r="C707" s="149">
        <v>10</v>
      </c>
      <c r="D707" s="149" t="s">
        <v>11</v>
      </c>
      <c r="E707" s="149"/>
      <c r="F707" s="149"/>
      <c r="G707" s="149"/>
      <c r="H707" s="149"/>
      <c r="I707" s="30"/>
      <c r="J707" s="16"/>
      <c r="K707" s="54">
        <f t="shared" si="77"/>
        <v>0</v>
      </c>
      <c r="L707" s="14"/>
      <c r="M707" s="54">
        <f t="shared" si="75"/>
        <v>0</v>
      </c>
      <c r="N707" s="30"/>
      <c r="O707" s="43"/>
    </row>
    <row r="708" spans="1:15" x14ac:dyDescent="0.25">
      <c r="A708" s="13">
        <v>33</v>
      </c>
      <c r="B708" s="2" t="s">
        <v>502</v>
      </c>
      <c r="C708" s="149">
        <v>30</v>
      </c>
      <c r="D708" s="149" t="s">
        <v>11</v>
      </c>
      <c r="E708" s="149"/>
      <c r="F708" s="6"/>
      <c r="G708" s="149"/>
      <c r="H708" s="149"/>
      <c r="I708" s="30"/>
      <c r="J708" s="16"/>
      <c r="K708" s="54">
        <f t="shared" si="77"/>
        <v>0</v>
      </c>
      <c r="L708" s="14"/>
      <c r="M708" s="54">
        <f t="shared" si="75"/>
        <v>0</v>
      </c>
      <c r="N708" s="30"/>
      <c r="O708" s="43"/>
    </row>
    <row r="709" spans="1:15" x14ac:dyDescent="0.25">
      <c r="A709" s="149">
        <v>34</v>
      </c>
      <c r="B709" s="2" t="s">
        <v>503</v>
      </c>
      <c r="C709" s="149">
        <v>100</v>
      </c>
      <c r="D709" s="149" t="s">
        <v>11</v>
      </c>
      <c r="E709" s="149"/>
      <c r="F709" s="149"/>
      <c r="G709" s="149"/>
      <c r="H709" s="42"/>
      <c r="I709" s="30"/>
      <c r="J709" s="16"/>
      <c r="K709" s="54">
        <f t="shared" si="77"/>
        <v>0</v>
      </c>
      <c r="L709" s="14"/>
      <c r="M709" s="54">
        <f t="shared" si="75"/>
        <v>0</v>
      </c>
      <c r="N709" s="30"/>
      <c r="O709" s="43"/>
    </row>
    <row r="710" spans="1:15" x14ac:dyDescent="0.25">
      <c r="A710" s="13">
        <v>35</v>
      </c>
      <c r="B710" s="181" t="s">
        <v>504</v>
      </c>
      <c r="C710" s="149">
        <v>60</v>
      </c>
      <c r="D710" s="149" t="s">
        <v>11</v>
      </c>
      <c r="E710" s="149"/>
      <c r="F710" s="149"/>
      <c r="G710" s="149"/>
      <c r="H710" s="149"/>
      <c r="I710" s="30"/>
      <c r="J710" s="52"/>
      <c r="K710" s="54">
        <f t="shared" si="77"/>
        <v>0</v>
      </c>
      <c r="L710" s="14"/>
      <c r="M710" s="54">
        <f t="shared" si="75"/>
        <v>0</v>
      </c>
      <c r="N710" s="30"/>
      <c r="O710" s="43"/>
    </row>
    <row r="711" spans="1:15" x14ac:dyDescent="0.25">
      <c r="A711" s="149">
        <v>36</v>
      </c>
      <c r="B711" s="181" t="s">
        <v>505</v>
      </c>
      <c r="C711" s="149">
        <v>20</v>
      </c>
      <c r="D711" s="149" t="s">
        <v>11</v>
      </c>
      <c r="E711" s="149"/>
      <c r="F711" s="149"/>
      <c r="G711" s="149"/>
      <c r="H711" s="149"/>
      <c r="I711" s="30"/>
      <c r="J711" s="16"/>
      <c r="K711" s="54">
        <f t="shared" si="77"/>
        <v>0</v>
      </c>
      <c r="L711" s="14"/>
      <c r="M711" s="54">
        <f t="shared" si="75"/>
        <v>0</v>
      </c>
      <c r="N711" s="30"/>
      <c r="O711" s="43"/>
    </row>
    <row r="712" spans="1:15" x14ac:dyDescent="0.25">
      <c r="A712" s="13">
        <v>37</v>
      </c>
      <c r="B712" s="181" t="s">
        <v>506</v>
      </c>
      <c r="C712" s="149">
        <v>1</v>
      </c>
      <c r="D712" s="149" t="s">
        <v>11</v>
      </c>
      <c r="E712" s="149"/>
      <c r="F712" s="149"/>
      <c r="G712" s="149"/>
      <c r="H712" s="149"/>
      <c r="I712" s="30"/>
      <c r="J712" s="16"/>
      <c r="K712" s="54">
        <f t="shared" si="77"/>
        <v>0</v>
      </c>
      <c r="L712" s="14"/>
      <c r="M712" s="54">
        <f t="shared" si="75"/>
        <v>0</v>
      </c>
      <c r="N712" s="30"/>
      <c r="O712" s="43"/>
    </row>
    <row r="713" spans="1:15" x14ac:dyDescent="0.25">
      <c r="A713" s="149">
        <v>38</v>
      </c>
      <c r="B713" s="181" t="s">
        <v>507</v>
      </c>
      <c r="C713" s="149">
        <v>300</v>
      </c>
      <c r="D713" s="149" t="s">
        <v>11</v>
      </c>
      <c r="E713" s="149"/>
      <c r="F713" s="149"/>
      <c r="G713" s="149"/>
      <c r="H713" s="149"/>
      <c r="I713" s="30"/>
      <c r="J713" s="16"/>
      <c r="K713" s="54">
        <f t="shared" si="77"/>
        <v>0</v>
      </c>
      <c r="L713" s="14"/>
      <c r="M713" s="54">
        <f t="shared" si="75"/>
        <v>0</v>
      </c>
      <c r="N713" s="30"/>
      <c r="O713" s="43"/>
    </row>
    <row r="714" spans="1:15" x14ac:dyDescent="0.25">
      <c r="A714" s="13">
        <v>39</v>
      </c>
      <c r="B714" s="181" t="s">
        <v>508</v>
      </c>
      <c r="C714" s="149">
        <v>10</v>
      </c>
      <c r="D714" s="149" t="s">
        <v>11</v>
      </c>
      <c r="E714" s="149"/>
      <c r="F714" s="149"/>
      <c r="G714" s="149"/>
      <c r="H714" s="149"/>
      <c r="I714" s="30"/>
      <c r="J714" s="16"/>
      <c r="K714" s="54">
        <f t="shared" si="77"/>
        <v>0</v>
      </c>
      <c r="L714" s="14"/>
      <c r="M714" s="54">
        <f t="shared" si="75"/>
        <v>0</v>
      </c>
      <c r="N714" s="30"/>
      <c r="O714" s="43"/>
    </row>
    <row r="715" spans="1:15" x14ac:dyDescent="0.25">
      <c r="A715" s="149">
        <v>40</v>
      </c>
      <c r="B715" s="181" t="s">
        <v>509</v>
      </c>
      <c r="C715" s="149">
        <v>35</v>
      </c>
      <c r="D715" s="149" t="s">
        <v>11</v>
      </c>
      <c r="E715" s="149"/>
      <c r="F715" s="149"/>
      <c r="G715" s="149"/>
      <c r="H715" s="149"/>
      <c r="I715" s="30"/>
      <c r="J715" s="16"/>
      <c r="K715" s="54">
        <f t="shared" si="77"/>
        <v>0</v>
      </c>
      <c r="L715" s="14"/>
      <c r="M715" s="54">
        <f t="shared" si="75"/>
        <v>0</v>
      </c>
      <c r="N715" s="30"/>
      <c r="O715" s="43"/>
    </row>
    <row r="716" spans="1:15" x14ac:dyDescent="0.25">
      <c r="A716" s="13">
        <v>41</v>
      </c>
      <c r="B716" s="180" t="s">
        <v>510</v>
      </c>
      <c r="C716" s="149">
        <v>15</v>
      </c>
      <c r="D716" s="149" t="s">
        <v>11</v>
      </c>
      <c r="E716" s="149"/>
      <c r="F716" s="19"/>
      <c r="G716" s="19"/>
      <c r="H716" s="14"/>
      <c r="I716" s="30"/>
      <c r="J716" s="76"/>
      <c r="K716" s="54">
        <f t="shared" si="77"/>
        <v>0</v>
      </c>
      <c r="L716" s="14"/>
      <c r="M716" s="54">
        <f t="shared" si="75"/>
        <v>0</v>
      </c>
      <c r="N716" s="19"/>
      <c r="O716" s="43"/>
    </row>
    <row r="717" spans="1:15" x14ac:dyDescent="0.25">
      <c r="A717" s="149">
        <v>42</v>
      </c>
      <c r="B717" s="181" t="s">
        <v>511</v>
      </c>
      <c r="C717" s="149">
        <v>2</v>
      </c>
      <c r="D717" s="149" t="s">
        <v>11</v>
      </c>
      <c r="E717" s="149"/>
      <c r="F717" s="149"/>
      <c r="G717" s="149"/>
      <c r="H717" s="149"/>
      <c r="I717" s="30"/>
      <c r="J717" s="16"/>
      <c r="K717" s="54">
        <f t="shared" si="77"/>
        <v>0</v>
      </c>
      <c r="L717" s="14"/>
      <c r="M717" s="54">
        <f t="shared" si="75"/>
        <v>0</v>
      </c>
      <c r="N717" s="30"/>
      <c r="O717" s="43"/>
    </row>
    <row r="718" spans="1:15" x14ac:dyDescent="0.25">
      <c r="A718" s="13">
        <v>43</v>
      </c>
      <c r="B718" s="181" t="s">
        <v>512</v>
      </c>
      <c r="C718" s="149">
        <v>100</v>
      </c>
      <c r="D718" s="149" t="s">
        <v>11</v>
      </c>
      <c r="E718" s="149"/>
      <c r="F718" s="149"/>
      <c r="G718" s="149"/>
      <c r="H718" s="149"/>
      <c r="I718" s="30"/>
      <c r="J718" s="16"/>
      <c r="K718" s="54">
        <f t="shared" si="77"/>
        <v>0</v>
      </c>
      <c r="L718" s="14"/>
      <c r="M718" s="54">
        <f t="shared" si="75"/>
        <v>0</v>
      </c>
      <c r="N718" s="30"/>
      <c r="O718" s="43"/>
    </row>
    <row r="719" spans="1:15" x14ac:dyDescent="0.25">
      <c r="A719" s="149">
        <v>44</v>
      </c>
      <c r="B719" s="181" t="s">
        <v>513</v>
      </c>
      <c r="C719" s="149">
        <v>50</v>
      </c>
      <c r="D719" s="149" t="s">
        <v>11</v>
      </c>
      <c r="E719" s="149"/>
      <c r="F719" s="149"/>
      <c r="G719" s="149"/>
      <c r="H719" s="149"/>
      <c r="I719" s="30"/>
      <c r="J719" s="52"/>
      <c r="K719" s="54">
        <f t="shared" ref="K719:K740" si="78">I719*J719</f>
        <v>0</v>
      </c>
      <c r="L719" s="14"/>
      <c r="M719" s="54">
        <f t="shared" si="75"/>
        <v>0</v>
      </c>
      <c r="N719" s="30"/>
      <c r="O719" s="43"/>
    </row>
    <row r="720" spans="1:15" x14ac:dyDescent="0.25">
      <c r="A720" s="13">
        <v>45</v>
      </c>
      <c r="B720" s="181" t="s">
        <v>514</v>
      </c>
      <c r="C720" s="149">
        <v>5</v>
      </c>
      <c r="D720" s="149" t="s">
        <v>11</v>
      </c>
      <c r="E720" s="149"/>
      <c r="F720" s="149"/>
      <c r="G720" s="149"/>
      <c r="H720" s="149"/>
      <c r="I720" s="30"/>
      <c r="J720" s="16"/>
      <c r="K720" s="54">
        <f t="shared" si="78"/>
        <v>0</v>
      </c>
      <c r="L720" s="14"/>
      <c r="M720" s="54">
        <f t="shared" si="75"/>
        <v>0</v>
      </c>
      <c r="N720" s="30"/>
      <c r="O720" s="43"/>
    </row>
    <row r="721" spans="1:15" x14ac:dyDescent="0.25">
      <c r="A721" s="149">
        <v>46</v>
      </c>
      <c r="B721" s="180" t="s">
        <v>515</v>
      </c>
      <c r="C721" s="149">
        <v>15</v>
      </c>
      <c r="D721" s="149" t="s">
        <v>11</v>
      </c>
      <c r="E721" s="149"/>
      <c r="F721" s="152"/>
      <c r="G721" s="152"/>
      <c r="H721" s="152"/>
      <c r="I721" s="30"/>
      <c r="J721" s="76"/>
      <c r="K721" s="54">
        <f t="shared" si="78"/>
        <v>0</v>
      </c>
      <c r="L721" s="14"/>
      <c r="M721" s="54">
        <f t="shared" si="75"/>
        <v>0</v>
      </c>
      <c r="N721" s="30"/>
      <c r="O721" s="43"/>
    </row>
    <row r="722" spans="1:15" x14ac:dyDescent="0.25">
      <c r="A722" s="13">
        <v>47</v>
      </c>
      <c r="B722" s="180" t="s">
        <v>516</v>
      </c>
      <c r="C722" s="149">
        <v>10</v>
      </c>
      <c r="D722" s="149" t="s">
        <v>11</v>
      </c>
      <c r="E722" s="149"/>
      <c r="F722" s="17"/>
      <c r="G722" s="17"/>
      <c r="H722" s="17"/>
      <c r="I722" s="30"/>
      <c r="J722" s="83"/>
      <c r="K722" s="54">
        <f t="shared" si="78"/>
        <v>0</v>
      </c>
      <c r="L722" s="14"/>
      <c r="M722" s="54">
        <f t="shared" si="75"/>
        <v>0</v>
      </c>
      <c r="N722" s="30"/>
      <c r="O722" s="43"/>
    </row>
    <row r="723" spans="1:15" x14ac:dyDescent="0.25">
      <c r="A723" s="149">
        <v>48</v>
      </c>
      <c r="B723" s="181" t="s">
        <v>517</v>
      </c>
      <c r="C723" s="149">
        <v>100</v>
      </c>
      <c r="D723" s="149" t="s">
        <v>11</v>
      </c>
      <c r="E723" s="149"/>
      <c r="F723" s="149"/>
      <c r="G723" s="149"/>
      <c r="H723" s="149"/>
      <c r="I723" s="30"/>
      <c r="J723" s="16"/>
      <c r="K723" s="54">
        <f t="shared" si="78"/>
        <v>0</v>
      </c>
      <c r="L723" s="14"/>
      <c r="M723" s="54">
        <f t="shared" si="75"/>
        <v>0</v>
      </c>
      <c r="N723" s="30"/>
      <c r="O723" s="43"/>
    </row>
    <row r="724" spans="1:15" x14ac:dyDescent="0.25">
      <c r="A724" s="13">
        <v>49</v>
      </c>
      <c r="B724" s="181" t="s">
        <v>518</v>
      </c>
      <c r="C724" s="149">
        <v>120</v>
      </c>
      <c r="D724" s="149" t="s">
        <v>11</v>
      </c>
      <c r="E724" s="149"/>
      <c r="F724" s="149"/>
      <c r="G724" s="149"/>
      <c r="H724" s="149"/>
      <c r="I724" s="30"/>
      <c r="J724" s="16"/>
      <c r="K724" s="54">
        <f t="shared" si="78"/>
        <v>0</v>
      </c>
      <c r="L724" s="14"/>
      <c r="M724" s="54">
        <f t="shared" si="75"/>
        <v>0</v>
      </c>
      <c r="N724" s="30"/>
      <c r="O724" s="43"/>
    </row>
    <row r="725" spans="1:15" x14ac:dyDescent="0.25">
      <c r="A725" s="149">
        <v>50</v>
      </c>
      <c r="B725" s="181" t="s">
        <v>519</v>
      </c>
      <c r="C725" s="149">
        <v>20</v>
      </c>
      <c r="D725" s="149" t="s">
        <v>11</v>
      </c>
      <c r="E725" s="149"/>
      <c r="F725" s="149"/>
      <c r="G725" s="149"/>
      <c r="H725" s="149"/>
      <c r="I725" s="30"/>
      <c r="J725" s="16"/>
      <c r="K725" s="54">
        <f t="shared" si="78"/>
        <v>0</v>
      </c>
      <c r="L725" s="14"/>
      <c r="M725" s="54">
        <f t="shared" si="75"/>
        <v>0</v>
      </c>
      <c r="N725" s="30"/>
      <c r="O725" s="43"/>
    </row>
    <row r="726" spans="1:15" x14ac:dyDescent="0.25">
      <c r="A726" s="13">
        <v>51</v>
      </c>
      <c r="B726" s="180" t="s">
        <v>520</v>
      </c>
      <c r="C726" s="149">
        <v>10</v>
      </c>
      <c r="D726" s="11" t="s">
        <v>14</v>
      </c>
      <c r="E726" s="11"/>
      <c r="F726" s="149"/>
      <c r="G726" s="149"/>
      <c r="H726" s="149"/>
      <c r="I726" s="30"/>
      <c r="J726" s="1"/>
      <c r="K726" s="54">
        <f t="shared" si="78"/>
        <v>0</v>
      </c>
      <c r="L726" s="69"/>
      <c r="M726" s="54">
        <f t="shared" si="75"/>
        <v>0</v>
      </c>
      <c r="N726" s="30"/>
      <c r="O726" s="43"/>
    </row>
    <row r="727" spans="1:15" ht="25.5" x14ac:dyDescent="0.25">
      <c r="A727" s="149">
        <v>52</v>
      </c>
      <c r="B727" s="180" t="s">
        <v>521</v>
      </c>
      <c r="C727" s="149">
        <v>1</v>
      </c>
      <c r="D727" s="149" t="s">
        <v>11</v>
      </c>
      <c r="E727" s="149"/>
      <c r="F727" s="18"/>
      <c r="G727" s="18"/>
      <c r="H727" s="18"/>
      <c r="I727" s="30"/>
      <c r="J727" s="64"/>
      <c r="K727" s="54">
        <f t="shared" si="78"/>
        <v>0</v>
      </c>
      <c r="L727" s="14"/>
      <c r="M727" s="54">
        <f t="shared" si="75"/>
        <v>0</v>
      </c>
      <c r="N727" s="30"/>
      <c r="O727" s="43"/>
    </row>
    <row r="728" spans="1:15" x14ac:dyDescent="0.25">
      <c r="A728" s="13">
        <v>53</v>
      </c>
      <c r="B728" s="181" t="s">
        <v>522</v>
      </c>
      <c r="C728" s="149">
        <v>5</v>
      </c>
      <c r="D728" s="149" t="s">
        <v>11</v>
      </c>
      <c r="E728" s="149"/>
      <c r="F728" s="149"/>
      <c r="G728" s="149"/>
      <c r="H728" s="149"/>
      <c r="I728" s="30"/>
      <c r="J728" s="52"/>
      <c r="K728" s="54">
        <f t="shared" si="78"/>
        <v>0</v>
      </c>
      <c r="L728" s="14"/>
      <c r="M728" s="54">
        <f t="shared" si="75"/>
        <v>0</v>
      </c>
      <c r="N728" s="30"/>
      <c r="O728" s="43"/>
    </row>
    <row r="729" spans="1:15" x14ac:dyDescent="0.25">
      <c r="A729" s="149">
        <v>54</v>
      </c>
      <c r="B729" s="181" t="s">
        <v>523</v>
      </c>
      <c r="C729" s="149">
        <v>3</v>
      </c>
      <c r="D729" s="149" t="s">
        <v>11</v>
      </c>
      <c r="E729" s="149"/>
      <c r="F729" s="149"/>
      <c r="G729" s="149"/>
      <c r="H729" s="149"/>
      <c r="I729" s="30"/>
      <c r="J729" s="52"/>
      <c r="K729" s="54">
        <f t="shared" si="78"/>
        <v>0</v>
      </c>
      <c r="L729" s="14"/>
      <c r="M729" s="54">
        <f t="shared" si="75"/>
        <v>0</v>
      </c>
      <c r="N729" s="30"/>
      <c r="O729" s="43"/>
    </row>
    <row r="730" spans="1:15" x14ac:dyDescent="0.25">
      <c r="A730" s="13">
        <v>55</v>
      </c>
      <c r="B730" s="181" t="s">
        <v>524</v>
      </c>
      <c r="C730" s="149">
        <v>10</v>
      </c>
      <c r="D730" s="149" t="s">
        <v>11</v>
      </c>
      <c r="E730" s="149"/>
      <c r="F730" s="149"/>
      <c r="G730" s="149"/>
      <c r="H730" s="149"/>
      <c r="I730" s="30"/>
      <c r="J730" s="16"/>
      <c r="K730" s="54">
        <f t="shared" si="78"/>
        <v>0</v>
      </c>
      <c r="L730" s="14"/>
      <c r="M730" s="54">
        <f t="shared" si="75"/>
        <v>0</v>
      </c>
      <c r="N730" s="30"/>
      <c r="O730" s="43"/>
    </row>
    <row r="731" spans="1:15" ht="51" x14ac:dyDescent="0.25">
      <c r="A731" s="149">
        <v>56</v>
      </c>
      <c r="B731" s="180" t="s">
        <v>525</v>
      </c>
      <c r="C731" s="149">
        <v>95</v>
      </c>
      <c r="D731" s="149" t="s">
        <v>11</v>
      </c>
      <c r="E731" s="149"/>
      <c r="F731" s="149"/>
      <c r="G731" s="149"/>
      <c r="H731" s="149"/>
      <c r="I731" s="30"/>
      <c r="J731" s="1"/>
      <c r="K731" s="54">
        <f t="shared" si="78"/>
        <v>0</v>
      </c>
      <c r="L731" s="14"/>
      <c r="M731" s="54">
        <f t="shared" si="75"/>
        <v>0</v>
      </c>
      <c r="N731" s="30"/>
      <c r="O731" s="43"/>
    </row>
    <row r="732" spans="1:15" x14ac:dyDescent="0.25">
      <c r="A732" s="13">
        <v>57</v>
      </c>
      <c r="B732" s="181" t="s">
        <v>526</v>
      </c>
      <c r="C732" s="149">
        <v>5</v>
      </c>
      <c r="D732" s="149" t="s">
        <v>11</v>
      </c>
      <c r="E732" s="149"/>
      <c r="F732" s="149"/>
      <c r="G732" s="149"/>
      <c r="H732" s="149"/>
      <c r="I732" s="30"/>
      <c r="J732" s="52"/>
      <c r="K732" s="54">
        <f t="shared" si="78"/>
        <v>0</v>
      </c>
      <c r="L732" s="14"/>
      <c r="M732" s="54">
        <f t="shared" si="75"/>
        <v>0</v>
      </c>
      <c r="N732" s="30"/>
      <c r="O732" s="43"/>
    </row>
    <row r="733" spans="1:15" x14ac:dyDescent="0.25">
      <c r="A733" s="149">
        <v>58</v>
      </c>
      <c r="B733" s="181" t="s">
        <v>527</v>
      </c>
      <c r="C733" s="149">
        <v>5</v>
      </c>
      <c r="D733" s="149" t="s">
        <v>11</v>
      </c>
      <c r="E733" s="149"/>
      <c r="F733" s="149"/>
      <c r="G733" s="149"/>
      <c r="H733" s="149"/>
      <c r="I733" s="30"/>
      <c r="J733" s="52"/>
      <c r="K733" s="54">
        <f t="shared" si="78"/>
        <v>0</v>
      </c>
      <c r="L733" s="14"/>
      <c r="M733" s="54">
        <f t="shared" si="75"/>
        <v>0</v>
      </c>
      <c r="N733" s="30"/>
      <c r="O733" s="43"/>
    </row>
    <row r="734" spans="1:15" x14ac:dyDescent="0.25">
      <c r="A734" s="13">
        <v>59</v>
      </c>
      <c r="B734" s="181" t="s">
        <v>528</v>
      </c>
      <c r="C734" s="149">
        <v>5</v>
      </c>
      <c r="D734" s="149" t="s">
        <v>11</v>
      </c>
      <c r="E734" s="149"/>
      <c r="F734" s="149"/>
      <c r="G734" s="149"/>
      <c r="H734" s="149"/>
      <c r="I734" s="30"/>
      <c r="J734" s="52"/>
      <c r="K734" s="54">
        <f t="shared" si="78"/>
        <v>0</v>
      </c>
      <c r="L734" s="14"/>
      <c r="M734" s="54">
        <f t="shared" si="75"/>
        <v>0</v>
      </c>
      <c r="N734" s="30"/>
      <c r="O734" s="43"/>
    </row>
    <row r="735" spans="1:15" x14ac:dyDescent="0.25">
      <c r="A735" s="149">
        <v>60</v>
      </c>
      <c r="B735" s="181" t="s">
        <v>529</v>
      </c>
      <c r="C735" s="149">
        <v>5</v>
      </c>
      <c r="D735" s="149" t="s">
        <v>11</v>
      </c>
      <c r="E735" s="149"/>
      <c r="F735" s="149"/>
      <c r="G735" s="149"/>
      <c r="H735" s="149"/>
      <c r="I735" s="30"/>
      <c r="J735" s="52"/>
      <c r="K735" s="54">
        <f t="shared" si="78"/>
        <v>0</v>
      </c>
      <c r="L735" s="14"/>
      <c r="M735" s="54">
        <f t="shared" si="75"/>
        <v>0</v>
      </c>
      <c r="N735" s="30"/>
      <c r="O735" s="43"/>
    </row>
    <row r="736" spans="1:15" x14ac:dyDescent="0.25">
      <c r="A736" s="13">
        <v>61</v>
      </c>
      <c r="B736" s="181" t="s">
        <v>530</v>
      </c>
      <c r="C736" s="149">
        <v>5</v>
      </c>
      <c r="D736" s="149" t="s">
        <v>11</v>
      </c>
      <c r="E736" s="149"/>
      <c r="F736" s="149"/>
      <c r="G736" s="149"/>
      <c r="H736" s="149"/>
      <c r="I736" s="30"/>
      <c r="J736" s="16"/>
      <c r="K736" s="54">
        <f t="shared" si="78"/>
        <v>0</v>
      </c>
      <c r="L736" s="14"/>
      <c r="M736" s="54">
        <f t="shared" si="75"/>
        <v>0</v>
      </c>
      <c r="N736" s="30"/>
      <c r="O736" s="43"/>
    </row>
    <row r="737" spans="1:15" x14ac:dyDescent="0.25">
      <c r="A737" s="149">
        <v>62</v>
      </c>
      <c r="B737" s="2" t="s">
        <v>531</v>
      </c>
      <c r="C737" s="149">
        <v>220</v>
      </c>
      <c r="D737" s="149" t="s">
        <v>11</v>
      </c>
      <c r="E737" s="149"/>
      <c r="F737" s="17"/>
      <c r="G737" s="17"/>
      <c r="H737" s="17"/>
      <c r="I737" s="30"/>
      <c r="J737" s="16"/>
      <c r="K737" s="54">
        <f t="shared" si="78"/>
        <v>0</v>
      </c>
      <c r="L737" s="14"/>
      <c r="M737" s="54">
        <f t="shared" si="75"/>
        <v>0</v>
      </c>
      <c r="N737" s="30"/>
      <c r="O737" s="43"/>
    </row>
    <row r="738" spans="1:15" x14ac:dyDescent="0.25">
      <c r="A738" s="13">
        <v>63</v>
      </c>
      <c r="B738" s="180" t="s">
        <v>532</v>
      </c>
      <c r="C738" s="149">
        <v>5</v>
      </c>
      <c r="D738" s="149" t="s">
        <v>14</v>
      </c>
      <c r="E738" s="149"/>
      <c r="F738" s="149"/>
      <c r="G738" s="149"/>
      <c r="H738" s="149"/>
      <c r="I738" s="30"/>
      <c r="J738" s="1"/>
      <c r="K738" s="54">
        <f t="shared" si="78"/>
        <v>0</v>
      </c>
      <c r="L738" s="14"/>
      <c r="M738" s="54">
        <f t="shared" si="75"/>
        <v>0</v>
      </c>
      <c r="N738" s="30"/>
      <c r="O738" s="43"/>
    </row>
    <row r="739" spans="1:15" x14ac:dyDescent="0.25">
      <c r="A739" s="149">
        <v>64</v>
      </c>
      <c r="B739" s="181" t="s">
        <v>533</v>
      </c>
      <c r="C739" s="149">
        <v>100</v>
      </c>
      <c r="D739" s="149" t="s">
        <v>11</v>
      </c>
      <c r="E739" s="149"/>
      <c r="F739" s="149"/>
      <c r="G739" s="149"/>
      <c r="H739" s="149"/>
      <c r="I739" s="30"/>
      <c r="J739" s="16"/>
      <c r="K739" s="54">
        <f t="shared" si="78"/>
        <v>0</v>
      </c>
      <c r="L739" s="14"/>
      <c r="M739" s="54">
        <f t="shared" si="75"/>
        <v>0</v>
      </c>
      <c r="N739" s="30"/>
      <c r="O739" s="43"/>
    </row>
    <row r="740" spans="1:15" x14ac:dyDescent="0.25">
      <c r="A740" s="13">
        <v>65</v>
      </c>
      <c r="B740" s="181" t="s">
        <v>534</v>
      </c>
      <c r="C740" s="149">
        <v>80</v>
      </c>
      <c r="D740" s="149" t="s">
        <v>11</v>
      </c>
      <c r="E740" s="149"/>
      <c r="F740" s="149"/>
      <c r="G740" s="149"/>
      <c r="H740" s="149"/>
      <c r="I740" s="30"/>
      <c r="J740" s="16"/>
      <c r="K740" s="54">
        <f t="shared" si="78"/>
        <v>0</v>
      </c>
      <c r="L740" s="14"/>
      <c r="M740" s="54">
        <f t="shared" si="75"/>
        <v>0</v>
      </c>
      <c r="N740" s="30"/>
      <c r="O740" s="43"/>
    </row>
    <row r="741" spans="1:15" x14ac:dyDescent="0.25">
      <c r="A741" s="149">
        <v>66</v>
      </c>
      <c r="B741" s="181" t="s">
        <v>535</v>
      </c>
      <c r="C741" s="149">
        <v>50</v>
      </c>
      <c r="D741" s="152" t="s">
        <v>11</v>
      </c>
      <c r="E741" s="152"/>
      <c r="F741" s="149"/>
      <c r="G741" s="149"/>
      <c r="H741" s="149"/>
      <c r="I741" s="30"/>
      <c r="J741" s="16"/>
      <c r="K741" s="54">
        <f t="shared" ref="K741:K804" si="79">I741*J741</f>
        <v>0</v>
      </c>
      <c r="L741" s="14"/>
      <c r="M741" s="54">
        <f t="shared" ref="M741:M804" si="80">K741*L741+K741</f>
        <v>0</v>
      </c>
      <c r="N741" s="30"/>
      <c r="O741" s="43"/>
    </row>
    <row r="742" spans="1:15" x14ac:dyDescent="0.25">
      <c r="A742" s="13">
        <v>67</v>
      </c>
      <c r="B742" s="183" t="s">
        <v>536</v>
      </c>
      <c r="C742" s="149">
        <v>40</v>
      </c>
      <c r="D742" s="67" t="s">
        <v>14</v>
      </c>
      <c r="E742" s="67"/>
      <c r="F742" s="149"/>
      <c r="G742" s="149"/>
      <c r="H742" s="149"/>
      <c r="I742" s="30"/>
      <c r="J742" s="1"/>
      <c r="K742" s="54">
        <f t="shared" si="79"/>
        <v>0</v>
      </c>
      <c r="L742" s="69"/>
      <c r="M742" s="54">
        <f t="shared" si="80"/>
        <v>0</v>
      </c>
      <c r="N742" s="30"/>
      <c r="O742" s="43"/>
    </row>
    <row r="743" spans="1:15" x14ac:dyDescent="0.25">
      <c r="A743" s="149">
        <v>68</v>
      </c>
      <c r="B743" s="181" t="s">
        <v>537</v>
      </c>
      <c r="C743" s="149">
        <v>50</v>
      </c>
      <c r="D743" s="149" t="s">
        <v>11</v>
      </c>
      <c r="E743" s="149"/>
      <c r="F743" s="149"/>
      <c r="G743" s="149"/>
      <c r="H743" s="149"/>
      <c r="I743" s="30"/>
      <c r="J743" s="16"/>
      <c r="K743" s="54">
        <f t="shared" si="79"/>
        <v>0</v>
      </c>
      <c r="L743" s="14"/>
      <c r="M743" s="54">
        <f t="shared" si="80"/>
        <v>0</v>
      </c>
      <c r="N743" s="30"/>
      <c r="O743" s="43"/>
    </row>
    <row r="744" spans="1:15" x14ac:dyDescent="0.25">
      <c r="A744" s="13">
        <v>69</v>
      </c>
      <c r="B744" s="181" t="s">
        <v>538</v>
      </c>
      <c r="C744" s="149">
        <v>180</v>
      </c>
      <c r="D744" s="149" t="s">
        <v>11</v>
      </c>
      <c r="E744" s="149"/>
      <c r="F744" s="149"/>
      <c r="G744" s="149"/>
      <c r="H744" s="149"/>
      <c r="I744" s="30"/>
      <c r="J744" s="16"/>
      <c r="K744" s="54">
        <f t="shared" si="79"/>
        <v>0</v>
      </c>
      <c r="L744" s="14"/>
      <c r="M744" s="54">
        <f t="shared" si="80"/>
        <v>0</v>
      </c>
      <c r="N744" s="30"/>
      <c r="O744" s="43"/>
    </row>
    <row r="745" spans="1:15" x14ac:dyDescent="0.25">
      <c r="A745" s="149">
        <v>70</v>
      </c>
      <c r="B745" s="181" t="s">
        <v>539</v>
      </c>
      <c r="C745" s="149">
        <v>25</v>
      </c>
      <c r="D745" s="149" t="s">
        <v>11</v>
      </c>
      <c r="E745" s="149"/>
      <c r="F745" s="149"/>
      <c r="G745" s="149"/>
      <c r="H745" s="149"/>
      <c r="I745" s="30"/>
      <c r="J745" s="16"/>
      <c r="K745" s="54">
        <f t="shared" si="79"/>
        <v>0</v>
      </c>
      <c r="L745" s="14"/>
      <c r="M745" s="54">
        <f t="shared" si="80"/>
        <v>0</v>
      </c>
      <c r="N745" s="30"/>
      <c r="O745" s="43"/>
    </row>
    <row r="746" spans="1:15" x14ac:dyDescent="0.25">
      <c r="A746" s="13">
        <v>71</v>
      </c>
      <c r="B746" s="181" t="s">
        <v>540</v>
      </c>
      <c r="C746" s="149">
        <v>2</v>
      </c>
      <c r="D746" s="149" t="s">
        <v>11</v>
      </c>
      <c r="E746" s="149"/>
      <c r="F746" s="149"/>
      <c r="G746" s="149"/>
      <c r="H746" s="149"/>
      <c r="I746" s="30"/>
      <c r="J746" s="16"/>
      <c r="K746" s="54">
        <f t="shared" si="79"/>
        <v>0</v>
      </c>
      <c r="L746" s="14"/>
      <c r="M746" s="54">
        <f t="shared" si="80"/>
        <v>0</v>
      </c>
      <c r="N746" s="30"/>
      <c r="O746" s="43"/>
    </row>
    <row r="747" spans="1:15" x14ac:dyDescent="0.25">
      <c r="A747" s="149">
        <v>72</v>
      </c>
      <c r="B747" s="181" t="s">
        <v>541</v>
      </c>
      <c r="C747" s="149">
        <v>5</v>
      </c>
      <c r="D747" s="149" t="s">
        <v>11</v>
      </c>
      <c r="E747" s="149"/>
      <c r="F747" s="149"/>
      <c r="G747" s="149"/>
      <c r="H747" s="149"/>
      <c r="I747" s="30"/>
      <c r="J747" s="16"/>
      <c r="K747" s="54">
        <f t="shared" si="79"/>
        <v>0</v>
      </c>
      <c r="L747" s="14"/>
      <c r="M747" s="54">
        <f t="shared" si="80"/>
        <v>0</v>
      </c>
      <c r="N747" s="30"/>
      <c r="O747" s="43"/>
    </row>
    <row r="748" spans="1:15" ht="25.5" x14ac:dyDescent="0.25">
      <c r="A748" s="13">
        <v>73</v>
      </c>
      <c r="B748" s="180" t="s">
        <v>542</v>
      </c>
      <c r="C748" s="242" t="s">
        <v>1220</v>
      </c>
      <c r="D748" s="149" t="s">
        <v>11</v>
      </c>
      <c r="E748" s="149"/>
      <c r="F748" s="149"/>
      <c r="G748" s="149"/>
      <c r="H748" s="246">
        <v>0</v>
      </c>
      <c r="I748" s="247">
        <v>0</v>
      </c>
      <c r="J748" s="52"/>
      <c r="K748" s="54">
        <f t="shared" si="79"/>
        <v>0</v>
      </c>
      <c r="L748" s="14"/>
      <c r="M748" s="54">
        <f t="shared" si="80"/>
        <v>0</v>
      </c>
      <c r="N748" s="30"/>
      <c r="O748" s="43"/>
    </row>
    <row r="749" spans="1:15" x14ac:dyDescent="0.25">
      <c r="A749" s="149">
        <v>74</v>
      </c>
      <c r="B749" s="183" t="s">
        <v>543</v>
      </c>
      <c r="C749" s="149">
        <v>20</v>
      </c>
      <c r="D749" s="67" t="s">
        <v>14</v>
      </c>
      <c r="E749" s="67"/>
      <c r="F749" s="149"/>
      <c r="G749" s="149"/>
      <c r="H749" s="149"/>
      <c r="I749" s="30"/>
      <c r="J749" s="1"/>
      <c r="K749" s="54">
        <f t="shared" si="79"/>
        <v>0</v>
      </c>
      <c r="L749" s="69"/>
      <c r="M749" s="54">
        <f t="shared" si="80"/>
        <v>0</v>
      </c>
      <c r="N749" s="30"/>
      <c r="O749" s="43"/>
    </row>
    <row r="750" spans="1:15" x14ac:dyDescent="0.25">
      <c r="A750" s="13">
        <v>75</v>
      </c>
      <c r="B750" s="181" t="s">
        <v>544</v>
      </c>
      <c r="C750" s="149">
        <v>70</v>
      </c>
      <c r="D750" s="149" t="s">
        <v>11</v>
      </c>
      <c r="E750" s="149"/>
      <c r="F750" s="149"/>
      <c r="G750" s="149"/>
      <c r="H750" s="149"/>
      <c r="I750" s="30"/>
      <c r="J750" s="52"/>
      <c r="K750" s="54">
        <f t="shared" si="79"/>
        <v>0</v>
      </c>
      <c r="L750" s="14"/>
      <c r="M750" s="54">
        <f t="shared" si="80"/>
        <v>0</v>
      </c>
      <c r="N750" s="30"/>
      <c r="O750" s="43"/>
    </row>
    <row r="751" spans="1:15" x14ac:dyDescent="0.25">
      <c r="A751" s="149">
        <v>76</v>
      </c>
      <c r="B751" s="181" t="s">
        <v>49</v>
      </c>
      <c r="C751" s="149">
        <v>25</v>
      </c>
      <c r="D751" s="149" t="s">
        <v>11</v>
      </c>
      <c r="E751" s="149"/>
      <c r="F751" s="149"/>
      <c r="G751" s="149"/>
      <c r="H751" s="149"/>
      <c r="I751" s="30"/>
      <c r="J751" s="16"/>
      <c r="K751" s="54">
        <f t="shared" si="79"/>
        <v>0</v>
      </c>
      <c r="L751" s="14"/>
      <c r="M751" s="54">
        <f t="shared" si="80"/>
        <v>0</v>
      </c>
      <c r="N751" s="30"/>
      <c r="O751" s="43"/>
    </row>
    <row r="752" spans="1:15" x14ac:dyDescent="0.25">
      <c r="A752" s="13">
        <v>77</v>
      </c>
      <c r="B752" s="181" t="s">
        <v>545</v>
      </c>
      <c r="C752" s="149">
        <v>90</v>
      </c>
      <c r="D752" s="149" t="s">
        <v>11</v>
      </c>
      <c r="E752" s="149"/>
      <c r="F752" s="149"/>
      <c r="G752" s="149"/>
      <c r="H752" s="149"/>
      <c r="I752" s="30"/>
      <c r="J752" s="16"/>
      <c r="K752" s="54">
        <f t="shared" si="79"/>
        <v>0</v>
      </c>
      <c r="L752" s="14"/>
      <c r="M752" s="54">
        <f t="shared" si="80"/>
        <v>0</v>
      </c>
      <c r="N752" s="30"/>
      <c r="O752" s="43"/>
    </row>
    <row r="753" spans="1:15" x14ac:dyDescent="0.25">
      <c r="A753" s="149">
        <v>78</v>
      </c>
      <c r="B753" s="181" t="s">
        <v>546</v>
      </c>
      <c r="C753" s="149">
        <v>2</v>
      </c>
      <c r="D753" s="149" t="s">
        <v>11</v>
      </c>
      <c r="E753" s="149"/>
      <c r="F753" s="149"/>
      <c r="G753" s="149"/>
      <c r="H753" s="149"/>
      <c r="I753" s="30"/>
      <c r="J753" s="16"/>
      <c r="K753" s="54">
        <f t="shared" si="79"/>
        <v>0</v>
      </c>
      <c r="L753" s="14"/>
      <c r="M753" s="54">
        <f t="shared" si="80"/>
        <v>0</v>
      </c>
      <c r="N753" s="30"/>
      <c r="O753" s="43"/>
    </row>
    <row r="754" spans="1:15" x14ac:dyDescent="0.25">
      <c r="A754" s="13">
        <v>79</v>
      </c>
      <c r="B754" s="181" t="s">
        <v>547</v>
      </c>
      <c r="C754" s="149">
        <v>10</v>
      </c>
      <c r="D754" s="149" t="s">
        <v>11</v>
      </c>
      <c r="E754" s="149"/>
      <c r="F754" s="149"/>
      <c r="G754" s="149"/>
      <c r="H754" s="149"/>
      <c r="I754" s="30"/>
      <c r="J754" s="16"/>
      <c r="K754" s="54">
        <f t="shared" si="79"/>
        <v>0</v>
      </c>
      <c r="L754" s="14"/>
      <c r="M754" s="54">
        <f t="shared" si="80"/>
        <v>0</v>
      </c>
      <c r="N754" s="30"/>
      <c r="O754" s="43"/>
    </row>
    <row r="755" spans="1:15" x14ac:dyDescent="0.25">
      <c r="A755" s="149">
        <v>80</v>
      </c>
      <c r="B755" s="181" t="s">
        <v>548</v>
      </c>
      <c r="C755" s="149">
        <v>5</v>
      </c>
      <c r="D755" s="149" t="s">
        <v>11</v>
      </c>
      <c r="E755" s="149"/>
      <c r="F755" s="149"/>
      <c r="G755" s="149"/>
      <c r="H755" s="149"/>
      <c r="I755" s="30"/>
      <c r="J755" s="16"/>
      <c r="K755" s="54">
        <f t="shared" si="79"/>
        <v>0</v>
      </c>
      <c r="L755" s="14"/>
      <c r="M755" s="54">
        <f t="shared" si="80"/>
        <v>0</v>
      </c>
      <c r="N755" s="30"/>
      <c r="O755" s="43"/>
    </row>
    <row r="756" spans="1:15" x14ac:dyDescent="0.25">
      <c r="A756" s="13">
        <v>81</v>
      </c>
      <c r="B756" s="181" t="s">
        <v>549</v>
      </c>
      <c r="C756" s="149">
        <v>5</v>
      </c>
      <c r="D756" s="149" t="s">
        <v>11</v>
      </c>
      <c r="E756" s="149"/>
      <c r="F756" s="149"/>
      <c r="G756" s="149"/>
      <c r="H756" s="149"/>
      <c r="I756" s="30"/>
      <c r="J756" s="16"/>
      <c r="K756" s="54">
        <f t="shared" si="79"/>
        <v>0</v>
      </c>
      <c r="L756" s="14"/>
      <c r="M756" s="54">
        <f t="shared" si="80"/>
        <v>0</v>
      </c>
      <c r="N756" s="30"/>
      <c r="O756" s="43"/>
    </row>
    <row r="757" spans="1:15" x14ac:dyDescent="0.25">
      <c r="A757" s="149">
        <v>82</v>
      </c>
      <c r="B757" s="181" t="s">
        <v>550</v>
      </c>
      <c r="C757" s="149">
        <v>5</v>
      </c>
      <c r="D757" s="149" t="s">
        <v>11</v>
      </c>
      <c r="E757" s="149"/>
      <c r="F757" s="149"/>
      <c r="G757" s="149"/>
      <c r="H757" s="149"/>
      <c r="I757" s="30"/>
      <c r="J757" s="16"/>
      <c r="K757" s="54">
        <f t="shared" si="79"/>
        <v>0</v>
      </c>
      <c r="L757" s="14"/>
      <c r="M757" s="54">
        <f t="shared" si="80"/>
        <v>0</v>
      </c>
      <c r="N757" s="30"/>
      <c r="O757" s="43"/>
    </row>
    <row r="758" spans="1:15" x14ac:dyDescent="0.25">
      <c r="A758" s="13">
        <v>83</v>
      </c>
      <c r="B758" s="181" t="s">
        <v>551</v>
      </c>
      <c r="C758" s="149">
        <v>1</v>
      </c>
      <c r="D758" s="149" t="s">
        <v>11</v>
      </c>
      <c r="E758" s="149"/>
      <c r="F758" s="149"/>
      <c r="G758" s="149"/>
      <c r="H758" s="149"/>
      <c r="I758" s="30"/>
      <c r="J758" s="16"/>
      <c r="K758" s="54">
        <f t="shared" si="79"/>
        <v>0</v>
      </c>
      <c r="L758" s="14"/>
      <c r="M758" s="54">
        <f t="shared" si="80"/>
        <v>0</v>
      </c>
      <c r="N758" s="30"/>
      <c r="O758" s="43"/>
    </row>
    <row r="759" spans="1:15" x14ac:dyDescent="0.25">
      <c r="A759" s="149">
        <v>84</v>
      </c>
      <c r="B759" s="181" t="s">
        <v>552</v>
      </c>
      <c r="C759" s="149">
        <v>5</v>
      </c>
      <c r="D759" s="149" t="s">
        <v>11</v>
      </c>
      <c r="E759" s="149"/>
      <c r="F759" s="149"/>
      <c r="G759" s="149"/>
      <c r="H759" s="149"/>
      <c r="I759" s="30"/>
      <c r="J759" s="16"/>
      <c r="K759" s="54">
        <f t="shared" si="79"/>
        <v>0</v>
      </c>
      <c r="L759" s="14"/>
      <c r="M759" s="54">
        <f t="shared" si="80"/>
        <v>0</v>
      </c>
      <c r="N759" s="30"/>
      <c r="O759" s="43"/>
    </row>
    <row r="760" spans="1:15" x14ac:dyDescent="0.25">
      <c r="A760" s="13">
        <v>85</v>
      </c>
      <c r="B760" s="181" t="s">
        <v>553</v>
      </c>
      <c r="C760" s="149">
        <v>70</v>
      </c>
      <c r="D760" s="149" t="s">
        <v>11</v>
      </c>
      <c r="E760" s="149"/>
      <c r="F760" s="149"/>
      <c r="G760" s="149"/>
      <c r="H760" s="149"/>
      <c r="I760" s="30"/>
      <c r="J760" s="16"/>
      <c r="K760" s="54">
        <f t="shared" si="79"/>
        <v>0</v>
      </c>
      <c r="L760" s="14"/>
      <c r="M760" s="54">
        <f t="shared" si="80"/>
        <v>0</v>
      </c>
      <c r="N760" s="30"/>
      <c r="O760" s="43"/>
    </row>
    <row r="761" spans="1:15" ht="51" x14ac:dyDescent="0.25">
      <c r="A761" s="149">
        <v>86</v>
      </c>
      <c r="B761" s="181" t="s">
        <v>554</v>
      </c>
      <c r="C761" s="149">
        <v>10</v>
      </c>
      <c r="D761" s="149" t="s">
        <v>11</v>
      </c>
      <c r="E761" s="149"/>
      <c r="F761" s="149"/>
      <c r="G761" s="149"/>
      <c r="H761" s="149"/>
      <c r="I761" s="30"/>
      <c r="J761" s="52"/>
      <c r="K761" s="54">
        <f t="shared" si="79"/>
        <v>0</v>
      </c>
      <c r="L761" s="14"/>
      <c r="M761" s="54">
        <f t="shared" si="80"/>
        <v>0</v>
      </c>
      <c r="N761" s="30"/>
      <c r="O761" s="43"/>
    </row>
    <row r="762" spans="1:15" x14ac:dyDescent="0.25">
      <c r="A762" s="13">
        <v>87</v>
      </c>
      <c r="B762" s="181" t="s">
        <v>555</v>
      </c>
      <c r="C762" s="149">
        <v>2</v>
      </c>
      <c r="D762" s="149" t="s">
        <v>11</v>
      </c>
      <c r="E762" s="149"/>
      <c r="F762" s="149"/>
      <c r="G762" s="149"/>
      <c r="H762" s="149"/>
      <c r="I762" s="30"/>
      <c r="J762" s="16"/>
      <c r="K762" s="54">
        <f t="shared" si="79"/>
        <v>0</v>
      </c>
      <c r="L762" s="14"/>
      <c r="M762" s="54">
        <f t="shared" si="80"/>
        <v>0</v>
      </c>
      <c r="N762" s="30"/>
      <c r="O762" s="43"/>
    </row>
    <row r="763" spans="1:15" x14ac:dyDescent="0.25">
      <c r="A763" s="149">
        <v>88</v>
      </c>
      <c r="B763" s="180" t="s">
        <v>556</v>
      </c>
      <c r="C763" s="149">
        <v>90</v>
      </c>
      <c r="D763" s="149" t="s">
        <v>11</v>
      </c>
      <c r="E763" s="149"/>
      <c r="F763" s="149"/>
      <c r="G763" s="149"/>
      <c r="H763" s="149"/>
      <c r="I763" s="30"/>
      <c r="J763" s="1"/>
      <c r="K763" s="54">
        <f t="shared" si="79"/>
        <v>0</v>
      </c>
      <c r="L763" s="14"/>
      <c r="M763" s="54">
        <f t="shared" si="80"/>
        <v>0</v>
      </c>
      <c r="N763" s="30"/>
      <c r="O763" s="43"/>
    </row>
    <row r="764" spans="1:15" x14ac:dyDescent="0.25">
      <c r="A764" s="13">
        <v>89</v>
      </c>
      <c r="B764" s="181" t="s">
        <v>557</v>
      </c>
      <c r="C764" s="149">
        <v>20</v>
      </c>
      <c r="D764" s="149" t="s">
        <v>11</v>
      </c>
      <c r="E764" s="149"/>
      <c r="F764" s="149"/>
      <c r="G764" s="149"/>
      <c r="H764" s="149"/>
      <c r="I764" s="30"/>
      <c r="J764" s="16"/>
      <c r="K764" s="54">
        <f t="shared" si="79"/>
        <v>0</v>
      </c>
      <c r="L764" s="14"/>
      <c r="M764" s="54">
        <f t="shared" si="80"/>
        <v>0</v>
      </c>
      <c r="N764" s="30"/>
      <c r="O764" s="43"/>
    </row>
    <row r="765" spans="1:15" x14ac:dyDescent="0.25">
      <c r="A765" s="149">
        <v>90</v>
      </c>
      <c r="B765" s="181" t="s">
        <v>558</v>
      </c>
      <c r="C765" s="149">
        <v>60</v>
      </c>
      <c r="D765" s="149" t="s">
        <v>11</v>
      </c>
      <c r="E765" s="149"/>
      <c r="F765" s="149"/>
      <c r="G765" s="149"/>
      <c r="H765" s="149"/>
      <c r="I765" s="30"/>
      <c r="J765" s="16"/>
      <c r="K765" s="54">
        <f t="shared" si="79"/>
        <v>0</v>
      </c>
      <c r="L765" s="14"/>
      <c r="M765" s="54">
        <f t="shared" si="80"/>
        <v>0</v>
      </c>
      <c r="N765" s="30"/>
      <c r="O765" s="43"/>
    </row>
    <row r="766" spans="1:15" x14ac:dyDescent="0.25">
      <c r="A766" s="13">
        <v>91</v>
      </c>
      <c r="B766" s="181" t="s">
        <v>559</v>
      </c>
      <c r="C766" s="149">
        <v>120</v>
      </c>
      <c r="D766" s="149" t="s">
        <v>11</v>
      </c>
      <c r="E766" s="149"/>
      <c r="F766" s="149"/>
      <c r="G766" s="149"/>
      <c r="H766" s="149"/>
      <c r="I766" s="30"/>
      <c r="J766" s="16"/>
      <c r="K766" s="54">
        <f t="shared" si="79"/>
        <v>0</v>
      </c>
      <c r="L766" s="14"/>
      <c r="M766" s="54">
        <f t="shared" si="80"/>
        <v>0</v>
      </c>
      <c r="N766" s="30"/>
      <c r="O766" s="43"/>
    </row>
    <row r="767" spans="1:15" x14ac:dyDescent="0.25">
      <c r="A767" s="149">
        <v>92</v>
      </c>
      <c r="B767" s="181" t="s">
        <v>560</v>
      </c>
      <c r="C767" s="149">
        <v>300</v>
      </c>
      <c r="D767" s="149" t="s">
        <v>11</v>
      </c>
      <c r="E767" s="149"/>
      <c r="F767" s="149"/>
      <c r="G767" s="149"/>
      <c r="H767" s="149"/>
      <c r="I767" s="30"/>
      <c r="J767" s="16"/>
      <c r="K767" s="54">
        <f t="shared" si="79"/>
        <v>0</v>
      </c>
      <c r="L767" s="14"/>
      <c r="M767" s="54">
        <f t="shared" si="80"/>
        <v>0</v>
      </c>
      <c r="N767" s="30"/>
      <c r="O767" s="43"/>
    </row>
    <row r="768" spans="1:15" x14ac:dyDescent="0.25">
      <c r="A768" s="13">
        <v>93</v>
      </c>
      <c r="B768" s="181" t="s">
        <v>561</v>
      </c>
      <c r="C768" s="149">
        <v>100</v>
      </c>
      <c r="D768" s="149" t="s">
        <v>11</v>
      </c>
      <c r="E768" s="149"/>
      <c r="F768" s="149"/>
      <c r="G768" s="149"/>
      <c r="H768" s="149"/>
      <c r="I768" s="30"/>
      <c r="J768" s="16"/>
      <c r="K768" s="54">
        <f t="shared" si="79"/>
        <v>0</v>
      </c>
      <c r="L768" s="14"/>
      <c r="M768" s="54">
        <f t="shared" si="80"/>
        <v>0</v>
      </c>
      <c r="N768" s="30"/>
      <c r="O768" s="43"/>
    </row>
    <row r="769" spans="1:15" x14ac:dyDescent="0.25">
      <c r="A769" s="149">
        <v>94</v>
      </c>
      <c r="B769" s="180" t="s">
        <v>562</v>
      </c>
      <c r="C769" s="149">
        <v>10</v>
      </c>
      <c r="D769" s="11" t="s">
        <v>14</v>
      </c>
      <c r="E769" s="11"/>
      <c r="F769" s="149"/>
      <c r="G769" s="149"/>
      <c r="H769" s="149"/>
      <c r="I769" s="30"/>
      <c r="J769" s="1"/>
      <c r="K769" s="54">
        <f t="shared" si="79"/>
        <v>0</v>
      </c>
      <c r="L769" s="69"/>
      <c r="M769" s="54">
        <f t="shared" si="80"/>
        <v>0</v>
      </c>
      <c r="N769" s="30"/>
      <c r="O769" s="43"/>
    </row>
    <row r="770" spans="1:15" x14ac:dyDescent="0.25">
      <c r="A770" s="13">
        <v>95</v>
      </c>
      <c r="B770" s="183" t="s">
        <v>563</v>
      </c>
      <c r="C770" s="149">
        <v>2</v>
      </c>
      <c r="D770" s="67" t="s">
        <v>14</v>
      </c>
      <c r="E770" s="67"/>
      <c r="F770" s="149"/>
      <c r="G770" s="149"/>
      <c r="H770" s="149"/>
      <c r="I770" s="30"/>
      <c r="J770" s="1"/>
      <c r="K770" s="54">
        <f t="shared" si="79"/>
        <v>0</v>
      </c>
      <c r="L770" s="69"/>
      <c r="M770" s="54">
        <f t="shared" si="80"/>
        <v>0</v>
      </c>
      <c r="N770" s="30"/>
      <c r="O770" s="43"/>
    </row>
    <row r="771" spans="1:15" x14ac:dyDescent="0.25">
      <c r="A771" s="149">
        <v>96</v>
      </c>
      <c r="B771" s="181" t="s">
        <v>564</v>
      </c>
      <c r="C771" s="149">
        <v>5</v>
      </c>
      <c r="D771" s="149" t="s">
        <v>11</v>
      </c>
      <c r="E771" s="149"/>
      <c r="F771" s="149"/>
      <c r="G771" s="149"/>
      <c r="H771" s="149"/>
      <c r="I771" s="30"/>
      <c r="J771" s="16"/>
      <c r="K771" s="54">
        <f t="shared" si="79"/>
        <v>0</v>
      </c>
      <c r="L771" s="14"/>
      <c r="M771" s="54">
        <f t="shared" si="80"/>
        <v>0</v>
      </c>
      <c r="N771" s="30"/>
      <c r="O771" s="43"/>
    </row>
    <row r="772" spans="1:15" x14ac:dyDescent="0.25">
      <c r="A772" s="13">
        <v>97</v>
      </c>
      <c r="B772" s="180" t="s">
        <v>565</v>
      </c>
      <c r="C772" s="149">
        <v>60</v>
      </c>
      <c r="D772" s="11" t="s">
        <v>14</v>
      </c>
      <c r="E772" s="11"/>
      <c r="F772" s="149"/>
      <c r="G772" s="149"/>
      <c r="H772" s="149"/>
      <c r="I772" s="30"/>
      <c r="J772" s="1"/>
      <c r="K772" s="54">
        <f t="shared" si="79"/>
        <v>0</v>
      </c>
      <c r="L772" s="69"/>
      <c r="M772" s="54">
        <f t="shared" si="80"/>
        <v>0</v>
      </c>
      <c r="N772" s="30"/>
      <c r="O772" s="43"/>
    </row>
    <row r="773" spans="1:15" x14ac:dyDescent="0.25">
      <c r="A773" s="149">
        <v>98</v>
      </c>
      <c r="B773" s="181" t="s">
        <v>566</v>
      </c>
      <c r="C773" s="149">
        <v>5</v>
      </c>
      <c r="D773" s="149" t="s">
        <v>11</v>
      </c>
      <c r="E773" s="149"/>
      <c r="F773" s="149"/>
      <c r="G773" s="149"/>
      <c r="H773" s="149"/>
      <c r="I773" s="30"/>
      <c r="J773" s="16"/>
      <c r="K773" s="54">
        <f t="shared" si="79"/>
        <v>0</v>
      </c>
      <c r="L773" s="14"/>
      <c r="M773" s="54">
        <f t="shared" si="80"/>
        <v>0</v>
      </c>
      <c r="N773" s="30"/>
      <c r="O773" s="43"/>
    </row>
    <row r="774" spans="1:15" x14ac:dyDescent="0.25">
      <c r="A774" s="13">
        <v>99</v>
      </c>
      <c r="B774" s="181" t="s">
        <v>567</v>
      </c>
      <c r="C774" s="149">
        <v>20</v>
      </c>
      <c r="D774" s="149" t="s">
        <v>11</v>
      </c>
      <c r="E774" s="149"/>
      <c r="F774" s="149"/>
      <c r="G774" s="149"/>
      <c r="H774" s="149"/>
      <c r="I774" s="30"/>
      <c r="J774" s="16"/>
      <c r="K774" s="54">
        <f t="shared" si="79"/>
        <v>0</v>
      </c>
      <c r="L774" s="14"/>
      <c r="M774" s="54">
        <f t="shared" si="80"/>
        <v>0</v>
      </c>
      <c r="N774" s="30"/>
      <c r="O774" s="43"/>
    </row>
    <row r="775" spans="1:15" x14ac:dyDescent="0.25">
      <c r="A775" s="149">
        <v>100</v>
      </c>
      <c r="B775" s="183" t="s">
        <v>568</v>
      </c>
      <c r="C775" s="149">
        <v>100</v>
      </c>
      <c r="D775" s="67" t="s">
        <v>14</v>
      </c>
      <c r="E775" s="67"/>
      <c r="F775" s="149"/>
      <c r="G775" s="149"/>
      <c r="H775" s="149"/>
      <c r="I775" s="30"/>
      <c r="J775" s="1"/>
      <c r="K775" s="54">
        <f t="shared" si="79"/>
        <v>0</v>
      </c>
      <c r="L775" s="69"/>
      <c r="M775" s="54">
        <f t="shared" si="80"/>
        <v>0</v>
      </c>
      <c r="N775" s="30"/>
      <c r="O775" s="43"/>
    </row>
    <row r="776" spans="1:15" x14ac:dyDescent="0.25">
      <c r="A776" s="13">
        <v>101</v>
      </c>
      <c r="B776" s="2" t="s">
        <v>569</v>
      </c>
      <c r="C776" s="149">
        <v>100</v>
      </c>
      <c r="D776" s="149" t="s">
        <v>11</v>
      </c>
      <c r="E776" s="149"/>
      <c r="F776" s="149"/>
      <c r="G776" s="149"/>
      <c r="H776" s="149"/>
      <c r="I776" s="30"/>
      <c r="J776" s="16"/>
      <c r="K776" s="54">
        <f t="shared" si="79"/>
        <v>0</v>
      </c>
      <c r="L776" s="14"/>
      <c r="M776" s="54">
        <f t="shared" si="80"/>
        <v>0</v>
      </c>
      <c r="N776" s="30"/>
      <c r="O776" s="43"/>
    </row>
    <row r="777" spans="1:15" x14ac:dyDescent="0.25">
      <c r="A777" s="149">
        <v>102</v>
      </c>
      <c r="B777" s="2" t="s">
        <v>570</v>
      </c>
      <c r="C777" s="149">
        <v>100</v>
      </c>
      <c r="D777" s="149" t="s">
        <v>11</v>
      </c>
      <c r="E777" s="149"/>
      <c r="F777" s="17"/>
      <c r="G777" s="17"/>
      <c r="H777" s="17"/>
      <c r="I777" s="30"/>
      <c r="J777" s="16"/>
      <c r="K777" s="54">
        <f t="shared" si="79"/>
        <v>0</v>
      </c>
      <c r="L777" s="14"/>
      <c r="M777" s="54">
        <f t="shared" si="80"/>
        <v>0</v>
      </c>
      <c r="N777" s="30"/>
      <c r="O777" s="43"/>
    </row>
    <row r="778" spans="1:15" x14ac:dyDescent="0.25">
      <c r="A778" s="13">
        <v>103</v>
      </c>
      <c r="B778" s="181" t="s">
        <v>571</v>
      </c>
      <c r="C778" s="149">
        <v>10</v>
      </c>
      <c r="D778" s="149" t="s">
        <v>11</v>
      </c>
      <c r="E778" s="149"/>
      <c r="F778" s="149"/>
      <c r="G778" s="149"/>
      <c r="H778" s="149"/>
      <c r="I778" s="30"/>
      <c r="J778" s="16"/>
      <c r="K778" s="54">
        <f t="shared" si="79"/>
        <v>0</v>
      </c>
      <c r="L778" s="14"/>
      <c r="M778" s="54">
        <f t="shared" si="80"/>
        <v>0</v>
      </c>
      <c r="N778" s="30"/>
      <c r="O778" s="43"/>
    </row>
    <row r="779" spans="1:15" x14ac:dyDescent="0.25">
      <c r="A779" s="149">
        <v>104</v>
      </c>
      <c r="B779" s="181" t="s">
        <v>572</v>
      </c>
      <c r="C779" s="149">
        <v>30</v>
      </c>
      <c r="D779" s="149" t="s">
        <v>11</v>
      </c>
      <c r="E779" s="149"/>
      <c r="F779" s="30"/>
      <c r="G779" s="149"/>
      <c r="H779" s="149"/>
      <c r="I779" s="30"/>
      <c r="J779" s="16"/>
      <c r="K779" s="54">
        <f t="shared" si="79"/>
        <v>0</v>
      </c>
      <c r="L779" s="69"/>
      <c r="M779" s="54">
        <f t="shared" si="80"/>
        <v>0</v>
      </c>
      <c r="N779" s="30"/>
      <c r="O779" s="43"/>
    </row>
    <row r="780" spans="1:15" x14ac:dyDescent="0.25">
      <c r="A780" s="13">
        <v>105</v>
      </c>
      <c r="B780" s="180" t="s">
        <v>573</v>
      </c>
      <c r="C780" s="149">
        <v>3</v>
      </c>
      <c r="D780" s="12" t="s">
        <v>11</v>
      </c>
      <c r="E780" s="12"/>
      <c r="F780" s="149"/>
      <c r="G780" s="149"/>
      <c r="H780" s="149"/>
      <c r="I780" s="30"/>
      <c r="J780" s="52"/>
      <c r="K780" s="54">
        <f t="shared" si="79"/>
        <v>0</v>
      </c>
      <c r="L780" s="14"/>
      <c r="M780" s="54">
        <f t="shared" si="80"/>
        <v>0</v>
      </c>
      <c r="N780" s="30"/>
      <c r="O780" s="43"/>
    </row>
    <row r="781" spans="1:15" x14ac:dyDescent="0.25">
      <c r="A781" s="149">
        <v>106</v>
      </c>
      <c r="B781" s="181" t="s">
        <v>574</v>
      </c>
      <c r="C781" s="149">
        <v>2</v>
      </c>
      <c r="D781" s="149" t="s">
        <v>11</v>
      </c>
      <c r="E781" s="149"/>
      <c r="F781" s="149"/>
      <c r="G781" s="149"/>
      <c r="H781" s="149"/>
      <c r="I781" s="30"/>
      <c r="J781" s="16"/>
      <c r="K781" s="54">
        <f t="shared" si="79"/>
        <v>0</v>
      </c>
      <c r="L781" s="14"/>
      <c r="M781" s="54">
        <f t="shared" si="80"/>
        <v>0</v>
      </c>
      <c r="N781" s="30"/>
      <c r="O781" s="43"/>
    </row>
    <row r="782" spans="1:15" x14ac:dyDescent="0.25">
      <c r="A782" s="13">
        <v>107</v>
      </c>
      <c r="B782" s="181" t="s">
        <v>575</v>
      </c>
      <c r="C782" s="149">
        <v>250</v>
      </c>
      <c r="D782" s="149" t="s">
        <v>11</v>
      </c>
      <c r="E782" s="149"/>
      <c r="F782" s="149"/>
      <c r="G782" s="149"/>
      <c r="H782" s="149"/>
      <c r="I782" s="30"/>
      <c r="J782" s="16"/>
      <c r="K782" s="54">
        <f t="shared" si="79"/>
        <v>0</v>
      </c>
      <c r="L782" s="14"/>
      <c r="M782" s="54">
        <f t="shared" si="80"/>
        <v>0</v>
      </c>
      <c r="N782" s="30"/>
      <c r="O782" s="43"/>
    </row>
    <row r="783" spans="1:15" x14ac:dyDescent="0.25">
      <c r="A783" s="149">
        <v>108</v>
      </c>
      <c r="B783" s="181" t="s">
        <v>576</v>
      </c>
      <c r="C783" s="149">
        <v>100</v>
      </c>
      <c r="D783" s="149" t="s">
        <v>11</v>
      </c>
      <c r="E783" s="149"/>
      <c r="F783" s="149"/>
      <c r="G783" s="149"/>
      <c r="H783" s="149"/>
      <c r="I783" s="30"/>
      <c r="J783" s="52"/>
      <c r="K783" s="54">
        <f t="shared" si="79"/>
        <v>0</v>
      </c>
      <c r="L783" s="14"/>
      <c r="M783" s="54">
        <f t="shared" si="80"/>
        <v>0</v>
      </c>
      <c r="N783" s="30"/>
      <c r="O783" s="43"/>
    </row>
    <row r="784" spans="1:15" x14ac:dyDescent="0.25">
      <c r="A784" s="13">
        <v>109</v>
      </c>
      <c r="B784" s="181" t="s">
        <v>577</v>
      </c>
      <c r="C784" s="149">
        <v>10</v>
      </c>
      <c r="D784" s="149" t="s">
        <v>11</v>
      </c>
      <c r="E784" s="149"/>
      <c r="F784" s="149"/>
      <c r="G784" s="149"/>
      <c r="H784" s="149"/>
      <c r="I784" s="30"/>
      <c r="J784" s="52"/>
      <c r="K784" s="54">
        <f t="shared" si="79"/>
        <v>0</v>
      </c>
      <c r="L784" s="14"/>
      <c r="M784" s="54">
        <f t="shared" si="80"/>
        <v>0</v>
      </c>
      <c r="N784" s="30"/>
      <c r="O784" s="43"/>
    </row>
    <row r="785" spans="1:15" x14ac:dyDescent="0.25">
      <c r="A785" s="149">
        <v>110</v>
      </c>
      <c r="B785" s="2" t="s">
        <v>578</v>
      </c>
      <c r="C785" s="149">
        <v>250</v>
      </c>
      <c r="D785" s="149" t="s">
        <v>11</v>
      </c>
      <c r="E785" s="149"/>
      <c r="F785" s="17"/>
      <c r="G785" s="17"/>
      <c r="H785" s="17"/>
      <c r="I785" s="30"/>
      <c r="J785" s="16"/>
      <c r="K785" s="54">
        <f t="shared" si="79"/>
        <v>0</v>
      </c>
      <c r="L785" s="14"/>
      <c r="M785" s="54">
        <f t="shared" si="80"/>
        <v>0</v>
      </c>
      <c r="N785" s="30"/>
      <c r="O785" s="43"/>
    </row>
    <row r="786" spans="1:15" x14ac:dyDescent="0.25">
      <c r="A786" s="13">
        <v>111</v>
      </c>
      <c r="B786" s="181" t="s">
        <v>579</v>
      </c>
      <c r="C786" s="149">
        <v>60</v>
      </c>
      <c r="D786" s="149" t="s">
        <v>11</v>
      </c>
      <c r="E786" s="149"/>
      <c r="F786" s="149"/>
      <c r="G786" s="149"/>
      <c r="H786" s="149"/>
      <c r="I786" s="30"/>
      <c r="J786" s="16"/>
      <c r="K786" s="54">
        <f t="shared" si="79"/>
        <v>0</v>
      </c>
      <c r="L786" s="14"/>
      <c r="M786" s="54">
        <f t="shared" si="80"/>
        <v>0</v>
      </c>
      <c r="N786" s="30"/>
      <c r="O786" s="43"/>
    </row>
    <row r="787" spans="1:15" x14ac:dyDescent="0.25">
      <c r="A787" s="149">
        <v>112</v>
      </c>
      <c r="B787" s="180" t="s">
        <v>580</v>
      </c>
      <c r="C787" s="149">
        <v>5</v>
      </c>
      <c r="D787" s="30" t="s">
        <v>14</v>
      </c>
      <c r="E787" s="30"/>
      <c r="F787" s="152"/>
      <c r="G787" s="152"/>
      <c r="H787" s="152"/>
      <c r="I787" s="30"/>
      <c r="J787" s="76"/>
      <c r="K787" s="54">
        <f t="shared" si="79"/>
        <v>0</v>
      </c>
      <c r="L787" s="72"/>
      <c r="M787" s="54">
        <f t="shared" si="80"/>
        <v>0</v>
      </c>
      <c r="N787" s="30"/>
      <c r="O787" s="43"/>
    </row>
    <row r="788" spans="1:15" x14ac:dyDescent="0.25">
      <c r="A788" s="13">
        <v>113</v>
      </c>
      <c r="B788" s="180" t="s">
        <v>581</v>
      </c>
      <c r="C788" s="149">
        <v>5</v>
      </c>
      <c r="D788" s="30" t="s">
        <v>14</v>
      </c>
      <c r="E788" s="30"/>
      <c r="F788" s="152"/>
      <c r="G788" s="152"/>
      <c r="H788" s="152"/>
      <c r="I788" s="30"/>
      <c r="J788" s="76"/>
      <c r="K788" s="54">
        <f t="shared" si="79"/>
        <v>0</v>
      </c>
      <c r="L788" s="72"/>
      <c r="M788" s="54">
        <f t="shared" si="80"/>
        <v>0</v>
      </c>
      <c r="N788" s="30"/>
      <c r="O788" s="43"/>
    </row>
    <row r="789" spans="1:15" x14ac:dyDescent="0.25">
      <c r="A789" s="149">
        <v>114</v>
      </c>
      <c r="B789" s="180" t="s">
        <v>582</v>
      </c>
      <c r="C789" s="149">
        <v>20</v>
      </c>
      <c r="D789" s="30" t="s">
        <v>14</v>
      </c>
      <c r="E789" s="30"/>
      <c r="F789" s="152"/>
      <c r="G789" s="152"/>
      <c r="H789" s="152"/>
      <c r="I789" s="30"/>
      <c r="J789" s="76"/>
      <c r="K789" s="54">
        <f t="shared" si="79"/>
        <v>0</v>
      </c>
      <c r="L789" s="72"/>
      <c r="M789" s="54">
        <f t="shared" si="80"/>
        <v>0</v>
      </c>
      <c r="N789" s="30"/>
      <c r="O789" s="43"/>
    </row>
    <row r="790" spans="1:15" x14ac:dyDescent="0.25">
      <c r="A790" s="13">
        <v>115</v>
      </c>
      <c r="B790" s="181" t="s">
        <v>583</v>
      </c>
      <c r="C790" s="149">
        <v>10</v>
      </c>
      <c r="D790" s="149" t="s">
        <v>11</v>
      </c>
      <c r="E790" s="149"/>
      <c r="F790" s="149"/>
      <c r="G790" s="149"/>
      <c r="H790" s="149"/>
      <c r="I790" s="30"/>
      <c r="J790" s="16"/>
      <c r="K790" s="54">
        <f t="shared" si="79"/>
        <v>0</v>
      </c>
      <c r="L790" s="14"/>
      <c r="M790" s="54">
        <f t="shared" si="80"/>
        <v>0</v>
      </c>
      <c r="N790" s="30"/>
      <c r="O790" s="43"/>
    </row>
    <row r="791" spans="1:15" x14ac:dyDescent="0.25">
      <c r="A791" s="149">
        <v>116</v>
      </c>
      <c r="B791" s="181" t="s">
        <v>584</v>
      </c>
      <c r="C791" s="149">
        <v>75</v>
      </c>
      <c r="D791" s="149" t="s">
        <v>11</v>
      </c>
      <c r="E791" s="149"/>
      <c r="F791" s="149"/>
      <c r="G791" s="149"/>
      <c r="H791" s="149"/>
      <c r="I791" s="30"/>
      <c r="J791" s="16"/>
      <c r="K791" s="54">
        <f t="shared" si="79"/>
        <v>0</v>
      </c>
      <c r="L791" s="14"/>
      <c r="M791" s="54">
        <f t="shared" si="80"/>
        <v>0</v>
      </c>
      <c r="N791" s="30"/>
      <c r="O791" s="43"/>
    </row>
    <row r="792" spans="1:15" x14ac:dyDescent="0.25">
      <c r="A792" s="13">
        <v>117</v>
      </c>
      <c r="B792" s="180" t="s">
        <v>585</v>
      </c>
      <c r="C792" s="149">
        <v>60</v>
      </c>
      <c r="D792" s="149" t="s">
        <v>14</v>
      </c>
      <c r="E792" s="149"/>
      <c r="F792" s="149"/>
      <c r="G792" s="149"/>
      <c r="H792" s="149"/>
      <c r="I792" s="30"/>
      <c r="J792" s="52"/>
      <c r="K792" s="54">
        <f t="shared" si="79"/>
        <v>0</v>
      </c>
      <c r="L792" s="14"/>
      <c r="M792" s="54">
        <f t="shared" si="80"/>
        <v>0</v>
      </c>
      <c r="N792" s="19"/>
      <c r="O792" s="43"/>
    </row>
    <row r="793" spans="1:15" x14ac:dyDescent="0.25">
      <c r="A793" s="149">
        <v>118</v>
      </c>
      <c r="B793" s="2" t="s">
        <v>586</v>
      </c>
      <c r="C793" s="149">
        <v>5</v>
      </c>
      <c r="D793" s="149" t="s">
        <v>11</v>
      </c>
      <c r="E793" s="149"/>
      <c r="F793" s="17"/>
      <c r="G793" s="17"/>
      <c r="H793" s="17"/>
      <c r="I793" s="30"/>
      <c r="J793" s="16"/>
      <c r="K793" s="54">
        <f t="shared" si="79"/>
        <v>0</v>
      </c>
      <c r="L793" s="14"/>
      <c r="M793" s="54">
        <f t="shared" si="80"/>
        <v>0</v>
      </c>
      <c r="N793" s="30"/>
      <c r="O793" s="43"/>
    </row>
    <row r="794" spans="1:15" x14ac:dyDescent="0.25">
      <c r="A794" s="13">
        <v>119</v>
      </c>
      <c r="B794" s="2" t="s">
        <v>587</v>
      </c>
      <c r="C794" s="149">
        <v>20</v>
      </c>
      <c r="D794" s="149" t="s">
        <v>11</v>
      </c>
      <c r="E794" s="149"/>
      <c r="F794" s="17"/>
      <c r="G794" s="149"/>
      <c r="H794" s="149"/>
      <c r="I794" s="30"/>
      <c r="J794" s="16"/>
      <c r="K794" s="54">
        <f t="shared" si="79"/>
        <v>0</v>
      </c>
      <c r="L794" s="14"/>
      <c r="M794" s="54">
        <f t="shared" si="80"/>
        <v>0</v>
      </c>
      <c r="N794" s="30"/>
      <c r="O794" s="43"/>
    </row>
    <row r="795" spans="1:15" x14ac:dyDescent="0.25">
      <c r="A795" s="149">
        <v>120</v>
      </c>
      <c r="B795" s="2" t="s">
        <v>588</v>
      </c>
      <c r="C795" s="149">
        <v>10</v>
      </c>
      <c r="D795" s="149" t="s">
        <v>11</v>
      </c>
      <c r="E795" s="149"/>
      <c r="F795" s="17"/>
      <c r="G795" s="149"/>
      <c r="H795" s="149"/>
      <c r="I795" s="30"/>
      <c r="J795" s="16"/>
      <c r="K795" s="54">
        <f t="shared" si="79"/>
        <v>0</v>
      </c>
      <c r="L795" s="14"/>
      <c r="M795" s="54">
        <f t="shared" si="80"/>
        <v>0</v>
      </c>
      <c r="N795" s="30"/>
      <c r="O795" s="43"/>
    </row>
    <row r="796" spans="1:15" x14ac:dyDescent="0.25">
      <c r="A796" s="13">
        <v>121</v>
      </c>
      <c r="B796" s="2" t="s">
        <v>589</v>
      </c>
      <c r="C796" s="149">
        <v>5</v>
      </c>
      <c r="D796" s="149" t="s">
        <v>11</v>
      </c>
      <c r="E796" s="149"/>
      <c r="F796" s="17"/>
      <c r="G796" s="149"/>
      <c r="H796" s="42"/>
      <c r="I796" s="30"/>
      <c r="J796" s="16"/>
      <c r="K796" s="54">
        <f t="shared" si="79"/>
        <v>0</v>
      </c>
      <c r="L796" s="14"/>
      <c r="M796" s="54">
        <f t="shared" si="80"/>
        <v>0</v>
      </c>
      <c r="N796" s="30"/>
      <c r="O796" s="43"/>
    </row>
    <row r="797" spans="1:15" x14ac:dyDescent="0.25">
      <c r="A797" s="149">
        <v>122</v>
      </c>
      <c r="B797" s="181" t="s">
        <v>590</v>
      </c>
      <c r="C797" s="149">
        <v>5</v>
      </c>
      <c r="D797" s="149" t="s">
        <v>11</v>
      </c>
      <c r="E797" s="149"/>
      <c r="F797" s="149"/>
      <c r="G797" s="149"/>
      <c r="H797" s="149"/>
      <c r="I797" s="30"/>
      <c r="J797" s="16"/>
      <c r="K797" s="54">
        <f t="shared" si="79"/>
        <v>0</v>
      </c>
      <c r="L797" s="14"/>
      <c r="M797" s="54">
        <f t="shared" si="80"/>
        <v>0</v>
      </c>
      <c r="N797" s="30"/>
      <c r="O797" s="43"/>
    </row>
    <row r="798" spans="1:15" x14ac:dyDescent="0.25">
      <c r="A798" s="13">
        <v>123</v>
      </c>
      <c r="B798" s="181" t="s">
        <v>1163</v>
      </c>
      <c r="C798" s="149">
        <v>300</v>
      </c>
      <c r="D798" s="149" t="s">
        <v>11</v>
      </c>
      <c r="E798" s="149"/>
      <c r="F798" s="149"/>
      <c r="G798" s="149"/>
      <c r="H798" s="149"/>
      <c r="I798" s="30"/>
      <c r="J798" s="52"/>
      <c r="K798" s="54">
        <f t="shared" si="79"/>
        <v>0</v>
      </c>
      <c r="L798" s="14"/>
      <c r="M798" s="54">
        <f t="shared" si="80"/>
        <v>0</v>
      </c>
      <c r="N798" s="30"/>
      <c r="O798" s="43"/>
    </row>
    <row r="799" spans="1:15" x14ac:dyDescent="0.25">
      <c r="A799" s="149">
        <v>124</v>
      </c>
      <c r="B799" s="181" t="s">
        <v>591</v>
      </c>
      <c r="C799" s="149">
        <v>120</v>
      </c>
      <c r="D799" s="149" t="s">
        <v>11</v>
      </c>
      <c r="E799" s="149"/>
      <c r="F799" s="149"/>
      <c r="G799" s="149"/>
      <c r="H799" s="149"/>
      <c r="I799" s="30"/>
      <c r="J799" s="16"/>
      <c r="K799" s="54">
        <f t="shared" si="79"/>
        <v>0</v>
      </c>
      <c r="L799" s="14"/>
      <c r="M799" s="54">
        <f t="shared" si="80"/>
        <v>0</v>
      </c>
      <c r="N799" s="30"/>
      <c r="O799" s="43"/>
    </row>
    <row r="800" spans="1:15" x14ac:dyDescent="0.25">
      <c r="A800" s="13">
        <v>125</v>
      </c>
      <c r="B800" s="181" t="s">
        <v>592</v>
      </c>
      <c r="C800" s="149">
        <v>30</v>
      </c>
      <c r="D800" s="149" t="s">
        <v>11</v>
      </c>
      <c r="E800" s="149"/>
      <c r="F800" s="149"/>
      <c r="G800" s="149"/>
      <c r="H800" s="149"/>
      <c r="I800" s="30"/>
      <c r="J800" s="52"/>
      <c r="K800" s="54">
        <f t="shared" si="79"/>
        <v>0</v>
      </c>
      <c r="L800" s="14"/>
      <c r="M800" s="54">
        <f t="shared" si="80"/>
        <v>0</v>
      </c>
      <c r="N800" s="30"/>
      <c r="O800" s="43"/>
    </row>
    <row r="801" spans="1:15" x14ac:dyDescent="0.25">
      <c r="A801" s="149">
        <v>126</v>
      </c>
      <c r="B801" s="181" t="s">
        <v>593</v>
      </c>
      <c r="C801" s="149">
        <v>20</v>
      </c>
      <c r="D801" s="149" t="s">
        <v>11</v>
      </c>
      <c r="E801" s="149"/>
      <c r="F801" s="149"/>
      <c r="G801" s="149"/>
      <c r="H801" s="149"/>
      <c r="I801" s="30"/>
      <c r="J801" s="16"/>
      <c r="K801" s="54">
        <f t="shared" si="79"/>
        <v>0</v>
      </c>
      <c r="L801" s="14"/>
      <c r="M801" s="54">
        <f t="shared" si="80"/>
        <v>0</v>
      </c>
      <c r="N801" s="30"/>
      <c r="O801" s="43"/>
    </row>
    <row r="802" spans="1:15" x14ac:dyDescent="0.25">
      <c r="A802" s="13">
        <v>127</v>
      </c>
      <c r="B802" s="180" t="s">
        <v>1164</v>
      </c>
      <c r="C802" s="149">
        <v>15</v>
      </c>
      <c r="D802" s="11" t="s">
        <v>14</v>
      </c>
      <c r="E802" s="11"/>
      <c r="F802" s="149"/>
      <c r="G802" s="149"/>
      <c r="H802" s="149"/>
      <c r="I802" s="30"/>
      <c r="J802" s="1"/>
      <c r="K802" s="54">
        <f t="shared" si="79"/>
        <v>0</v>
      </c>
      <c r="L802" s="69"/>
      <c r="M802" s="54">
        <f t="shared" si="80"/>
        <v>0</v>
      </c>
      <c r="N802" s="30"/>
      <c r="O802" s="43"/>
    </row>
    <row r="803" spans="1:15" x14ac:dyDescent="0.25">
      <c r="A803" s="149">
        <v>128</v>
      </c>
      <c r="B803" s="183" t="s">
        <v>594</v>
      </c>
      <c r="C803" s="149">
        <v>2</v>
      </c>
      <c r="D803" s="67" t="s">
        <v>14</v>
      </c>
      <c r="E803" s="67"/>
      <c r="F803" s="149"/>
      <c r="G803" s="149"/>
      <c r="H803" s="149"/>
      <c r="I803" s="30"/>
      <c r="J803" s="1"/>
      <c r="K803" s="54">
        <f t="shared" si="79"/>
        <v>0</v>
      </c>
      <c r="L803" s="69"/>
      <c r="M803" s="54">
        <f t="shared" si="80"/>
        <v>0</v>
      </c>
      <c r="N803" s="30"/>
      <c r="O803" s="43"/>
    </row>
    <row r="804" spans="1:15" x14ac:dyDescent="0.25">
      <c r="A804" s="13">
        <v>129</v>
      </c>
      <c r="B804" s="183" t="s">
        <v>595</v>
      </c>
      <c r="C804" s="149">
        <v>10</v>
      </c>
      <c r="D804" s="67" t="s">
        <v>14</v>
      </c>
      <c r="E804" s="67"/>
      <c r="F804" s="149"/>
      <c r="G804" s="149"/>
      <c r="H804" s="149"/>
      <c r="I804" s="30"/>
      <c r="J804" s="1"/>
      <c r="K804" s="54">
        <f t="shared" si="79"/>
        <v>0</v>
      </c>
      <c r="L804" s="69"/>
      <c r="M804" s="54">
        <f t="shared" si="80"/>
        <v>0</v>
      </c>
      <c r="N804" s="30"/>
      <c r="O804" s="43"/>
    </row>
    <row r="805" spans="1:15" x14ac:dyDescent="0.25">
      <c r="A805" s="149">
        <v>130</v>
      </c>
      <c r="B805" s="183" t="s">
        <v>596</v>
      </c>
      <c r="C805" s="149">
        <v>10</v>
      </c>
      <c r="D805" s="67" t="s">
        <v>14</v>
      </c>
      <c r="E805" s="67"/>
      <c r="F805" s="149"/>
      <c r="G805" s="149"/>
      <c r="H805" s="149"/>
      <c r="I805" s="30"/>
      <c r="J805" s="1"/>
      <c r="K805" s="54">
        <f t="shared" ref="K805:K868" si="81">I805*J805</f>
        <v>0</v>
      </c>
      <c r="L805" s="69"/>
      <c r="M805" s="54">
        <f t="shared" ref="M805:M868" si="82">K805*L805+K805</f>
        <v>0</v>
      </c>
      <c r="N805" s="30"/>
      <c r="O805" s="43"/>
    </row>
    <row r="806" spans="1:15" x14ac:dyDescent="0.25">
      <c r="A806" s="13">
        <v>131</v>
      </c>
      <c r="B806" s="181" t="s">
        <v>597</v>
      </c>
      <c r="C806" s="149">
        <v>5</v>
      </c>
      <c r="D806" s="149" t="s">
        <v>11</v>
      </c>
      <c r="E806" s="149"/>
      <c r="F806" s="149"/>
      <c r="G806" s="149"/>
      <c r="H806" s="149"/>
      <c r="I806" s="30"/>
      <c r="J806" s="16"/>
      <c r="K806" s="54">
        <f t="shared" si="81"/>
        <v>0</v>
      </c>
      <c r="L806" s="14"/>
      <c r="M806" s="54">
        <f t="shared" si="82"/>
        <v>0</v>
      </c>
      <c r="N806" s="30"/>
      <c r="O806" s="43"/>
    </row>
    <row r="807" spans="1:15" x14ac:dyDescent="0.25">
      <c r="A807" s="149">
        <v>132</v>
      </c>
      <c r="B807" s="180" t="s">
        <v>598</v>
      </c>
      <c r="C807" s="149">
        <v>130</v>
      </c>
      <c r="D807" s="149" t="s">
        <v>11</v>
      </c>
      <c r="E807" s="149"/>
      <c r="F807" s="18"/>
      <c r="G807" s="18"/>
      <c r="H807" s="18"/>
      <c r="I807" s="30"/>
      <c r="J807" s="64"/>
      <c r="K807" s="54">
        <f t="shared" si="81"/>
        <v>0</v>
      </c>
      <c r="L807" s="14"/>
      <c r="M807" s="54">
        <f t="shared" si="82"/>
        <v>0</v>
      </c>
      <c r="N807" s="30"/>
      <c r="O807" s="43"/>
    </row>
    <row r="808" spans="1:15" x14ac:dyDescent="0.25">
      <c r="A808" s="13">
        <v>133</v>
      </c>
      <c r="B808" s="181" t="s">
        <v>599</v>
      </c>
      <c r="C808" s="149">
        <v>3</v>
      </c>
      <c r="D808" s="149" t="s">
        <v>11</v>
      </c>
      <c r="E808" s="149"/>
      <c r="F808" s="149"/>
      <c r="G808" s="149"/>
      <c r="H808" s="149"/>
      <c r="I808" s="30"/>
      <c r="J808" s="52"/>
      <c r="K808" s="54">
        <f t="shared" si="81"/>
        <v>0</v>
      </c>
      <c r="L808" s="14"/>
      <c r="M808" s="54">
        <f t="shared" si="82"/>
        <v>0</v>
      </c>
      <c r="N808" s="30"/>
      <c r="O808" s="43"/>
    </row>
    <row r="809" spans="1:15" ht="25.5" x14ac:dyDescent="0.25">
      <c r="A809" s="149">
        <v>134</v>
      </c>
      <c r="B809" s="180" t="s">
        <v>1165</v>
      </c>
      <c r="C809" s="149">
        <v>3</v>
      </c>
      <c r="D809" s="149" t="s">
        <v>11</v>
      </c>
      <c r="E809" s="149"/>
      <c r="F809" s="149"/>
      <c r="G809" s="149"/>
      <c r="H809" s="149"/>
      <c r="I809" s="30"/>
      <c r="J809" s="1"/>
      <c r="K809" s="54">
        <f t="shared" si="81"/>
        <v>0</v>
      </c>
      <c r="L809" s="14"/>
      <c r="M809" s="54">
        <f t="shared" si="82"/>
        <v>0</v>
      </c>
      <c r="N809" s="30"/>
      <c r="O809" s="43"/>
    </row>
    <row r="810" spans="1:15" x14ac:dyDescent="0.25">
      <c r="A810" s="13">
        <v>135</v>
      </c>
      <c r="B810" s="181" t="s">
        <v>600</v>
      </c>
      <c r="C810" s="149">
        <v>1</v>
      </c>
      <c r="D810" s="149" t="s">
        <v>11</v>
      </c>
      <c r="E810" s="149"/>
      <c r="F810" s="149"/>
      <c r="G810" s="149"/>
      <c r="H810" s="149"/>
      <c r="I810" s="30"/>
      <c r="J810" s="16"/>
      <c r="K810" s="54">
        <f t="shared" si="81"/>
        <v>0</v>
      </c>
      <c r="L810" s="14"/>
      <c r="M810" s="54">
        <f t="shared" si="82"/>
        <v>0</v>
      </c>
      <c r="N810" s="30"/>
      <c r="O810" s="43"/>
    </row>
    <row r="811" spans="1:15" x14ac:dyDescent="0.25">
      <c r="A811" s="149">
        <v>136</v>
      </c>
      <c r="B811" s="181" t="s">
        <v>601</v>
      </c>
      <c r="C811" s="149">
        <v>2</v>
      </c>
      <c r="D811" s="149" t="s">
        <v>11</v>
      </c>
      <c r="E811" s="149"/>
      <c r="F811" s="149"/>
      <c r="G811" s="149"/>
      <c r="H811" s="149"/>
      <c r="I811" s="30"/>
      <c r="J811" s="16"/>
      <c r="K811" s="54">
        <f t="shared" si="81"/>
        <v>0</v>
      </c>
      <c r="L811" s="14"/>
      <c r="M811" s="54">
        <f t="shared" si="82"/>
        <v>0</v>
      </c>
      <c r="N811" s="30"/>
      <c r="O811" s="43"/>
    </row>
    <row r="812" spans="1:15" x14ac:dyDescent="0.25">
      <c r="A812" s="13">
        <v>137</v>
      </c>
      <c r="B812" s="180" t="s">
        <v>602</v>
      </c>
      <c r="C812" s="149">
        <v>100</v>
      </c>
      <c r="D812" s="30" t="s">
        <v>14</v>
      </c>
      <c r="E812" s="30"/>
      <c r="F812" s="152"/>
      <c r="G812" s="152"/>
      <c r="H812" s="152"/>
      <c r="I812" s="30"/>
      <c r="J812" s="76"/>
      <c r="K812" s="54">
        <f t="shared" si="81"/>
        <v>0</v>
      </c>
      <c r="L812" s="72"/>
      <c r="M812" s="54">
        <f t="shared" si="82"/>
        <v>0</v>
      </c>
      <c r="N812" s="30"/>
      <c r="O812" s="43"/>
    </row>
    <row r="813" spans="1:15" x14ac:dyDescent="0.25">
      <c r="A813" s="149">
        <v>138</v>
      </c>
      <c r="B813" s="180" t="s">
        <v>603</v>
      </c>
      <c r="C813" s="149">
        <v>5</v>
      </c>
      <c r="D813" s="30" t="s">
        <v>14</v>
      </c>
      <c r="E813" s="30"/>
      <c r="F813" s="152"/>
      <c r="G813" s="152"/>
      <c r="H813" s="152"/>
      <c r="I813" s="30"/>
      <c r="J813" s="76"/>
      <c r="K813" s="54">
        <f t="shared" si="81"/>
        <v>0</v>
      </c>
      <c r="L813" s="72"/>
      <c r="M813" s="54">
        <f t="shared" si="82"/>
        <v>0</v>
      </c>
      <c r="N813" s="30"/>
      <c r="O813" s="43"/>
    </row>
    <row r="814" spans="1:15" x14ac:dyDescent="0.25">
      <c r="A814" s="13">
        <v>139</v>
      </c>
      <c r="B814" s="183" t="s">
        <v>1166</v>
      </c>
      <c r="C814" s="149">
        <v>10</v>
      </c>
      <c r="D814" s="67" t="s">
        <v>14</v>
      </c>
      <c r="E814" s="67"/>
      <c r="F814" s="149"/>
      <c r="G814" s="149"/>
      <c r="H814" s="149"/>
      <c r="I814" s="30"/>
      <c r="J814" s="1"/>
      <c r="K814" s="54">
        <f t="shared" si="81"/>
        <v>0</v>
      </c>
      <c r="L814" s="72"/>
      <c r="M814" s="54">
        <f t="shared" si="82"/>
        <v>0</v>
      </c>
      <c r="N814" s="30"/>
      <c r="O814" s="43"/>
    </row>
    <row r="815" spans="1:15" x14ac:dyDescent="0.25">
      <c r="A815" s="149">
        <v>140</v>
      </c>
      <c r="B815" s="183" t="s">
        <v>604</v>
      </c>
      <c r="C815" s="149">
        <v>10</v>
      </c>
      <c r="D815" s="67" t="s">
        <v>14</v>
      </c>
      <c r="E815" s="67"/>
      <c r="F815" s="149"/>
      <c r="G815" s="149"/>
      <c r="H815" s="149"/>
      <c r="I815" s="30"/>
      <c r="J815" s="1"/>
      <c r="K815" s="54">
        <f t="shared" si="81"/>
        <v>0</v>
      </c>
      <c r="L815" s="72"/>
      <c r="M815" s="54">
        <f t="shared" si="82"/>
        <v>0</v>
      </c>
      <c r="N815" s="30"/>
      <c r="O815" s="43"/>
    </row>
    <row r="816" spans="1:15" ht="25.5" x14ac:dyDescent="0.25">
      <c r="A816" s="13">
        <v>141</v>
      </c>
      <c r="B816" s="181" t="s">
        <v>605</v>
      </c>
      <c r="C816" s="149">
        <v>40</v>
      </c>
      <c r="D816" s="149" t="s">
        <v>11</v>
      </c>
      <c r="E816" s="149"/>
      <c r="F816" s="149"/>
      <c r="G816" s="149"/>
      <c r="H816" s="149"/>
      <c r="I816" s="30"/>
      <c r="J816" s="52"/>
      <c r="K816" s="54">
        <f t="shared" si="81"/>
        <v>0</v>
      </c>
      <c r="L816" s="14"/>
      <c r="M816" s="54">
        <f t="shared" si="82"/>
        <v>0</v>
      </c>
      <c r="N816" s="30"/>
      <c r="O816" s="43"/>
    </row>
    <row r="817" spans="1:15" ht="25.5" x14ac:dyDescent="0.25">
      <c r="A817" s="149">
        <v>142</v>
      </c>
      <c r="B817" s="180" t="s">
        <v>606</v>
      </c>
      <c r="C817" s="149">
        <v>140</v>
      </c>
      <c r="D817" s="149" t="s">
        <v>11</v>
      </c>
      <c r="E817" s="149"/>
      <c r="F817" s="149"/>
      <c r="G817" s="149"/>
      <c r="H817" s="149"/>
      <c r="I817" s="30"/>
      <c r="J817" s="52"/>
      <c r="K817" s="54">
        <f t="shared" si="81"/>
        <v>0</v>
      </c>
      <c r="L817" s="14"/>
      <c r="M817" s="54">
        <f t="shared" si="82"/>
        <v>0</v>
      </c>
      <c r="N817" s="30"/>
      <c r="O817" s="43"/>
    </row>
    <row r="818" spans="1:15" x14ac:dyDescent="0.25">
      <c r="A818" s="13">
        <v>143</v>
      </c>
      <c r="B818" s="180" t="s">
        <v>607</v>
      </c>
      <c r="C818" s="149">
        <v>60</v>
      </c>
      <c r="D818" s="149" t="s">
        <v>14</v>
      </c>
      <c r="E818" s="149"/>
      <c r="F818" s="149"/>
      <c r="G818" s="149"/>
      <c r="H818" s="149"/>
      <c r="I818" s="30"/>
      <c r="J818" s="52"/>
      <c r="K818" s="54">
        <f t="shared" si="81"/>
        <v>0</v>
      </c>
      <c r="L818" s="14"/>
      <c r="M818" s="54">
        <f t="shared" si="82"/>
        <v>0</v>
      </c>
      <c r="N818" s="30"/>
      <c r="O818" s="43"/>
    </row>
    <row r="819" spans="1:15" x14ac:dyDescent="0.25">
      <c r="A819" s="149">
        <v>144</v>
      </c>
      <c r="B819" s="181" t="s">
        <v>608</v>
      </c>
      <c r="C819" s="149">
        <v>160</v>
      </c>
      <c r="D819" s="149" t="s">
        <v>11</v>
      </c>
      <c r="E819" s="149"/>
      <c r="F819" s="149"/>
      <c r="G819" s="149"/>
      <c r="H819" s="149"/>
      <c r="I819" s="30"/>
      <c r="J819" s="16"/>
      <c r="K819" s="54">
        <f t="shared" si="81"/>
        <v>0</v>
      </c>
      <c r="L819" s="14"/>
      <c r="M819" s="54">
        <f t="shared" si="82"/>
        <v>0</v>
      </c>
      <c r="N819" s="30"/>
      <c r="O819" s="43"/>
    </row>
    <row r="820" spans="1:15" x14ac:dyDescent="0.25">
      <c r="A820" s="13">
        <v>145</v>
      </c>
      <c r="B820" s="181" t="s">
        <v>609</v>
      </c>
      <c r="C820" s="149">
        <v>20</v>
      </c>
      <c r="D820" s="149" t="s">
        <v>11</v>
      </c>
      <c r="E820" s="149"/>
      <c r="F820" s="149"/>
      <c r="G820" s="149"/>
      <c r="H820" s="149"/>
      <c r="I820" s="30"/>
      <c r="J820" s="16"/>
      <c r="K820" s="54">
        <f t="shared" si="81"/>
        <v>0</v>
      </c>
      <c r="L820" s="14"/>
      <c r="M820" s="54">
        <f t="shared" si="82"/>
        <v>0</v>
      </c>
      <c r="N820" s="30"/>
      <c r="O820" s="43"/>
    </row>
    <row r="821" spans="1:15" x14ac:dyDescent="0.25">
      <c r="A821" s="149">
        <v>146</v>
      </c>
      <c r="B821" s="183" t="s">
        <v>610</v>
      </c>
      <c r="C821" s="149">
        <v>30</v>
      </c>
      <c r="D821" s="67" t="s">
        <v>14</v>
      </c>
      <c r="E821" s="67"/>
      <c r="F821" s="149"/>
      <c r="G821" s="149"/>
      <c r="H821" s="149"/>
      <c r="I821" s="30"/>
      <c r="J821" s="1"/>
      <c r="K821" s="54">
        <f t="shared" si="81"/>
        <v>0</v>
      </c>
      <c r="L821" s="69"/>
      <c r="M821" s="54">
        <f t="shared" si="82"/>
        <v>0</v>
      </c>
      <c r="N821" s="30"/>
      <c r="O821" s="43"/>
    </row>
    <row r="822" spans="1:15" x14ac:dyDescent="0.25">
      <c r="A822" s="13">
        <v>147</v>
      </c>
      <c r="B822" s="181" t="s">
        <v>611</v>
      </c>
      <c r="C822" s="149">
        <v>80</v>
      </c>
      <c r="D822" s="149" t="s">
        <v>11</v>
      </c>
      <c r="E822" s="149"/>
      <c r="F822" s="149"/>
      <c r="G822" s="149"/>
      <c r="H822" s="149"/>
      <c r="I822" s="30"/>
      <c r="J822" s="16"/>
      <c r="K822" s="54">
        <f t="shared" si="81"/>
        <v>0</v>
      </c>
      <c r="L822" s="14"/>
      <c r="M822" s="54">
        <f t="shared" si="82"/>
        <v>0</v>
      </c>
      <c r="N822" s="30"/>
      <c r="O822" s="43"/>
    </row>
    <row r="823" spans="1:15" x14ac:dyDescent="0.25">
      <c r="A823" s="149">
        <v>148</v>
      </c>
      <c r="B823" s="181" t="s">
        <v>612</v>
      </c>
      <c r="C823" s="149">
        <v>5</v>
      </c>
      <c r="D823" s="149" t="s">
        <v>14</v>
      </c>
      <c r="E823" s="149"/>
      <c r="F823" s="149"/>
      <c r="G823" s="149"/>
      <c r="H823" s="149"/>
      <c r="I823" s="30"/>
      <c r="J823" s="16"/>
      <c r="K823" s="54">
        <f t="shared" si="81"/>
        <v>0</v>
      </c>
      <c r="L823" s="14"/>
      <c r="M823" s="54">
        <f t="shared" si="82"/>
        <v>0</v>
      </c>
      <c r="N823" s="30"/>
      <c r="O823" s="43"/>
    </row>
    <row r="824" spans="1:15" x14ac:dyDescent="0.25">
      <c r="A824" s="13">
        <v>149</v>
      </c>
      <c r="B824" s="181" t="s">
        <v>613</v>
      </c>
      <c r="C824" s="242" t="s">
        <v>1220</v>
      </c>
      <c r="D824" s="149" t="s">
        <v>11</v>
      </c>
      <c r="E824" s="149"/>
      <c r="F824" s="149"/>
      <c r="G824" s="149"/>
      <c r="H824" s="246">
        <v>0</v>
      </c>
      <c r="I824" s="247">
        <v>0</v>
      </c>
      <c r="J824" s="16"/>
      <c r="K824" s="54">
        <f t="shared" si="81"/>
        <v>0</v>
      </c>
      <c r="L824" s="14"/>
      <c r="M824" s="54">
        <f t="shared" si="82"/>
        <v>0</v>
      </c>
      <c r="N824" s="30"/>
      <c r="O824" s="43"/>
    </row>
    <row r="825" spans="1:15" x14ac:dyDescent="0.25">
      <c r="A825" s="149">
        <v>150</v>
      </c>
      <c r="B825" s="181" t="s">
        <v>614</v>
      </c>
      <c r="C825" s="149">
        <v>15</v>
      </c>
      <c r="D825" s="149" t="s">
        <v>11</v>
      </c>
      <c r="E825" s="149"/>
      <c r="F825" s="149"/>
      <c r="G825" s="149"/>
      <c r="H825" s="149"/>
      <c r="I825" s="30"/>
      <c r="J825" s="52"/>
      <c r="K825" s="54">
        <f t="shared" si="81"/>
        <v>0</v>
      </c>
      <c r="L825" s="14"/>
      <c r="M825" s="54">
        <f t="shared" si="82"/>
        <v>0</v>
      </c>
      <c r="N825" s="30"/>
      <c r="O825" s="43"/>
    </row>
    <row r="826" spans="1:15" x14ac:dyDescent="0.25">
      <c r="A826" s="13">
        <v>151</v>
      </c>
      <c r="B826" s="181" t="s">
        <v>615</v>
      </c>
      <c r="C826" s="149">
        <v>80</v>
      </c>
      <c r="D826" s="149" t="s">
        <v>11</v>
      </c>
      <c r="E826" s="149"/>
      <c r="F826" s="149"/>
      <c r="G826" s="149"/>
      <c r="H826" s="149"/>
      <c r="I826" s="30"/>
      <c r="J826" s="52"/>
      <c r="K826" s="54">
        <f t="shared" si="81"/>
        <v>0</v>
      </c>
      <c r="L826" s="14"/>
      <c r="M826" s="54">
        <f t="shared" si="82"/>
        <v>0</v>
      </c>
      <c r="N826" s="30"/>
      <c r="O826" s="43"/>
    </row>
    <row r="827" spans="1:15" x14ac:dyDescent="0.25">
      <c r="A827" s="149">
        <v>152</v>
      </c>
      <c r="B827" s="181" t="s">
        <v>616</v>
      </c>
      <c r="C827" s="149">
        <v>70</v>
      </c>
      <c r="D827" s="149" t="s">
        <v>11</v>
      </c>
      <c r="E827" s="149"/>
      <c r="F827" s="149"/>
      <c r="G827" s="149"/>
      <c r="H827" s="149"/>
      <c r="I827" s="30"/>
      <c r="J827" s="52"/>
      <c r="K827" s="54">
        <f t="shared" si="81"/>
        <v>0</v>
      </c>
      <c r="L827" s="14"/>
      <c r="M827" s="54">
        <f t="shared" si="82"/>
        <v>0</v>
      </c>
      <c r="N827" s="30"/>
      <c r="O827" s="43"/>
    </row>
    <row r="828" spans="1:15" x14ac:dyDescent="0.25">
      <c r="A828" s="13">
        <v>153</v>
      </c>
      <c r="B828" s="181" t="s">
        <v>617</v>
      </c>
      <c r="C828" s="149">
        <v>20</v>
      </c>
      <c r="D828" s="149" t="s">
        <v>11</v>
      </c>
      <c r="E828" s="149"/>
      <c r="F828" s="149"/>
      <c r="G828" s="149"/>
      <c r="H828" s="149"/>
      <c r="I828" s="30"/>
      <c r="J828" s="16"/>
      <c r="K828" s="54">
        <f t="shared" si="81"/>
        <v>0</v>
      </c>
      <c r="L828" s="14"/>
      <c r="M828" s="54">
        <f t="shared" si="82"/>
        <v>0</v>
      </c>
      <c r="N828" s="30"/>
      <c r="O828" s="43"/>
    </row>
    <row r="829" spans="1:15" x14ac:dyDescent="0.25">
      <c r="A829" s="149">
        <v>154</v>
      </c>
      <c r="B829" s="181" t="s">
        <v>618</v>
      </c>
      <c r="C829" s="149">
        <v>5</v>
      </c>
      <c r="D829" s="149" t="s">
        <v>11</v>
      </c>
      <c r="E829" s="149"/>
      <c r="F829" s="149"/>
      <c r="G829" s="149"/>
      <c r="H829" s="149"/>
      <c r="I829" s="30"/>
      <c r="J829" s="16"/>
      <c r="K829" s="54">
        <f t="shared" si="81"/>
        <v>0</v>
      </c>
      <c r="L829" s="14"/>
      <c r="M829" s="54">
        <f t="shared" si="82"/>
        <v>0</v>
      </c>
      <c r="N829" s="30"/>
      <c r="O829" s="43"/>
    </row>
    <row r="830" spans="1:15" x14ac:dyDescent="0.25">
      <c r="A830" s="13">
        <v>155</v>
      </c>
      <c r="B830" s="181" t="s">
        <v>619</v>
      </c>
      <c r="C830" s="149">
        <v>35</v>
      </c>
      <c r="D830" s="149" t="s">
        <v>11</v>
      </c>
      <c r="E830" s="149"/>
      <c r="F830" s="149"/>
      <c r="G830" s="149"/>
      <c r="H830" s="149"/>
      <c r="I830" s="30"/>
      <c r="J830" s="52"/>
      <c r="K830" s="54">
        <f t="shared" si="81"/>
        <v>0</v>
      </c>
      <c r="L830" s="14"/>
      <c r="M830" s="54">
        <f t="shared" si="82"/>
        <v>0</v>
      </c>
      <c r="N830" s="30"/>
      <c r="O830" s="43"/>
    </row>
    <row r="831" spans="1:15" x14ac:dyDescent="0.25">
      <c r="A831" s="149">
        <v>156</v>
      </c>
      <c r="B831" s="181" t="s">
        <v>620</v>
      </c>
      <c r="C831" s="149">
        <v>40</v>
      </c>
      <c r="D831" s="149" t="s">
        <v>13</v>
      </c>
      <c r="E831" s="149"/>
      <c r="F831" s="149"/>
      <c r="G831" s="149"/>
      <c r="H831" s="149"/>
      <c r="I831" s="30"/>
      <c r="J831" s="52"/>
      <c r="K831" s="54">
        <f t="shared" si="81"/>
        <v>0</v>
      </c>
      <c r="L831" s="14"/>
      <c r="M831" s="54">
        <f t="shared" si="82"/>
        <v>0</v>
      </c>
      <c r="N831" s="30"/>
      <c r="O831" s="43"/>
    </row>
    <row r="832" spans="1:15" x14ac:dyDescent="0.25">
      <c r="A832" s="13">
        <v>157</v>
      </c>
      <c r="B832" s="180" t="s">
        <v>1167</v>
      </c>
      <c r="C832" s="149">
        <v>20</v>
      </c>
      <c r="D832" s="11" t="s">
        <v>14</v>
      </c>
      <c r="E832" s="11"/>
      <c r="F832" s="149"/>
      <c r="G832" s="149"/>
      <c r="H832" s="149"/>
      <c r="I832" s="30"/>
      <c r="J832" s="1"/>
      <c r="K832" s="54">
        <f t="shared" si="81"/>
        <v>0</v>
      </c>
      <c r="L832" s="69"/>
      <c r="M832" s="54">
        <f t="shared" si="82"/>
        <v>0</v>
      </c>
      <c r="N832" s="30"/>
      <c r="O832" s="43"/>
    </row>
    <row r="833" spans="1:15" x14ac:dyDescent="0.25">
      <c r="A833" s="149">
        <v>158</v>
      </c>
      <c r="B833" s="2" t="s">
        <v>621</v>
      </c>
      <c r="C833" s="149">
        <v>40</v>
      </c>
      <c r="D833" s="152" t="s">
        <v>11</v>
      </c>
      <c r="E833" s="152"/>
      <c r="F833" s="149"/>
      <c r="G833" s="149"/>
      <c r="H833" s="149"/>
      <c r="I833" s="30"/>
      <c r="J833" s="16"/>
      <c r="K833" s="54">
        <f t="shared" si="81"/>
        <v>0</v>
      </c>
      <c r="L833" s="14"/>
      <c r="M833" s="54">
        <f t="shared" si="82"/>
        <v>0</v>
      </c>
      <c r="N833" s="30"/>
      <c r="O833" s="43"/>
    </row>
    <row r="834" spans="1:15" x14ac:dyDescent="0.25">
      <c r="A834" s="13">
        <v>159</v>
      </c>
      <c r="B834" s="245" t="s">
        <v>1221</v>
      </c>
      <c r="C834" s="149">
        <v>2</v>
      </c>
      <c r="D834" s="149" t="s">
        <v>11</v>
      </c>
      <c r="E834" s="149"/>
      <c r="F834" s="149"/>
      <c r="G834" s="149"/>
      <c r="H834" s="149"/>
      <c r="I834" s="30"/>
      <c r="J834" s="16"/>
      <c r="K834" s="54">
        <f t="shared" si="81"/>
        <v>0</v>
      </c>
      <c r="L834" s="14"/>
      <c r="M834" s="54">
        <f t="shared" si="82"/>
        <v>0</v>
      </c>
      <c r="N834" s="65"/>
      <c r="O834" s="43"/>
    </row>
    <row r="835" spans="1:15" x14ac:dyDescent="0.25">
      <c r="A835" s="149">
        <v>160</v>
      </c>
      <c r="B835" s="181" t="s">
        <v>622</v>
      </c>
      <c r="C835" s="149">
        <v>50</v>
      </c>
      <c r="D835" s="149" t="s">
        <v>11</v>
      </c>
      <c r="E835" s="149"/>
      <c r="F835" s="149"/>
      <c r="G835" s="149"/>
      <c r="H835" s="149"/>
      <c r="I835" s="30"/>
      <c r="J835" s="52"/>
      <c r="K835" s="54">
        <f t="shared" si="81"/>
        <v>0</v>
      </c>
      <c r="L835" s="14"/>
      <c r="M835" s="54">
        <f t="shared" si="82"/>
        <v>0</v>
      </c>
      <c r="N835" s="30"/>
      <c r="O835" s="43"/>
    </row>
    <row r="836" spans="1:15" x14ac:dyDescent="0.25">
      <c r="A836" s="13">
        <v>161</v>
      </c>
      <c r="B836" s="180" t="s">
        <v>623</v>
      </c>
      <c r="C836" s="149">
        <v>10</v>
      </c>
      <c r="D836" s="149" t="s">
        <v>11</v>
      </c>
      <c r="E836" s="149"/>
      <c r="F836" s="149"/>
      <c r="G836" s="149"/>
      <c r="H836" s="149"/>
      <c r="I836" s="30"/>
      <c r="J836" s="16"/>
      <c r="K836" s="54">
        <f t="shared" si="81"/>
        <v>0</v>
      </c>
      <c r="L836" s="14"/>
      <c r="M836" s="54">
        <f t="shared" si="82"/>
        <v>0</v>
      </c>
      <c r="N836" s="30"/>
      <c r="O836" s="43"/>
    </row>
    <row r="837" spans="1:15" x14ac:dyDescent="0.25">
      <c r="A837" s="149">
        <v>162</v>
      </c>
      <c r="B837" s="181" t="s">
        <v>624</v>
      </c>
      <c r="C837" s="149">
        <v>5</v>
      </c>
      <c r="D837" s="149" t="s">
        <v>11</v>
      </c>
      <c r="E837" s="149"/>
      <c r="F837" s="149"/>
      <c r="G837" s="149"/>
      <c r="H837" s="149"/>
      <c r="I837" s="30"/>
      <c r="J837" s="16"/>
      <c r="K837" s="54">
        <f t="shared" si="81"/>
        <v>0</v>
      </c>
      <c r="L837" s="14"/>
      <c r="M837" s="54">
        <f t="shared" si="82"/>
        <v>0</v>
      </c>
      <c r="N837" s="65"/>
      <c r="O837" s="43"/>
    </row>
    <row r="838" spans="1:15" x14ac:dyDescent="0.25">
      <c r="A838" s="13">
        <v>163</v>
      </c>
      <c r="B838" s="181" t="s">
        <v>625</v>
      </c>
      <c r="C838" s="149">
        <v>20</v>
      </c>
      <c r="D838" s="149" t="s">
        <v>11</v>
      </c>
      <c r="E838" s="149"/>
      <c r="F838" s="149"/>
      <c r="G838" s="149"/>
      <c r="H838" s="149"/>
      <c r="I838" s="30"/>
      <c r="J838" s="16"/>
      <c r="K838" s="54">
        <f t="shared" si="81"/>
        <v>0</v>
      </c>
      <c r="L838" s="14"/>
      <c r="M838" s="54">
        <f t="shared" si="82"/>
        <v>0</v>
      </c>
      <c r="N838" s="65"/>
      <c r="O838" s="43"/>
    </row>
    <row r="839" spans="1:15" x14ac:dyDescent="0.25">
      <c r="A839" s="149">
        <v>164</v>
      </c>
      <c r="B839" s="181" t="s">
        <v>626</v>
      </c>
      <c r="C839" s="149">
        <v>2</v>
      </c>
      <c r="D839" s="149" t="s">
        <v>11</v>
      </c>
      <c r="E839" s="149"/>
      <c r="F839" s="149"/>
      <c r="G839" s="149"/>
      <c r="H839" s="149"/>
      <c r="I839" s="30"/>
      <c r="J839" s="16"/>
      <c r="K839" s="54">
        <f t="shared" si="81"/>
        <v>0</v>
      </c>
      <c r="L839" s="14"/>
      <c r="M839" s="54">
        <f t="shared" si="82"/>
        <v>0</v>
      </c>
      <c r="N839" s="30"/>
      <c r="O839" s="43"/>
    </row>
    <row r="840" spans="1:15" x14ac:dyDescent="0.25">
      <c r="A840" s="13">
        <v>165</v>
      </c>
      <c r="B840" s="181" t="s">
        <v>627</v>
      </c>
      <c r="C840" s="149">
        <v>5</v>
      </c>
      <c r="D840" s="149" t="s">
        <v>11</v>
      </c>
      <c r="E840" s="149"/>
      <c r="F840" s="149"/>
      <c r="G840" s="149"/>
      <c r="H840" s="149"/>
      <c r="I840" s="30"/>
      <c r="J840" s="16"/>
      <c r="K840" s="54">
        <f t="shared" si="81"/>
        <v>0</v>
      </c>
      <c r="L840" s="14"/>
      <c r="M840" s="54">
        <f t="shared" si="82"/>
        <v>0</v>
      </c>
      <c r="N840" s="30"/>
      <c r="O840" s="43"/>
    </row>
    <row r="841" spans="1:15" x14ac:dyDescent="0.25">
      <c r="A841" s="149">
        <v>166</v>
      </c>
      <c r="B841" s="181" t="s">
        <v>628</v>
      </c>
      <c r="C841" s="149">
        <v>2</v>
      </c>
      <c r="D841" s="149" t="s">
        <v>11</v>
      </c>
      <c r="E841" s="149"/>
      <c r="F841" s="149"/>
      <c r="G841" s="149"/>
      <c r="H841" s="149"/>
      <c r="I841" s="30"/>
      <c r="J841" s="16"/>
      <c r="K841" s="54">
        <f t="shared" si="81"/>
        <v>0</v>
      </c>
      <c r="L841" s="14"/>
      <c r="M841" s="54">
        <f t="shared" si="82"/>
        <v>0</v>
      </c>
      <c r="N841" s="30"/>
      <c r="O841" s="43"/>
    </row>
    <row r="842" spans="1:15" x14ac:dyDescent="0.25">
      <c r="A842" s="13">
        <v>167</v>
      </c>
      <c r="B842" s="181" t="s">
        <v>629</v>
      </c>
      <c r="C842" s="149">
        <v>120</v>
      </c>
      <c r="D842" s="149" t="s">
        <v>11</v>
      </c>
      <c r="E842" s="149"/>
      <c r="F842" s="149"/>
      <c r="G842" s="149"/>
      <c r="H842" s="149"/>
      <c r="I842" s="30"/>
      <c r="J842" s="16"/>
      <c r="K842" s="54">
        <f t="shared" si="81"/>
        <v>0</v>
      </c>
      <c r="L842" s="14"/>
      <c r="M842" s="54">
        <f t="shared" si="82"/>
        <v>0</v>
      </c>
      <c r="N842" s="30"/>
      <c r="O842" s="43"/>
    </row>
    <row r="843" spans="1:15" x14ac:dyDescent="0.25">
      <c r="A843" s="149">
        <v>168</v>
      </c>
      <c r="B843" s="181" t="s">
        <v>630</v>
      </c>
      <c r="C843" s="149">
        <v>20</v>
      </c>
      <c r="D843" s="149" t="s">
        <v>11</v>
      </c>
      <c r="E843" s="149"/>
      <c r="F843" s="149"/>
      <c r="G843" s="149"/>
      <c r="H843" s="149"/>
      <c r="I843" s="30"/>
      <c r="J843" s="16"/>
      <c r="K843" s="54">
        <f t="shared" si="81"/>
        <v>0</v>
      </c>
      <c r="L843" s="14"/>
      <c r="M843" s="54">
        <f t="shared" si="82"/>
        <v>0</v>
      </c>
      <c r="N843" s="30"/>
      <c r="O843" s="43"/>
    </row>
    <row r="844" spans="1:15" x14ac:dyDescent="0.25">
      <c r="A844" s="13">
        <v>169</v>
      </c>
      <c r="B844" s="245" t="s">
        <v>1222</v>
      </c>
      <c r="C844" s="149">
        <v>330</v>
      </c>
      <c r="D844" s="149" t="s">
        <v>11</v>
      </c>
      <c r="E844" s="149"/>
      <c r="F844" s="149"/>
      <c r="G844" s="149"/>
      <c r="H844" s="149"/>
      <c r="I844" s="30"/>
      <c r="J844" s="52"/>
      <c r="K844" s="54">
        <f t="shared" si="81"/>
        <v>0</v>
      </c>
      <c r="L844" s="14"/>
      <c r="M844" s="54">
        <f t="shared" si="82"/>
        <v>0</v>
      </c>
      <c r="N844" s="30"/>
      <c r="O844" s="43"/>
    </row>
    <row r="845" spans="1:15" x14ac:dyDescent="0.25">
      <c r="A845" s="149">
        <v>170</v>
      </c>
      <c r="B845" s="181" t="s">
        <v>631</v>
      </c>
      <c r="C845" s="149">
        <v>30</v>
      </c>
      <c r="D845" s="149" t="s">
        <v>11</v>
      </c>
      <c r="E845" s="149"/>
      <c r="F845" s="149"/>
      <c r="G845" s="149"/>
      <c r="H845" s="149"/>
      <c r="I845" s="30"/>
      <c r="J845" s="16"/>
      <c r="K845" s="54">
        <f t="shared" si="81"/>
        <v>0</v>
      </c>
      <c r="L845" s="14"/>
      <c r="M845" s="54">
        <f t="shared" si="82"/>
        <v>0</v>
      </c>
      <c r="N845" s="30"/>
      <c r="O845" s="43"/>
    </row>
    <row r="846" spans="1:15" x14ac:dyDescent="0.25">
      <c r="A846" s="13">
        <v>171</v>
      </c>
      <c r="B846" s="181" t="s">
        <v>632</v>
      </c>
      <c r="C846" s="149">
        <v>10</v>
      </c>
      <c r="D846" s="149" t="s">
        <v>11</v>
      </c>
      <c r="E846" s="149"/>
      <c r="F846" s="149"/>
      <c r="G846" s="149"/>
      <c r="H846" s="149"/>
      <c r="I846" s="30"/>
      <c r="J846" s="16"/>
      <c r="K846" s="54">
        <f t="shared" si="81"/>
        <v>0</v>
      </c>
      <c r="L846" s="14"/>
      <c r="M846" s="54">
        <f t="shared" si="82"/>
        <v>0</v>
      </c>
      <c r="N846" s="30"/>
      <c r="O846" s="43"/>
    </row>
    <row r="847" spans="1:15" x14ac:dyDescent="0.25">
      <c r="A847" s="149">
        <v>172</v>
      </c>
      <c r="B847" s="181" t="s">
        <v>633</v>
      </c>
      <c r="C847" s="149">
        <v>420</v>
      </c>
      <c r="D847" s="149" t="s">
        <v>11</v>
      </c>
      <c r="E847" s="149"/>
      <c r="F847" s="149"/>
      <c r="G847" s="149"/>
      <c r="H847" s="149"/>
      <c r="I847" s="30"/>
      <c r="J847" s="16"/>
      <c r="K847" s="54">
        <f t="shared" si="81"/>
        <v>0</v>
      </c>
      <c r="L847" s="14"/>
      <c r="M847" s="54">
        <f t="shared" si="82"/>
        <v>0</v>
      </c>
      <c r="N847" s="30"/>
      <c r="O847" s="43"/>
    </row>
    <row r="848" spans="1:15" x14ac:dyDescent="0.25">
      <c r="A848" s="13">
        <v>173</v>
      </c>
      <c r="B848" s="181" t="s">
        <v>634</v>
      </c>
      <c r="C848" s="149">
        <v>5</v>
      </c>
      <c r="D848" s="149" t="s">
        <v>11</v>
      </c>
      <c r="E848" s="149"/>
      <c r="F848" s="149"/>
      <c r="G848" s="149"/>
      <c r="H848" s="149"/>
      <c r="I848" s="30"/>
      <c r="J848" s="16"/>
      <c r="K848" s="54">
        <f t="shared" si="81"/>
        <v>0</v>
      </c>
      <c r="L848" s="14"/>
      <c r="M848" s="54">
        <f t="shared" si="82"/>
        <v>0</v>
      </c>
      <c r="N848" s="30"/>
      <c r="O848" s="43"/>
    </row>
    <row r="849" spans="1:15" x14ac:dyDescent="0.25">
      <c r="A849" s="149">
        <v>174</v>
      </c>
      <c r="B849" s="181" t="s">
        <v>635</v>
      </c>
      <c r="C849" s="149">
        <v>1</v>
      </c>
      <c r="D849" s="149" t="s">
        <v>11</v>
      </c>
      <c r="E849" s="149"/>
      <c r="F849" s="149"/>
      <c r="G849" s="149"/>
      <c r="H849" s="149"/>
      <c r="I849" s="30"/>
      <c r="J849" s="16"/>
      <c r="K849" s="54">
        <f t="shared" si="81"/>
        <v>0</v>
      </c>
      <c r="L849" s="14"/>
      <c r="M849" s="54">
        <f t="shared" si="82"/>
        <v>0</v>
      </c>
      <c r="N849" s="30"/>
      <c r="O849" s="43"/>
    </row>
    <row r="850" spans="1:15" x14ac:dyDescent="0.25">
      <c r="A850" s="13">
        <v>175</v>
      </c>
      <c r="B850" s="181" t="s">
        <v>636</v>
      </c>
      <c r="C850" s="149">
        <v>5</v>
      </c>
      <c r="D850" s="149" t="s">
        <v>11</v>
      </c>
      <c r="E850" s="149"/>
      <c r="F850" s="149"/>
      <c r="G850" s="149"/>
      <c r="H850" s="149"/>
      <c r="I850" s="30"/>
      <c r="J850" s="16"/>
      <c r="K850" s="54">
        <f t="shared" si="81"/>
        <v>0</v>
      </c>
      <c r="L850" s="14"/>
      <c r="M850" s="54">
        <f t="shared" si="82"/>
        <v>0</v>
      </c>
      <c r="N850" s="65"/>
      <c r="O850" s="43"/>
    </row>
    <row r="851" spans="1:15" x14ac:dyDescent="0.25">
      <c r="A851" s="149">
        <v>176</v>
      </c>
      <c r="B851" s="181" t="s">
        <v>637</v>
      </c>
      <c r="C851" s="149">
        <v>200</v>
      </c>
      <c r="D851" s="149" t="s">
        <v>11</v>
      </c>
      <c r="E851" s="149"/>
      <c r="F851" s="149"/>
      <c r="G851" s="149"/>
      <c r="H851" s="149"/>
      <c r="I851" s="30"/>
      <c r="J851" s="16"/>
      <c r="K851" s="54">
        <f t="shared" si="81"/>
        <v>0</v>
      </c>
      <c r="L851" s="14"/>
      <c r="M851" s="54">
        <f t="shared" si="82"/>
        <v>0</v>
      </c>
      <c r="N851" s="30"/>
      <c r="O851" s="43"/>
    </row>
    <row r="852" spans="1:15" x14ac:dyDescent="0.25">
      <c r="A852" s="13">
        <v>177</v>
      </c>
      <c r="B852" s="181" t="s">
        <v>638</v>
      </c>
      <c r="C852" s="149">
        <v>2</v>
      </c>
      <c r="D852" s="149" t="s">
        <v>11</v>
      </c>
      <c r="E852" s="149"/>
      <c r="F852" s="149"/>
      <c r="G852" s="149"/>
      <c r="H852" s="149"/>
      <c r="I852" s="30"/>
      <c r="J852" s="16"/>
      <c r="K852" s="54">
        <f t="shared" si="81"/>
        <v>0</v>
      </c>
      <c r="L852" s="14"/>
      <c r="M852" s="54">
        <f t="shared" si="82"/>
        <v>0</v>
      </c>
      <c r="N852" s="30"/>
      <c r="O852" s="43"/>
    </row>
    <row r="853" spans="1:15" x14ac:dyDescent="0.25">
      <c r="A853" s="149">
        <v>178</v>
      </c>
      <c r="B853" s="181" t="s">
        <v>639</v>
      </c>
      <c r="C853" s="149">
        <v>20</v>
      </c>
      <c r="D853" s="149" t="s">
        <v>11</v>
      </c>
      <c r="E853" s="149"/>
      <c r="F853" s="149"/>
      <c r="G853" s="149"/>
      <c r="H853" s="149"/>
      <c r="I853" s="30"/>
      <c r="J853" s="16"/>
      <c r="K853" s="54">
        <f t="shared" si="81"/>
        <v>0</v>
      </c>
      <c r="L853" s="14"/>
      <c r="M853" s="54">
        <f t="shared" si="82"/>
        <v>0</v>
      </c>
      <c r="N853" s="30"/>
      <c r="O853" s="43"/>
    </row>
    <row r="854" spans="1:15" x14ac:dyDescent="0.25">
      <c r="A854" s="13">
        <v>179</v>
      </c>
      <c r="B854" s="181" t="s">
        <v>640</v>
      </c>
      <c r="C854" s="149">
        <v>5</v>
      </c>
      <c r="D854" s="149" t="s">
        <v>11</v>
      </c>
      <c r="E854" s="149"/>
      <c r="F854" s="149"/>
      <c r="G854" s="149"/>
      <c r="H854" s="149"/>
      <c r="I854" s="30"/>
      <c r="J854" s="16"/>
      <c r="K854" s="54">
        <f t="shared" si="81"/>
        <v>0</v>
      </c>
      <c r="L854" s="14"/>
      <c r="M854" s="54">
        <f t="shared" si="82"/>
        <v>0</v>
      </c>
      <c r="N854" s="30"/>
      <c r="O854" s="43"/>
    </row>
    <row r="855" spans="1:15" x14ac:dyDescent="0.25">
      <c r="A855" s="149">
        <v>180</v>
      </c>
      <c r="B855" s="181" t="s">
        <v>641</v>
      </c>
      <c r="C855" s="149">
        <v>15</v>
      </c>
      <c r="D855" s="149" t="s">
        <v>11</v>
      </c>
      <c r="E855" s="149"/>
      <c r="F855" s="149"/>
      <c r="G855" s="149"/>
      <c r="H855" s="149"/>
      <c r="I855" s="30"/>
      <c r="J855" s="16"/>
      <c r="K855" s="54">
        <f t="shared" si="81"/>
        <v>0</v>
      </c>
      <c r="L855" s="14"/>
      <c r="M855" s="54">
        <f t="shared" si="82"/>
        <v>0</v>
      </c>
      <c r="N855" s="30"/>
      <c r="O855" s="43"/>
    </row>
    <row r="856" spans="1:15" x14ac:dyDescent="0.25">
      <c r="A856" s="13">
        <v>181</v>
      </c>
      <c r="B856" s="181" t="s">
        <v>642</v>
      </c>
      <c r="C856" s="149">
        <v>15</v>
      </c>
      <c r="D856" s="149" t="s">
        <v>11</v>
      </c>
      <c r="E856" s="149"/>
      <c r="F856" s="149"/>
      <c r="G856" s="149"/>
      <c r="H856" s="149"/>
      <c r="I856" s="30"/>
      <c r="J856" s="16"/>
      <c r="K856" s="54">
        <f t="shared" si="81"/>
        <v>0</v>
      </c>
      <c r="L856" s="14"/>
      <c r="M856" s="54">
        <f t="shared" si="82"/>
        <v>0</v>
      </c>
      <c r="N856" s="30"/>
      <c r="O856" s="43"/>
    </row>
    <row r="857" spans="1:15" x14ac:dyDescent="0.25">
      <c r="A857" s="149">
        <v>182</v>
      </c>
      <c r="B857" s="181" t="s">
        <v>643</v>
      </c>
      <c r="C857" s="149">
        <v>15</v>
      </c>
      <c r="D857" s="149" t="s">
        <v>11</v>
      </c>
      <c r="E857" s="149"/>
      <c r="F857" s="149"/>
      <c r="G857" s="149"/>
      <c r="H857" s="149"/>
      <c r="I857" s="30"/>
      <c r="J857" s="16"/>
      <c r="K857" s="54">
        <f t="shared" si="81"/>
        <v>0</v>
      </c>
      <c r="L857" s="14"/>
      <c r="M857" s="54">
        <f t="shared" si="82"/>
        <v>0</v>
      </c>
      <c r="N857" s="30"/>
      <c r="O857" s="43"/>
    </row>
    <row r="858" spans="1:15" x14ac:dyDescent="0.25">
      <c r="A858" s="13">
        <v>183</v>
      </c>
      <c r="B858" s="181" t="s">
        <v>644</v>
      </c>
      <c r="C858" s="149">
        <v>5</v>
      </c>
      <c r="D858" s="149" t="s">
        <v>11</v>
      </c>
      <c r="E858" s="149"/>
      <c r="F858" s="149"/>
      <c r="G858" s="149"/>
      <c r="H858" s="149"/>
      <c r="I858" s="30"/>
      <c r="J858" s="16"/>
      <c r="K858" s="54">
        <f t="shared" si="81"/>
        <v>0</v>
      </c>
      <c r="L858" s="14"/>
      <c r="M858" s="54">
        <f t="shared" si="82"/>
        <v>0</v>
      </c>
      <c r="N858" s="30"/>
      <c r="O858" s="43"/>
    </row>
    <row r="859" spans="1:15" x14ac:dyDescent="0.25">
      <c r="A859" s="149">
        <v>184</v>
      </c>
      <c r="B859" s="181" t="s">
        <v>645</v>
      </c>
      <c r="C859" s="149">
        <v>5</v>
      </c>
      <c r="D859" s="149" t="s">
        <v>11</v>
      </c>
      <c r="E859" s="149"/>
      <c r="F859" s="149"/>
      <c r="G859" s="149"/>
      <c r="H859" s="149"/>
      <c r="I859" s="30"/>
      <c r="J859" s="16"/>
      <c r="K859" s="54">
        <f t="shared" si="81"/>
        <v>0</v>
      </c>
      <c r="L859" s="14"/>
      <c r="M859" s="54">
        <f t="shared" si="82"/>
        <v>0</v>
      </c>
      <c r="N859" s="30"/>
      <c r="O859" s="43"/>
    </row>
    <row r="860" spans="1:15" x14ac:dyDescent="0.25">
      <c r="A860" s="13">
        <v>185</v>
      </c>
      <c r="B860" s="181" t="s">
        <v>646</v>
      </c>
      <c r="C860" s="149">
        <v>1</v>
      </c>
      <c r="D860" s="149" t="s">
        <v>11</v>
      </c>
      <c r="E860" s="149"/>
      <c r="F860" s="149"/>
      <c r="G860" s="149"/>
      <c r="H860" s="149"/>
      <c r="I860" s="30"/>
      <c r="J860" s="52"/>
      <c r="K860" s="54">
        <f t="shared" si="81"/>
        <v>0</v>
      </c>
      <c r="L860" s="14"/>
      <c r="M860" s="54">
        <f t="shared" si="82"/>
        <v>0</v>
      </c>
      <c r="N860" s="30"/>
      <c r="O860" s="43"/>
    </row>
    <row r="861" spans="1:15" x14ac:dyDescent="0.25">
      <c r="A861" s="149">
        <v>186</v>
      </c>
      <c r="B861" s="181" t="s">
        <v>647</v>
      </c>
      <c r="C861" s="149">
        <v>3</v>
      </c>
      <c r="D861" s="149" t="s">
        <v>11</v>
      </c>
      <c r="E861" s="149"/>
      <c r="F861" s="149"/>
      <c r="G861" s="149"/>
      <c r="H861" s="149"/>
      <c r="I861" s="30"/>
      <c r="J861" s="16"/>
      <c r="K861" s="54">
        <f t="shared" si="81"/>
        <v>0</v>
      </c>
      <c r="L861" s="14"/>
      <c r="M861" s="54">
        <f t="shared" si="82"/>
        <v>0</v>
      </c>
      <c r="N861" s="30"/>
      <c r="O861" s="43"/>
    </row>
    <row r="862" spans="1:15" x14ac:dyDescent="0.25">
      <c r="A862" s="13">
        <v>187</v>
      </c>
      <c r="B862" s="181" t="s">
        <v>648</v>
      </c>
      <c r="C862" s="149">
        <v>3</v>
      </c>
      <c r="D862" s="149" t="s">
        <v>11</v>
      </c>
      <c r="E862" s="149"/>
      <c r="F862" s="149"/>
      <c r="G862" s="149"/>
      <c r="H862" s="149"/>
      <c r="I862" s="30"/>
      <c r="J862" s="16"/>
      <c r="K862" s="54">
        <f t="shared" si="81"/>
        <v>0</v>
      </c>
      <c r="L862" s="14"/>
      <c r="M862" s="54">
        <f t="shared" si="82"/>
        <v>0</v>
      </c>
      <c r="N862" s="149"/>
      <c r="O862" s="43"/>
    </row>
    <row r="863" spans="1:15" x14ac:dyDescent="0.25">
      <c r="A863" s="149">
        <v>188</v>
      </c>
      <c r="B863" s="181" t="s">
        <v>649</v>
      </c>
      <c r="C863" s="149">
        <v>5</v>
      </c>
      <c r="D863" s="149" t="s">
        <v>11</v>
      </c>
      <c r="E863" s="149"/>
      <c r="F863" s="149"/>
      <c r="G863" s="149"/>
      <c r="H863" s="149"/>
      <c r="I863" s="30"/>
      <c r="J863" s="16"/>
      <c r="K863" s="54">
        <f t="shared" si="81"/>
        <v>0</v>
      </c>
      <c r="L863" s="14"/>
      <c r="M863" s="54">
        <f t="shared" si="82"/>
        <v>0</v>
      </c>
      <c r="N863" s="65"/>
      <c r="O863" s="43"/>
    </row>
    <row r="864" spans="1:15" x14ac:dyDescent="0.25">
      <c r="A864" s="13">
        <v>189</v>
      </c>
      <c r="B864" s="183" t="s">
        <v>650</v>
      </c>
      <c r="C864" s="149">
        <v>3</v>
      </c>
      <c r="D864" s="67" t="s">
        <v>14</v>
      </c>
      <c r="E864" s="67"/>
      <c r="F864" s="149"/>
      <c r="G864" s="149"/>
      <c r="H864" s="149"/>
      <c r="I864" s="30"/>
      <c r="J864" s="1"/>
      <c r="K864" s="54">
        <f t="shared" si="81"/>
        <v>0</v>
      </c>
      <c r="L864" s="69"/>
      <c r="M864" s="54">
        <f t="shared" si="82"/>
        <v>0</v>
      </c>
      <c r="N864" s="30"/>
      <c r="O864" s="43"/>
    </row>
    <row r="865" spans="1:15" x14ac:dyDescent="0.25">
      <c r="A865" s="149">
        <v>190</v>
      </c>
      <c r="B865" s="181" t="s">
        <v>651</v>
      </c>
      <c r="C865" s="149">
        <v>5</v>
      </c>
      <c r="D865" s="149" t="s">
        <v>11</v>
      </c>
      <c r="E865" s="149"/>
      <c r="F865" s="149"/>
      <c r="G865" s="149"/>
      <c r="H865" s="149"/>
      <c r="I865" s="30"/>
      <c r="J865" s="16"/>
      <c r="K865" s="54">
        <f t="shared" si="81"/>
        <v>0</v>
      </c>
      <c r="L865" s="14"/>
      <c r="M865" s="54">
        <f t="shared" si="82"/>
        <v>0</v>
      </c>
      <c r="N865" s="30"/>
      <c r="O865" s="43"/>
    </row>
    <row r="866" spans="1:15" x14ac:dyDescent="0.25">
      <c r="A866" s="13">
        <v>191</v>
      </c>
      <c r="B866" s="181" t="s">
        <v>652</v>
      </c>
      <c r="C866" s="149">
        <v>2</v>
      </c>
      <c r="D866" s="149" t="s">
        <v>11</v>
      </c>
      <c r="E866" s="149"/>
      <c r="F866" s="149"/>
      <c r="G866" s="149"/>
      <c r="H866" s="149"/>
      <c r="I866" s="30"/>
      <c r="J866" s="16"/>
      <c r="K866" s="54">
        <f t="shared" si="81"/>
        <v>0</v>
      </c>
      <c r="L866" s="14"/>
      <c r="M866" s="54">
        <f t="shared" si="82"/>
        <v>0</v>
      </c>
      <c r="N866" s="30"/>
      <c r="O866" s="43"/>
    </row>
    <row r="867" spans="1:15" x14ac:dyDescent="0.25">
      <c r="A867" s="149">
        <v>192</v>
      </c>
      <c r="B867" s="181" t="s">
        <v>653</v>
      </c>
      <c r="C867" s="149">
        <v>2</v>
      </c>
      <c r="D867" s="149" t="s">
        <v>11</v>
      </c>
      <c r="E867" s="149"/>
      <c r="F867" s="149"/>
      <c r="G867" s="149"/>
      <c r="H867" s="149"/>
      <c r="I867" s="30"/>
      <c r="J867" s="16"/>
      <c r="K867" s="54">
        <f t="shared" si="81"/>
        <v>0</v>
      </c>
      <c r="L867" s="14"/>
      <c r="M867" s="54">
        <f t="shared" si="82"/>
        <v>0</v>
      </c>
      <c r="N867" s="30"/>
      <c r="O867" s="43"/>
    </row>
    <row r="868" spans="1:15" x14ac:dyDescent="0.25">
      <c r="A868" s="13">
        <v>193</v>
      </c>
      <c r="B868" s="181" t="s">
        <v>654</v>
      </c>
      <c r="C868" s="149">
        <v>5</v>
      </c>
      <c r="D868" s="149" t="s">
        <v>11</v>
      </c>
      <c r="E868" s="149"/>
      <c r="F868" s="149"/>
      <c r="G868" s="149"/>
      <c r="H868" s="149"/>
      <c r="I868" s="30"/>
      <c r="J868" s="16"/>
      <c r="K868" s="54">
        <f t="shared" si="81"/>
        <v>0</v>
      </c>
      <c r="L868" s="14"/>
      <c r="M868" s="54">
        <f t="shared" si="82"/>
        <v>0</v>
      </c>
      <c r="N868" s="30"/>
      <c r="O868" s="43"/>
    </row>
    <row r="869" spans="1:15" x14ac:dyDescent="0.25">
      <c r="A869" s="149">
        <v>194</v>
      </c>
      <c r="B869" s="181" t="s">
        <v>655</v>
      </c>
      <c r="C869" s="149">
        <v>20</v>
      </c>
      <c r="D869" s="149" t="s">
        <v>11</v>
      </c>
      <c r="E869" s="149"/>
      <c r="F869" s="149"/>
      <c r="G869" s="149"/>
      <c r="H869" s="149"/>
      <c r="I869" s="30"/>
      <c r="J869" s="16"/>
      <c r="K869" s="54">
        <f t="shared" ref="K869:K930" si="83">I869*J869</f>
        <v>0</v>
      </c>
      <c r="L869" s="14"/>
      <c r="M869" s="54">
        <f t="shared" ref="M869:M930" si="84">K869*L869+K869</f>
        <v>0</v>
      </c>
      <c r="N869" s="30"/>
      <c r="O869" s="43"/>
    </row>
    <row r="870" spans="1:15" x14ac:dyDescent="0.25">
      <c r="A870" s="13">
        <v>195</v>
      </c>
      <c r="B870" s="181" t="s">
        <v>656</v>
      </c>
      <c r="C870" s="149">
        <v>650</v>
      </c>
      <c r="D870" s="149" t="s">
        <v>11</v>
      </c>
      <c r="E870" s="149"/>
      <c r="F870" s="149"/>
      <c r="G870" s="149"/>
      <c r="H870" s="149"/>
      <c r="I870" s="30"/>
      <c r="J870" s="16"/>
      <c r="K870" s="54">
        <f t="shared" si="83"/>
        <v>0</v>
      </c>
      <c r="L870" s="14"/>
      <c r="M870" s="54">
        <f t="shared" si="84"/>
        <v>0</v>
      </c>
      <c r="N870" s="30"/>
      <c r="O870" s="43"/>
    </row>
    <row r="871" spans="1:15" x14ac:dyDescent="0.25">
      <c r="A871" s="149">
        <v>196</v>
      </c>
      <c r="B871" s="181" t="s">
        <v>657</v>
      </c>
      <c r="C871" s="149">
        <v>40</v>
      </c>
      <c r="D871" s="149" t="s">
        <v>11</v>
      </c>
      <c r="E871" s="149"/>
      <c r="F871" s="149"/>
      <c r="G871" s="149"/>
      <c r="H871" s="149"/>
      <c r="I871" s="30"/>
      <c r="J871" s="16"/>
      <c r="K871" s="54">
        <f t="shared" si="83"/>
        <v>0</v>
      </c>
      <c r="L871" s="14"/>
      <c r="M871" s="54">
        <f t="shared" si="84"/>
        <v>0</v>
      </c>
      <c r="N871" s="30"/>
      <c r="O871" s="43"/>
    </row>
    <row r="872" spans="1:15" x14ac:dyDescent="0.25">
      <c r="A872" s="13">
        <v>197</v>
      </c>
      <c r="B872" s="180" t="s">
        <v>658</v>
      </c>
      <c r="C872" s="149">
        <v>3</v>
      </c>
      <c r="D872" s="149" t="s">
        <v>14</v>
      </c>
      <c r="E872" s="149"/>
      <c r="F872" s="149"/>
      <c r="G872" s="149"/>
      <c r="H872" s="149"/>
      <c r="I872" s="30"/>
      <c r="J872" s="52"/>
      <c r="K872" s="54">
        <f t="shared" si="83"/>
        <v>0</v>
      </c>
      <c r="L872" s="14"/>
      <c r="M872" s="54">
        <f t="shared" si="84"/>
        <v>0</v>
      </c>
      <c r="N872" s="30"/>
      <c r="O872" s="43"/>
    </row>
    <row r="873" spans="1:15" ht="38.25" x14ac:dyDescent="0.25">
      <c r="A873" s="149">
        <v>198</v>
      </c>
      <c r="B873" s="180" t="s">
        <v>659</v>
      </c>
      <c r="C873" s="149">
        <v>3</v>
      </c>
      <c r="D873" s="149" t="s">
        <v>11</v>
      </c>
      <c r="E873" s="149"/>
      <c r="F873" s="149"/>
      <c r="G873" s="149"/>
      <c r="H873" s="149"/>
      <c r="I873" s="30"/>
      <c r="J873" s="52"/>
      <c r="K873" s="54">
        <f t="shared" si="83"/>
        <v>0</v>
      </c>
      <c r="L873" s="14"/>
      <c r="M873" s="54">
        <f t="shared" si="84"/>
        <v>0</v>
      </c>
      <c r="N873" s="30"/>
      <c r="O873" s="43"/>
    </row>
    <row r="874" spans="1:15" ht="25.5" x14ac:dyDescent="0.25">
      <c r="A874" s="13">
        <v>199</v>
      </c>
      <c r="B874" s="180" t="s">
        <v>660</v>
      </c>
      <c r="C874" s="149">
        <v>3</v>
      </c>
      <c r="D874" s="149" t="s">
        <v>11</v>
      </c>
      <c r="E874" s="149"/>
      <c r="F874" s="18"/>
      <c r="G874" s="18"/>
      <c r="H874" s="18"/>
      <c r="I874" s="30"/>
      <c r="J874" s="74"/>
      <c r="K874" s="54">
        <f t="shared" si="83"/>
        <v>0</v>
      </c>
      <c r="L874" s="14"/>
      <c r="M874" s="54">
        <f t="shared" si="84"/>
        <v>0</v>
      </c>
      <c r="N874" s="30"/>
      <c r="O874" s="43"/>
    </row>
    <row r="875" spans="1:15" x14ac:dyDescent="0.25">
      <c r="A875" s="149">
        <v>200</v>
      </c>
      <c r="B875" s="180" t="s">
        <v>661</v>
      </c>
      <c r="C875" s="149">
        <v>5</v>
      </c>
      <c r="D875" s="149" t="s">
        <v>11</v>
      </c>
      <c r="E875" s="149"/>
      <c r="F875" s="149"/>
      <c r="G875" s="149"/>
      <c r="H875" s="149"/>
      <c r="I875" s="30"/>
      <c r="J875" s="52"/>
      <c r="K875" s="54">
        <f t="shared" si="83"/>
        <v>0</v>
      </c>
      <c r="L875" s="14"/>
      <c r="M875" s="54">
        <f t="shared" si="84"/>
        <v>0</v>
      </c>
      <c r="N875" s="30"/>
      <c r="O875" s="43"/>
    </row>
    <row r="876" spans="1:15" x14ac:dyDescent="0.25">
      <c r="A876" s="13">
        <v>201</v>
      </c>
      <c r="B876" s="181" t="s">
        <v>662</v>
      </c>
      <c r="C876" s="149">
        <v>1</v>
      </c>
      <c r="D876" s="149" t="s">
        <v>11</v>
      </c>
      <c r="E876" s="149"/>
      <c r="F876" s="149"/>
      <c r="G876" s="149"/>
      <c r="H876" s="149"/>
      <c r="I876" s="30"/>
      <c r="J876" s="16"/>
      <c r="K876" s="54">
        <f t="shared" si="83"/>
        <v>0</v>
      </c>
      <c r="L876" s="14"/>
      <c r="M876" s="54">
        <f t="shared" si="84"/>
        <v>0</v>
      </c>
      <c r="N876" s="30"/>
      <c r="O876" s="43"/>
    </row>
    <row r="877" spans="1:15" x14ac:dyDescent="0.25">
      <c r="A877" s="149">
        <v>202</v>
      </c>
      <c r="B877" s="2" t="s">
        <v>663</v>
      </c>
      <c r="C877" s="149">
        <v>80</v>
      </c>
      <c r="D877" s="152" t="s">
        <v>11</v>
      </c>
      <c r="E877" s="152"/>
      <c r="F877" s="6"/>
      <c r="G877" s="17"/>
      <c r="H877" s="149"/>
      <c r="I877" s="30"/>
      <c r="J877" s="16"/>
      <c r="K877" s="54">
        <f t="shared" si="83"/>
        <v>0</v>
      </c>
      <c r="L877" s="14"/>
      <c r="M877" s="54">
        <f t="shared" si="84"/>
        <v>0</v>
      </c>
      <c r="N877" s="30"/>
      <c r="O877" s="43"/>
    </row>
    <row r="878" spans="1:15" x14ac:dyDescent="0.25">
      <c r="A878" s="13">
        <v>203</v>
      </c>
      <c r="B878" s="2" t="s">
        <v>664</v>
      </c>
      <c r="C878" s="149">
        <v>20</v>
      </c>
      <c r="D878" s="152" t="s">
        <v>11</v>
      </c>
      <c r="E878" s="152"/>
      <c r="F878" s="6"/>
      <c r="G878" s="17"/>
      <c r="H878" s="149"/>
      <c r="I878" s="30"/>
      <c r="J878" s="16"/>
      <c r="K878" s="54">
        <f t="shared" si="83"/>
        <v>0</v>
      </c>
      <c r="L878" s="14"/>
      <c r="M878" s="54">
        <f t="shared" si="84"/>
        <v>0</v>
      </c>
      <c r="N878" s="30"/>
      <c r="O878" s="43"/>
    </row>
    <row r="879" spans="1:15" x14ac:dyDescent="0.25">
      <c r="A879" s="149">
        <v>204</v>
      </c>
      <c r="B879" s="181" t="s">
        <v>51</v>
      </c>
      <c r="C879" s="149">
        <v>1</v>
      </c>
      <c r="D879" s="149" t="s">
        <v>11</v>
      </c>
      <c r="E879" s="149"/>
      <c r="F879" s="149"/>
      <c r="G879" s="149"/>
      <c r="H879" s="149"/>
      <c r="I879" s="30"/>
      <c r="J879" s="16"/>
      <c r="K879" s="54">
        <f t="shared" si="83"/>
        <v>0</v>
      </c>
      <c r="L879" s="14"/>
      <c r="M879" s="54">
        <f t="shared" si="84"/>
        <v>0</v>
      </c>
      <c r="N879" s="30"/>
      <c r="O879" s="43"/>
    </row>
    <row r="880" spans="1:15" x14ac:dyDescent="0.25">
      <c r="A880" s="13">
        <v>205</v>
      </c>
      <c r="B880" s="181" t="s">
        <v>53</v>
      </c>
      <c r="C880" s="149">
        <v>50</v>
      </c>
      <c r="D880" s="149" t="s">
        <v>11</v>
      </c>
      <c r="E880" s="149"/>
      <c r="F880" s="149"/>
      <c r="G880" s="149"/>
      <c r="H880" s="149"/>
      <c r="I880" s="30"/>
      <c r="J880" s="52"/>
      <c r="K880" s="54">
        <f t="shared" si="83"/>
        <v>0</v>
      </c>
      <c r="L880" s="14"/>
      <c r="M880" s="54">
        <f t="shared" si="84"/>
        <v>0</v>
      </c>
      <c r="N880" s="30"/>
      <c r="O880" s="43"/>
    </row>
    <row r="881" spans="1:15" x14ac:dyDescent="0.25">
      <c r="A881" s="149">
        <v>206</v>
      </c>
      <c r="B881" s="181" t="s">
        <v>54</v>
      </c>
      <c r="C881" s="149">
        <v>20</v>
      </c>
      <c r="D881" s="149" t="s">
        <v>11</v>
      </c>
      <c r="E881" s="149"/>
      <c r="F881" s="149"/>
      <c r="G881" s="149"/>
      <c r="H881" s="149"/>
      <c r="I881" s="30"/>
      <c r="J881" s="52"/>
      <c r="K881" s="54">
        <f t="shared" si="83"/>
        <v>0</v>
      </c>
      <c r="L881" s="14"/>
      <c r="M881" s="54">
        <f t="shared" si="84"/>
        <v>0</v>
      </c>
      <c r="N881" s="30"/>
      <c r="O881" s="43"/>
    </row>
    <row r="882" spans="1:15" x14ac:dyDescent="0.25">
      <c r="A882" s="13">
        <v>207</v>
      </c>
      <c r="B882" s="181" t="s">
        <v>665</v>
      </c>
      <c r="C882" s="149">
        <v>15</v>
      </c>
      <c r="D882" s="149" t="s">
        <v>11</v>
      </c>
      <c r="E882" s="149"/>
      <c r="F882" s="149"/>
      <c r="G882" s="149"/>
      <c r="H882" s="149"/>
      <c r="I882" s="30"/>
      <c r="J882" s="16"/>
      <c r="K882" s="54">
        <f t="shared" si="83"/>
        <v>0</v>
      </c>
      <c r="L882" s="14"/>
      <c r="M882" s="54">
        <f t="shared" si="84"/>
        <v>0</v>
      </c>
      <c r="N882" s="30"/>
      <c r="O882" s="43"/>
    </row>
    <row r="883" spans="1:15" x14ac:dyDescent="0.25">
      <c r="A883" s="149">
        <v>208</v>
      </c>
      <c r="B883" s="181" t="s">
        <v>666</v>
      </c>
      <c r="C883" s="149">
        <v>40</v>
      </c>
      <c r="D883" s="149" t="s">
        <v>11</v>
      </c>
      <c r="E883" s="149"/>
      <c r="F883" s="149"/>
      <c r="G883" s="149"/>
      <c r="H883" s="149"/>
      <c r="I883" s="30"/>
      <c r="J883" s="16"/>
      <c r="K883" s="54">
        <f t="shared" si="83"/>
        <v>0</v>
      </c>
      <c r="L883" s="14"/>
      <c r="M883" s="54">
        <f t="shared" si="84"/>
        <v>0</v>
      </c>
      <c r="N883" s="30"/>
      <c r="O883" s="43"/>
    </row>
    <row r="884" spans="1:15" x14ac:dyDescent="0.25">
      <c r="A884" s="13">
        <v>209</v>
      </c>
      <c r="B884" s="181" t="s">
        <v>667</v>
      </c>
      <c r="C884" s="149">
        <v>10</v>
      </c>
      <c r="D884" s="149" t="s">
        <v>11</v>
      </c>
      <c r="E884" s="149"/>
      <c r="F884" s="149"/>
      <c r="G884" s="149"/>
      <c r="H884" s="149"/>
      <c r="I884" s="30"/>
      <c r="J884" s="16"/>
      <c r="K884" s="54">
        <f t="shared" si="83"/>
        <v>0</v>
      </c>
      <c r="L884" s="14"/>
      <c r="M884" s="54">
        <f t="shared" si="84"/>
        <v>0</v>
      </c>
      <c r="N884" s="30"/>
      <c r="O884" s="43"/>
    </row>
    <row r="885" spans="1:15" x14ac:dyDescent="0.25">
      <c r="A885" s="149">
        <v>210</v>
      </c>
      <c r="B885" s="181" t="s">
        <v>668</v>
      </c>
      <c r="C885" s="149">
        <v>40</v>
      </c>
      <c r="D885" s="149" t="s">
        <v>11</v>
      </c>
      <c r="E885" s="149"/>
      <c r="F885" s="149"/>
      <c r="G885" s="149"/>
      <c r="H885" s="149"/>
      <c r="I885" s="30"/>
      <c r="J885" s="16"/>
      <c r="K885" s="54">
        <f t="shared" si="83"/>
        <v>0</v>
      </c>
      <c r="L885" s="14"/>
      <c r="M885" s="54">
        <f t="shared" si="84"/>
        <v>0</v>
      </c>
      <c r="N885" s="30"/>
      <c r="O885" s="43"/>
    </row>
    <row r="886" spans="1:15" x14ac:dyDescent="0.25">
      <c r="A886" s="13">
        <v>211</v>
      </c>
      <c r="B886" s="181" t="s">
        <v>669</v>
      </c>
      <c r="C886" s="149">
        <v>120</v>
      </c>
      <c r="D886" s="149" t="s">
        <v>11</v>
      </c>
      <c r="E886" s="149"/>
      <c r="F886" s="149"/>
      <c r="G886" s="149"/>
      <c r="H886" s="149"/>
      <c r="I886" s="30"/>
      <c r="J886" s="16"/>
      <c r="K886" s="54">
        <f t="shared" si="83"/>
        <v>0</v>
      </c>
      <c r="L886" s="14"/>
      <c r="M886" s="54">
        <f t="shared" si="84"/>
        <v>0</v>
      </c>
      <c r="N886" s="30"/>
      <c r="O886" s="43"/>
    </row>
    <row r="887" spans="1:15" x14ac:dyDescent="0.25">
      <c r="A887" s="149">
        <v>212</v>
      </c>
      <c r="B887" s="2" t="s">
        <v>670</v>
      </c>
      <c r="C887" s="149">
        <v>140</v>
      </c>
      <c r="D887" s="149" t="s">
        <v>11</v>
      </c>
      <c r="E887" s="149"/>
      <c r="F887" s="6"/>
      <c r="G887" s="149"/>
      <c r="H887" s="42"/>
      <c r="I887" s="30"/>
      <c r="J887" s="16"/>
      <c r="K887" s="54">
        <f t="shared" si="83"/>
        <v>0</v>
      </c>
      <c r="L887" s="14"/>
      <c r="M887" s="54">
        <f t="shared" si="84"/>
        <v>0</v>
      </c>
      <c r="N887" s="30"/>
      <c r="O887" s="43"/>
    </row>
    <row r="888" spans="1:15" x14ac:dyDescent="0.25">
      <c r="A888" s="13">
        <v>213</v>
      </c>
      <c r="B888" s="2" t="s">
        <v>671</v>
      </c>
      <c r="C888" s="149">
        <v>140</v>
      </c>
      <c r="D888" s="149" t="s">
        <v>11</v>
      </c>
      <c r="E888" s="149"/>
      <c r="F888" s="6"/>
      <c r="G888" s="149"/>
      <c r="H888" s="42"/>
      <c r="I888" s="30"/>
      <c r="J888" s="16"/>
      <c r="K888" s="54">
        <f t="shared" si="83"/>
        <v>0</v>
      </c>
      <c r="L888" s="14"/>
      <c r="M888" s="54">
        <f t="shared" si="84"/>
        <v>0</v>
      </c>
      <c r="N888" s="30"/>
      <c r="O888" s="43"/>
    </row>
    <row r="889" spans="1:15" x14ac:dyDescent="0.25">
      <c r="A889" s="149">
        <v>214</v>
      </c>
      <c r="B889" s="181" t="s">
        <v>672</v>
      </c>
      <c r="C889" s="149">
        <v>1</v>
      </c>
      <c r="D889" s="149" t="s">
        <v>11</v>
      </c>
      <c r="E889" s="149"/>
      <c r="F889" s="149"/>
      <c r="G889" s="149"/>
      <c r="H889" s="149"/>
      <c r="I889" s="30"/>
      <c r="J889" s="16"/>
      <c r="K889" s="54">
        <f t="shared" si="83"/>
        <v>0</v>
      </c>
      <c r="L889" s="14"/>
      <c r="M889" s="54">
        <f t="shared" si="84"/>
        <v>0</v>
      </c>
      <c r="N889" s="30"/>
      <c r="O889" s="43"/>
    </row>
    <row r="890" spans="1:15" x14ac:dyDescent="0.25">
      <c r="A890" s="13">
        <v>215</v>
      </c>
      <c r="B890" s="181" t="s">
        <v>673</v>
      </c>
      <c r="C890" s="149">
        <v>1</v>
      </c>
      <c r="D890" s="149" t="s">
        <v>11</v>
      </c>
      <c r="E890" s="149"/>
      <c r="F890" s="149"/>
      <c r="G890" s="149"/>
      <c r="H890" s="149"/>
      <c r="I890" s="30"/>
      <c r="J890" s="16"/>
      <c r="K890" s="54">
        <f t="shared" si="83"/>
        <v>0</v>
      </c>
      <c r="L890" s="14"/>
      <c r="M890" s="54">
        <f t="shared" si="84"/>
        <v>0</v>
      </c>
      <c r="N890" s="30"/>
      <c r="O890" s="43"/>
    </row>
    <row r="891" spans="1:15" x14ac:dyDescent="0.25">
      <c r="A891" s="149">
        <v>216</v>
      </c>
      <c r="B891" s="181" t="s">
        <v>674</v>
      </c>
      <c r="C891" s="149">
        <v>15</v>
      </c>
      <c r="D891" s="149" t="s">
        <v>11</v>
      </c>
      <c r="E891" s="149"/>
      <c r="F891" s="149"/>
      <c r="G891" s="149"/>
      <c r="H891" s="149"/>
      <c r="I891" s="30"/>
      <c r="J891" s="16"/>
      <c r="K891" s="54">
        <f t="shared" si="83"/>
        <v>0</v>
      </c>
      <c r="L891" s="14"/>
      <c r="M891" s="54">
        <f t="shared" si="84"/>
        <v>0</v>
      </c>
      <c r="N891" s="30"/>
      <c r="O891" s="43"/>
    </row>
    <row r="892" spans="1:15" x14ac:dyDescent="0.25">
      <c r="A892" s="13">
        <v>217</v>
      </c>
      <c r="B892" s="181" t="s">
        <v>675</v>
      </c>
      <c r="C892" s="149">
        <v>70</v>
      </c>
      <c r="D892" s="149" t="s">
        <v>11</v>
      </c>
      <c r="E892" s="149"/>
      <c r="F892" s="149"/>
      <c r="G892" s="149"/>
      <c r="H892" s="149"/>
      <c r="I892" s="30"/>
      <c r="J892" s="16"/>
      <c r="K892" s="54">
        <f t="shared" si="83"/>
        <v>0</v>
      </c>
      <c r="L892" s="14"/>
      <c r="M892" s="54">
        <f t="shared" si="84"/>
        <v>0</v>
      </c>
      <c r="N892" s="30"/>
      <c r="O892" s="43"/>
    </row>
    <row r="893" spans="1:15" x14ac:dyDescent="0.25">
      <c r="A893" s="149">
        <v>218</v>
      </c>
      <c r="B893" s="181" t="s">
        <v>676</v>
      </c>
      <c r="C893" s="149">
        <v>5</v>
      </c>
      <c r="D893" s="149" t="s">
        <v>11</v>
      </c>
      <c r="E893" s="149"/>
      <c r="F893" s="149"/>
      <c r="G893" s="149"/>
      <c r="H893" s="149"/>
      <c r="I893" s="30"/>
      <c r="J893" s="16"/>
      <c r="K893" s="54">
        <f t="shared" si="83"/>
        <v>0</v>
      </c>
      <c r="L893" s="14"/>
      <c r="M893" s="54">
        <f t="shared" si="84"/>
        <v>0</v>
      </c>
      <c r="N893" s="30"/>
      <c r="O893" s="43"/>
    </row>
    <row r="894" spans="1:15" ht="25.5" x14ac:dyDescent="0.25">
      <c r="A894" s="13">
        <v>219</v>
      </c>
      <c r="B894" s="180" t="s">
        <v>677</v>
      </c>
      <c r="C894" s="149">
        <v>90</v>
      </c>
      <c r="D894" s="30" t="s">
        <v>14</v>
      </c>
      <c r="E894" s="30"/>
      <c r="F894" s="152"/>
      <c r="G894" s="152"/>
      <c r="H894" s="152"/>
      <c r="I894" s="30"/>
      <c r="J894" s="76"/>
      <c r="K894" s="54">
        <f t="shared" si="83"/>
        <v>0</v>
      </c>
      <c r="L894" s="72"/>
      <c r="M894" s="54">
        <f t="shared" si="84"/>
        <v>0</v>
      </c>
      <c r="N894" s="30"/>
      <c r="O894" s="43"/>
    </row>
    <row r="895" spans="1:15" x14ac:dyDescent="0.25">
      <c r="A895" s="149">
        <v>220</v>
      </c>
      <c r="B895" s="181" t="s">
        <v>678</v>
      </c>
      <c r="C895" s="149">
        <v>80</v>
      </c>
      <c r="D895" s="149" t="s">
        <v>11</v>
      </c>
      <c r="E895" s="149"/>
      <c r="F895" s="149"/>
      <c r="G895" s="149"/>
      <c r="H895" s="149"/>
      <c r="I895" s="30"/>
      <c r="J895" s="16"/>
      <c r="K895" s="54">
        <f t="shared" si="83"/>
        <v>0</v>
      </c>
      <c r="L895" s="14"/>
      <c r="M895" s="54">
        <f t="shared" si="84"/>
        <v>0</v>
      </c>
      <c r="N895" s="30"/>
      <c r="O895" s="43"/>
    </row>
    <row r="896" spans="1:15" x14ac:dyDescent="0.25">
      <c r="A896" s="13">
        <v>221</v>
      </c>
      <c r="B896" s="181" t="s">
        <v>679</v>
      </c>
      <c r="C896" s="149">
        <v>2</v>
      </c>
      <c r="D896" s="149" t="s">
        <v>11</v>
      </c>
      <c r="E896" s="149"/>
      <c r="F896" s="149"/>
      <c r="G896" s="149"/>
      <c r="H896" s="149"/>
      <c r="I896" s="30"/>
      <c r="J896" s="16"/>
      <c r="K896" s="54">
        <f t="shared" si="83"/>
        <v>0</v>
      </c>
      <c r="L896" s="14"/>
      <c r="M896" s="54">
        <f t="shared" si="84"/>
        <v>0</v>
      </c>
      <c r="N896" s="30"/>
      <c r="O896" s="43"/>
    </row>
    <row r="897" spans="1:15" x14ac:dyDescent="0.25">
      <c r="A897" s="149">
        <v>222</v>
      </c>
      <c r="B897" s="181" t="s">
        <v>680</v>
      </c>
      <c r="C897" s="149">
        <v>10</v>
      </c>
      <c r="D897" s="149" t="s">
        <v>11</v>
      </c>
      <c r="E897" s="149"/>
      <c r="F897" s="149"/>
      <c r="G897" s="149"/>
      <c r="H897" s="149"/>
      <c r="I897" s="30"/>
      <c r="J897" s="16"/>
      <c r="K897" s="54">
        <f t="shared" si="83"/>
        <v>0</v>
      </c>
      <c r="L897" s="14"/>
      <c r="M897" s="54">
        <f t="shared" si="84"/>
        <v>0</v>
      </c>
      <c r="N897" s="30"/>
      <c r="O897" s="43"/>
    </row>
    <row r="898" spans="1:15" x14ac:dyDescent="0.25">
      <c r="A898" s="13">
        <v>223</v>
      </c>
      <c r="B898" s="181" t="s">
        <v>681</v>
      </c>
      <c r="C898" s="149">
        <v>5</v>
      </c>
      <c r="D898" s="149" t="s">
        <v>11</v>
      </c>
      <c r="E898" s="149"/>
      <c r="F898" s="149"/>
      <c r="G898" s="149"/>
      <c r="H898" s="149"/>
      <c r="I898" s="30"/>
      <c r="J898" s="16"/>
      <c r="K898" s="54">
        <f t="shared" si="83"/>
        <v>0</v>
      </c>
      <c r="L898" s="14"/>
      <c r="M898" s="54">
        <f t="shared" si="84"/>
        <v>0</v>
      </c>
      <c r="N898" s="65"/>
      <c r="O898" s="43"/>
    </row>
    <row r="899" spans="1:15" x14ac:dyDescent="0.25">
      <c r="A899" s="149">
        <v>224</v>
      </c>
      <c r="B899" s="181" t="s">
        <v>682</v>
      </c>
      <c r="C899" s="149">
        <v>5</v>
      </c>
      <c r="D899" s="149" t="s">
        <v>11</v>
      </c>
      <c r="E899" s="149"/>
      <c r="F899" s="149"/>
      <c r="G899" s="149"/>
      <c r="H899" s="149"/>
      <c r="I899" s="30"/>
      <c r="J899" s="16"/>
      <c r="K899" s="54">
        <f t="shared" si="83"/>
        <v>0</v>
      </c>
      <c r="L899" s="14"/>
      <c r="M899" s="54">
        <f t="shared" si="84"/>
        <v>0</v>
      </c>
      <c r="N899" s="30"/>
      <c r="O899" s="43"/>
    </row>
    <row r="900" spans="1:15" x14ac:dyDescent="0.25">
      <c r="A900" s="13">
        <v>225</v>
      </c>
      <c r="B900" s="183" t="s">
        <v>683</v>
      </c>
      <c r="C900" s="149">
        <v>2</v>
      </c>
      <c r="D900" s="67" t="s">
        <v>14</v>
      </c>
      <c r="E900" s="67"/>
      <c r="F900" s="149"/>
      <c r="G900" s="149"/>
      <c r="H900" s="149"/>
      <c r="I900" s="30"/>
      <c r="J900" s="1"/>
      <c r="K900" s="54">
        <f t="shared" si="83"/>
        <v>0</v>
      </c>
      <c r="L900" s="69"/>
      <c r="M900" s="54">
        <f t="shared" si="84"/>
        <v>0</v>
      </c>
      <c r="N900" s="30"/>
      <c r="O900" s="43"/>
    </row>
    <row r="901" spans="1:15" x14ac:dyDescent="0.25">
      <c r="A901" s="149">
        <v>226</v>
      </c>
      <c r="B901" s="183" t="s">
        <v>684</v>
      </c>
      <c r="C901" s="149">
        <v>2</v>
      </c>
      <c r="D901" s="67" t="s">
        <v>14</v>
      </c>
      <c r="E901" s="67"/>
      <c r="F901" s="149"/>
      <c r="G901" s="149"/>
      <c r="H901" s="149"/>
      <c r="I901" s="30"/>
      <c r="J901" s="1"/>
      <c r="K901" s="54">
        <f t="shared" si="83"/>
        <v>0</v>
      </c>
      <c r="L901" s="69"/>
      <c r="M901" s="54">
        <f t="shared" si="84"/>
        <v>0</v>
      </c>
      <c r="N901" s="30"/>
      <c r="O901" s="43"/>
    </row>
    <row r="902" spans="1:15" x14ac:dyDescent="0.25">
      <c r="A902" s="13">
        <v>227</v>
      </c>
      <c r="B902" s="181" t="s">
        <v>685</v>
      </c>
      <c r="C902" s="149">
        <v>360</v>
      </c>
      <c r="D902" s="149" t="s">
        <v>11</v>
      </c>
      <c r="E902" s="149"/>
      <c r="F902" s="149"/>
      <c r="G902" s="149"/>
      <c r="H902" s="149"/>
      <c r="I902" s="30"/>
      <c r="J902" s="16"/>
      <c r="K902" s="54">
        <f t="shared" si="83"/>
        <v>0</v>
      </c>
      <c r="L902" s="14"/>
      <c r="M902" s="54">
        <f t="shared" si="84"/>
        <v>0</v>
      </c>
      <c r="N902" s="30"/>
      <c r="O902" s="43"/>
    </row>
    <row r="903" spans="1:15" x14ac:dyDescent="0.25">
      <c r="A903" s="149">
        <v>228</v>
      </c>
      <c r="B903" s="181" t="s">
        <v>686</v>
      </c>
      <c r="C903" s="149">
        <v>2</v>
      </c>
      <c r="D903" s="149" t="s">
        <v>11</v>
      </c>
      <c r="E903" s="149"/>
      <c r="F903" s="149"/>
      <c r="G903" s="149"/>
      <c r="H903" s="149"/>
      <c r="I903" s="30"/>
      <c r="J903" s="16"/>
      <c r="K903" s="54">
        <f t="shared" si="83"/>
        <v>0</v>
      </c>
      <c r="L903" s="14"/>
      <c r="M903" s="54">
        <f t="shared" si="84"/>
        <v>0</v>
      </c>
      <c r="N903" s="30"/>
      <c r="O903" s="43"/>
    </row>
    <row r="904" spans="1:15" x14ac:dyDescent="0.25">
      <c r="A904" s="13">
        <v>229</v>
      </c>
      <c r="B904" s="181" t="s">
        <v>687</v>
      </c>
      <c r="C904" s="149">
        <v>10</v>
      </c>
      <c r="D904" s="149" t="s">
        <v>14</v>
      </c>
      <c r="E904" s="149"/>
      <c r="F904" s="149"/>
      <c r="G904" s="149"/>
      <c r="H904" s="149"/>
      <c r="I904" s="30"/>
      <c r="J904" s="16"/>
      <c r="K904" s="54">
        <f t="shared" si="83"/>
        <v>0</v>
      </c>
      <c r="L904" s="14"/>
      <c r="M904" s="54">
        <f t="shared" si="84"/>
        <v>0</v>
      </c>
      <c r="N904" s="30"/>
      <c r="O904" s="43"/>
    </row>
    <row r="905" spans="1:15" x14ac:dyDescent="0.25">
      <c r="A905" s="149">
        <v>230</v>
      </c>
      <c r="B905" s="181" t="s">
        <v>688</v>
      </c>
      <c r="C905" s="149">
        <v>270</v>
      </c>
      <c r="D905" s="149" t="s">
        <v>11</v>
      </c>
      <c r="E905" s="149"/>
      <c r="F905" s="149"/>
      <c r="G905" s="149"/>
      <c r="H905" s="149"/>
      <c r="I905" s="30"/>
      <c r="J905" s="16"/>
      <c r="K905" s="54">
        <f t="shared" si="83"/>
        <v>0</v>
      </c>
      <c r="L905" s="14"/>
      <c r="M905" s="54">
        <f t="shared" si="84"/>
        <v>0</v>
      </c>
      <c r="N905" s="30"/>
      <c r="O905" s="43"/>
    </row>
    <row r="906" spans="1:15" x14ac:dyDescent="0.25">
      <c r="A906" s="13">
        <v>231</v>
      </c>
      <c r="B906" s="181" t="s">
        <v>689</v>
      </c>
      <c r="C906" s="149">
        <v>170</v>
      </c>
      <c r="D906" s="149" t="s">
        <v>11</v>
      </c>
      <c r="E906" s="149"/>
      <c r="F906" s="149"/>
      <c r="G906" s="149"/>
      <c r="H906" s="149"/>
      <c r="I906" s="30"/>
      <c r="J906" s="16"/>
      <c r="K906" s="54">
        <f t="shared" si="83"/>
        <v>0</v>
      </c>
      <c r="L906" s="14"/>
      <c r="M906" s="54">
        <f t="shared" si="84"/>
        <v>0</v>
      </c>
      <c r="N906" s="30"/>
      <c r="O906" s="43"/>
    </row>
    <row r="907" spans="1:15" x14ac:dyDescent="0.25">
      <c r="A907" s="149">
        <v>232</v>
      </c>
      <c r="B907" s="181" t="s">
        <v>690</v>
      </c>
      <c r="C907" s="149">
        <v>10</v>
      </c>
      <c r="D907" s="149" t="s">
        <v>11</v>
      </c>
      <c r="E907" s="149"/>
      <c r="F907" s="149"/>
      <c r="G907" s="149"/>
      <c r="H907" s="149"/>
      <c r="I907" s="30"/>
      <c r="J907" s="16"/>
      <c r="K907" s="54">
        <f t="shared" si="83"/>
        <v>0</v>
      </c>
      <c r="L907" s="14"/>
      <c r="M907" s="54">
        <f t="shared" si="84"/>
        <v>0</v>
      </c>
      <c r="N907" s="30"/>
      <c r="O907" s="43"/>
    </row>
    <row r="908" spans="1:15" x14ac:dyDescent="0.25">
      <c r="A908" s="13">
        <v>233</v>
      </c>
      <c r="B908" s="181" t="s">
        <v>691</v>
      </c>
      <c r="C908" s="149">
        <v>20</v>
      </c>
      <c r="D908" s="149" t="s">
        <v>11</v>
      </c>
      <c r="E908" s="149"/>
      <c r="F908" s="149"/>
      <c r="G908" s="149"/>
      <c r="H908" s="149"/>
      <c r="I908" s="30"/>
      <c r="J908" s="16"/>
      <c r="K908" s="54">
        <f t="shared" si="83"/>
        <v>0</v>
      </c>
      <c r="L908" s="14"/>
      <c r="M908" s="54">
        <f t="shared" si="84"/>
        <v>0</v>
      </c>
      <c r="N908" s="30"/>
      <c r="O908" s="43"/>
    </row>
    <row r="909" spans="1:15" x14ac:dyDescent="0.25">
      <c r="A909" s="149">
        <v>234</v>
      </c>
      <c r="B909" s="181" t="s">
        <v>692</v>
      </c>
      <c r="C909" s="149">
        <v>15</v>
      </c>
      <c r="D909" s="149" t="s">
        <v>11</v>
      </c>
      <c r="E909" s="149"/>
      <c r="F909" s="149"/>
      <c r="G909" s="149"/>
      <c r="H909" s="149"/>
      <c r="I909" s="30"/>
      <c r="J909" s="16"/>
      <c r="K909" s="54">
        <f t="shared" si="83"/>
        <v>0</v>
      </c>
      <c r="L909" s="14"/>
      <c r="M909" s="54">
        <f t="shared" si="84"/>
        <v>0</v>
      </c>
      <c r="N909" s="30"/>
      <c r="O909" s="43"/>
    </row>
    <row r="910" spans="1:15" x14ac:dyDescent="0.25">
      <c r="A910" s="13">
        <v>235</v>
      </c>
      <c r="B910" s="181" t="s">
        <v>693</v>
      </c>
      <c r="C910" s="149">
        <v>600</v>
      </c>
      <c r="D910" s="149" t="s">
        <v>11</v>
      </c>
      <c r="E910" s="149"/>
      <c r="F910" s="149"/>
      <c r="G910" s="149"/>
      <c r="H910" s="149"/>
      <c r="I910" s="30"/>
      <c r="J910" s="16"/>
      <c r="K910" s="54">
        <f t="shared" si="83"/>
        <v>0</v>
      </c>
      <c r="L910" s="14"/>
      <c r="M910" s="54">
        <f t="shared" si="84"/>
        <v>0</v>
      </c>
      <c r="N910" s="30"/>
      <c r="O910" s="43"/>
    </row>
    <row r="911" spans="1:15" x14ac:dyDescent="0.25">
      <c r="A911" s="149">
        <v>236</v>
      </c>
      <c r="B911" s="181" t="s">
        <v>694</v>
      </c>
      <c r="C911" s="149">
        <v>1</v>
      </c>
      <c r="D911" s="149" t="s">
        <v>11</v>
      </c>
      <c r="E911" s="149"/>
      <c r="F911" s="149"/>
      <c r="G911" s="149"/>
      <c r="H911" s="149"/>
      <c r="I911" s="30"/>
      <c r="J911" s="16"/>
      <c r="K911" s="54">
        <f t="shared" si="83"/>
        <v>0</v>
      </c>
      <c r="L911" s="14"/>
      <c r="M911" s="54">
        <f t="shared" si="84"/>
        <v>0</v>
      </c>
      <c r="N911" s="30"/>
      <c r="O911" s="43"/>
    </row>
    <row r="912" spans="1:15" x14ac:dyDescent="0.25">
      <c r="A912" s="13">
        <v>237</v>
      </c>
      <c r="B912" s="181" t="s">
        <v>695</v>
      </c>
      <c r="C912" s="149">
        <v>1</v>
      </c>
      <c r="D912" s="149" t="s">
        <v>11</v>
      </c>
      <c r="E912" s="149"/>
      <c r="F912" s="149"/>
      <c r="G912" s="149"/>
      <c r="H912" s="149"/>
      <c r="I912" s="30"/>
      <c r="J912" s="16"/>
      <c r="K912" s="54">
        <f t="shared" si="83"/>
        <v>0</v>
      </c>
      <c r="L912" s="14"/>
      <c r="M912" s="54">
        <f t="shared" si="84"/>
        <v>0</v>
      </c>
      <c r="N912" s="30"/>
      <c r="O912" s="43"/>
    </row>
    <row r="913" spans="1:15" x14ac:dyDescent="0.25">
      <c r="A913" s="149">
        <v>238</v>
      </c>
      <c r="B913" s="181" t="s">
        <v>696</v>
      </c>
      <c r="C913" s="149">
        <v>20</v>
      </c>
      <c r="D913" s="149" t="s">
        <v>11</v>
      </c>
      <c r="E913" s="149"/>
      <c r="F913" s="149"/>
      <c r="G913" s="149"/>
      <c r="H913" s="149"/>
      <c r="I913" s="30"/>
      <c r="J913" s="52"/>
      <c r="K913" s="54">
        <f t="shared" si="83"/>
        <v>0</v>
      </c>
      <c r="L913" s="14"/>
      <c r="M913" s="54">
        <f t="shared" si="84"/>
        <v>0</v>
      </c>
      <c r="N913" s="30"/>
      <c r="O913" s="43"/>
    </row>
    <row r="914" spans="1:15" x14ac:dyDescent="0.25">
      <c r="A914" s="13">
        <v>239</v>
      </c>
      <c r="B914" s="181" t="s">
        <v>697</v>
      </c>
      <c r="C914" s="149">
        <v>165</v>
      </c>
      <c r="D914" s="149" t="s">
        <v>11</v>
      </c>
      <c r="E914" s="149"/>
      <c r="F914" s="149"/>
      <c r="G914" s="149"/>
      <c r="H914" s="149"/>
      <c r="I914" s="30"/>
      <c r="J914" s="16"/>
      <c r="K914" s="54">
        <f t="shared" si="83"/>
        <v>0</v>
      </c>
      <c r="L914" s="14"/>
      <c r="M914" s="54">
        <f t="shared" si="84"/>
        <v>0</v>
      </c>
      <c r="N914" s="30"/>
      <c r="O914" s="43"/>
    </row>
    <row r="915" spans="1:15" x14ac:dyDescent="0.25">
      <c r="A915" s="149">
        <v>240</v>
      </c>
      <c r="B915" s="181" t="s">
        <v>698</v>
      </c>
      <c r="C915" s="149">
        <v>10</v>
      </c>
      <c r="D915" s="149" t="s">
        <v>14</v>
      </c>
      <c r="E915" s="149"/>
      <c r="F915" s="149"/>
      <c r="G915" s="149"/>
      <c r="H915" s="149"/>
      <c r="I915" s="30"/>
      <c r="J915" s="16"/>
      <c r="K915" s="54">
        <f t="shared" si="83"/>
        <v>0</v>
      </c>
      <c r="L915" s="14"/>
      <c r="M915" s="54">
        <f t="shared" si="84"/>
        <v>0</v>
      </c>
      <c r="N915" s="30"/>
      <c r="O915" s="43"/>
    </row>
    <row r="916" spans="1:15" x14ac:dyDescent="0.25">
      <c r="A916" s="13">
        <v>241</v>
      </c>
      <c r="B916" s="181" t="s">
        <v>699</v>
      </c>
      <c r="C916" s="149">
        <v>10</v>
      </c>
      <c r="D916" s="149" t="s">
        <v>14</v>
      </c>
      <c r="E916" s="149"/>
      <c r="F916" s="149"/>
      <c r="G916" s="149"/>
      <c r="H916" s="149"/>
      <c r="I916" s="30"/>
      <c r="J916" s="16"/>
      <c r="K916" s="54">
        <f t="shared" si="83"/>
        <v>0</v>
      </c>
      <c r="L916" s="14"/>
      <c r="M916" s="54">
        <f t="shared" si="84"/>
        <v>0</v>
      </c>
      <c r="N916" s="30"/>
      <c r="O916" s="43"/>
    </row>
    <row r="917" spans="1:15" x14ac:dyDescent="0.25">
      <c r="A917" s="149">
        <v>242</v>
      </c>
      <c r="B917" s="180" t="s">
        <v>700</v>
      </c>
      <c r="C917" s="149">
        <v>3</v>
      </c>
      <c r="D917" s="149" t="s">
        <v>14</v>
      </c>
      <c r="E917" s="149"/>
      <c r="F917" s="149"/>
      <c r="G917" s="149"/>
      <c r="H917" s="149"/>
      <c r="I917" s="30"/>
      <c r="J917" s="1"/>
      <c r="K917" s="54">
        <f t="shared" si="83"/>
        <v>0</v>
      </c>
      <c r="L917" s="14"/>
      <c r="M917" s="54">
        <f t="shared" si="84"/>
        <v>0</v>
      </c>
      <c r="N917" s="30"/>
      <c r="O917" s="43"/>
    </row>
    <row r="918" spans="1:15" ht="25.5" x14ac:dyDescent="0.25">
      <c r="A918" s="13">
        <v>243</v>
      </c>
      <c r="B918" s="180" t="s">
        <v>701</v>
      </c>
      <c r="C918" s="149">
        <v>40</v>
      </c>
      <c r="D918" s="30" t="s">
        <v>14</v>
      </c>
      <c r="E918" s="30"/>
      <c r="F918" s="152"/>
      <c r="G918" s="152"/>
      <c r="H918" s="152"/>
      <c r="I918" s="30"/>
      <c r="J918" s="76"/>
      <c r="K918" s="54">
        <f t="shared" si="83"/>
        <v>0</v>
      </c>
      <c r="L918" s="72"/>
      <c r="M918" s="54">
        <f t="shared" si="84"/>
        <v>0</v>
      </c>
      <c r="N918" s="30"/>
      <c r="O918" s="43"/>
    </row>
    <row r="919" spans="1:15" x14ac:dyDescent="0.25">
      <c r="A919" s="149">
        <v>244</v>
      </c>
      <c r="B919" s="181" t="s">
        <v>702</v>
      </c>
      <c r="C919" s="149">
        <v>40</v>
      </c>
      <c r="D919" s="149" t="s">
        <v>11</v>
      </c>
      <c r="E919" s="149"/>
      <c r="F919" s="149"/>
      <c r="G919" s="149"/>
      <c r="H919" s="149"/>
      <c r="I919" s="30"/>
      <c r="J919" s="16"/>
      <c r="K919" s="54">
        <f t="shared" si="83"/>
        <v>0</v>
      </c>
      <c r="L919" s="14"/>
      <c r="M919" s="54">
        <f t="shared" si="84"/>
        <v>0</v>
      </c>
      <c r="N919" s="30"/>
      <c r="O919" s="43"/>
    </row>
    <row r="920" spans="1:15" x14ac:dyDescent="0.25">
      <c r="A920" s="13">
        <v>245</v>
      </c>
      <c r="B920" s="181" t="s">
        <v>703</v>
      </c>
      <c r="C920" s="149">
        <v>20</v>
      </c>
      <c r="D920" s="149" t="s">
        <v>11</v>
      </c>
      <c r="E920" s="149"/>
      <c r="F920" s="149"/>
      <c r="G920" s="149"/>
      <c r="H920" s="149"/>
      <c r="I920" s="30"/>
      <c r="J920" s="16"/>
      <c r="K920" s="54">
        <f t="shared" si="83"/>
        <v>0</v>
      </c>
      <c r="L920" s="14"/>
      <c r="M920" s="54">
        <f t="shared" si="84"/>
        <v>0</v>
      </c>
      <c r="N920" s="30"/>
      <c r="O920" s="43"/>
    </row>
    <row r="921" spans="1:15" x14ac:dyDescent="0.25">
      <c r="A921" s="149">
        <v>246</v>
      </c>
      <c r="B921" s="181" t="s">
        <v>704</v>
      </c>
      <c r="C921" s="149">
        <v>15</v>
      </c>
      <c r="D921" s="149" t="s">
        <v>11</v>
      </c>
      <c r="E921" s="149"/>
      <c r="F921" s="149"/>
      <c r="G921" s="149"/>
      <c r="H921" s="149"/>
      <c r="I921" s="30"/>
      <c r="J921" s="52"/>
      <c r="K921" s="54">
        <f t="shared" si="83"/>
        <v>0</v>
      </c>
      <c r="L921" s="14"/>
      <c r="M921" s="54">
        <f t="shared" si="84"/>
        <v>0</v>
      </c>
      <c r="N921" s="30"/>
      <c r="O921" s="43"/>
    </row>
    <row r="922" spans="1:15" x14ac:dyDescent="0.25">
      <c r="A922" s="13">
        <v>247</v>
      </c>
      <c r="B922" s="181" t="s">
        <v>705</v>
      </c>
      <c r="C922" s="149">
        <v>10</v>
      </c>
      <c r="D922" s="149" t="s">
        <v>11</v>
      </c>
      <c r="E922" s="149"/>
      <c r="F922" s="149"/>
      <c r="G922" s="149"/>
      <c r="H922" s="149"/>
      <c r="I922" s="30"/>
      <c r="J922" s="52"/>
      <c r="K922" s="54">
        <f t="shared" si="83"/>
        <v>0</v>
      </c>
      <c r="L922" s="14"/>
      <c r="M922" s="54">
        <f t="shared" si="84"/>
        <v>0</v>
      </c>
      <c r="N922" s="30"/>
      <c r="O922" s="43"/>
    </row>
    <row r="923" spans="1:15" x14ac:dyDescent="0.25">
      <c r="A923" s="149">
        <v>248</v>
      </c>
      <c r="B923" s="181" t="s">
        <v>706</v>
      </c>
      <c r="C923" s="149">
        <v>10</v>
      </c>
      <c r="D923" s="149" t="s">
        <v>11</v>
      </c>
      <c r="E923" s="149"/>
      <c r="F923" s="149"/>
      <c r="G923" s="149"/>
      <c r="H923" s="149"/>
      <c r="I923" s="30"/>
      <c r="J923" s="52"/>
      <c r="K923" s="54">
        <f t="shared" si="83"/>
        <v>0</v>
      </c>
      <c r="L923" s="14"/>
      <c r="M923" s="54">
        <f t="shared" si="84"/>
        <v>0</v>
      </c>
      <c r="N923" s="30"/>
      <c r="O923" s="43"/>
    </row>
    <row r="924" spans="1:15" x14ac:dyDescent="0.25">
      <c r="A924" s="13">
        <v>249</v>
      </c>
      <c r="B924" s="181" t="s">
        <v>707</v>
      </c>
      <c r="C924" s="149">
        <v>10</v>
      </c>
      <c r="D924" s="149" t="s">
        <v>11</v>
      </c>
      <c r="E924" s="149"/>
      <c r="F924" s="149"/>
      <c r="G924" s="149"/>
      <c r="H924" s="149"/>
      <c r="I924" s="30"/>
      <c r="J924" s="16"/>
      <c r="K924" s="54">
        <f t="shared" si="83"/>
        <v>0</v>
      </c>
      <c r="L924" s="14"/>
      <c r="M924" s="54">
        <f t="shared" si="84"/>
        <v>0</v>
      </c>
      <c r="N924" s="149"/>
      <c r="O924" s="43"/>
    </row>
    <row r="925" spans="1:15" x14ac:dyDescent="0.25">
      <c r="A925" s="149">
        <v>250</v>
      </c>
      <c r="B925" s="181" t="s">
        <v>708</v>
      </c>
      <c r="C925" s="149">
        <v>60</v>
      </c>
      <c r="D925" s="149" t="s">
        <v>11</v>
      </c>
      <c r="E925" s="149"/>
      <c r="F925" s="149"/>
      <c r="G925" s="149"/>
      <c r="H925" s="149"/>
      <c r="I925" s="30"/>
      <c r="J925" s="16"/>
      <c r="K925" s="54">
        <f t="shared" si="83"/>
        <v>0</v>
      </c>
      <c r="L925" s="14"/>
      <c r="M925" s="54">
        <f t="shared" si="84"/>
        <v>0</v>
      </c>
      <c r="N925" s="30"/>
      <c r="O925" s="43"/>
    </row>
    <row r="926" spans="1:15" x14ac:dyDescent="0.25">
      <c r="A926" s="13">
        <v>251</v>
      </c>
      <c r="B926" s="198" t="s">
        <v>709</v>
      </c>
      <c r="C926" s="149">
        <v>20</v>
      </c>
      <c r="D926" s="149" t="s">
        <v>11</v>
      </c>
      <c r="E926" s="149"/>
      <c r="F926" s="18"/>
      <c r="G926" s="18"/>
      <c r="H926" s="18"/>
      <c r="I926" s="30"/>
      <c r="J926" s="64"/>
      <c r="K926" s="54">
        <f t="shared" si="83"/>
        <v>0</v>
      </c>
      <c r="L926" s="14"/>
      <c r="M926" s="54">
        <f t="shared" si="84"/>
        <v>0</v>
      </c>
      <c r="N926" s="30"/>
      <c r="O926" s="43"/>
    </row>
    <row r="927" spans="1:15" x14ac:dyDescent="0.25">
      <c r="A927" s="149">
        <v>252</v>
      </c>
      <c r="B927" s="180" t="s">
        <v>710</v>
      </c>
      <c r="C927" s="149">
        <v>120</v>
      </c>
      <c r="D927" s="30" t="s">
        <v>14</v>
      </c>
      <c r="E927" s="30"/>
      <c r="F927" s="152"/>
      <c r="G927" s="152"/>
      <c r="H927" s="152"/>
      <c r="I927" s="30"/>
      <c r="J927" s="76"/>
      <c r="K927" s="54">
        <f t="shared" si="83"/>
        <v>0</v>
      </c>
      <c r="L927" s="72"/>
      <c r="M927" s="54">
        <f t="shared" si="84"/>
        <v>0</v>
      </c>
      <c r="N927" s="30"/>
      <c r="O927" s="43"/>
    </row>
    <row r="928" spans="1:15" x14ac:dyDescent="0.25">
      <c r="A928" s="13">
        <v>253</v>
      </c>
      <c r="B928" s="180" t="s">
        <v>711</v>
      </c>
      <c r="C928" s="149">
        <v>10</v>
      </c>
      <c r="D928" s="30" t="s">
        <v>14</v>
      </c>
      <c r="E928" s="30"/>
      <c r="F928" s="152"/>
      <c r="G928" s="152"/>
      <c r="H928" s="152"/>
      <c r="I928" s="30"/>
      <c r="J928" s="76"/>
      <c r="K928" s="54">
        <f t="shared" si="83"/>
        <v>0</v>
      </c>
      <c r="L928" s="72"/>
      <c r="M928" s="54">
        <f t="shared" si="84"/>
        <v>0</v>
      </c>
      <c r="N928" s="30"/>
      <c r="O928" s="43"/>
    </row>
    <row r="929" spans="1:15" x14ac:dyDescent="0.25">
      <c r="A929" s="149">
        <v>254</v>
      </c>
      <c r="B929" s="183" t="s">
        <v>712</v>
      </c>
      <c r="C929" s="149">
        <v>1</v>
      </c>
      <c r="D929" s="67" t="s">
        <v>14</v>
      </c>
      <c r="E929" s="67"/>
      <c r="F929" s="149"/>
      <c r="G929" s="149"/>
      <c r="H929" s="149"/>
      <c r="I929" s="30"/>
      <c r="J929" s="1"/>
      <c r="K929" s="54">
        <f t="shared" si="83"/>
        <v>0</v>
      </c>
      <c r="L929" s="72"/>
      <c r="M929" s="54">
        <f t="shared" si="84"/>
        <v>0</v>
      </c>
      <c r="N929" s="30"/>
      <c r="O929" s="43"/>
    </row>
    <row r="930" spans="1:15" x14ac:dyDescent="0.25">
      <c r="A930" s="13">
        <v>255</v>
      </c>
      <c r="B930" s="181" t="s">
        <v>713</v>
      </c>
      <c r="C930" s="149">
        <v>140</v>
      </c>
      <c r="D930" s="149" t="s">
        <v>11</v>
      </c>
      <c r="E930" s="149"/>
      <c r="F930" s="149"/>
      <c r="G930" s="149"/>
      <c r="H930" s="149"/>
      <c r="I930" s="30"/>
      <c r="J930" s="16"/>
      <c r="K930" s="54">
        <f t="shared" si="83"/>
        <v>0</v>
      </c>
      <c r="L930" s="14"/>
      <c r="M930" s="54">
        <f t="shared" si="84"/>
        <v>0</v>
      </c>
      <c r="N930" s="30"/>
      <c r="O930" s="43"/>
    </row>
    <row r="931" spans="1:15" x14ac:dyDescent="0.25">
      <c r="A931" s="149">
        <v>256</v>
      </c>
      <c r="B931" s="181" t="s">
        <v>714</v>
      </c>
      <c r="C931" s="149">
        <v>50</v>
      </c>
      <c r="D931" s="149" t="s">
        <v>11</v>
      </c>
      <c r="E931" s="149"/>
      <c r="F931" s="149"/>
      <c r="G931" s="149"/>
      <c r="H931" s="149"/>
      <c r="I931" s="30"/>
      <c r="J931" s="16"/>
      <c r="K931" s="54">
        <f t="shared" ref="K931:K990" si="85">I931*J931</f>
        <v>0</v>
      </c>
      <c r="L931" s="14"/>
      <c r="M931" s="54">
        <f t="shared" ref="M931:M990" si="86">K931*L931+K931</f>
        <v>0</v>
      </c>
      <c r="N931" s="30"/>
      <c r="O931" s="43"/>
    </row>
    <row r="932" spans="1:15" x14ac:dyDescent="0.25">
      <c r="A932" s="13">
        <v>257</v>
      </c>
      <c r="B932" s="181" t="s">
        <v>715</v>
      </c>
      <c r="C932" s="149">
        <v>20</v>
      </c>
      <c r="D932" s="149" t="s">
        <v>11</v>
      </c>
      <c r="E932" s="149"/>
      <c r="F932" s="149"/>
      <c r="G932" s="149"/>
      <c r="H932" s="149"/>
      <c r="I932" s="23"/>
      <c r="J932" s="52"/>
      <c r="K932" s="54">
        <f t="shared" si="85"/>
        <v>0</v>
      </c>
      <c r="L932" s="14"/>
      <c r="M932" s="54">
        <f t="shared" si="86"/>
        <v>0</v>
      </c>
      <c r="N932" s="30"/>
      <c r="O932" s="43"/>
    </row>
    <row r="933" spans="1:15" x14ac:dyDescent="0.25">
      <c r="A933" s="149">
        <v>258</v>
      </c>
      <c r="B933" s="181" t="s">
        <v>716</v>
      </c>
      <c r="C933" s="149">
        <v>2</v>
      </c>
      <c r="D933" s="149" t="s">
        <v>11</v>
      </c>
      <c r="E933" s="149"/>
      <c r="F933" s="149"/>
      <c r="G933" s="149"/>
      <c r="H933" s="149"/>
      <c r="I933" s="23"/>
      <c r="J933" s="52"/>
      <c r="K933" s="54">
        <f t="shared" si="85"/>
        <v>0</v>
      </c>
      <c r="L933" s="14"/>
      <c r="M933" s="54">
        <f t="shared" si="86"/>
        <v>0</v>
      </c>
      <c r="N933" s="30"/>
      <c r="O933" s="43"/>
    </row>
    <row r="934" spans="1:15" x14ac:dyDescent="0.25">
      <c r="A934" s="13">
        <v>259</v>
      </c>
      <c r="B934" s="181" t="s">
        <v>717</v>
      </c>
      <c r="C934" s="23">
        <v>3</v>
      </c>
      <c r="D934" s="149" t="s">
        <v>11</v>
      </c>
      <c r="E934" s="149"/>
      <c r="F934" s="149"/>
      <c r="G934" s="149"/>
      <c r="H934" s="149"/>
      <c r="I934" s="23"/>
      <c r="J934" s="52"/>
      <c r="K934" s="54">
        <f t="shared" si="85"/>
        <v>0</v>
      </c>
      <c r="L934" s="14"/>
      <c r="M934" s="54">
        <f t="shared" si="86"/>
        <v>0</v>
      </c>
      <c r="N934" s="30"/>
      <c r="O934" s="43"/>
    </row>
    <row r="935" spans="1:15" x14ac:dyDescent="0.25">
      <c r="A935" s="149">
        <v>260</v>
      </c>
      <c r="B935" s="181" t="s">
        <v>718</v>
      </c>
      <c r="C935" s="23">
        <v>15</v>
      </c>
      <c r="D935" s="149" t="s">
        <v>11</v>
      </c>
      <c r="E935" s="149"/>
      <c r="F935" s="149"/>
      <c r="G935" s="149"/>
      <c r="H935" s="149"/>
      <c r="I935" s="23"/>
      <c r="J935" s="52"/>
      <c r="K935" s="54">
        <f t="shared" si="85"/>
        <v>0</v>
      </c>
      <c r="L935" s="14"/>
      <c r="M935" s="54">
        <f t="shared" si="86"/>
        <v>0</v>
      </c>
      <c r="N935" s="30"/>
      <c r="O935" s="43"/>
    </row>
    <row r="936" spans="1:15" x14ac:dyDescent="0.25">
      <c r="A936" s="13">
        <v>261</v>
      </c>
      <c r="B936" s="181" t="s">
        <v>719</v>
      </c>
      <c r="C936" s="23">
        <v>20</v>
      </c>
      <c r="D936" s="149" t="s">
        <v>11</v>
      </c>
      <c r="E936" s="149"/>
      <c r="F936" s="149"/>
      <c r="G936" s="149"/>
      <c r="H936" s="149"/>
      <c r="I936" s="23"/>
      <c r="J936" s="52"/>
      <c r="K936" s="54">
        <f t="shared" si="85"/>
        <v>0</v>
      </c>
      <c r="L936" s="14"/>
      <c r="M936" s="54">
        <f t="shared" si="86"/>
        <v>0</v>
      </c>
      <c r="N936" s="30"/>
      <c r="O936" s="43"/>
    </row>
    <row r="937" spans="1:15" x14ac:dyDescent="0.25">
      <c r="A937" s="149">
        <v>262</v>
      </c>
      <c r="B937" s="181" t="s">
        <v>720</v>
      </c>
      <c r="C937" s="23">
        <v>5</v>
      </c>
      <c r="D937" s="149" t="s">
        <v>11</v>
      </c>
      <c r="E937" s="149"/>
      <c r="F937" s="149"/>
      <c r="G937" s="149"/>
      <c r="H937" s="149"/>
      <c r="I937" s="23"/>
      <c r="J937" s="52"/>
      <c r="K937" s="54">
        <f t="shared" si="85"/>
        <v>0</v>
      </c>
      <c r="L937" s="14"/>
      <c r="M937" s="54">
        <f t="shared" si="86"/>
        <v>0</v>
      </c>
      <c r="N937" s="30"/>
      <c r="O937" s="43"/>
    </row>
    <row r="938" spans="1:15" x14ac:dyDescent="0.25">
      <c r="A938" s="13">
        <v>263</v>
      </c>
      <c r="B938" s="181" t="s">
        <v>721</v>
      </c>
      <c r="C938" s="23">
        <v>3</v>
      </c>
      <c r="D938" s="149" t="s">
        <v>11</v>
      </c>
      <c r="E938" s="149"/>
      <c r="F938" s="149"/>
      <c r="G938" s="149"/>
      <c r="H938" s="149"/>
      <c r="I938" s="23"/>
      <c r="J938" s="52"/>
      <c r="K938" s="54">
        <f t="shared" si="85"/>
        <v>0</v>
      </c>
      <c r="L938" s="14"/>
      <c r="M938" s="54">
        <f t="shared" si="86"/>
        <v>0</v>
      </c>
      <c r="N938" s="30"/>
      <c r="O938" s="43"/>
    </row>
    <row r="939" spans="1:15" x14ac:dyDescent="0.25">
      <c r="A939" s="149">
        <v>264</v>
      </c>
      <c r="B939" s="180" t="s">
        <v>722</v>
      </c>
      <c r="C939" s="149">
        <v>5</v>
      </c>
      <c r="D939" s="149" t="s">
        <v>14</v>
      </c>
      <c r="E939" s="149"/>
      <c r="F939" s="19"/>
      <c r="G939" s="19"/>
      <c r="H939" s="14"/>
      <c r="I939" s="20"/>
      <c r="J939" s="76"/>
      <c r="K939" s="54">
        <f t="shared" si="85"/>
        <v>0</v>
      </c>
      <c r="L939" s="14"/>
      <c r="M939" s="54">
        <f t="shared" si="86"/>
        <v>0</v>
      </c>
      <c r="N939" s="19"/>
      <c r="O939" s="43"/>
    </row>
    <row r="940" spans="1:15" x14ac:dyDescent="0.25">
      <c r="A940" s="13">
        <v>265</v>
      </c>
      <c r="B940" s="186" t="s">
        <v>723</v>
      </c>
      <c r="C940" s="13">
        <v>480</v>
      </c>
      <c r="D940" s="13" t="s">
        <v>11</v>
      </c>
      <c r="E940" s="13"/>
      <c r="F940" s="13"/>
      <c r="G940" s="13"/>
      <c r="H940" s="13"/>
      <c r="I940" s="70"/>
      <c r="J940" s="46"/>
      <c r="K940" s="54">
        <f t="shared" si="85"/>
        <v>0</v>
      </c>
      <c r="L940" s="29"/>
      <c r="M940" s="54">
        <f t="shared" si="86"/>
        <v>0</v>
      </c>
      <c r="N940" s="70"/>
      <c r="O940" s="43"/>
    </row>
    <row r="941" spans="1:15" x14ac:dyDescent="0.25">
      <c r="A941" s="149">
        <v>266</v>
      </c>
      <c r="B941" s="181" t="s">
        <v>724</v>
      </c>
      <c r="C941" s="149">
        <v>900</v>
      </c>
      <c r="D941" s="149" t="s">
        <v>11</v>
      </c>
      <c r="E941" s="149"/>
      <c r="F941" s="149"/>
      <c r="G941" s="149"/>
      <c r="H941" s="149"/>
      <c r="I941" s="30"/>
      <c r="J941" s="16"/>
      <c r="K941" s="54">
        <f t="shared" si="85"/>
        <v>0</v>
      </c>
      <c r="L941" s="14"/>
      <c r="M941" s="54">
        <f t="shared" si="86"/>
        <v>0</v>
      </c>
      <c r="N941" s="30"/>
      <c r="O941" s="43"/>
    </row>
    <row r="942" spans="1:15" x14ac:dyDescent="0.25">
      <c r="A942" s="13">
        <v>267</v>
      </c>
      <c r="B942" s="180" t="s">
        <v>725</v>
      </c>
      <c r="C942" s="149">
        <v>15</v>
      </c>
      <c r="D942" s="30" t="s">
        <v>14</v>
      </c>
      <c r="E942" s="30"/>
      <c r="F942" s="152"/>
      <c r="G942" s="152"/>
      <c r="H942" s="152"/>
      <c r="I942" s="30"/>
      <c r="J942" s="76"/>
      <c r="K942" s="54">
        <f t="shared" si="85"/>
        <v>0</v>
      </c>
      <c r="L942" s="72"/>
      <c r="M942" s="54">
        <f t="shared" si="86"/>
        <v>0</v>
      </c>
      <c r="N942" s="30"/>
      <c r="O942" s="43"/>
    </row>
    <row r="943" spans="1:15" x14ac:dyDescent="0.25">
      <c r="A943" s="149">
        <v>268</v>
      </c>
      <c r="B943" s="180" t="s">
        <v>726</v>
      </c>
      <c r="C943" s="149">
        <v>45</v>
      </c>
      <c r="D943" s="30" t="s">
        <v>14</v>
      </c>
      <c r="E943" s="30"/>
      <c r="F943" s="152"/>
      <c r="G943" s="152"/>
      <c r="H943" s="152"/>
      <c r="I943" s="30"/>
      <c r="J943" s="76"/>
      <c r="K943" s="54">
        <f t="shared" si="85"/>
        <v>0</v>
      </c>
      <c r="L943" s="72"/>
      <c r="M943" s="54">
        <f t="shared" si="86"/>
        <v>0</v>
      </c>
      <c r="N943" s="30"/>
      <c r="O943" s="43"/>
    </row>
    <row r="944" spans="1:15" x14ac:dyDescent="0.25">
      <c r="A944" s="13">
        <v>269</v>
      </c>
      <c r="B944" s="180" t="s">
        <v>727</v>
      </c>
      <c r="C944" s="149">
        <v>5</v>
      </c>
      <c r="D944" s="30" t="s">
        <v>14</v>
      </c>
      <c r="E944" s="30"/>
      <c r="F944" s="152"/>
      <c r="G944" s="152"/>
      <c r="H944" s="152"/>
      <c r="I944" s="30"/>
      <c r="J944" s="76"/>
      <c r="K944" s="54">
        <f t="shared" si="85"/>
        <v>0</v>
      </c>
      <c r="L944" s="72"/>
      <c r="M944" s="54">
        <f t="shared" si="86"/>
        <v>0</v>
      </c>
      <c r="N944" s="30"/>
      <c r="O944" s="43"/>
    </row>
    <row r="945" spans="1:15" x14ac:dyDescent="0.25">
      <c r="A945" s="149">
        <v>270</v>
      </c>
      <c r="B945" s="180" t="s">
        <v>728</v>
      </c>
      <c r="C945" s="149">
        <v>5</v>
      </c>
      <c r="D945" s="30" t="s">
        <v>14</v>
      </c>
      <c r="E945" s="30"/>
      <c r="F945" s="152"/>
      <c r="G945" s="152"/>
      <c r="H945" s="152"/>
      <c r="I945" s="30"/>
      <c r="J945" s="76"/>
      <c r="K945" s="54">
        <f t="shared" si="85"/>
        <v>0</v>
      </c>
      <c r="L945" s="72"/>
      <c r="M945" s="54">
        <f t="shared" si="86"/>
        <v>0</v>
      </c>
      <c r="N945" s="30"/>
      <c r="O945" s="43"/>
    </row>
    <row r="946" spans="1:15" x14ac:dyDescent="0.25">
      <c r="A946" s="13">
        <v>271</v>
      </c>
      <c r="B946" s="181" t="s">
        <v>729</v>
      </c>
      <c r="C946" s="149">
        <v>60</v>
      </c>
      <c r="D946" s="149" t="s">
        <v>11</v>
      </c>
      <c r="E946" s="149"/>
      <c r="F946" s="149"/>
      <c r="G946" s="149"/>
      <c r="H946" s="149"/>
      <c r="I946" s="30"/>
      <c r="J946" s="52"/>
      <c r="K946" s="54">
        <f t="shared" si="85"/>
        <v>0</v>
      </c>
      <c r="L946" s="14"/>
      <c r="M946" s="54">
        <f t="shared" si="86"/>
        <v>0</v>
      </c>
      <c r="N946" s="30"/>
      <c r="O946" s="43"/>
    </row>
    <row r="947" spans="1:15" x14ac:dyDescent="0.25">
      <c r="A947" s="149">
        <v>272</v>
      </c>
      <c r="B947" s="181" t="s">
        <v>730</v>
      </c>
      <c r="C947" s="149">
        <v>170</v>
      </c>
      <c r="D947" s="149" t="s">
        <v>11</v>
      </c>
      <c r="E947" s="149"/>
      <c r="F947" s="149"/>
      <c r="G947" s="149"/>
      <c r="H947" s="149"/>
      <c r="I947" s="30"/>
      <c r="J947" s="16"/>
      <c r="K947" s="54">
        <f t="shared" si="85"/>
        <v>0</v>
      </c>
      <c r="L947" s="14"/>
      <c r="M947" s="54">
        <f t="shared" si="86"/>
        <v>0</v>
      </c>
      <c r="N947" s="65"/>
      <c r="O947" s="43"/>
    </row>
    <row r="948" spans="1:15" x14ac:dyDescent="0.25">
      <c r="A948" s="13">
        <v>273</v>
      </c>
      <c r="B948" s="181" t="s">
        <v>731</v>
      </c>
      <c r="C948" s="149">
        <v>30</v>
      </c>
      <c r="D948" s="149" t="s">
        <v>11</v>
      </c>
      <c r="E948" s="149"/>
      <c r="F948" s="149"/>
      <c r="G948" s="149"/>
      <c r="H948" s="149"/>
      <c r="I948" s="30"/>
      <c r="J948" s="16"/>
      <c r="K948" s="54">
        <f t="shared" si="85"/>
        <v>0</v>
      </c>
      <c r="L948" s="14"/>
      <c r="M948" s="54">
        <f t="shared" si="86"/>
        <v>0</v>
      </c>
      <c r="N948" s="30"/>
      <c r="O948" s="43"/>
    </row>
    <row r="949" spans="1:15" x14ac:dyDescent="0.25">
      <c r="A949" s="149">
        <v>274</v>
      </c>
      <c r="B949" s="181" t="s">
        <v>732</v>
      </c>
      <c r="C949" s="149">
        <v>20</v>
      </c>
      <c r="D949" s="149" t="s">
        <v>11</v>
      </c>
      <c r="E949" s="149"/>
      <c r="F949" s="149"/>
      <c r="G949" s="149"/>
      <c r="H949" s="149"/>
      <c r="I949" s="30"/>
      <c r="J949" s="16"/>
      <c r="K949" s="54">
        <f t="shared" si="85"/>
        <v>0</v>
      </c>
      <c r="L949" s="14"/>
      <c r="M949" s="54">
        <f t="shared" si="86"/>
        <v>0</v>
      </c>
      <c r="N949" s="30"/>
      <c r="O949" s="43"/>
    </row>
    <row r="950" spans="1:15" ht="25.5" x14ac:dyDescent="0.25">
      <c r="A950" s="13">
        <v>275</v>
      </c>
      <c r="B950" s="181" t="s">
        <v>733</v>
      </c>
      <c r="C950" s="149">
        <v>20</v>
      </c>
      <c r="D950" s="149" t="s">
        <v>11</v>
      </c>
      <c r="E950" s="149"/>
      <c r="F950" s="149"/>
      <c r="G950" s="149"/>
      <c r="H950" s="149"/>
      <c r="I950" s="30"/>
      <c r="J950" s="52"/>
      <c r="K950" s="54">
        <f t="shared" si="85"/>
        <v>0</v>
      </c>
      <c r="L950" s="14"/>
      <c r="M950" s="54">
        <f t="shared" si="86"/>
        <v>0</v>
      </c>
      <c r="N950" s="30"/>
      <c r="O950" s="43"/>
    </row>
    <row r="951" spans="1:15" x14ac:dyDescent="0.25">
      <c r="A951" s="149">
        <v>276</v>
      </c>
      <c r="B951" s="2" t="s">
        <v>734</v>
      </c>
      <c r="C951" s="149">
        <v>120</v>
      </c>
      <c r="D951" s="152" t="s">
        <v>11</v>
      </c>
      <c r="E951" s="152"/>
      <c r="F951" s="6"/>
      <c r="G951" s="17"/>
      <c r="H951" s="149"/>
      <c r="I951" s="30"/>
      <c r="J951" s="16"/>
      <c r="K951" s="54">
        <f t="shared" si="85"/>
        <v>0</v>
      </c>
      <c r="L951" s="14"/>
      <c r="M951" s="54">
        <f t="shared" si="86"/>
        <v>0</v>
      </c>
      <c r="N951" s="30"/>
      <c r="O951" s="43"/>
    </row>
    <row r="952" spans="1:15" x14ac:dyDescent="0.25">
      <c r="A952" s="13">
        <v>277</v>
      </c>
      <c r="B952" s="2" t="s">
        <v>735</v>
      </c>
      <c r="C952" s="149">
        <v>100</v>
      </c>
      <c r="D952" s="152" t="s">
        <v>11</v>
      </c>
      <c r="E952" s="152"/>
      <c r="F952" s="6"/>
      <c r="G952" s="17"/>
      <c r="H952" s="149"/>
      <c r="I952" s="30"/>
      <c r="J952" s="16"/>
      <c r="K952" s="54">
        <f t="shared" si="85"/>
        <v>0</v>
      </c>
      <c r="L952" s="14"/>
      <c r="M952" s="54">
        <f t="shared" si="86"/>
        <v>0</v>
      </c>
      <c r="N952" s="30"/>
      <c r="O952" s="43"/>
    </row>
    <row r="953" spans="1:15" x14ac:dyDescent="0.25">
      <c r="A953" s="149">
        <v>278</v>
      </c>
      <c r="B953" s="181" t="s">
        <v>736</v>
      </c>
      <c r="C953" s="149">
        <v>5</v>
      </c>
      <c r="D953" s="149" t="s">
        <v>11</v>
      </c>
      <c r="E953" s="149"/>
      <c r="F953" s="30"/>
      <c r="G953" s="149"/>
      <c r="H953" s="149"/>
      <c r="I953" s="30"/>
      <c r="J953" s="16"/>
      <c r="K953" s="54">
        <f t="shared" si="85"/>
        <v>0</v>
      </c>
      <c r="L953" s="69"/>
      <c r="M953" s="54">
        <f t="shared" si="86"/>
        <v>0</v>
      </c>
      <c r="N953" s="30"/>
      <c r="O953" s="43"/>
    </row>
    <row r="954" spans="1:15" x14ac:dyDescent="0.25">
      <c r="A954" s="13">
        <v>279</v>
      </c>
      <c r="B954" s="181" t="s">
        <v>737</v>
      </c>
      <c r="C954" s="149">
        <v>5</v>
      </c>
      <c r="D954" s="149" t="s">
        <v>11</v>
      </c>
      <c r="E954" s="149"/>
      <c r="F954" s="30"/>
      <c r="G954" s="149"/>
      <c r="H954" s="149"/>
      <c r="I954" s="30"/>
      <c r="J954" s="16"/>
      <c r="K954" s="54">
        <f t="shared" si="85"/>
        <v>0</v>
      </c>
      <c r="L954" s="69"/>
      <c r="M954" s="54">
        <f t="shared" si="86"/>
        <v>0</v>
      </c>
      <c r="N954" s="30"/>
      <c r="O954" s="43"/>
    </row>
    <row r="955" spans="1:15" x14ac:dyDescent="0.25">
      <c r="A955" s="149">
        <v>280</v>
      </c>
      <c r="B955" s="181" t="s">
        <v>738</v>
      </c>
      <c r="C955" s="149">
        <v>5</v>
      </c>
      <c r="D955" s="149" t="s">
        <v>11</v>
      </c>
      <c r="E955" s="149"/>
      <c r="F955" s="30"/>
      <c r="G955" s="149"/>
      <c r="H955" s="149"/>
      <c r="I955" s="30"/>
      <c r="J955" s="16"/>
      <c r="K955" s="54">
        <f t="shared" si="85"/>
        <v>0</v>
      </c>
      <c r="L955" s="69"/>
      <c r="M955" s="54">
        <f t="shared" si="86"/>
        <v>0</v>
      </c>
      <c r="N955" s="30"/>
      <c r="O955" s="43"/>
    </row>
    <row r="956" spans="1:15" x14ac:dyDescent="0.25">
      <c r="A956" s="13">
        <v>281</v>
      </c>
      <c r="B956" s="181" t="s">
        <v>739</v>
      </c>
      <c r="C956" s="149">
        <v>10</v>
      </c>
      <c r="D956" s="149" t="s">
        <v>11</v>
      </c>
      <c r="E956" s="149"/>
      <c r="F956" s="30"/>
      <c r="G956" s="149"/>
      <c r="H956" s="149"/>
      <c r="I956" s="30"/>
      <c r="J956" s="16"/>
      <c r="K956" s="54">
        <f t="shared" si="85"/>
        <v>0</v>
      </c>
      <c r="L956" s="69"/>
      <c r="M956" s="54">
        <f t="shared" si="86"/>
        <v>0</v>
      </c>
      <c r="N956" s="30"/>
      <c r="O956" s="43"/>
    </row>
    <row r="957" spans="1:15" x14ac:dyDescent="0.25">
      <c r="A957" s="149">
        <v>282</v>
      </c>
      <c r="B957" s="181" t="s">
        <v>740</v>
      </c>
      <c r="C957" s="149">
        <v>5</v>
      </c>
      <c r="D957" s="149" t="s">
        <v>11</v>
      </c>
      <c r="E957" s="149"/>
      <c r="F957" s="30"/>
      <c r="G957" s="149"/>
      <c r="H957" s="149"/>
      <c r="I957" s="30"/>
      <c r="J957" s="16"/>
      <c r="K957" s="54">
        <f t="shared" si="85"/>
        <v>0</v>
      </c>
      <c r="L957" s="69"/>
      <c r="M957" s="54">
        <f t="shared" si="86"/>
        <v>0</v>
      </c>
      <c r="N957" s="30"/>
      <c r="O957" s="43"/>
    </row>
    <row r="958" spans="1:15" x14ac:dyDescent="0.25">
      <c r="A958" s="13">
        <v>283</v>
      </c>
      <c r="B958" s="180" t="s">
        <v>741</v>
      </c>
      <c r="C958" s="149">
        <v>60</v>
      </c>
      <c r="D958" s="30" t="s">
        <v>14</v>
      </c>
      <c r="E958" s="30"/>
      <c r="F958" s="152"/>
      <c r="G958" s="152"/>
      <c r="H958" s="152"/>
      <c r="I958" s="30"/>
      <c r="J958" s="76"/>
      <c r="K958" s="54">
        <f t="shared" si="85"/>
        <v>0</v>
      </c>
      <c r="L958" s="72"/>
      <c r="M958" s="54">
        <f t="shared" si="86"/>
        <v>0</v>
      </c>
      <c r="N958" s="30"/>
      <c r="O958" s="43"/>
    </row>
    <row r="959" spans="1:15" x14ac:dyDescent="0.25">
      <c r="A959" s="149">
        <v>284</v>
      </c>
      <c r="B959" s="180" t="s">
        <v>742</v>
      </c>
      <c r="C959" s="149">
        <v>80</v>
      </c>
      <c r="D959" s="30" t="s">
        <v>14</v>
      </c>
      <c r="E959" s="30"/>
      <c r="F959" s="152"/>
      <c r="G959" s="152"/>
      <c r="H959" s="152"/>
      <c r="I959" s="30"/>
      <c r="J959" s="76"/>
      <c r="K959" s="54">
        <f t="shared" si="85"/>
        <v>0</v>
      </c>
      <c r="L959" s="72"/>
      <c r="M959" s="54">
        <f t="shared" si="86"/>
        <v>0</v>
      </c>
      <c r="N959" s="30"/>
      <c r="O959" s="43"/>
    </row>
    <row r="960" spans="1:15" x14ac:dyDescent="0.25">
      <c r="A960" s="13">
        <v>285</v>
      </c>
      <c r="B960" s="181" t="s">
        <v>743</v>
      </c>
      <c r="C960" s="149">
        <v>140</v>
      </c>
      <c r="D960" s="149" t="s">
        <v>11</v>
      </c>
      <c r="E960" s="149"/>
      <c r="F960" s="149"/>
      <c r="G960" s="149"/>
      <c r="H960" s="149"/>
      <c r="I960" s="30"/>
      <c r="J960" s="16"/>
      <c r="K960" s="54">
        <f t="shared" si="85"/>
        <v>0</v>
      </c>
      <c r="L960" s="14"/>
      <c r="M960" s="54">
        <f t="shared" si="86"/>
        <v>0</v>
      </c>
      <c r="N960" s="30"/>
      <c r="O960" s="43"/>
    </row>
    <row r="961" spans="1:15" x14ac:dyDescent="0.25">
      <c r="A961" s="149">
        <v>286</v>
      </c>
      <c r="B961" s="2" t="s">
        <v>744</v>
      </c>
      <c r="C961" s="149">
        <v>300</v>
      </c>
      <c r="D961" s="149" t="s">
        <v>11</v>
      </c>
      <c r="E961" s="149"/>
      <c r="F961" s="6"/>
      <c r="G961" s="149"/>
      <c r="H961" s="149"/>
      <c r="I961" s="30"/>
      <c r="J961" s="16"/>
      <c r="K961" s="54">
        <f t="shared" si="85"/>
        <v>0</v>
      </c>
      <c r="L961" s="14"/>
      <c r="M961" s="54">
        <f t="shared" si="86"/>
        <v>0</v>
      </c>
      <c r="N961" s="30"/>
      <c r="O961" s="43"/>
    </row>
    <row r="962" spans="1:15" x14ac:dyDescent="0.25">
      <c r="A962" s="13">
        <v>287</v>
      </c>
      <c r="B962" s="2" t="s">
        <v>745</v>
      </c>
      <c r="C962" s="149">
        <v>200</v>
      </c>
      <c r="D962" s="149" t="s">
        <v>11</v>
      </c>
      <c r="E962" s="149"/>
      <c r="F962" s="6"/>
      <c r="G962" s="149"/>
      <c r="H962" s="149"/>
      <c r="I962" s="30"/>
      <c r="J962" s="16"/>
      <c r="K962" s="54">
        <f t="shared" si="85"/>
        <v>0</v>
      </c>
      <c r="L962" s="14"/>
      <c r="M962" s="54">
        <f t="shared" si="86"/>
        <v>0</v>
      </c>
      <c r="N962" s="30"/>
      <c r="O962" s="43"/>
    </row>
    <row r="963" spans="1:15" x14ac:dyDescent="0.25">
      <c r="A963" s="149">
        <v>288</v>
      </c>
      <c r="B963" s="180" t="s">
        <v>746</v>
      </c>
      <c r="C963" s="149">
        <v>5</v>
      </c>
      <c r="D963" s="30" t="s">
        <v>14</v>
      </c>
      <c r="E963" s="30"/>
      <c r="F963" s="152"/>
      <c r="G963" s="152"/>
      <c r="H963" s="152"/>
      <c r="I963" s="30"/>
      <c r="J963" s="76"/>
      <c r="K963" s="54">
        <f t="shared" si="85"/>
        <v>0</v>
      </c>
      <c r="L963" s="72"/>
      <c r="M963" s="54">
        <f t="shared" si="86"/>
        <v>0</v>
      </c>
      <c r="N963" s="30"/>
      <c r="O963" s="43"/>
    </row>
    <row r="964" spans="1:15" x14ac:dyDescent="0.25">
      <c r="A964" s="13">
        <v>289</v>
      </c>
      <c r="B964" s="180" t="s">
        <v>747</v>
      </c>
      <c r="C964" s="149">
        <v>30</v>
      </c>
      <c r="D964" s="30" t="s">
        <v>14</v>
      </c>
      <c r="E964" s="30"/>
      <c r="F964" s="152"/>
      <c r="G964" s="152"/>
      <c r="H964" s="152"/>
      <c r="I964" s="30"/>
      <c r="J964" s="76"/>
      <c r="K964" s="54">
        <f t="shared" si="85"/>
        <v>0</v>
      </c>
      <c r="L964" s="72"/>
      <c r="M964" s="54">
        <f t="shared" si="86"/>
        <v>0</v>
      </c>
      <c r="N964" s="30"/>
      <c r="O964" s="43"/>
    </row>
    <row r="965" spans="1:15" x14ac:dyDescent="0.25">
      <c r="A965" s="149">
        <v>290</v>
      </c>
      <c r="B965" s="180" t="s">
        <v>748</v>
      </c>
      <c r="C965" s="149">
        <v>60</v>
      </c>
      <c r="D965" s="30" t="s">
        <v>14</v>
      </c>
      <c r="E965" s="30"/>
      <c r="F965" s="152"/>
      <c r="G965" s="152"/>
      <c r="H965" s="152"/>
      <c r="I965" s="30"/>
      <c r="J965" s="76"/>
      <c r="K965" s="54">
        <f t="shared" si="85"/>
        <v>0</v>
      </c>
      <c r="L965" s="72"/>
      <c r="M965" s="54">
        <f t="shared" si="86"/>
        <v>0</v>
      </c>
      <c r="N965" s="30"/>
      <c r="O965" s="43"/>
    </row>
    <row r="966" spans="1:15" x14ac:dyDescent="0.25">
      <c r="A966" s="13">
        <v>291</v>
      </c>
      <c r="B966" s="2" t="s">
        <v>749</v>
      </c>
      <c r="C966" s="149">
        <v>10</v>
      </c>
      <c r="D966" s="152" t="s">
        <v>14</v>
      </c>
      <c r="E966" s="152"/>
      <c r="F966" s="6"/>
      <c r="G966" s="17"/>
      <c r="H966" s="149"/>
      <c r="I966" s="30"/>
      <c r="J966" s="16"/>
      <c r="K966" s="54">
        <f t="shared" si="85"/>
        <v>0</v>
      </c>
      <c r="L966" s="14"/>
      <c r="M966" s="54">
        <f t="shared" si="86"/>
        <v>0</v>
      </c>
      <c r="N966" s="30"/>
      <c r="O966" s="43"/>
    </row>
    <row r="967" spans="1:15" x14ac:dyDescent="0.25">
      <c r="A967" s="149">
        <v>292</v>
      </c>
      <c r="B967" s="180" t="s">
        <v>750</v>
      </c>
      <c r="C967" s="149">
        <v>20</v>
      </c>
      <c r="D967" s="149" t="s">
        <v>11</v>
      </c>
      <c r="E967" s="149"/>
      <c r="F967" s="149"/>
      <c r="G967" s="149"/>
      <c r="H967" s="149"/>
      <c r="I967" s="30"/>
      <c r="J967" s="1"/>
      <c r="K967" s="54">
        <f t="shared" si="85"/>
        <v>0</v>
      </c>
      <c r="L967" s="14"/>
      <c r="M967" s="54">
        <f t="shared" si="86"/>
        <v>0</v>
      </c>
      <c r="N967" s="30"/>
      <c r="O967" s="43"/>
    </row>
    <row r="968" spans="1:15" x14ac:dyDescent="0.25">
      <c r="A968" s="13">
        <v>293</v>
      </c>
      <c r="B968" s="181" t="s">
        <v>751</v>
      </c>
      <c r="C968" s="149">
        <v>1300</v>
      </c>
      <c r="D968" s="149" t="s">
        <v>11</v>
      </c>
      <c r="E968" s="149"/>
      <c r="F968" s="149"/>
      <c r="G968" s="149"/>
      <c r="H968" s="149"/>
      <c r="I968" s="30"/>
      <c r="J968" s="52"/>
      <c r="K968" s="54">
        <f t="shared" si="85"/>
        <v>0</v>
      </c>
      <c r="L968" s="14"/>
      <c r="M968" s="54">
        <f t="shared" si="86"/>
        <v>0</v>
      </c>
      <c r="N968" s="30"/>
      <c r="O968" s="43"/>
    </row>
    <row r="969" spans="1:15" x14ac:dyDescent="0.25">
      <c r="A969" s="149">
        <v>294</v>
      </c>
      <c r="B969" s="181" t="s">
        <v>752</v>
      </c>
      <c r="C969" s="149">
        <v>40</v>
      </c>
      <c r="D969" s="149" t="s">
        <v>11</v>
      </c>
      <c r="E969" s="149"/>
      <c r="F969" s="149"/>
      <c r="G969" s="149"/>
      <c r="H969" s="149"/>
      <c r="I969" s="30"/>
      <c r="J969" s="16"/>
      <c r="K969" s="54">
        <f t="shared" si="85"/>
        <v>0</v>
      </c>
      <c r="L969" s="14"/>
      <c r="M969" s="54">
        <f t="shared" si="86"/>
        <v>0</v>
      </c>
      <c r="N969" s="30"/>
      <c r="O969" s="43"/>
    </row>
    <row r="970" spans="1:15" x14ac:dyDescent="0.25">
      <c r="A970" s="13">
        <v>295</v>
      </c>
      <c r="B970" s="181" t="s">
        <v>753</v>
      </c>
      <c r="C970" s="149">
        <v>420</v>
      </c>
      <c r="D970" s="149" t="s">
        <v>11</v>
      </c>
      <c r="E970" s="149"/>
      <c r="F970" s="149"/>
      <c r="G970" s="149"/>
      <c r="H970" s="149"/>
      <c r="I970" s="30"/>
      <c r="J970" s="16"/>
      <c r="K970" s="54">
        <f t="shared" si="85"/>
        <v>0</v>
      </c>
      <c r="L970" s="14"/>
      <c r="M970" s="54">
        <f t="shared" si="86"/>
        <v>0</v>
      </c>
      <c r="N970" s="30"/>
      <c r="O970" s="43"/>
    </row>
    <row r="971" spans="1:15" x14ac:dyDescent="0.25">
      <c r="A971" s="149">
        <v>296</v>
      </c>
      <c r="B971" s="181" t="s">
        <v>754</v>
      </c>
      <c r="C971" s="149">
        <v>80</v>
      </c>
      <c r="D971" s="149" t="s">
        <v>11</v>
      </c>
      <c r="E971" s="149"/>
      <c r="F971" s="149"/>
      <c r="G971" s="149"/>
      <c r="H971" s="149"/>
      <c r="I971" s="30"/>
      <c r="J971" s="16"/>
      <c r="K971" s="54">
        <f t="shared" si="85"/>
        <v>0</v>
      </c>
      <c r="L971" s="14"/>
      <c r="M971" s="54">
        <f t="shared" si="86"/>
        <v>0</v>
      </c>
      <c r="N971" s="30"/>
      <c r="O971" s="43"/>
    </row>
    <row r="972" spans="1:15" x14ac:dyDescent="0.25">
      <c r="A972" s="13">
        <v>297</v>
      </c>
      <c r="B972" s="181" t="s">
        <v>755</v>
      </c>
      <c r="C972" s="149">
        <v>720</v>
      </c>
      <c r="D972" s="149" t="s">
        <v>11</v>
      </c>
      <c r="E972" s="149"/>
      <c r="F972" s="149"/>
      <c r="G972" s="149"/>
      <c r="H972" s="149"/>
      <c r="I972" s="30"/>
      <c r="J972" s="16"/>
      <c r="K972" s="54">
        <f t="shared" si="85"/>
        <v>0</v>
      </c>
      <c r="L972" s="14"/>
      <c r="M972" s="54">
        <f t="shared" si="86"/>
        <v>0</v>
      </c>
      <c r="N972" s="30"/>
      <c r="O972" s="43"/>
    </row>
    <row r="973" spans="1:15" x14ac:dyDescent="0.25">
      <c r="A973" s="149">
        <v>298</v>
      </c>
      <c r="B973" s="181" t="s">
        <v>756</v>
      </c>
      <c r="C973" s="149">
        <v>4</v>
      </c>
      <c r="D973" s="149" t="s">
        <v>11</v>
      </c>
      <c r="E973" s="149"/>
      <c r="F973" s="149"/>
      <c r="G973" s="149"/>
      <c r="H973" s="149"/>
      <c r="I973" s="23"/>
      <c r="J973" s="52"/>
      <c r="K973" s="54">
        <f t="shared" si="85"/>
        <v>0</v>
      </c>
      <c r="L973" s="14"/>
      <c r="M973" s="54">
        <f t="shared" si="86"/>
        <v>0</v>
      </c>
      <c r="N973" s="30"/>
      <c r="O973" s="43"/>
    </row>
    <row r="974" spans="1:15" x14ac:dyDescent="0.25">
      <c r="A974" s="13">
        <v>299</v>
      </c>
      <c r="B974" s="181" t="s">
        <v>757</v>
      </c>
      <c r="C974" s="149">
        <v>20</v>
      </c>
      <c r="D974" s="149" t="s">
        <v>11</v>
      </c>
      <c r="E974" s="149"/>
      <c r="F974" s="149"/>
      <c r="G974" s="149"/>
      <c r="H974" s="149"/>
      <c r="I974" s="23"/>
      <c r="J974" s="52"/>
      <c r="K974" s="54">
        <f t="shared" si="85"/>
        <v>0</v>
      </c>
      <c r="L974" s="14"/>
      <c r="M974" s="54">
        <f t="shared" si="86"/>
        <v>0</v>
      </c>
      <c r="N974" s="30"/>
      <c r="O974" s="43"/>
    </row>
    <row r="975" spans="1:15" ht="25.5" x14ac:dyDescent="0.25">
      <c r="A975" s="149">
        <v>300</v>
      </c>
      <c r="B975" s="188" t="s">
        <v>758</v>
      </c>
      <c r="C975" s="13">
        <v>250</v>
      </c>
      <c r="D975" s="13" t="s">
        <v>19</v>
      </c>
      <c r="E975" s="13"/>
      <c r="F975" s="13"/>
      <c r="G975" s="13"/>
      <c r="H975" s="13"/>
      <c r="I975" s="13"/>
      <c r="J975" s="25"/>
      <c r="K975" s="54">
        <f t="shared" si="85"/>
        <v>0</v>
      </c>
      <c r="L975" s="45"/>
      <c r="M975" s="54">
        <f t="shared" si="86"/>
        <v>0</v>
      </c>
      <c r="N975" s="70"/>
      <c r="O975" s="43"/>
    </row>
    <row r="976" spans="1:15" x14ac:dyDescent="0.25">
      <c r="A976" s="13">
        <v>301</v>
      </c>
      <c r="B976" s="186" t="s">
        <v>759</v>
      </c>
      <c r="C976" s="13">
        <v>3</v>
      </c>
      <c r="D976" s="13" t="s">
        <v>11</v>
      </c>
      <c r="E976" s="13"/>
      <c r="F976" s="13"/>
      <c r="G976" s="13"/>
      <c r="H976" s="13"/>
      <c r="I976" s="70"/>
      <c r="J976" s="46"/>
      <c r="K976" s="54">
        <f t="shared" si="85"/>
        <v>0</v>
      </c>
      <c r="L976" s="29"/>
      <c r="M976" s="54">
        <f t="shared" si="86"/>
        <v>0</v>
      </c>
      <c r="N976" s="70"/>
      <c r="O976" s="43"/>
    </row>
    <row r="977" spans="1:15" x14ac:dyDescent="0.25">
      <c r="A977" s="149">
        <v>302</v>
      </c>
      <c r="B977" s="181" t="s">
        <v>760</v>
      </c>
      <c r="C977" s="149">
        <v>50</v>
      </c>
      <c r="D977" s="149" t="s">
        <v>11</v>
      </c>
      <c r="E977" s="149"/>
      <c r="F977" s="149"/>
      <c r="G977" s="149"/>
      <c r="H977" s="149"/>
      <c r="I977" s="30"/>
      <c r="J977" s="16"/>
      <c r="K977" s="54">
        <f t="shared" si="85"/>
        <v>0</v>
      </c>
      <c r="L977" s="14"/>
      <c r="M977" s="54">
        <f t="shared" si="86"/>
        <v>0</v>
      </c>
      <c r="N977" s="30"/>
      <c r="O977" s="43"/>
    </row>
    <row r="978" spans="1:15" x14ac:dyDescent="0.25">
      <c r="A978" s="13">
        <v>303</v>
      </c>
      <c r="B978" s="181" t="s">
        <v>761</v>
      </c>
      <c r="C978" s="149">
        <v>60</v>
      </c>
      <c r="D978" s="149" t="s">
        <v>11</v>
      </c>
      <c r="E978" s="149"/>
      <c r="F978" s="149"/>
      <c r="G978" s="149"/>
      <c r="H978" s="149"/>
      <c r="I978" s="30"/>
      <c r="J978" s="16"/>
      <c r="K978" s="54">
        <f t="shared" si="85"/>
        <v>0</v>
      </c>
      <c r="L978" s="14"/>
      <c r="M978" s="54">
        <f t="shared" si="86"/>
        <v>0</v>
      </c>
      <c r="N978" s="30"/>
      <c r="O978" s="43"/>
    </row>
    <row r="979" spans="1:15" x14ac:dyDescent="0.25">
      <c r="A979" s="149">
        <v>304</v>
      </c>
      <c r="B979" s="186" t="s">
        <v>762</v>
      </c>
      <c r="C979" s="102">
        <v>80</v>
      </c>
      <c r="D979" s="103" t="s">
        <v>11</v>
      </c>
      <c r="E979" s="103"/>
      <c r="F979" s="103"/>
      <c r="G979" s="103"/>
      <c r="H979" s="103"/>
      <c r="I979" s="102"/>
      <c r="J979" s="175"/>
      <c r="K979" s="54">
        <f t="shared" si="85"/>
        <v>0</v>
      </c>
      <c r="L979" s="45"/>
      <c r="M979" s="54">
        <f t="shared" si="86"/>
        <v>0</v>
      </c>
      <c r="N979" s="104"/>
      <c r="O979" s="43"/>
    </row>
    <row r="980" spans="1:15" x14ac:dyDescent="0.25">
      <c r="A980" s="13">
        <v>305</v>
      </c>
      <c r="B980" s="180" t="s">
        <v>763</v>
      </c>
      <c r="C980" s="149">
        <v>30</v>
      </c>
      <c r="D980" s="11" t="s">
        <v>14</v>
      </c>
      <c r="E980" s="11"/>
      <c r="F980" s="152"/>
      <c r="G980" s="152"/>
      <c r="H980" s="152"/>
      <c r="I980" s="30"/>
      <c r="J980" s="76"/>
      <c r="K980" s="54">
        <f t="shared" si="85"/>
        <v>0</v>
      </c>
      <c r="L980" s="84"/>
      <c r="M980" s="54">
        <f t="shared" si="86"/>
        <v>0</v>
      </c>
      <c r="N980" s="30"/>
      <c r="O980" s="43"/>
    </row>
    <row r="981" spans="1:15" x14ac:dyDescent="0.25">
      <c r="A981" s="149">
        <v>306</v>
      </c>
      <c r="B981" s="180" t="s">
        <v>764</v>
      </c>
      <c r="C981" s="149">
        <v>5</v>
      </c>
      <c r="D981" s="11" t="s">
        <v>14</v>
      </c>
      <c r="E981" s="11"/>
      <c r="F981" s="152"/>
      <c r="G981" s="152"/>
      <c r="H981" s="152"/>
      <c r="I981" s="30"/>
      <c r="J981" s="76"/>
      <c r="K981" s="54">
        <f t="shared" si="85"/>
        <v>0</v>
      </c>
      <c r="L981" s="84"/>
      <c r="M981" s="54">
        <f t="shared" si="86"/>
        <v>0</v>
      </c>
      <c r="N981" s="30"/>
      <c r="O981" s="43"/>
    </row>
    <row r="982" spans="1:15" x14ac:dyDescent="0.25">
      <c r="A982" s="13">
        <v>307</v>
      </c>
      <c r="B982" s="180" t="s">
        <v>765</v>
      </c>
      <c r="C982" s="149">
        <v>50</v>
      </c>
      <c r="D982" s="30" t="s">
        <v>14</v>
      </c>
      <c r="E982" s="30"/>
      <c r="F982" s="152"/>
      <c r="G982" s="152"/>
      <c r="H982" s="152"/>
      <c r="I982" s="30"/>
      <c r="J982" s="76"/>
      <c r="K982" s="54">
        <f t="shared" si="85"/>
        <v>0</v>
      </c>
      <c r="L982" s="72"/>
      <c r="M982" s="54">
        <f t="shared" si="86"/>
        <v>0</v>
      </c>
      <c r="N982" s="30"/>
      <c r="O982" s="43"/>
    </row>
    <row r="983" spans="1:15" x14ac:dyDescent="0.25">
      <c r="A983" s="149">
        <v>308</v>
      </c>
      <c r="B983" s="180" t="s">
        <v>766</v>
      </c>
      <c r="C983" s="149">
        <v>30</v>
      </c>
      <c r="D983" s="30" t="s">
        <v>14</v>
      </c>
      <c r="E983" s="70"/>
      <c r="F983" s="4"/>
      <c r="G983" s="4"/>
      <c r="H983" s="4"/>
      <c r="I983" s="30"/>
      <c r="J983" s="94"/>
      <c r="K983" s="54">
        <f t="shared" si="85"/>
        <v>0</v>
      </c>
      <c r="L983" s="72"/>
      <c r="M983" s="54">
        <f t="shared" si="86"/>
        <v>0</v>
      </c>
      <c r="N983" s="30"/>
      <c r="O983" s="43"/>
    </row>
    <row r="984" spans="1:15" x14ac:dyDescent="0.25">
      <c r="A984" s="13">
        <v>309</v>
      </c>
      <c r="B984" s="181" t="s">
        <v>767</v>
      </c>
      <c r="C984" s="149">
        <v>60</v>
      </c>
      <c r="D984" s="149" t="s">
        <v>11</v>
      </c>
      <c r="E984" s="149"/>
      <c r="F984" s="149"/>
      <c r="G984" s="149"/>
      <c r="H984" s="149"/>
      <c r="I984" s="30"/>
      <c r="J984" s="52"/>
      <c r="K984" s="54">
        <f t="shared" si="85"/>
        <v>0</v>
      </c>
      <c r="L984" s="45"/>
      <c r="M984" s="54">
        <f t="shared" si="86"/>
        <v>0</v>
      </c>
      <c r="N984" s="30"/>
      <c r="O984" s="43"/>
    </row>
    <row r="985" spans="1:15" x14ac:dyDescent="0.25">
      <c r="A985" s="149">
        <v>310</v>
      </c>
      <c r="B985" s="181" t="s">
        <v>768</v>
      </c>
      <c r="C985" s="149">
        <v>1</v>
      </c>
      <c r="D985" s="149" t="s">
        <v>11</v>
      </c>
      <c r="E985" s="149"/>
      <c r="F985" s="149"/>
      <c r="G985" s="149"/>
      <c r="H985" s="149"/>
      <c r="I985" s="30"/>
      <c r="J985" s="16"/>
      <c r="K985" s="54">
        <f t="shared" si="85"/>
        <v>0</v>
      </c>
      <c r="L985" s="45"/>
      <c r="M985" s="54">
        <f t="shared" si="86"/>
        <v>0</v>
      </c>
      <c r="N985" s="30"/>
      <c r="O985" s="43"/>
    </row>
    <row r="986" spans="1:15" x14ac:dyDescent="0.25">
      <c r="A986" s="13">
        <v>311</v>
      </c>
      <c r="B986" s="181" t="s">
        <v>769</v>
      </c>
      <c r="C986" s="149">
        <v>10</v>
      </c>
      <c r="D986" s="149" t="s">
        <v>11</v>
      </c>
      <c r="E986" s="149"/>
      <c r="F986" s="149"/>
      <c r="G986" s="149"/>
      <c r="H986" s="149"/>
      <c r="I986" s="30"/>
      <c r="J986" s="16"/>
      <c r="K986" s="54">
        <f t="shared" si="85"/>
        <v>0</v>
      </c>
      <c r="L986" s="45"/>
      <c r="M986" s="54">
        <f t="shared" si="86"/>
        <v>0</v>
      </c>
      <c r="N986" s="30"/>
      <c r="O986" s="43"/>
    </row>
    <row r="987" spans="1:15" ht="51" x14ac:dyDescent="0.25">
      <c r="A987" s="149">
        <v>312</v>
      </c>
      <c r="B987" s="181" t="s">
        <v>770</v>
      </c>
      <c r="C987" s="149">
        <v>6</v>
      </c>
      <c r="D987" s="149" t="s">
        <v>11</v>
      </c>
      <c r="E987" s="149"/>
      <c r="F987" s="149"/>
      <c r="G987" s="149"/>
      <c r="H987" s="149"/>
      <c r="I987" s="30"/>
      <c r="J987" s="16"/>
      <c r="K987" s="54">
        <f t="shared" si="85"/>
        <v>0</v>
      </c>
      <c r="L987" s="45"/>
      <c r="M987" s="54">
        <f t="shared" si="86"/>
        <v>0</v>
      </c>
      <c r="N987" s="30"/>
      <c r="O987" s="43"/>
    </row>
    <row r="988" spans="1:15" x14ac:dyDescent="0.25">
      <c r="A988" s="13">
        <v>313</v>
      </c>
      <c r="B988" s="181" t="s">
        <v>69</v>
      </c>
      <c r="C988" s="149">
        <v>7</v>
      </c>
      <c r="D988" s="149" t="s">
        <v>11</v>
      </c>
      <c r="E988" s="149"/>
      <c r="F988" s="149"/>
      <c r="G988" s="149"/>
      <c r="H988" s="149"/>
      <c r="I988" s="30"/>
      <c r="J988" s="16"/>
      <c r="K988" s="54">
        <f t="shared" si="85"/>
        <v>0</v>
      </c>
      <c r="L988" s="45"/>
      <c r="M988" s="54">
        <f t="shared" si="86"/>
        <v>0</v>
      </c>
      <c r="N988" s="30"/>
      <c r="O988" s="43"/>
    </row>
    <row r="989" spans="1:15" x14ac:dyDescent="0.25">
      <c r="A989" s="149">
        <v>314</v>
      </c>
      <c r="B989" s="181" t="s">
        <v>1052</v>
      </c>
      <c r="C989" s="149">
        <v>2</v>
      </c>
      <c r="D989" s="149" t="s">
        <v>11</v>
      </c>
      <c r="E989" s="149"/>
      <c r="F989" s="30"/>
      <c r="G989" s="149"/>
      <c r="H989" s="149"/>
      <c r="I989" s="30"/>
      <c r="J989" s="16"/>
      <c r="K989" s="54">
        <f t="shared" si="85"/>
        <v>0</v>
      </c>
      <c r="L989" s="69"/>
      <c r="M989" s="54">
        <f t="shared" si="86"/>
        <v>0</v>
      </c>
      <c r="N989" s="30"/>
      <c r="O989" s="43"/>
    </row>
    <row r="990" spans="1:15" ht="13.5" thickBot="1" x14ac:dyDescent="0.3">
      <c r="A990" s="13">
        <v>315</v>
      </c>
      <c r="B990" s="181" t="s">
        <v>1053</v>
      </c>
      <c r="C990" s="149">
        <v>2</v>
      </c>
      <c r="D990" s="149" t="s">
        <v>11</v>
      </c>
      <c r="E990" s="149"/>
      <c r="F990" s="30"/>
      <c r="G990" s="149"/>
      <c r="H990" s="149"/>
      <c r="I990" s="30"/>
      <c r="J990" s="16"/>
      <c r="K990" s="54">
        <f t="shared" si="85"/>
        <v>0</v>
      </c>
      <c r="L990" s="69"/>
      <c r="M990" s="54">
        <f t="shared" si="86"/>
        <v>0</v>
      </c>
      <c r="N990" s="30"/>
      <c r="O990" s="43"/>
    </row>
    <row r="991" spans="1:15" ht="13.5" thickBot="1" x14ac:dyDescent="0.3">
      <c r="A991" s="10"/>
      <c r="B991" s="197"/>
      <c r="C991" s="10"/>
      <c r="D991" s="10"/>
      <c r="E991" s="10"/>
      <c r="F991" s="10"/>
      <c r="G991" s="10"/>
      <c r="J991" s="126" t="s">
        <v>81</v>
      </c>
      <c r="K991" s="127">
        <f>SUM(K676:K990)</f>
        <v>0</v>
      </c>
      <c r="L991" s="128"/>
      <c r="M991" s="129">
        <f>SUM(M676:M990)</f>
        <v>0</v>
      </c>
      <c r="O991" s="43"/>
    </row>
    <row r="992" spans="1:15" ht="13.5" thickBot="1" x14ac:dyDescent="0.3">
      <c r="A992" s="10"/>
      <c r="B992" s="197"/>
      <c r="C992" s="10"/>
      <c r="D992" s="10"/>
      <c r="E992" s="10"/>
      <c r="F992" s="10"/>
      <c r="G992" s="10"/>
      <c r="O992" s="43"/>
    </row>
    <row r="993" spans="1:15" x14ac:dyDescent="0.25">
      <c r="A993" s="10"/>
      <c r="B993" s="197"/>
      <c r="C993" s="10"/>
      <c r="D993" s="10"/>
      <c r="E993" s="10"/>
      <c r="F993" s="10"/>
      <c r="G993" s="10"/>
      <c r="H993" s="252" t="s">
        <v>96</v>
      </c>
      <c r="I993" s="253"/>
      <c r="J993" s="253"/>
      <c r="K993" s="253"/>
      <c r="L993" s="253"/>
      <c r="M993" s="253"/>
      <c r="N993" s="254"/>
      <c r="O993" s="43"/>
    </row>
    <row r="994" spans="1:15" ht="38.25" x14ac:dyDescent="0.25">
      <c r="A994" s="10"/>
      <c r="B994" s="197"/>
      <c r="C994" s="10"/>
      <c r="D994" s="10"/>
      <c r="E994" s="10"/>
      <c r="F994" s="10"/>
      <c r="G994" s="10"/>
      <c r="H994" s="130" t="s">
        <v>74</v>
      </c>
      <c r="I994" s="131" t="s">
        <v>75</v>
      </c>
      <c r="J994" s="132" t="s">
        <v>76</v>
      </c>
      <c r="K994" s="133" t="s">
        <v>77</v>
      </c>
      <c r="L994" s="131" t="s">
        <v>78</v>
      </c>
      <c r="M994" s="133" t="s">
        <v>79</v>
      </c>
      <c r="N994" s="134" t="s">
        <v>80</v>
      </c>
      <c r="O994" s="43"/>
    </row>
    <row r="995" spans="1:15" ht="13.5" thickBot="1" x14ac:dyDescent="0.3">
      <c r="A995" s="10"/>
      <c r="B995" s="197"/>
      <c r="C995" s="10"/>
      <c r="D995" s="10"/>
      <c r="E995" s="10"/>
      <c r="F995" s="10"/>
      <c r="G995" s="10"/>
      <c r="H995" s="135">
        <f>ROUND(K991,2)</f>
        <v>0</v>
      </c>
      <c r="I995" s="136">
        <f>ROUND(M991,2)</f>
        <v>0</v>
      </c>
      <c r="J995" s="137">
        <v>0.2</v>
      </c>
      <c r="K995" s="136">
        <f>ROUND(H995*J995,2)</f>
        <v>0</v>
      </c>
      <c r="L995" s="136">
        <f>ROUND(I995*J995,2)</f>
        <v>0</v>
      </c>
      <c r="M995" s="136">
        <f>ROUND(H995+K995,2)</f>
        <v>0</v>
      </c>
      <c r="N995" s="138">
        <f>ROUND(I995+L995,2)</f>
        <v>0</v>
      </c>
      <c r="O995" s="43"/>
    </row>
    <row r="996" spans="1:15" x14ac:dyDescent="0.25">
      <c r="A996" s="10"/>
      <c r="B996" s="197"/>
      <c r="C996" s="10"/>
      <c r="D996" s="10"/>
      <c r="E996" s="10"/>
      <c r="F996" s="10"/>
      <c r="G996" s="10"/>
      <c r="H996" s="10"/>
      <c r="I996" s="10"/>
      <c r="J996" s="81"/>
      <c r="K996" s="81"/>
      <c r="L996" s="58"/>
      <c r="M996" s="81"/>
      <c r="N996" s="59"/>
      <c r="O996" s="43"/>
    </row>
    <row r="997" spans="1:15" x14ac:dyDescent="0.25">
      <c r="A997" s="10"/>
      <c r="B997" s="197"/>
      <c r="C997" s="10"/>
      <c r="D997" s="10"/>
      <c r="E997" s="10"/>
      <c r="F997" s="10"/>
      <c r="G997" s="10"/>
      <c r="H997" s="10"/>
      <c r="I997" s="10"/>
      <c r="J997" s="81"/>
      <c r="K997" s="81"/>
      <c r="L997" s="58"/>
      <c r="M997" s="81"/>
      <c r="N997" s="59"/>
      <c r="O997" s="43"/>
    </row>
    <row r="998" spans="1:15" ht="13.5" thickBot="1" x14ac:dyDescent="0.3">
      <c r="A998" s="10"/>
      <c r="B998" s="197"/>
      <c r="C998" s="10"/>
      <c r="D998" s="10"/>
      <c r="E998" s="10"/>
      <c r="F998" s="10"/>
      <c r="G998" s="10"/>
      <c r="H998" s="10"/>
      <c r="I998" s="10"/>
      <c r="J998" s="81"/>
      <c r="K998" s="81"/>
      <c r="L998" s="58"/>
      <c r="M998" s="81"/>
      <c r="N998" s="59"/>
      <c r="O998" s="43"/>
    </row>
    <row r="999" spans="1:15" ht="13.5" thickBot="1" x14ac:dyDescent="0.3">
      <c r="A999" s="258" t="s">
        <v>97</v>
      </c>
      <c r="B999" s="259"/>
      <c r="C999" s="259"/>
      <c r="D999" s="259"/>
      <c r="E999" s="259"/>
      <c r="F999" s="259"/>
      <c r="G999" s="259"/>
      <c r="H999" s="259"/>
      <c r="I999" s="259"/>
      <c r="J999" s="259"/>
      <c r="K999" s="259"/>
      <c r="L999" s="259"/>
      <c r="M999" s="259"/>
      <c r="N999" s="260"/>
      <c r="O999" s="43"/>
    </row>
    <row r="1000" spans="1:15" ht="13.5" thickBot="1" x14ac:dyDescent="0.3">
      <c r="A1000" s="13">
        <v>1</v>
      </c>
      <c r="B1000" s="186" t="s">
        <v>771</v>
      </c>
      <c r="C1000" s="13">
        <v>50</v>
      </c>
      <c r="D1000" s="13" t="s">
        <v>11</v>
      </c>
      <c r="E1000" s="13"/>
      <c r="F1000" s="13"/>
      <c r="G1000" s="13"/>
      <c r="H1000" s="13"/>
      <c r="I1000" s="13"/>
      <c r="J1000" s="46"/>
      <c r="K1000" s="46">
        <f>I1000*J1000</f>
        <v>0</v>
      </c>
      <c r="L1000" s="29"/>
      <c r="M1000" s="46">
        <f>K1000*L1000+K1000</f>
        <v>0</v>
      </c>
      <c r="N1000" s="70"/>
      <c r="O1000" s="43"/>
    </row>
    <row r="1001" spans="1:15" ht="13.5" thickBot="1" x14ac:dyDescent="0.3">
      <c r="A1001" s="10"/>
      <c r="B1001" s="206"/>
      <c r="C1001" s="10"/>
      <c r="D1001" s="10"/>
      <c r="E1001" s="10"/>
      <c r="F1001" s="10"/>
      <c r="G1001" s="10"/>
      <c r="J1001" s="126" t="s">
        <v>81</v>
      </c>
      <c r="K1001" s="127">
        <f>SUM(K1000)</f>
        <v>0</v>
      </c>
      <c r="L1001" s="128"/>
      <c r="M1001" s="129">
        <f>SUM(M1000)</f>
        <v>0</v>
      </c>
      <c r="O1001" s="43"/>
    </row>
    <row r="1002" spans="1:15" ht="13.5" thickBot="1" x14ac:dyDescent="0.3">
      <c r="A1002" s="10"/>
      <c r="B1002" s="206"/>
      <c r="C1002" s="10"/>
      <c r="D1002" s="10"/>
      <c r="E1002" s="10"/>
      <c r="F1002" s="10"/>
      <c r="G1002" s="10"/>
      <c r="O1002" s="43"/>
    </row>
    <row r="1003" spans="1:15" x14ac:dyDescent="0.25">
      <c r="A1003" s="10"/>
      <c r="B1003" s="206"/>
      <c r="C1003" s="10"/>
      <c r="D1003" s="10"/>
      <c r="E1003" s="10"/>
      <c r="F1003" s="10"/>
      <c r="G1003" s="10"/>
      <c r="H1003" s="252" t="s">
        <v>97</v>
      </c>
      <c r="I1003" s="253"/>
      <c r="J1003" s="253"/>
      <c r="K1003" s="253"/>
      <c r="L1003" s="253"/>
      <c r="M1003" s="253"/>
      <c r="N1003" s="254"/>
      <c r="O1003" s="43"/>
    </row>
    <row r="1004" spans="1:15" ht="38.25" x14ac:dyDescent="0.25">
      <c r="A1004" s="10"/>
      <c r="B1004" s="206"/>
      <c r="C1004" s="10"/>
      <c r="D1004" s="10"/>
      <c r="E1004" s="10"/>
      <c r="F1004" s="10"/>
      <c r="G1004" s="10"/>
      <c r="H1004" s="130" t="s">
        <v>74</v>
      </c>
      <c r="I1004" s="131" t="s">
        <v>75</v>
      </c>
      <c r="J1004" s="132" t="s">
        <v>76</v>
      </c>
      <c r="K1004" s="133" t="s">
        <v>77</v>
      </c>
      <c r="L1004" s="131" t="s">
        <v>78</v>
      </c>
      <c r="M1004" s="133" t="s">
        <v>79</v>
      </c>
      <c r="N1004" s="134" t="s">
        <v>80</v>
      </c>
      <c r="O1004" s="43"/>
    </row>
    <row r="1005" spans="1:15" ht="13.5" thickBot="1" x14ac:dyDescent="0.3">
      <c r="A1005" s="10"/>
      <c r="B1005" s="206"/>
      <c r="C1005" s="10"/>
      <c r="D1005" s="10"/>
      <c r="E1005" s="10"/>
      <c r="F1005" s="10"/>
      <c r="G1005" s="10"/>
      <c r="H1005" s="135">
        <f>ROUND(K1001,2)</f>
        <v>0</v>
      </c>
      <c r="I1005" s="136">
        <f>ROUND(M1001,2)</f>
        <v>0</v>
      </c>
      <c r="J1005" s="137">
        <v>0.2</v>
      </c>
      <c r="K1005" s="136">
        <f>ROUND(H1005*J1005,2)</f>
        <v>0</v>
      </c>
      <c r="L1005" s="136">
        <f>ROUND(I1005*J1005,2)</f>
        <v>0</v>
      </c>
      <c r="M1005" s="136">
        <f>ROUND(H1005+K1005,2)</f>
        <v>0</v>
      </c>
      <c r="N1005" s="138">
        <f>ROUND(I1005+L1005,2)</f>
        <v>0</v>
      </c>
      <c r="O1005" s="43"/>
    </row>
    <row r="1006" spans="1:15" x14ac:dyDescent="0.25">
      <c r="A1006" s="10"/>
      <c r="B1006" s="206"/>
      <c r="C1006" s="10"/>
      <c r="D1006" s="10"/>
      <c r="E1006" s="10"/>
      <c r="F1006" s="10"/>
      <c r="G1006" s="10"/>
      <c r="H1006" s="10"/>
      <c r="I1006" s="10"/>
      <c r="J1006" s="57"/>
      <c r="K1006" s="57"/>
      <c r="L1006" s="58"/>
      <c r="M1006" s="57"/>
      <c r="N1006" s="59"/>
      <c r="O1006" s="43"/>
    </row>
    <row r="1007" spans="1:15" x14ac:dyDescent="0.25">
      <c r="A1007" s="10"/>
      <c r="B1007" s="206"/>
      <c r="C1007" s="10"/>
      <c r="D1007" s="10"/>
      <c r="E1007" s="10"/>
      <c r="F1007" s="10"/>
      <c r="G1007" s="10"/>
      <c r="H1007" s="10"/>
      <c r="I1007" s="10"/>
      <c r="J1007" s="57"/>
      <c r="K1007" s="57"/>
      <c r="L1007" s="58"/>
      <c r="M1007" s="57"/>
      <c r="N1007" s="59"/>
      <c r="O1007" s="43"/>
    </row>
    <row r="1008" spans="1:15" ht="13.5" thickBot="1" x14ac:dyDescent="0.3">
      <c r="A1008" s="10"/>
      <c r="B1008" s="206"/>
      <c r="C1008" s="10"/>
      <c r="D1008" s="10"/>
      <c r="E1008" s="10"/>
      <c r="F1008" s="10"/>
      <c r="G1008" s="10"/>
      <c r="H1008" s="10"/>
      <c r="I1008" s="10"/>
      <c r="J1008" s="57"/>
      <c r="K1008" s="57"/>
      <c r="L1008" s="58"/>
      <c r="M1008" s="57"/>
      <c r="N1008" s="59"/>
      <c r="O1008" s="43"/>
    </row>
    <row r="1009" spans="1:15" ht="13.5" thickBot="1" x14ac:dyDescent="0.3">
      <c r="A1009" s="249" t="s">
        <v>50</v>
      </c>
      <c r="B1009" s="250"/>
      <c r="C1009" s="250"/>
      <c r="D1009" s="250"/>
      <c r="E1009" s="250"/>
      <c r="F1009" s="250"/>
      <c r="G1009" s="250"/>
      <c r="H1009" s="250"/>
      <c r="I1009" s="250"/>
      <c r="J1009" s="250"/>
      <c r="K1009" s="250"/>
      <c r="L1009" s="250"/>
      <c r="M1009" s="250"/>
      <c r="N1009" s="251"/>
      <c r="O1009" s="43"/>
    </row>
    <row r="1010" spans="1:15" x14ac:dyDescent="0.25">
      <c r="A1010" s="13">
        <v>1</v>
      </c>
      <c r="B1010" s="186" t="s">
        <v>772</v>
      </c>
      <c r="C1010" s="13">
        <v>5</v>
      </c>
      <c r="D1010" s="13" t="s">
        <v>11</v>
      </c>
      <c r="E1010" s="13"/>
      <c r="F1010" s="13"/>
      <c r="G1010" s="13"/>
      <c r="H1010" s="13"/>
      <c r="I1010" s="70"/>
      <c r="J1010" s="46"/>
      <c r="K1010" s="46">
        <f>I1010*J1010</f>
        <v>0</v>
      </c>
      <c r="L1010" s="29"/>
      <c r="M1010" s="46">
        <f>K1010*L1010+K1010</f>
        <v>0</v>
      </c>
      <c r="N1010" s="70"/>
      <c r="O1010" s="43"/>
    </row>
    <row r="1011" spans="1:15" x14ac:dyDescent="0.25">
      <c r="A1011" s="149">
        <v>2</v>
      </c>
      <c r="B1011" s="181" t="s">
        <v>773</v>
      </c>
      <c r="C1011" s="149">
        <v>10</v>
      </c>
      <c r="D1011" s="149" t="s">
        <v>11</v>
      </c>
      <c r="E1011" s="149"/>
      <c r="F1011" s="149"/>
      <c r="G1011" s="149"/>
      <c r="H1011" s="149"/>
      <c r="I1011" s="30"/>
      <c r="J1011" s="16"/>
      <c r="K1011" s="46">
        <f t="shared" ref="K1011:K1027" si="87">I1011*J1011</f>
        <v>0</v>
      </c>
      <c r="L1011" s="14"/>
      <c r="M1011" s="46">
        <f t="shared" ref="M1011:M1027" si="88">K1011*L1011+K1011</f>
        <v>0</v>
      </c>
      <c r="N1011" s="30"/>
      <c r="O1011" s="43"/>
    </row>
    <row r="1012" spans="1:15" x14ac:dyDescent="0.25">
      <c r="A1012" s="13">
        <v>3</v>
      </c>
      <c r="B1012" s="181" t="s">
        <v>774</v>
      </c>
      <c r="C1012" s="149">
        <v>10</v>
      </c>
      <c r="D1012" s="149" t="s">
        <v>11</v>
      </c>
      <c r="E1012" s="149"/>
      <c r="F1012" s="149"/>
      <c r="G1012" s="149"/>
      <c r="H1012" s="149"/>
      <c r="I1012" s="30"/>
      <c r="J1012" s="16"/>
      <c r="K1012" s="46">
        <f t="shared" si="87"/>
        <v>0</v>
      </c>
      <c r="L1012" s="14"/>
      <c r="M1012" s="46">
        <f t="shared" si="88"/>
        <v>0</v>
      </c>
      <c r="N1012" s="30"/>
      <c r="O1012" s="43"/>
    </row>
    <row r="1013" spans="1:15" x14ac:dyDescent="0.25">
      <c r="A1013" s="149">
        <v>4</v>
      </c>
      <c r="B1013" s="181" t="s">
        <v>775</v>
      </c>
      <c r="C1013" s="149">
        <v>5</v>
      </c>
      <c r="D1013" s="149" t="s">
        <v>11</v>
      </c>
      <c r="E1013" s="149"/>
      <c r="F1013" s="149"/>
      <c r="G1013" s="149"/>
      <c r="H1013" s="149"/>
      <c r="I1013" s="30"/>
      <c r="J1013" s="16"/>
      <c r="K1013" s="46">
        <f t="shared" si="87"/>
        <v>0</v>
      </c>
      <c r="L1013" s="14"/>
      <c r="M1013" s="46">
        <f t="shared" si="88"/>
        <v>0</v>
      </c>
      <c r="N1013" s="30"/>
      <c r="O1013" s="43"/>
    </row>
    <row r="1014" spans="1:15" x14ac:dyDescent="0.25">
      <c r="A1014" s="13">
        <v>5</v>
      </c>
      <c r="B1014" s="180" t="s">
        <v>776</v>
      </c>
      <c r="C1014" s="149">
        <v>2</v>
      </c>
      <c r="D1014" s="11" t="s">
        <v>14</v>
      </c>
      <c r="E1014" s="11"/>
      <c r="F1014" s="149"/>
      <c r="G1014" s="149"/>
      <c r="H1014" s="149"/>
      <c r="I1014" s="30"/>
      <c r="J1014" s="1"/>
      <c r="K1014" s="46">
        <f t="shared" si="87"/>
        <v>0</v>
      </c>
      <c r="L1014" s="69"/>
      <c r="M1014" s="46">
        <f t="shared" si="88"/>
        <v>0</v>
      </c>
      <c r="N1014" s="30"/>
      <c r="O1014" s="43"/>
    </row>
    <row r="1015" spans="1:15" x14ac:dyDescent="0.25">
      <c r="A1015" s="149">
        <v>6</v>
      </c>
      <c r="B1015" s="180" t="s">
        <v>777</v>
      </c>
      <c r="C1015" s="149">
        <v>5</v>
      </c>
      <c r="D1015" s="11" t="s">
        <v>14</v>
      </c>
      <c r="E1015" s="11"/>
      <c r="F1015" s="149"/>
      <c r="G1015" s="149"/>
      <c r="H1015" s="149"/>
      <c r="I1015" s="30"/>
      <c r="J1015" s="1"/>
      <c r="K1015" s="46">
        <f t="shared" si="87"/>
        <v>0</v>
      </c>
      <c r="L1015" s="69"/>
      <c r="M1015" s="46">
        <f t="shared" si="88"/>
        <v>0</v>
      </c>
      <c r="N1015" s="30"/>
      <c r="O1015" s="43"/>
    </row>
    <row r="1016" spans="1:15" x14ac:dyDescent="0.25">
      <c r="A1016" s="13">
        <v>7</v>
      </c>
      <c r="B1016" s="181" t="s">
        <v>778</v>
      </c>
      <c r="C1016" s="149">
        <v>2</v>
      </c>
      <c r="D1016" s="149" t="s">
        <v>11</v>
      </c>
      <c r="E1016" s="149"/>
      <c r="F1016" s="149"/>
      <c r="G1016" s="149"/>
      <c r="H1016" s="149"/>
      <c r="I1016" s="30"/>
      <c r="J1016" s="16"/>
      <c r="K1016" s="46">
        <f t="shared" si="87"/>
        <v>0</v>
      </c>
      <c r="L1016" s="14"/>
      <c r="M1016" s="46">
        <f t="shared" si="88"/>
        <v>0</v>
      </c>
      <c r="N1016" s="30"/>
      <c r="O1016" s="43"/>
    </row>
    <row r="1017" spans="1:15" x14ac:dyDescent="0.25">
      <c r="A1017" s="149">
        <v>8</v>
      </c>
      <c r="B1017" s="181" t="s">
        <v>779</v>
      </c>
      <c r="C1017" s="149">
        <v>1</v>
      </c>
      <c r="D1017" s="149" t="s">
        <v>11</v>
      </c>
      <c r="E1017" s="149"/>
      <c r="F1017" s="149"/>
      <c r="G1017" s="149"/>
      <c r="H1017" s="149"/>
      <c r="I1017" s="30"/>
      <c r="J1017" s="16"/>
      <c r="K1017" s="46">
        <f t="shared" si="87"/>
        <v>0</v>
      </c>
      <c r="L1017" s="14"/>
      <c r="M1017" s="46">
        <f t="shared" si="88"/>
        <v>0</v>
      </c>
      <c r="N1017" s="30"/>
      <c r="O1017" s="43"/>
    </row>
    <row r="1018" spans="1:15" x14ac:dyDescent="0.25">
      <c r="A1018" s="13">
        <v>9</v>
      </c>
      <c r="B1018" s="181" t="s">
        <v>780</v>
      </c>
      <c r="C1018" s="149">
        <v>1</v>
      </c>
      <c r="D1018" s="149" t="s">
        <v>11</v>
      </c>
      <c r="E1018" s="149"/>
      <c r="F1018" s="149"/>
      <c r="G1018" s="149"/>
      <c r="H1018" s="149"/>
      <c r="I1018" s="30"/>
      <c r="J1018" s="16"/>
      <c r="K1018" s="46">
        <f t="shared" si="87"/>
        <v>0</v>
      </c>
      <c r="L1018" s="14"/>
      <c r="M1018" s="46">
        <f t="shared" si="88"/>
        <v>0</v>
      </c>
      <c r="N1018" s="30"/>
      <c r="O1018" s="43"/>
    </row>
    <row r="1019" spans="1:15" x14ac:dyDescent="0.25">
      <c r="A1019" s="149">
        <v>10</v>
      </c>
      <c r="B1019" s="181" t="s">
        <v>781</v>
      </c>
      <c r="C1019" s="149">
        <v>10</v>
      </c>
      <c r="D1019" s="149" t="s">
        <v>11</v>
      </c>
      <c r="E1019" s="149"/>
      <c r="F1019" s="149"/>
      <c r="G1019" s="149"/>
      <c r="H1019" s="149"/>
      <c r="I1019" s="30"/>
      <c r="J1019" s="16"/>
      <c r="K1019" s="46">
        <f t="shared" si="87"/>
        <v>0</v>
      </c>
      <c r="L1019" s="14"/>
      <c r="M1019" s="46">
        <f t="shared" si="88"/>
        <v>0</v>
      </c>
      <c r="N1019" s="30"/>
      <c r="O1019" s="43"/>
    </row>
    <row r="1020" spans="1:15" x14ac:dyDescent="0.25">
      <c r="A1020" s="13">
        <v>11</v>
      </c>
      <c r="B1020" s="181" t="s">
        <v>782</v>
      </c>
      <c r="C1020" s="149">
        <v>2</v>
      </c>
      <c r="D1020" s="149" t="s">
        <v>11</v>
      </c>
      <c r="E1020" s="149"/>
      <c r="F1020" s="149"/>
      <c r="G1020" s="149"/>
      <c r="H1020" s="149"/>
      <c r="I1020" s="30"/>
      <c r="J1020" s="16"/>
      <c r="K1020" s="46">
        <f t="shared" si="87"/>
        <v>0</v>
      </c>
      <c r="L1020" s="14"/>
      <c r="M1020" s="46">
        <f t="shared" si="88"/>
        <v>0</v>
      </c>
      <c r="N1020" s="30"/>
      <c r="O1020" s="43"/>
    </row>
    <row r="1021" spans="1:15" x14ac:dyDescent="0.25">
      <c r="A1021" s="149">
        <v>12</v>
      </c>
      <c r="B1021" s="181" t="s">
        <v>783</v>
      </c>
      <c r="C1021" s="149">
        <v>1</v>
      </c>
      <c r="D1021" s="149" t="s">
        <v>11</v>
      </c>
      <c r="E1021" s="149"/>
      <c r="F1021" s="149"/>
      <c r="G1021" s="149"/>
      <c r="H1021" s="149"/>
      <c r="I1021" s="30"/>
      <c r="J1021" s="16"/>
      <c r="K1021" s="46">
        <f t="shared" si="87"/>
        <v>0</v>
      </c>
      <c r="L1021" s="14"/>
      <c r="M1021" s="46">
        <f t="shared" si="88"/>
        <v>0</v>
      </c>
      <c r="N1021" s="30"/>
      <c r="O1021" s="43"/>
    </row>
    <row r="1022" spans="1:15" x14ac:dyDescent="0.25">
      <c r="A1022" s="13">
        <v>13</v>
      </c>
      <c r="B1022" s="181" t="s">
        <v>784</v>
      </c>
      <c r="C1022" s="149">
        <v>2</v>
      </c>
      <c r="D1022" s="149" t="s">
        <v>11</v>
      </c>
      <c r="E1022" s="149"/>
      <c r="F1022" s="149"/>
      <c r="G1022" s="149"/>
      <c r="H1022" s="149"/>
      <c r="I1022" s="30"/>
      <c r="J1022" s="16"/>
      <c r="K1022" s="46">
        <f t="shared" si="87"/>
        <v>0</v>
      </c>
      <c r="L1022" s="14"/>
      <c r="M1022" s="46">
        <f t="shared" si="88"/>
        <v>0</v>
      </c>
      <c r="N1022" s="30"/>
      <c r="O1022" s="43"/>
    </row>
    <row r="1023" spans="1:15" x14ac:dyDescent="0.25">
      <c r="A1023" s="149">
        <v>14</v>
      </c>
      <c r="B1023" s="181" t="s">
        <v>785</v>
      </c>
      <c r="C1023" s="149">
        <v>2</v>
      </c>
      <c r="D1023" s="149" t="s">
        <v>11</v>
      </c>
      <c r="E1023" s="149"/>
      <c r="F1023" s="149"/>
      <c r="G1023" s="149"/>
      <c r="H1023" s="149"/>
      <c r="I1023" s="30"/>
      <c r="J1023" s="16"/>
      <c r="K1023" s="46">
        <f t="shared" si="87"/>
        <v>0</v>
      </c>
      <c r="L1023" s="14"/>
      <c r="M1023" s="46">
        <f t="shared" si="88"/>
        <v>0</v>
      </c>
      <c r="N1023" s="30"/>
      <c r="O1023" s="43"/>
    </row>
    <row r="1024" spans="1:15" ht="25.5" x14ac:dyDescent="0.25">
      <c r="A1024" s="13">
        <v>15</v>
      </c>
      <c r="B1024" s="181" t="s">
        <v>786</v>
      </c>
      <c r="C1024" s="149">
        <v>1</v>
      </c>
      <c r="D1024" s="149" t="s">
        <v>14</v>
      </c>
      <c r="E1024" s="149"/>
      <c r="F1024" s="149"/>
      <c r="G1024" s="149"/>
      <c r="H1024" s="149"/>
      <c r="I1024" s="30"/>
      <c r="J1024" s="16"/>
      <c r="K1024" s="46">
        <f t="shared" si="87"/>
        <v>0</v>
      </c>
      <c r="L1024" s="14"/>
      <c r="M1024" s="46">
        <f t="shared" si="88"/>
        <v>0</v>
      </c>
      <c r="N1024" s="30"/>
      <c r="O1024" s="43"/>
    </row>
    <row r="1025" spans="1:15" ht="25.5" x14ac:dyDescent="0.25">
      <c r="A1025" s="149">
        <v>16</v>
      </c>
      <c r="B1025" s="181" t="s">
        <v>787</v>
      </c>
      <c r="C1025" s="149">
        <v>1</v>
      </c>
      <c r="D1025" s="149" t="s">
        <v>14</v>
      </c>
      <c r="E1025" s="149"/>
      <c r="F1025" s="149"/>
      <c r="G1025" s="149"/>
      <c r="H1025" s="149"/>
      <c r="I1025" s="30"/>
      <c r="J1025" s="16"/>
      <c r="K1025" s="46">
        <f t="shared" si="87"/>
        <v>0</v>
      </c>
      <c r="L1025" s="14"/>
      <c r="M1025" s="46">
        <f t="shared" si="88"/>
        <v>0</v>
      </c>
      <c r="N1025" s="30"/>
      <c r="O1025" s="43"/>
    </row>
    <row r="1026" spans="1:15" ht="25.5" x14ac:dyDescent="0.25">
      <c r="A1026" s="13">
        <v>17</v>
      </c>
      <c r="B1026" s="181" t="s">
        <v>788</v>
      </c>
      <c r="C1026" s="149">
        <v>1</v>
      </c>
      <c r="D1026" s="149" t="s">
        <v>14</v>
      </c>
      <c r="E1026" s="149"/>
      <c r="F1026" s="149"/>
      <c r="G1026" s="149"/>
      <c r="H1026" s="149"/>
      <c r="I1026" s="30"/>
      <c r="J1026" s="16"/>
      <c r="K1026" s="46">
        <f t="shared" si="87"/>
        <v>0</v>
      </c>
      <c r="L1026" s="14"/>
      <c r="M1026" s="46">
        <f t="shared" si="88"/>
        <v>0</v>
      </c>
      <c r="N1026" s="30"/>
      <c r="O1026" s="43"/>
    </row>
    <row r="1027" spans="1:15" ht="26.25" thickBot="1" x14ac:dyDescent="0.3">
      <c r="A1027" s="149">
        <v>18</v>
      </c>
      <c r="B1027" s="181" t="s">
        <v>789</v>
      </c>
      <c r="C1027" s="149">
        <v>1</v>
      </c>
      <c r="D1027" s="149" t="s">
        <v>14</v>
      </c>
      <c r="E1027" s="149"/>
      <c r="F1027" s="149"/>
      <c r="G1027" s="149"/>
      <c r="H1027" s="149"/>
      <c r="I1027" s="30"/>
      <c r="J1027" s="16"/>
      <c r="K1027" s="46">
        <f t="shared" si="87"/>
        <v>0</v>
      </c>
      <c r="L1027" s="14"/>
      <c r="M1027" s="46">
        <f t="shared" si="88"/>
        <v>0</v>
      </c>
      <c r="N1027" s="30"/>
      <c r="O1027" s="43"/>
    </row>
    <row r="1028" spans="1:15" ht="13.5" thickBot="1" x14ac:dyDescent="0.3">
      <c r="J1028" s="126" t="s">
        <v>81</v>
      </c>
      <c r="K1028" s="127">
        <f>SUM(K1010:K1027)</f>
        <v>0</v>
      </c>
      <c r="L1028" s="128"/>
      <c r="M1028" s="129">
        <f>SUM(M1010:M1027)</f>
        <v>0</v>
      </c>
      <c r="O1028" s="43"/>
    </row>
    <row r="1029" spans="1:15" ht="13.5" thickBot="1" x14ac:dyDescent="0.3">
      <c r="B1029" s="270" t="s">
        <v>99</v>
      </c>
      <c r="C1029" s="270"/>
      <c r="D1029" s="270"/>
      <c r="E1029" s="270"/>
      <c r="F1029" s="270"/>
      <c r="O1029" s="43"/>
    </row>
    <row r="1030" spans="1:15" x14ac:dyDescent="0.25">
      <c r="B1030" s="270"/>
      <c r="C1030" s="270"/>
      <c r="D1030" s="270"/>
      <c r="E1030" s="270"/>
      <c r="F1030" s="270"/>
      <c r="H1030" s="252" t="s">
        <v>50</v>
      </c>
      <c r="I1030" s="253"/>
      <c r="J1030" s="253"/>
      <c r="K1030" s="253"/>
      <c r="L1030" s="253"/>
      <c r="M1030" s="253"/>
      <c r="N1030" s="254"/>
      <c r="O1030" s="43"/>
    </row>
    <row r="1031" spans="1:15" ht="38.25" x14ac:dyDescent="0.25">
      <c r="H1031" s="130" t="s">
        <v>74</v>
      </c>
      <c r="I1031" s="131" t="s">
        <v>75</v>
      </c>
      <c r="J1031" s="132" t="s">
        <v>76</v>
      </c>
      <c r="K1031" s="133" t="s">
        <v>77</v>
      </c>
      <c r="L1031" s="131" t="s">
        <v>78</v>
      </c>
      <c r="M1031" s="133" t="s">
        <v>79</v>
      </c>
      <c r="N1031" s="134" t="s">
        <v>80</v>
      </c>
      <c r="O1031" s="43"/>
    </row>
    <row r="1032" spans="1:15" ht="13.5" thickBot="1" x14ac:dyDescent="0.3">
      <c r="H1032" s="135">
        <f>ROUND(K1028,2)</f>
        <v>0</v>
      </c>
      <c r="I1032" s="136">
        <f>ROUND(M1028,2)</f>
        <v>0</v>
      </c>
      <c r="J1032" s="137">
        <v>0.2</v>
      </c>
      <c r="K1032" s="136">
        <f>ROUND(H1032*J1032,2)</f>
        <v>0</v>
      </c>
      <c r="L1032" s="136">
        <f>ROUND(I1032*J1032,2)</f>
        <v>0</v>
      </c>
      <c r="M1032" s="136">
        <f>ROUND(H1032+K1032,2)</f>
        <v>0</v>
      </c>
      <c r="N1032" s="138">
        <f>ROUND(I1032+L1032,2)</f>
        <v>0</v>
      </c>
      <c r="O1032" s="43"/>
    </row>
    <row r="1033" spans="1:15" x14ac:dyDescent="0.25">
      <c r="O1033" s="43"/>
    </row>
    <row r="1034" spans="1:15" x14ac:dyDescent="0.25">
      <c r="O1034" s="43"/>
    </row>
    <row r="1035" spans="1:15" ht="13.5" thickBot="1" x14ac:dyDescent="0.3">
      <c r="O1035" s="43"/>
    </row>
    <row r="1036" spans="1:15" ht="13.5" thickBot="1" x14ac:dyDescent="0.3">
      <c r="A1036" s="249" t="s">
        <v>98</v>
      </c>
      <c r="B1036" s="250"/>
      <c r="C1036" s="250"/>
      <c r="D1036" s="250"/>
      <c r="E1036" s="250"/>
      <c r="F1036" s="250"/>
      <c r="G1036" s="250"/>
      <c r="H1036" s="250"/>
      <c r="I1036" s="250"/>
      <c r="J1036" s="250"/>
      <c r="K1036" s="250"/>
      <c r="L1036" s="250"/>
      <c r="M1036" s="250"/>
      <c r="N1036" s="251"/>
      <c r="O1036" s="43"/>
    </row>
    <row r="1037" spans="1:15" ht="102" x14ac:dyDescent="0.25">
      <c r="A1037" s="13">
        <v>1</v>
      </c>
      <c r="B1037" s="188" t="s">
        <v>1168</v>
      </c>
      <c r="C1037" s="13">
        <v>2</v>
      </c>
      <c r="D1037" s="13" t="s">
        <v>11</v>
      </c>
      <c r="E1037" s="13"/>
      <c r="F1037" s="13"/>
      <c r="G1037" s="13"/>
      <c r="H1037" s="13"/>
      <c r="I1037" s="13"/>
      <c r="J1037" s="46"/>
      <c r="K1037" s="44">
        <f t="shared" ref="K1037" si="89">I1037*J1037</f>
        <v>0</v>
      </c>
      <c r="L1037" s="45"/>
      <c r="M1037" s="46">
        <f t="shared" ref="M1037" si="90">K1037*L1037+K1037</f>
        <v>0</v>
      </c>
      <c r="N1037" s="70"/>
      <c r="O1037" s="43"/>
    </row>
    <row r="1038" spans="1:15" ht="13.5" thickBot="1" x14ac:dyDescent="0.3">
      <c r="A1038" s="149">
        <v>2</v>
      </c>
      <c r="B1038" s="181" t="s">
        <v>790</v>
      </c>
      <c r="C1038" s="149">
        <v>15</v>
      </c>
      <c r="D1038" s="149" t="s">
        <v>11</v>
      </c>
      <c r="E1038" s="149"/>
      <c r="F1038" s="149"/>
      <c r="G1038" s="149"/>
      <c r="H1038" s="149"/>
      <c r="I1038" s="149"/>
      <c r="J1038" s="16"/>
      <c r="K1038" s="44">
        <f>I1038*J1038</f>
        <v>0</v>
      </c>
      <c r="L1038" s="45"/>
      <c r="M1038" s="46">
        <f>K1038*L1038+K1038</f>
        <v>0</v>
      </c>
      <c r="N1038" s="30"/>
      <c r="O1038" s="43"/>
    </row>
    <row r="1039" spans="1:15" ht="13.5" thickBot="1" x14ac:dyDescent="0.3">
      <c r="J1039" s="126" t="s">
        <v>81</v>
      </c>
      <c r="K1039" s="127">
        <f>SUM(K1037:K1038)</f>
        <v>0</v>
      </c>
      <c r="L1039" s="128"/>
      <c r="M1039" s="129">
        <f>SUM(M1037:M1038)</f>
        <v>0</v>
      </c>
      <c r="O1039" s="43"/>
    </row>
    <row r="1040" spans="1:15" ht="13.5" thickBot="1" x14ac:dyDescent="0.3">
      <c r="O1040" s="43"/>
    </row>
    <row r="1041" spans="1:15" x14ac:dyDescent="0.25">
      <c r="H1041" s="252" t="s">
        <v>98</v>
      </c>
      <c r="I1041" s="253"/>
      <c r="J1041" s="253"/>
      <c r="K1041" s="253"/>
      <c r="L1041" s="253"/>
      <c r="M1041" s="253"/>
      <c r="N1041" s="254"/>
      <c r="O1041" s="43"/>
    </row>
    <row r="1042" spans="1:15" ht="38.25" x14ac:dyDescent="0.25">
      <c r="H1042" s="130" t="s">
        <v>74</v>
      </c>
      <c r="I1042" s="131" t="s">
        <v>75</v>
      </c>
      <c r="J1042" s="132" t="s">
        <v>76</v>
      </c>
      <c r="K1042" s="133" t="s">
        <v>77</v>
      </c>
      <c r="L1042" s="131" t="s">
        <v>78</v>
      </c>
      <c r="M1042" s="133" t="s">
        <v>79</v>
      </c>
      <c r="N1042" s="134" t="s">
        <v>80</v>
      </c>
      <c r="O1042" s="43"/>
    </row>
    <row r="1043" spans="1:15" ht="13.5" thickBot="1" x14ac:dyDescent="0.3">
      <c r="H1043" s="135">
        <f>ROUND(K1039,2)</f>
        <v>0</v>
      </c>
      <c r="I1043" s="136">
        <f>ROUND(M1039,2)</f>
        <v>0</v>
      </c>
      <c r="J1043" s="137">
        <v>0.2</v>
      </c>
      <c r="K1043" s="136">
        <f>ROUND(H1043*J1043,2)</f>
        <v>0</v>
      </c>
      <c r="L1043" s="136">
        <f>ROUND(I1043*J1043,2)</f>
        <v>0</v>
      </c>
      <c r="M1043" s="136">
        <f>ROUND(H1043+K1043,2)</f>
        <v>0</v>
      </c>
      <c r="N1043" s="138">
        <f>ROUND(I1043+L1043,2)</f>
        <v>0</v>
      </c>
      <c r="O1043" s="43"/>
    </row>
    <row r="1044" spans="1:15" x14ac:dyDescent="0.25">
      <c r="O1044" s="43"/>
    </row>
    <row r="1045" spans="1:15" x14ac:dyDescent="0.25">
      <c r="O1045" s="43"/>
    </row>
    <row r="1046" spans="1:15" ht="13.5" thickBot="1" x14ac:dyDescent="0.3">
      <c r="O1046" s="43"/>
    </row>
    <row r="1047" spans="1:15" ht="13.5" thickBot="1" x14ac:dyDescent="0.3">
      <c r="A1047" s="249" t="s">
        <v>100</v>
      </c>
      <c r="B1047" s="250"/>
      <c r="C1047" s="250"/>
      <c r="D1047" s="250"/>
      <c r="E1047" s="250"/>
      <c r="F1047" s="250"/>
      <c r="G1047" s="250"/>
      <c r="H1047" s="250"/>
      <c r="I1047" s="250"/>
      <c r="J1047" s="250"/>
      <c r="K1047" s="250"/>
      <c r="L1047" s="250"/>
      <c r="M1047" s="250"/>
      <c r="N1047" s="251"/>
      <c r="O1047" s="43"/>
    </row>
    <row r="1048" spans="1:15" x14ac:dyDescent="0.25">
      <c r="A1048" s="13">
        <v>1</v>
      </c>
      <c r="B1048" s="186" t="s">
        <v>791</v>
      </c>
      <c r="C1048" s="144">
        <v>50</v>
      </c>
      <c r="D1048" s="13" t="s">
        <v>11</v>
      </c>
      <c r="E1048" s="13"/>
      <c r="F1048" s="13"/>
      <c r="G1048" s="13"/>
      <c r="H1048" s="13"/>
      <c r="I1048" s="144"/>
      <c r="J1048" s="46"/>
      <c r="K1048" s="46">
        <f t="shared" ref="K1048:K1049" si="91">I1048*J1048</f>
        <v>0</v>
      </c>
      <c r="L1048" s="29"/>
      <c r="M1048" s="46">
        <f>K1048*L1048+K1048</f>
        <v>0</v>
      </c>
      <c r="N1048" s="70"/>
      <c r="O1048" s="43"/>
    </row>
    <row r="1049" spans="1:15" ht="26.25" thickBot="1" x14ac:dyDescent="0.3">
      <c r="A1049" s="149">
        <v>2</v>
      </c>
      <c r="B1049" s="181" t="s">
        <v>1169</v>
      </c>
      <c r="C1049" s="149">
        <v>30</v>
      </c>
      <c r="D1049" s="149" t="s">
        <v>11</v>
      </c>
      <c r="E1049" s="149"/>
      <c r="F1049" s="149"/>
      <c r="G1049" s="149"/>
      <c r="H1049" s="149"/>
      <c r="I1049" s="149"/>
      <c r="J1049" s="16"/>
      <c r="K1049" s="46">
        <f t="shared" si="91"/>
        <v>0</v>
      </c>
      <c r="L1049" s="14"/>
      <c r="M1049" s="46">
        <f t="shared" ref="M1049" si="92">K1049*L1049+K1049</f>
        <v>0</v>
      </c>
      <c r="N1049" s="30"/>
      <c r="O1049" s="43"/>
    </row>
    <row r="1050" spans="1:15" ht="13.5" thickBot="1" x14ac:dyDescent="0.3">
      <c r="J1050" s="126" t="s">
        <v>81</v>
      </c>
      <c r="K1050" s="127">
        <f>SUM(K1048:K1049)</f>
        <v>0</v>
      </c>
      <c r="L1050" s="128"/>
      <c r="M1050" s="129">
        <f>SUM(M1048:M1049)</f>
        <v>0</v>
      </c>
      <c r="O1050" s="43"/>
    </row>
    <row r="1051" spans="1:15" ht="13.5" thickBot="1" x14ac:dyDescent="0.3">
      <c r="O1051" s="43"/>
    </row>
    <row r="1052" spans="1:15" x14ac:dyDescent="0.25">
      <c r="H1052" s="252" t="s">
        <v>100</v>
      </c>
      <c r="I1052" s="253"/>
      <c r="J1052" s="253"/>
      <c r="K1052" s="253"/>
      <c r="L1052" s="253"/>
      <c r="M1052" s="253"/>
      <c r="N1052" s="254"/>
      <c r="O1052" s="43"/>
    </row>
    <row r="1053" spans="1:15" ht="38.25" x14ac:dyDescent="0.25">
      <c r="H1053" s="130" t="s">
        <v>74</v>
      </c>
      <c r="I1053" s="131" t="s">
        <v>75</v>
      </c>
      <c r="J1053" s="132" t="s">
        <v>76</v>
      </c>
      <c r="K1053" s="133" t="s">
        <v>77</v>
      </c>
      <c r="L1053" s="131" t="s">
        <v>78</v>
      </c>
      <c r="M1053" s="133" t="s">
        <v>79</v>
      </c>
      <c r="N1053" s="134" t="s">
        <v>80</v>
      </c>
      <c r="O1053" s="43"/>
    </row>
    <row r="1054" spans="1:15" ht="13.5" thickBot="1" x14ac:dyDescent="0.3">
      <c r="H1054" s="135">
        <f>ROUND(K1050,2)</f>
        <v>0</v>
      </c>
      <c r="I1054" s="136">
        <f>ROUND(M1050,2)</f>
        <v>0</v>
      </c>
      <c r="J1054" s="137">
        <v>0.2</v>
      </c>
      <c r="K1054" s="136">
        <f>ROUND(H1054*J1054,2)</f>
        <v>0</v>
      </c>
      <c r="L1054" s="136">
        <f>ROUND(I1054*J1054,2)</f>
        <v>0</v>
      </c>
      <c r="M1054" s="136">
        <f>ROUND(H1054+K1054,2)</f>
        <v>0</v>
      </c>
      <c r="N1054" s="138">
        <f>ROUND(I1054+L1054,2)</f>
        <v>0</v>
      </c>
      <c r="O1054" s="43"/>
    </row>
    <row r="1055" spans="1:15" x14ac:dyDescent="0.25">
      <c r="O1055" s="43"/>
    </row>
    <row r="1056" spans="1:15" x14ac:dyDescent="0.25">
      <c r="O1056" s="43"/>
    </row>
    <row r="1057" spans="1:15" ht="13.5" thickBot="1" x14ac:dyDescent="0.3">
      <c r="O1057" s="43"/>
    </row>
    <row r="1058" spans="1:15" ht="13.5" thickBot="1" x14ac:dyDescent="0.3">
      <c r="A1058" s="249" t="s">
        <v>23</v>
      </c>
      <c r="B1058" s="250"/>
      <c r="C1058" s="250"/>
      <c r="D1058" s="250"/>
      <c r="E1058" s="250"/>
      <c r="F1058" s="250"/>
      <c r="G1058" s="250"/>
      <c r="H1058" s="250"/>
      <c r="I1058" s="250"/>
      <c r="J1058" s="250"/>
      <c r="K1058" s="250"/>
      <c r="L1058" s="250"/>
      <c r="M1058" s="250"/>
      <c r="N1058" s="251"/>
      <c r="O1058" s="43"/>
    </row>
    <row r="1059" spans="1:15" x14ac:dyDescent="0.25">
      <c r="A1059" s="13">
        <v>1</v>
      </c>
      <c r="B1059" s="186" t="s">
        <v>792</v>
      </c>
      <c r="C1059" s="13">
        <v>5</v>
      </c>
      <c r="D1059" s="13" t="s">
        <v>11</v>
      </c>
      <c r="E1059" s="13"/>
      <c r="F1059" s="70"/>
      <c r="G1059" s="13"/>
      <c r="H1059" s="13"/>
      <c r="I1059" s="13"/>
      <c r="J1059" s="46"/>
      <c r="K1059" s="46">
        <f>I1059*J1059</f>
        <v>0</v>
      </c>
      <c r="L1059" s="157"/>
      <c r="M1059" s="46">
        <f>K1059*L1059+K1059</f>
        <v>0</v>
      </c>
      <c r="N1059" s="70"/>
      <c r="O1059" s="43"/>
    </row>
    <row r="1060" spans="1:15" x14ac:dyDescent="0.25">
      <c r="A1060" s="149">
        <v>2</v>
      </c>
      <c r="B1060" s="181" t="s">
        <v>793</v>
      </c>
      <c r="C1060" s="149">
        <v>5</v>
      </c>
      <c r="D1060" s="149" t="s">
        <v>11</v>
      </c>
      <c r="E1060" s="149"/>
      <c r="F1060" s="30"/>
      <c r="G1060" s="149"/>
      <c r="H1060" s="149"/>
      <c r="I1060" s="149"/>
      <c r="J1060" s="16"/>
      <c r="K1060" s="46">
        <f t="shared" ref="K1060:K1096" si="93">I1060*J1060</f>
        <v>0</v>
      </c>
      <c r="L1060" s="69"/>
      <c r="M1060" s="46">
        <f t="shared" ref="M1060:M1096" si="94">K1060*L1060+K1060</f>
        <v>0</v>
      </c>
      <c r="N1060" s="30"/>
      <c r="O1060" s="43"/>
    </row>
    <row r="1061" spans="1:15" x14ac:dyDescent="0.25">
      <c r="A1061" s="13">
        <v>3</v>
      </c>
      <c r="B1061" s="181" t="s">
        <v>794</v>
      </c>
      <c r="C1061" s="149">
        <v>70</v>
      </c>
      <c r="D1061" s="149" t="s">
        <v>11</v>
      </c>
      <c r="E1061" s="149"/>
      <c r="F1061" s="149"/>
      <c r="G1061" s="149"/>
      <c r="H1061" s="149"/>
      <c r="I1061" s="23"/>
      <c r="J1061" s="16"/>
      <c r="K1061" s="46">
        <f t="shared" si="93"/>
        <v>0</v>
      </c>
      <c r="L1061" s="14"/>
      <c r="M1061" s="46">
        <f t="shared" si="94"/>
        <v>0</v>
      </c>
      <c r="N1061" s="30"/>
      <c r="O1061" s="43"/>
    </row>
    <row r="1062" spans="1:15" x14ac:dyDescent="0.25">
      <c r="A1062" s="149">
        <v>4</v>
      </c>
      <c r="B1062" s="181" t="s">
        <v>795</v>
      </c>
      <c r="C1062" s="149">
        <v>30</v>
      </c>
      <c r="D1062" s="149" t="s">
        <v>11</v>
      </c>
      <c r="E1062" s="149"/>
      <c r="F1062" s="149"/>
      <c r="G1062" s="149"/>
      <c r="H1062" s="149"/>
      <c r="I1062" s="23"/>
      <c r="J1062" s="16"/>
      <c r="K1062" s="46">
        <f t="shared" si="93"/>
        <v>0</v>
      </c>
      <c r="L1062" s="14"/>
      <c r="M1062" s="46">
        <f t="shared" si="94"/>
        <v>0</v>
      </c>
      <c r="N1062" s="30"/>
      <c r="O1062" s="43"/>
    </row>
    <row r="1063" spans="1:15" x14ac:dyDescent="0.25">
      <c r="A1063" s="13">
        <v>5</v>
      </c>
      <c r="B1063" s="181" t="s">
        <v>796</v>
      </c>
      <c r="C1063" s="149">
        <v>300</v>
      </c>
      <c r="D1063" s="149" t="s">
        <v>11</v>
      </c>
      <c r="E1063" s="149"/>
      <c r="F1063" s="149"/>
      <c r="G1063" s="149"/>
      <c r="H1063" s="149"/>
      <c r="I1063" s="23"/>
      <c r="J1063" s="16"/>
      <c r="K1063" s="46">
        <f t="shared" si="93"/>
        <v>0</v>
      </c>
      <c r="L1063" s="14"/>
      <c r="M1063" s="46">
        <f t="shared" si="94"/>
        <v>0</v>
      </c>
      <c r="N1063" s="30"/>
      <c r="O1063" s="43"/>
    </row>
    <row r="1064" spans="1:15" x14ac:dyDescent="0.25">
      <c r="A1064" s="149">
        <v>6</v>
      </c>
      <c r="B1064" s="181" t="s">
        <v>797</v>
      </c>
      <c r="C1064" s="149">
        <v>130</v>
      </c>
      <c r="D1064" s="149" t="s">
        <v>11</v>
      </c>
      <c r="E1064" s="149"/>
      <c r="F1064" s="149"/>
      <c r="G1064" s="149"/>
      <c r="H1064" s="149"/>
      <c r="I1064" s="23"/>
      <c r="J1064" s="16"/>
      <c r="K1064" s="46">
        <f t="shared" si="93"/>
        <v>0</v>
      </c>
      <c r="L1064" s="14"/>
      <c r="M1064" s="46">
        <f t="shared" si="94"/>
        <v>0</v>
      </c>
      <c r="N1064" s="30"/>
      <c r="O1064" s="43"/>
    </row>
    <row r="1065" spans="1:15" x14ac:dyDescent="0.25">
      <c r="A1065" s="13">
        <v>7</v>
      </c>
      <c r="B1065" s="181" t="s">
        <v>798</v>
      </c>
      <c r="C1065" s="149">
        <v>15</v>
      </c>
      <c r="D1065" s="149" t="s">
        <v>11</v>
      </c>
      <c r="E1065" s="149"/>
      <c r="F1065" s="149"/>
      <c r="G1065" s="149"/>
      <c r="H1065" s="149"/>
      <c r="I1065" s="23"/>
      <c r="J1065" s="16"/>
      <c r="K1065" s="46">
        <f t="shared" si="93"/>
        <v>0</v>
      </c>
      <c r="L1065" s="14"/>
      <c r="M1065" s="46">
        <f t="shared" si="94"/>
        <v>0</v>
      </c>
      <c r="N1065" s="30"/>
      <c r="O1065" s="43"/>
    </row>
    <row r="1066" spans="1:15" x14ac:dyDescent="0.25">
      <c r="A1066" s="149">
        <v>8</v>
      </c>
      <c r="B1066" s="181" t="s">
        <v>799</v>
      </c>
      <c r="C1066" s="149">
        <v>5</v>
      </c>
      <c r="D1066" s="149" t="s">
        <v>11</v>
      </c>
      <c r="E1066" s="149"/>
      <c r="F1066" s="149"/>
      <c r="G1066" s="149"/>
      <c r="H1066" s="149"/>
      <c r="I1066" s="23"/>
      <c r="J1066" s="16"/>
      <c r="K1066" s="46">
        <f t="shared" si="93"/>
        <v>0</v>
      </c>
      <c r="L1066" s="14"/>
      <c r="M1066" s="46">
        <f t="shared" si="94"/>
        <v>0</v>
      </c>
      <c r="N1066" s="30"/>
      <c r="O1066" s="43"/>
    </row>
    <row r="1067" spans="1:15" x14ac:dyDescent="0.25">
      <c r="A1067" s="13">
        <v>9</v>
      </c>
      <c r="B1067" s="181" t="s">
        <v>800</v>
      </c>
      <c r="C1067" s="149">
        <v>30</v>
      </c>
      <c r="D1067" s="149" t="s">
        <v>11</v>
      </c>
      <c r="E1067" s="149"/>
      <c r="F1067" s="149"/>
      <c r="G1067" s="149"/>
      <c r="H1067" s="149"/>
      <c r="I1067" s="23"/>
      <c r="J1067" s="16"/>
      <c r="K1067" s="46">
        <f t="shared" si="93"/>
        <v>0</v>
      </c>
      <c r="L1067" s="14"/>
      <c r="M1067" s="46">
        <f t="shared" si="94"/>
        <v>0</v>
      </c>
      <c r="N1067" s="30"/>
      <c r="O1067" s="43"/>
    </row>
    <row r="1068" spans="1:15" x14ac:dyDescent="0.25">
      <c r="A1068" s="149">
        <v>10</v>
      </c>
      <c r="B1068" s="181" t="s">
        <v>801</v>
      </c>
      <c r="C1068" s="149">
        <v>5</v>
      </c>
      <c r="D1068" s="149" t="s">
        <v>11</v>
      </c>
      <c r="E1068" s="149"/>
      <c r="F1068" s="149"/>
      <c r="G1068" s="149"/>
      <c r="H1068" s="149"/>
      <c r="I1068" s="23"/>
      <c r="J1068" s="16"/>
      <c r="K1068" s="46">
        <f t="shared" si="93"/>
        <v>0</v>
      </c>
      <c r="L1068" s="14"/>
      <c r="M1068" s="46">
        <f t="shared" si="94"/>
        <v>0</v>
      </c>
      <c r="N1068" s="30"/>
      <c r="O1068" s="43"/>
    </row>
    <row r="1069" spans="1:15" x14ac:dyDescent="0.25">
      <c r="A1069" s="13">
        <v>11</v>
      </c>
      <c r="B1069" s="181" t="s">
        <v>802</v>
      </c>
      <c r="C1069" s="149">
        <v>5</v>
      </c>
      <c r="D1069" s="149" t="s">
        <v>11</v>
      </c>
      <c r="E1069" s="149"/>
      <c r="F1069" s="149"/>
      <c r="G1069" s="149"/>
      <c r="H1069" s="149"/>
      <c r="I1069" s="23"/>
      <c r="J1069" s="16"/>
      <c r="K1069" s="46">
        <f t="shared" si="93"/>
        <v>0</v>
      </c>
      <c r="L1069" s="14"/>
      <c r="M1069" s="46">
        <f t="shared" si="94"/>
        <v>0</v>
      </c>
      <c r="N1069" s="30"/>
      <c r="O1069" s="43"/>
    </row>
    <row r="1070" spans="1:15" x14ac:dyDescent="0.25">
      <c r="A1070" s="149">
        <v>12</v>
      </c>
      <c r="B1070" s="181" t="s">
        <v>803</v>
      </c>
      <c r="C1070" s="149">
        <v>2</v>
      </c>
      <c r="D1070" s="149" t="s">
        <v>11</v>
      </c>
      <c r="E1070" s="149"/>
      <c r="F1070" s="149"/>
      <c r="G1070" s="149"/>
      <c r="H1070" s="149"/>
      <c r="I1070" s="23"/>
      <c r="J1070" s="16"/>
      <c r="K1070" s="46">
        <f t="shared" si="93"/>
        <v>0</v>
      </c>
      <c r="L1070" s="14"/>
      <c r="M1070" s="46">
        <f t="shared" si="94"/>
        <v>0</v>
      </c>
      <c r="N1070" s="149"/>
      <c r="O1070" s="43"/>
    </row>
    <row r="1071" spans="1:15" x14ac:dyDescent="0.25">
      <c r="A1071" s="13">
        <v>13</v>
      </c>
      <c r="B1071" s="181" t="s">
        <v>804</v>
      </c>
      <c r="C1071" s="149">
        <v>20</v>
      </c>
      <c r="D1071" s="149" t="s">
        <v>11</v>
      </c>
      <c r="E1071" s="149"/>
      <c r="F1071" s="30"/>
      <c r="G1071" s="149"/>
      <c r="H1071" s="149"/>
      <c r="I1071" s="23"/>
      <c r="J1071" s="16"/>
      <c r="K1071" s="46">
        <f t="shared" si="93"/>
        <v>0</v>
      </c>
      <c r="L1071" s="14"/>
      <c r="M1071" s="46">
        <f t="shared" si="94"/>
        <v>0</v>
      </c>
      <c r="N1071" s="30"/>
      <c r="O1071" s="43"/>
    </row>
    <row r="1072" spans="1:15" x14ac:dyDescent="0.25">
      <c r="A1072" s="149">
        <v>14</v>
      </c>
      <c r="B1072" s="181" t="s">
        <v>805</v>
      </c>
      <c r="C1072" s="149">
        <v>15</v>
      </c>
      <c r="D1072" s="149" t="s">
        <v>11</v>
      </c>
      <c r="E1072" s="149"/>
      <c r="F1072" s="149"/>
      <c r="G1072" s="149"/>
      <c r="H1072" s="149"/>
      <c r="I1072" s="23"/>
      <c r="J1072" s="16"/>
      <c r="K1072" s="46">
        <f t="shared" si="93"/>
        <v>0</v>
      </c>
      <c r="L1072" s="14"/>
      <c r="M1072" s="46">
        <f t="shared" si="94"/>
        <v>0</v>
      </c>
      <c r="N1072" s="30"/>
      <c r="O1072" s="43"/>
    </row>
    <row r="1073" spans="1:15" x14ac:dyDescent="0.25">
      <c r="A1073" s="13">
        <v>15</v>
      </c>
      <c r="B1073" s="181" t="s">
        <v>806</v>
      </c>
      <c r="C1073" s="149">
        <v>2</v>
      </c>
      <c r="D1073" s="149" t="s">
        <v>11</v>
      </c>
      <c r="E1073" s="149"/>
      <c r="F1073" s="149"/>
      <c r="G1073" s="149"/>
      <c r="H1073" s="149"/>
      <c r="I1073" s="23"/>
      <c r="J1073" s="16"/>
      <c r="K1073" s="46">
        <f t="shared" si="93"/>
        <v>0</v>
      </c>
      <c r="L1073" s="14"/>
      <c r="M1073" s="46">
        <f t="shared" si="94"/>
        <v>0</v>
      </c>
      <c r="N1073" s="30"/>
      <c r="O1073" s="43"/>
    </row>
    <row r="1074" spans="1:15" x14ac:dyDescent="0.25">
      <c r="A1074" s="149">
        <v>16</v>
      </c>
      <c r="B1074" s="181" t="s">
        <v>807</v>
      </c>
      <c r="C1074" s="149">
        <v>2</v>
      </c>
      <c r="D1074" s="149" t="s">
        <v>11</v>
      </c>
      <c r="E1074" s="149"/>
      <c r="F1074" s="149"/>
      <c r="G1074" s="149"/>
      <c r="H1074" s="149"/>
      <c r="I1074" s="23"/>
      <c r="J1074" s="16"/>
      <c r="K1074" s="46">
        <f t="shared" si="93"/>
        <v>0</v>
      </c>
      <c r="L1074" s="14"/>
      <c r="M1074" s="46">
        <f t="shared" si="94"/>
        <v>0</v>
      </c>
      <c r="N1074" s="30"/>
      <c r="O1074" s="43"/>
    </row>
    <row r="1075" spans="1:15" x14ac:dyDescent="0.25">
      <c r="A1075" s="13">
        <v>17</v>
      </c>
      <c r="B1075" s="181" t="s">
        <v>808</v>
      </c>
      <c r="C1075" s="149">
        <v>1700</v>
      </c>
      <c r="D1075" s="149" t="s">
        <v>11</v>
      </c>
      <c r="E1075" s="149"/>
      <c r="F1075" s="149"/>
      <c r="G1075" s="149"/>
      <c r="H1075" s="149"/>
      <c r="I1075" s="23"/>
      <c r="J1075" s="16"/>
      <c r="K1075" s="46">
        <f t="shared" si="93"/>
        <v>0</v>
      </c>
      <c r="L1075" s="14"/>
      <c r="M1075" s="46">
        <f t="shared" si="94"/>
        <v>0</v>
      </c>
      <c r="N1075" s="30"/>
      <c r="O1075" s="43"/>
    </row>
    <row r="1076" spans="1:15" x14ac:dyDescent="0.25">
      <c r="A1076" s="149">
        <v>18</v>
      </c>
      <c r="B1076" s="180" t="s">
        <v>809</v>
      </c>
      <c r="C1076" s="149">
        <v>15</v>
      </c>
      <c r="D1076" s="149" t="s">
        <v>14</v>
      </c>
      <c r="E1076" s="149"/>
      <c r="F1076" s="149"/>
      <c r="G1076" s="149"/>
      <c r="H1076" s="149"/>
      <c r="I1076" s="149"/>
      <c r="J1076" s="16"/>
      <c r="K1076" s="46">
        <f t="shared" si="93"/>
        <v>0</v>
      </c>
      <c r="L1076" s="14"/>
      <c r="M1076" s="46">
        <f t="shared" si="94"/>
        <v>0</v>
      </c>
      <c r="N1076" s="30"/>
      <c r="O1076" s="43"/>
    </row>
    <row r="1077" spans="1:15" x14ac:dyDescent="0.25">
      <c r="A1077" s="13">
        <v>19</v>
      </c>
      <c r="B1077" s="180" t="s">
        <v>810</v>
      </c>
      <c r="C1077" s="149">
        <v>3</v>
      </c>
      <c r="D1077" s="149" t="s">
        <v>14</v>
      </c>
      <c r="E1077" s="149"/>
      <c r="F1077" s="149"/>
      <c r="G1077" s="149"/>
      <c r="H1077" s="149"/>
      <c r="I1077" s="149"/>
      <c r="J1077" s="16"/>
      <c r="K1077" s="46">
        <f t="shared" si="93"/>
        <v>0</v>
      </c>
      <c r="L1077" s="14"/>
      <c r="M1077" s="46">
        <f t="shared" si="94"/>
        <v>0</v>
      </c>
      <c r="N1077" s="30"/>
      <c r="O1077" s="43"/>
    </row>
    <row r="1078" spans="1:15" x14ac:dyDescent="0.25">
      <c r="A1078" s="149">
        <v>20</v>
      </c>
      <c r="B1078" s="180" t="s">
        <v>811</v>
      </c>
      <c r="C1078" s="149">
        <v>3</v>
      </c>
      <c r="D1078" s="149" t="s">
        <v>14</v>
      </c>
      <c r="E1078" s="149"/>
      <c r="F1078" s="149"/>
      <c r="G1078" s="149"/>
      <c r="H1078" s="149"/>
      <c r="I1078" s="149"/>
      <c r="J1078" s="16"/>
      <c r="K1078" s="46">
        <f t="shared" si="93"/>
        <v>0</v>
      </c>
      <c r="L1078" s="14"/>
      <c r="M1078" s="46">
        <f t="shared" si="94"/>
        <v>0</v>
      </c>
      <c r="N1078" s="30"/>
      <c r="O1078" s="43"/>
    </row>
    <row r="1079" spans="1:15" x14ac:dyDescent="0.25">
      <c r="A1079" s="13">
        <v>21</v>
      </c>
      <c r="B1079" s="180" t="s">
        <v>812</v>
      </c>
      <c r="C1079" s="149">
        <v>2</v>
      </c>
      <c r="D1079" s="149" t="s">
        <v>14</v>
      </c>
      <c r="E1079" s="149"/>
      <c r="F1079" s="149"/>
      <c r="G1079" s="149"/>
      <c r="H1079" s="149"/>
      <c r="I1079" s="149"/>
      <c r="J1079" s="16"/>
      <c r="K1079" s="46">
        <f t="shared" si="93"/>
        <v>0</v>
      </c>
      <c r="L1079" s="14"/>
      <c r="M1079" s="46">
        <f t="shared" si="94"/>
        <v>0</v>
      </c>
      <c r="N1079" s="30"/>
      <c r="O1079" s="43"/>
    </row>
    <row r="1080" spans="1:15" x14ac:dyDescent="0.25">
      <c r="A1080" s="149">
        <v>22</v>
      </c>
      <c r="B1080" s="180" t="s">
        <v>38</v>
      </c>
      <c r="C1080" s="149">
        <v>50</v>
      </c>
      <c r="D1080" s="149" t="s">
        <v>14</v>
      </c>
      <c r="E1080" s="149"/>
      <c r="F1080" s="149"/>
      <c r="G1080" s="149"/>
      <c r="H1080" s="149"/>
      <c r="I1080" s="149"/>
      <c r="J1080" s="16"/>
      <c r="K1080" s="46">
        <f t="shared" si="93"/>
        <v>0</v>
      </c>
      <c r="L1080" s="14"/>
      <c r="M1080" s="46">
        <f t="shared" si="94"/>
        <v>0</v>
      </c>
      <c r="N1080" s="8"/>
      <c r="O1080" s="43"/>
    </row>
    <row r="1081" spans="1:15" x14ac:dyDescent="0.25">
      <c r="A1081" s="13">
        <v>23</v>
      </c>
      <c r="B1081" s="180" t="s">
        <v>813</v>
      </c>
      <c r="C1081" s="149">
        <v>10</v>
      </c>
      <c r="D1081" s="149" t="s">
        <v>14</v>
      </c>
      <c r="E1081" s="149"/>
      <c r="F1081" s="149"/>
      <c r="G1081" s="149"/>
      <c r="H1081" s="149"/>
      <c r="I1081" s="149"/>
      <c r="J1081" s="16"/>
      <c r="K1081" s="46">
        <f t="shared" si="93"/>
        <v>0</v>
      </c>
      <c r="L1081" s="14"/>
      <c r="M1081" s="46">
        <f t="shared" si="94"/>
        <v>0</v>
      </c>
      <c r="N1081" s="8"/>
      <c r="O1081" s="43"/>
    </row>
    <row r="1082" spans="1:15" x14ac:dyDescent="0.25">
      <c r="A1082" s="149">
        <v>24</v>
      </c>
      <c r="B1082" s="180" t="s">
        <v>814</v>
      </c>
      <c r="C1082" s="149">
        <v>2</v>
      </c>
      <c r="D1082" s="149" t="s">
        <v>14</v>
      </c>
      <c r="E1082" s="149"/>
      <c r="F1082" s="149"/>
      <c r="G1082" s="149"/>
      <c r="H1082" s="149"/>
      <c r="I1082" s="149"/>
      <c r="J1082" s="16"/>
      <c r="K1082" s="46">
        <f t="shared" si="93"/>
        <v>0</v>
      </c>
      <c r="L1082" s="14"/>
      <c r="M1082" s="46">
        <f t="shared" si="94"/>
        <v>0</v>
      </c>
      <c r="N1082" s="8"/>
      <c r="O1082" s="43"/>
    </row>
    <row r="1083" spans="1:15" x14ac:dyDescent="0.25">
      <c r="A1083" s="13">
        <v>25</v>
      </c>
      <c r="B1083" s="180" t="s">
        <v>815</v>
      </c>
      <c r="C1083" s="149">
        <v>1</v>
      </c>
      <c r="D1083" s="149" t="s">
        <v>14</v>
      </c>
      <c r="E1083" s="149"/>
      <c r="F1083" s="149"/>
      <c r="G1083" s="149"/>
      <c r="H1083" s="149"/>
      <c r="I1083" s="149"/>
      <c r="J1083" s="16"/>
      <c r="K1083" s="46">
        <f t="shared" si="93"/>
        <v>0</v>
      </c>
      <c r="L1083" s="14"/>
      <c r="M1083" s="46">
        <f t="shared" si="94"/>
        <v>0</v>
      </c>
      <c r="N1083" s="8"/>
      <c r="O1083" s="43"/>
    </row>
    <row r="1084" spans="1:15" ht="25.5" x14ac:dyDescent="0.25">
      <c r="A1084" s="149">
        <v>26</v>
      </c>
      <c r="B1084" s="180" t="s">
        <v>816</v>
      </c>
      <c r="C1084" s="149">
        <v>1</v>
      </c>
      <c r="D1084" s="149" t="s">
        <v>11</v>
      </c>
      <c r="E1084" s="149"/>
      <c r="F1084" s="8"/>
      <c r="G1084" s="8"/>
      <c r="H1084" s="14"/>
      <c r="I1084" s="149"/>
      <c r="J1084" s="76"/>
      <c r="K1084" s="46">
        <f t="shared" si="93"/>
        <v>0</v>
      </c>
      <c r="L1084" s="14"/>
      <c r="M1084" s="46">
        <f t="shared" si="94"/>
        <v>0</v>
      </c>
      <c r="N1084" s="30"/>
      <c r="O1084" s="43"/>
    </row>
    <row r="1085" spans="1:15" ht="25.5" x14ac:dyDescent="0.25">
      <c r="A1085" s="13">
        <v>27</v>
      </c>
      <c r="B1085" s="180" t="s">
        <v>817</v>
      </c>
      <c r="C1085" s="149">
        <v>1</v>
      </c>
      <c r="D1085" s="149" t="s">
        <v>11</v>
      </c>
      <c r="E1085" s="149"/>
      <c r="F1085" s="8"/>
      <c r="G1085" s="8"/>
      <c r="H1085" s="14"/>
      <c r="I1085" s="149"/>
      <c r="J1085" s="76"/>
      <c r="K1085" s="46">
        <f t="shared" si="93"/>
        <v>0</v>
      </c>
      <c r="L1085" s="14"/>
      <c r="M1085" s="46">
        <f t="shared" si="94"/>
        <v>0</v>
      </c>
      <c r="N1085" s="30"/>
      <c r="O1085" s="43"/>
    </row>
    <row r="1086" spans="1:15" ht="25.5" x14ac:dyDescent="0.25">
      <c r="A1086" s="149">
        <v>28</v>
      </c>
      <c r="B1086" s="180" t="s">
        <v>818</v>
      </c>
      <c r="C1086" s="149">
        <v>1</v>
      </c>
      <c r="D1086" s="149" t="s">
        <v>11</v>
      </c>
      <c r="E1086" s="149"/>
      <c r="F1086" s="8"/>
      <c r="G1086" s="8"/>
      <c r="H1086" s="14"/>
      <c r="I1086" s="149"/>
      <c r="J1086" s="76"/>
      <c r="K1086" s="46">
        <f t="shared" si="93"/>
        <v>0</v>
      </c>
      <c r="L1086" s="14"/>
      <c r="M1086" s="46">
        <f t="shared" si="94"/>
        <v>0</v>
      </c>
      <c r="N1086" s="30"/>
      <c r="O1086" s="43"/>
    </row>
    <row r="1087" spans="1:15" ht="25.5" x14ac:dyDescent="0.25">
      <c r="A1087" s="13">
        <v>29</v>
      </c>
      <c r="B1087" s="180" t="s">
        <v>819</v>
      </c>
      <c r="C1087" s="149">
        <v>1</v>
      </c>
      <c r="D1087" s="149" t="s">
        <v>11</v>
      </c>
      <c r="E1087" s="149"/>
      <c r="F1087" s="8"/>
      <c r="G1087" s="8"/>
      <c r="H1087" s="14"/>
      <c r="I1087" s="149"/>
      <c r="J1087" s="76"/>
      <c r="K1087" s="46">
        <f t="shared" si="93"/>
        <v>0</v>
      </c>
      <c r="L1087" s="14"/>
      <c r="M1087" s="46">
        <f t="shared" si="94"/>
        <v>0</v>
      </c>
      <c r="N1087" s="30"/>
      <c r="O1087" s="43"/>
    </row>
    <row r="1088" spans="1:15" x14ac:dyDescent="0.25">
      <c r="A1088" s="149">
        <v>30</v>
      </c>
      <c r="B1088" s="180" t="s">
        <v>820</v>
      </c>
      <c r="C1088" s="149">
        <v>1</v>
      </c>
      <c r="D1088" s="149" t="s">
        <v>11</v>
      </c>
      <c r="E1088" s="149"/>
      <c r="F1088" s="8"/>
      <c r="G1088" s="8"/>
      <c r="H1088" s="14"/>
      <c r="I1088" s="149"/>
      <c r="J1088" s="76"/>
      <c r="K1088" s="46">
        <f t="shared" si="93"/>
        <v>0</v>
      </c>
      <c r="L1088" s="14"/>
      <c r="M1088" s="46">
        <f t="shared" si="94"/>
        <v>0</v>
      </c>
      <c r="N1088" s="30"/>
      <c r="O1088" s="43"/>
    </row>
    <row r="1089" spans="1:15" x14ac:dyDescent="0.25">
      <c r="A1089" s="13">
        <v>31</v>
      </c>
      <c r="B1089" s="180" t="s">
        <v>821</v>
      </c>
      <c r="C1089" s="149">
        <v>1</v>
      </c>
      <c r="D1089" s="149" t="s">
        <v>11</v>
      </c>
      <c r="E1089" s="149"/>
      <c r="F1089" s="8"/>
      <c r="G1089" s="8"/>
      <c r="H1089" s="14"/>
      <c r="I1089" s="149"/>
      <c r="J1089" s="76"/>
      <c r="K1089" s="46">
        <f t="shared" si="93"/>
        <v>0</v>
      </c>
      <c r="L1089" s="14"/>
      <c r="M1089" s="46">
        <f t="shared" si="94"/>
        <v>0</v>
      </c>
      <c r="N1089" s="30"/>
      <c r="O1089" s="43"/>
    </row>
    <row r="1090" spans="1:15" ht="25.5" x14ac:dyDescent="0.25">
      <c r="A1090" s="149">
        <v>32</v>
      </c>
      <c r="B1090" s="180" t="s">
        <v>822</v>
      </c>
      <c r="C1090" s="149">
        <v>1</v>
      </c>
      <c r="D1090" s="149" t="s">
        <v>11</v>
      </c>
      <c r="E1090" s="149"/>
      <c r="F1090" s="8"/>
      <c r="G1090" s="8"/>
      <c r="H1090" s="14"/>
      <c r="I1090" s="149"/>
      <c r="J1090" s="76"/>
      <c r="K1090" s="46">
        <f t="shared" si="93"/>
        <v>0</v>
      </c>
      <c r="L1090" s="14"/>
      <c r="M1090" s="46">
        <f t="shared" si="94"/>
        <v>0</v>
      </c>
      <c r="N1090" s="30"/>
      <c r="O1090" s="43"/>
    </row>
    <row r="1091" spans="1:15" ht="25.5" x14ac:dyDescent="0.25">
      <c r="A1091" s="13">
        <v>33</v>
      </c>
      <c r="B1091" s="180" t="s">
        <v>823</v>
      </c>
      <c r="C1091" s="149">
        <v>1</v>
      </c>
      <c r="D1091" s="149" t="s">
        <v>11</v>
      </c>
      <c r="E1091" s="149"/>
      <c r="F1091" s="8"/>
      <c r="G1091" s="8"/>
      <c r="H1091" s="14"/>
      <c r="I1091" s="149"/>
      <c r="J1091" s="76"/>
      <c r="K1091" s="46">
        <f t="shared" si="93"/>
        <v>0</v>
      </c>
      <c r="L1091" s="14"/>
      <c r="M1091" s="46">
        <f t="shared" si="94"/>
        <v>0</v>
      </c>
      <c r="N1091" s="30"/>
      <c r="O1091" s="43"/>
    </row>
    <row r="1092" spans="1:15" x14ac:dyDescent="0.25">
      <c r="A1092" s="149">
        <v>34</v>
      </c>
      <c r="B1092" s="181" t="s">
        <v>824</v>
      </c>
      <c r="C1092" s="23">
        <v>10</v>
      </c>
      <c r="D1092" s="149" t="s">
        <v>11</v>
      </c>
      <c r="E1092" s="149"/>
      <c r="F1092" s="149"/>
      <c r="G1092" s="149"/>
      <c r="H1092" s="149"/>
      <c r="I1092" s="23"/>
      <c r="J1092" s="52"/>
      <c r="K1092" s="46">
        <f t="shared" si="93"/>
        <v>0</v>
      </c>
      <c r="L1092" s="14"/>
      <c r="M1092" s="46">
        <f t="shared" si="94"/>
        <v>0</v>
      </c>
      <c r="N1092" s="30"/>
      <c r="O1092" s="43"/>
    </row>
    <row r="1093" spans="1:15" x14ac:dyDescent="0.25">
      <c r="A1093" s="13">
        <v>35</v>
      </c>
      <c r="B1093" s="183" t="s">
        <v>825</v>
      </c>
      <c r="C1093" s="149">
        <v>5</v>
      </c>
      <c r="D1093" s="67" t="s">
        <v>14</v>
      </c>
      <c r="E1093" s="67"/>
      <c r="F1093" s="149"/>
      <c r="G1093" s="149"/>
      <c r="H1093" s="149"/>
      <c r="I1093" s="30"/>
      <c r="J1093" s="1"/>
      <c r="K1093" s="46">
        <f t="shared" si="93"/>
        <v>0</v>
      </c>
      <c r="L1093" s="69"/>
      <c r="M1093" s="46">
        <f t="shared" si="94"/>
        <v>0</v>
      </c>
      <c r="N1093" s="30"/>
      <c r="O1093" s="43"/>
    </row>
    <row r="1094" spans="1:15" x14ac:dyDescent="0.25">
      <c r="A1094" s="149">
        <v>36</v>
      </c>
      <c r="B1094" s="181" t="s">
        <v>826</v>
      </c>
      <c r="C1094" s="149">
        <v>20</v>
      </c>
      <c r="D1094" s="149" t="s">
        <v>11</v>
      </c>
      <c r="E1094" s="149"/>
      <c r="F1094" s="149"/>
      <c r="G1094" s="149"/>
      <c r="H1094" s="149"/>
      <c r="I1094" s="30"/>
      <c r="J1094" s="16"/>
      <c r="K1094" s="46">
        <f t="shared" si="93"/>
        <v>0</v>
      </c>
      <c r="L1094" s="14"/>
      <c r="M1094" s="46">
        <f t="shared" si="94"/>
        <v>0</v>
      </c>
      <c r="N1094" s="30"/>
      <c r="O1094" s="43"/>
    </row>
    <row r="1095" spans="1:15" x14ac:dyDescent="0.25">
      <c r="A1095" s="13">
        <v>37</v>
      </c>
      <c r="B1095" s="181" t="s">
        <v>827</v>
      </c>
      <c r="C1095" s="149">
        <v>5</v>
      </c>
      <c r="D1095" s="149" t="s">
        <v>14</v>
      </c>
      <c r="E1095" s="149"/>
      <c r="F1095" s="149"/>
      <c r="G1095" s="149"/>
      <c r="H1095" s="149"/>
      <c r="I1095" s="30"/>
      <c r="J1095" s="16"/>
      <c r="K1095" s="46">
        <f t="shared" si="93"/>
        <v>0</v>
      </c>
      <c r="L1095" s="14"/>
      <c r="M1095" s="46">
        <f t="shared" si="94"/>
        <v>0</v>
      </c>
      <c r="N1095" s="30"/>
      <c r="O1095" s="43"/>
    </row>
    <row r="1096" spans="1:15" ht="13.5" thickBot="1" x14ac:dyDescent="0.3">
      <c r="A1096" s="149">
        <v>38</v>
      </c>
      <c r="B1096" s="181" t="s">
        <v>828</v>
      </c>
      <c r="C1096" s="149">
        <v>5</v>
      </c>
      <c r="D1096" s="149" t="s">
        <v>14</v>
      </c>
      <c r="E1096" s="149"/>
      <c r="F1096" s="149"/>
      <c r="G1096" s="149"/>
      <c r="H1096" s="149"/>
      <c r="I1096" s="30"/>
      <c r="J1096" s="16"/>
      <c r="K1096" s="46">
        <f t="shared" si="93"/>
        <v>0</v>
      </c>
      <c r="L1096" s="14"/>
      <c r="M1096" s="46">
        <f t="shared" si="94"/>
        <v>0</v>
      </c>
      <c r="N1096" s="30"/>
      <c r="O1096" s="43"/>
    </row>
    <row r="1097" spans="1:15" ht="13.5" thickBot="1" x14ac:dyDescent="0.3">
      <c r="A1097" s="22"/>
      <c r="B1097" s="206"/>
      <c r="C1097" s="10"/>
      <c r="D1097" s="10"/>
      <c r="E1097" s="10"/>
      <c r="F1097" s="10"/>
      <c r="G1097" s="10"/>
      <c r="J1097" s="126" t="s">
        <v>81</v>
      </c>
      <c r="K1097" s="127">
        <f>SUM(K1059:K1096)</f>
        <v>0</v>
      </c>
      <c r="L1097" s="128"/>
      <c r="M1097" s="129">
        <f>SUM(M1059:M1096)</f>
        <v>0</v>
      </c>
      <c r="O1097" s="43"/>
    </row>
    <row r="1098" spans="1:15" ht="13.5" thickBot="1" x14ac:dyDescent="0.3">
      <c r="O1098" s="43"/>
    </row>
    <row r="1099" spans="1:15" x14ac:dyDescent="0.25">
      <c r="H1099" s="252" t="s">
        <v>23</v>
      </c>
      <c r="I1099" s="253"/>
      <c r="J1099" s="253"/>
      <c r="K1099" s="253"/>
      <c r="L1099" s="253"/>
      <c r="M1099" s="253"/>
      <c r="N1099" s="254"/>
      <c r="O1099" s="43"/>
    </row>
    <row r="1100" spans="1:15" ht="38.25" x14ac:dyDescent="0.25">
      <c r="H1100" s="130" t="s">
        <v>74</v>
      </c>
      <c r="I1100" s="131" t="s">
        <v>75</v>
      </c>
      <c r="J1100" s="132" t="s">
        <v>76</v>
      </c>
      <c r="K1100" s="133" t="s">
        <v>77</v>
      </c>
      <c r="L1100" s="131" t="s">
        <v>78</v>
      </c>
      <c r="M1100" s="133" t="s">
        <v>79</v>
      </c>
      <c r="N1100" s="134" t="s">
        <v>80</v>
      </c>
      <c r="O1100" s="43"/>
    </row>
    <row r="1101" spans="1:15" ht="13.5" thickBot="1" x14ac:dyDescent="0.3">
      <c r="H1101" s="135">
        <f>ROUND(K1097,2)</f>
        <v>0</v>
      </c>
      <c r="I1101" s="136">
        <f>ROUND(M1097,2)</f>
        <v>0</v>
      </c>
      <c r="J1101" s="137">
        <v>0.2</v>
      </c>
      <c r="K1101" s="136">
        <f>ROUND(H1101*J1101,2)</f>
        <v>0</v>
      </c>
      <c r="L1101" s="136">
        <f>ROUND(I1101*J1101,2)</f>
        <v>0</v>
      </c>
      <c r="M1101" s="136">
        <f>ROUND(H1101+K1101,2)</f>
        <v>0</v>
      </c>
      <c r="N1101" s="138">
        <f>ROUND(I1101+L1101,2)</f>
        <v>0</v>
      </c>
      <c r="O1101" s="43"/>
    </row>
    <row r="1102" spans="1:15" x14ac:dyDescent="0.25">
      <c r="O1102" s="43"/>
    </row>
    <row r="1103" spans="1:15" x14ac:dyDescent="0.25">
      <c r="O1103" s="43"/>
    </row>
    <row r="1104" spans="1:15" ht="13.5" thickBot="1" x14ac:dyDescent="0.3">
      <c r="O1104" s="43"/>
    </row>
    <row r="1105" spans="1:15" ht="13.5" thickBot="1" x14ac:dyDescent="0.3">
      <c r="A1105" s="267" t="s">
        <v>24</v>
      </c>
      <c r="B1105" s="268"/>
      <c r="C1105" s="268"/>
      <c r="D1105" s="268"/>
      <c r="E1105" s="268"/>
      <c r="F1105" s="268"/>
      <c r="G1105" s="268"/>
      <c r="H1105" s="268"/>
      <c r="I1105" s="268"/>
      <c r="J1105" s="268"/>
      <c r="K1105" s="268"/>
      <c r="L1105" s="268"/>
      <c r="M1105" s="268"/>
      <c r="N1105" s="269"/>
      <c r="O1105" s="43"/>
    </row>
    <row r="1106" spans="1:15" ht="38.25" x14ac:dyDescent="0.25">
      <c r="A1106" s="13">
        <v>1</v>
      </c>
      <c r="B1106" s="188" t="s">
        <v>829</v>
      </c>
      <c r="C1106" s="13">
        <v>60</v>
      </c>
      <c r="D1106" s="21" t="s">
        <v>11</v>
      </c>
      <c r="E1106" s="21"/>
      <c r="F1106" s="13"/>
      <c r="G1106" s="13"/>
      <c r="H1106" s="13"/>
      <c r="I1106" s="70"/>
      <c r="J1106" s="25"/>
      <c r="K1106" s="46">
        <f>I1106*J1106</f>
        <v>0</v>
      </c>
      <c r="L1106" s="29"/>
      <c r="M1106" s="46">
        <f>K1106*L1106+K1106</f>
        <v>0</v>
      </c>
      <c r="N1106" s="70"/>
      <c r="O1106" s="43"/>
    </row>
    <row r="1107" spans="1:15" ht="38.25" x14ac:dyDescent="0.25">
      <c r="A1107" s="149">
        <v>2</v>
      </c>
      <c r="B1107" s="180" t="s">
        <v>830</v>
      </c>
      <c r="C1107" s="149">
        <v>95</v>
      </c>
      <c r="D1107" s="149" t="s">
        <v>11</v>
      </c>
      <c r="E1107" s="149"/>
      <c r="F1107" s="149"/>
      <c r="G1107" s="149"/>
      <c r="H1107" s="149"/>
      <c r="I1107" s="30"/>
      <c r="J1107" s="1"/>
      <c r="K1107" s="46">
        <f t="shared" ref="K1107:K1109" si="95">I1107*J1107</f>
        <v>0</v>
      </c>
      <c r="L1107" s="14"/>
      <c r="M1107" s="46">
        <f t="shared" ref="M1107:M1109" si="96">K1107*L1107+K1107</f>
        <v>0</v>
      </c>
      <c r="N1107" s="30"/>
      <c r="O1107" s="43"/>
    </row>
    <row r="1108" spans="1:15" ht="38.25" x14ac:dyDescent="0.25">
      <c r="A1108" s="149">
        <v>3</v>
      </c>
      <c r="B1108" s="180" t="s">
        <v>831</v>
      </c>
      <c r="C1108" s="149">
        <v>150</v>
      </c>
      <c r="D1108" s="149" t="s">
        <v>11</v>
      </c>
      <c r="E1108" s="149"/>
      <c r="F1108" s="149"/>
      <c r="G1108" s="149"/>
      <c r="H1108" s="149"/>
      <c r="I1108" s="30"/>
      <c r="J1108" s="1"/>
      <c r="K1108" s="46">
        <f t="shared" si="95"/>
        <v>0</v>
      </c>
      <c r="L1108" s="14"/>
      <c r="M1108" s="46">
        <f t="shared" si="96"/>
        <v>0</v>
      </c>
      <c r="N1108" s="30"/>
      <c r="O1108" s="43"/>
    </row>
    <row r="1109" spans="1:15" ht="39" thickBot="1" x14ac:dyDescent="0.3">
      <c r="A1109" s="149">
        <v>4</v>
      </c>
      <c r="B1109" s="180" t="s">
        <v>832</v>
      </c>
      <c r="C1109" s="149">
        <v>20</v>
      </c>
      <c r="D1109" s="149" t="s">
        <v>11</v>
      </c>
      <c r="E1109" s="149"/>
      <c r="F1109" s="149"/>
      <c r="G1109" s="149"/>
      <c r="H1109" s="149"/>
      <c r="I1109" s="30"/>
      <c r="J1109" s="1"/>
      <c r="K1109" s="46">
        <f t="shared" si="95"/>
        <v>0</v>
      </c>
      <c r="L1109" s="14"/>
      <c r="M1109" s="46">
        <f t="shared" si="96"/>
        <v>0</v>
      </c>
      <c r="N1109" s="30"/>
      <c r="O1109" s="43"/>
    </row>
    <row r="1110" spans="1:15" ht="13.5" thickBot="1" x14ac:dyDescent="0.3">
      <c r="A1110" s="86"/>
      <c r="B1110" s="199"/>
      <c r="C1110" s="86"/>
      <c r="D1110" s="86"/>
      <c r="E1110" s="86"/>
      <c r="F1110" s="86"/>
      <c r="G1110" s="86"/>
      <c r="J1110" s="126" t="s">
        <v>81</v>
      </c>
      <c r="K1110" s="127">
        <f>SUM(K1106:K1109)</f>
        <v>0</v>
      </c>
      <c r="L1110" s="128"/>
      <c r="M1110" s="129">
        <f>SUM(M1106:M1109)</f>
        <v>0</v>
      </c>
      <c r="O1110" s="43"/>
    </row>
    <row r="1111" spans="1:15" ht="13.5" thickBot="1" x14ac:dyDescent="0.3">
      <c r="O1111" s="43"/>
    </row>
    <row r="1112" spans="1:15" x14ac:dyDescent="0.25">
      <c r="H1112" s="252" t="s">
        <v>24</v>
      </c>
      <c r="I1112" s="253"/>
      <c r="J1112" s="253"/>
      <c r="K1112" s="253"/>
      <c r="L1112" s="253"/>
      <c r="M1112" s="253"/>
      <c r="N1112" s="254"/>
      <c r="O1112" s="43"/>
    </row>
    <row r="1113" spans="1:15" ht="38.25" x14ac:dyDescent="0.25">
      <c r="H1113" s="130" t="s">
        <v>74</v>
      </c>
      <c r="I1113" s="131" t="s">
        <v>75</v>
      </c>
      <c r="J1113" s="132" t="s">
        <v>76</v>
      </c>
      <c r="K1113" s="133" t="s">
        <v>77</v>
      </c>
      <c r="L1113" s="131" t="s">
        <v>78</v>
      </c>
      <c r="M1113" s="133" t="s">
        <v>79</v>
      </c>
      <c r="N1113" s="134" t="s">
        <v>80</v>
      </c>
      <c r="O1113" s="43"/>
    </row>
    <row r="1114" spans="1:15" ht="13.5" thickBot="1" x14ac:dyDescent="0.3">
      <c r="H1114" s="135">
        <f>ROUND(K1110,2)</f>
        <v>0</v>
      </c>
      <c r="I1114" s="136">
        <f>ROUND(M1110,2)</f>
        <v>0</v>
      </c>
      <c r="J1114" s="137">
        <v>0.2</v>
      </c>
      <c r="K1114" s="136">
        <f>ROUND(H1114*J1114,2)</f>
        <v>0</v>
      </c>
      <c r="L1114" s="136">
        <f>ROUND(I1114*J1114,2)</f>
        <v>0</v>
      </c>
      <c r="M1114" s="136">
        <f>ROUND(H1114+K1114,2)</f>
        <v>0</v>
      </c>
      <c r="N1114" s="138">
        <f>ROUND(I1114+L1114,2)</f>
        <v>0</v>
      </c>
      <c r="O1114" s="43"/>
    </row>
    <row r="1115" spans="1:15" x14ac:dyDescent="0.25">
      <c r="O1115" s="43"/>
    </row>
    <row r="1116" spans="1:15" x14ac:dyDescent="0.25">
      <c r="O1116" s="43"/>
    </row>
    <row r="1117" spans="1:15" ht="13.5" thickBot="1" x14ac:dyDescent="0.3">
      <c r="O1117" s="43"/>
    </row>
    <row r="1118" spans="1:15" ht="13.5" thickBot="1" x14ac:dyDescent="0.3">
      <c r="A1118" s="258" t="s">
        <v>101</v>
      </c>
      <c r="B1118" s="259"/>
      <c r="C1118" s="259"/>
      <c r="D1118" s="259"/>
      <c r="E1118" s="259"/>
      <c r="F1118" s="259"/>
      <c r="G1118" s="259"/>
      <c r="H1118" s="259"/>
      <c r="I1118" s="259"/>
      <c r="J1118" s="259"/>
      <c r="K1118" s="259"/>
      <c r="L1118" s="259"/>
      <c r="M1118" s="259"/>
      <c r="N1118" s="260"/>
      <c r="O1118" s="43"/>
    </row>
    <row r="1119" spans="1:15" ht="25.5" x14ac:dyDescent="0.25">
      <c r="A1119" s="13">
        <v>1</v>
      </c>
      <c r="B1119" s="200" t="s">
        <v>833</v>
      </c>
      <c r="C1119" s="13">
        <v>8</v>
      </c>
      <c r="D1119" s="13" t="s">
        <v>40</v>
      </c>
      <c r="E1119" s="13"/>
      <c r="F1119" s="13"/>
      <c r="G1119" s="13"/>
      <c r="H1119" s="13"/>
      <c r="I1119" s="13"/>
      <c r="J1119" s="46"/>
      <c r="K1119" s="46">
        <f>I1119*J1119</f>
        <v>0</v>
      </c>
      <c r="L1119" s="29"/>
      <c r="M1119" s="46">
        <f>K1119*L1119+K1119</f>
        <v>0</v>
      </c>
      <c r="N1119" s="70"/>
      <c r="O1119" s="43"/>
    </row>
    <row r="1120" spans="1:15" ht="102.75" thickBot="1" x14ac:dyDescent="0.3">
      <c r="A1120" s="149">
        <v>2</v>
      </c>
      <c r="B1120" s="180" t="s">
        <v>1170</v>
      </c>
      <c r="C1120" s="149">
        <v>300</v>
      </c>
      <c r="D1120" s="149" t="s">
        <v>14</v>
      </c>
      <c r="E1120" s="149"/>
      <c r="F1120" s="149"/>
      <c r="G1120" s="149"/>
      <c r="H1120" s="149"/>
      <c r="I1120" s="149"/>
      <c r="J1120" s="16"/>
      <c r="K1120" s="46">
        <f>I1120*J1120</f>
        <v>0</v>
      </c>
      <c r="L1120" s="14"/>
      <c r="M1120" s="46">
        <f>K1120*L1120+K1120</f>
        <v>0</v>
      </c>
      <c r="N1120" s="30"/>
      <c r="O1120" s="43"/>
    </row>
    <row r="1121" spans="1:15" ht="13.5" thickBot="1" x14ac:dyDescent="0.3">
      <c r="J1121" s="126" t="s">
        <v>81</v>
      </c>
      <c r="K1121" s="127">
        <f>SUM(K1119:K1120)</f>
        <v>0</v>
      </c>
      <c r="L1121" s="128"/>
      <c r="M1121" s="129">
        <f>SUM(M1119:M1120)</f>
        <v>0</v>
      </c>
      <c r="O1121" s="43"/>
    </row>
    <row r="1122" spans="1:15" ht="13.5" thickBot="1" x14ac:dyDescent="0.3">
      <c r="O1122" s="43"/>
    </row>
    <row r="1123" spans="1:15" x14ac:dyDescent="0.25">
      <c r="H1123" s="252" t="s">
        <v>101</v>
      </c>
      <c r="I1123" s="253"/>
      <c r="J1123" s="253"/>
      <c r="K1123" s="253"/>
      <c r="L1123" s="253"/>
      <c r="M1123" s="253"/>
      <c r="N1123" s="254"/>
      <c r="O1123" s="43"/>
    </row>
    <row r="1124" spans="1:15" ht="38.25" x14ac:dyDescent="0.25">
      <c r="H1124" s="130" t="s">
        <v>74</v>
      </c>
      <c r="I1124" s="131" t="s">
        <v>75</v>
      </c>
      <c r="J1124" s="132" t="s">
        <v>76</v>
      </c>
      <c r="K1124" s="133" t="s">
        <v>77</v>
      </c>
      <c r="L1124" s="131" t="s">
        <v>78</v>
      </c>
      <c r="M1124" s="133" t="s">
        <v>79</v>
      </c>
      <c r="N1124" s="134" t="s">
        <v>80</v>
      </c>
      <c r="O1124" s="43"/>
    </row>
    <row r="1125" spans="1:15" ht="13.5" thickBot="1" x14ac:dyDescent="0.3">
      <c r="H1125" s="135">
        <f>ROUND(K1121,2)</f>
        <v>0</v>
      </c>
      <c r="I1125" s="136">
        <f>ROUND(M1121,2)</f>
        <v>0</v>
      </c>
      <c r="J1125" s="137">
        <v>0.2</v>
      </c>
      <c r="K1125" s="136">
        <f>ROUND(H1125*J1125,2)</f>
        <v>0</v>
      </c>
      <c r="L1125" s="136">
        <f>ROUND(I1125*J1125,2)</f>
        <v>0</v>
      </c>
      <c r="M1125" s="136">
        <f>ROUND(H1125+K1125,2)</f>
        <v>0</v>
      </c>
      <c r="N1125" s="138">
        <f>ROUND(I1125+L1125,2)</f>
        <v>0</v>
      </c>
      <c r="O1125" s="43"/>
    </row>
    <row r="1126" spans="1:15" x14ac:dyDescent="0.25">
      <c r="O1126" s="43"/>
    </row>
    <row r="1127" spans="1:15" x14ac:dyDescent="0.25">
      <c r="O1127" s="43"/>
    </row>
    <row r="1128" spans="1:15" ht="13.5" thickBot="1" x14ac:dyDescent="0.3">
      <c r="O1128" s="43"/>
    </row>
    <row r="1129" spans="1:15" ht="13.5" thickBot="1" x14ac:dyDescent="0.3">
      <c r="A1129" s="267" t="s">
        <v>102</v>
      </c>
      <c r="B1129" s="268"/>
      <c r="C1129" s="268"/>
      <c r="D1129" s="268"/>
      <c r="E1129" s="268"/>
      <c r="F1129" s="268"/>
      <c r="G1129" s="268"/>
      <c r="H1129" s="268"/>
      <c r="I1129" s="268"/>
      <c r="J1129" s="268"/>
      <c r="K1129" s="268"/>
      <c r="L1129" s="268"/>
      <c r="M1129" s="268"/>
      <c r="N1129" s="269"/>
      <c r="O1129" s="43"/>
    </row>
    <row r="1130" spans="1:15" ht="25.5" x14ac:dyDescent="0.25">
      <c r="A1130" s="4">
        <v>1</v>
      </c>
      <c r="B1130" s="188" t="s">
        <v>1171</v>
      </c>
      <c r="C1130" s="13">
        <v>150</v>
      </c>
      <c r="D1130" s="13" t="s">
        <v>11</v>
      </c>
      <c r="E1130" s="13"/>
      <c r="F1130" s="70"/>
      <c r="G1130" s="4"/>
      <c r="H1130" s="4"/>
      <c r="I1130" s="4"/>
      <c r="J1130" s="25"/>
      <c r="K1130" s="46">
        <f>I1130*J1130</f>
        <v>0</v>
      </c>
      <c r="L1130" s="29"/>
      <c r="M1130" s="46">
        <f>K1130*L1130+K1130</f>
        <v>0</v>
      </c>
      <c r="N1130" s="70"/>
      <c r="O1130" s="43"/>
    </row>
    <row r="1131" spans="1:15" x14ac:dyDescent="0.25">
      <c r="A1131" s="30">
        <v>2</v>
      </c>
      <c r="B1131" s="180" t="s">
        <v>834</v>
      </c>
      <c r="C1131" s="149">
        <v>400</v>
      </c>
      <c r="D1131" s="30" t="s">
        <v>11</v>
      </c>
      <c r="E1131" s="30"/>
      <c r="F1131" s="30"/>
      <c r="G1131" s="30"/>
      <c r="H1131" s="30"/>
      <c r="I1131" s="30"/>
      <c r="J1131" s="64"/>
      <c r="K1131" s="46">
        <f t="shared" ref="K1131:K1134" si="97">I1131*J1131</f>
        <v>0</v>
      </c>
      <c r="L1131" s="14"/>
      <c r="M1131" s="46">
        <f t="shared" ref="M1131:M1134" si="98">K1131*L1131+K1131</f>
        <v>0</v>
      </c>
      <c r="N1131" s="30"/>
      <c r="O1131" s="43"/>
    </row>
    <row r="1132" spans="1:15" x14ac:dyDescent="0.25">
      <c r="A1132" s="30">
        <v>3</v>
      </c>
      <c r="B1132" s="180" t="s">
        <v>835</v>
      </c>
      <c r="C1132" s="149">
        <v>900</v>
      </c>
      <c r="D1132" s="30" t="s">
        <v>11</v>
      </c>
      <c r="E1132" s="30"/>
      <c r="F1132" s="30"/>
      <c r="G1132" s="30"/>
      <c r="H1132" s="30"/>
      <c r="I1132" s="30"/>
      <c r="J1132" s="1"/>
      <c r="K1132" s="46">
        <f t="shared" si="97"/>
        <v>0</v>
      </c>
      <c r="L1132" s="14"/>
      <c r="M1132" s="46">
        <f t="shared" si="98"/>
        <v>0</v>
      </c>
      <c r="N1132" s="30"/>
      <c r="O1132" s="43"/>
    </row>
    <row r="1133" spans="1:15" x14ac:dyDescent="0.25">
      <c r="A1133" s="30">
        <v>4</v>
      </c>
      <c r="B1133" s="180" t="s">
        <v>836</v>
      </c>
      <c r="C1133" s="149">
        <v>50</v>
      </c>
      <c r="D1133" s="30" t="s">
        <v>11</v>
      </c>
      <c r="E1133" s="30"/>
      <c r="F1133" s="30"/>
      <c r="G1133" s="30"/>
      <c r="H1133" s="30"/>
      <c r="I1133" s="30"/>
      <c r="J1133" s="1"/>
      <c r="K1133" s="46">
        <f t="shared" si="97"/>
        <v>0</v>
      </c>
      <c r="L1133" s="14"/>
      <c r="M1133" s="46">
        <f t="shared" si="98"/>
        <v>0</v>
      </c>
      <c r="N1133" s="30"/>
      <c r="O1133" s="43"/>
    </row>
    <row r="1134" spans="1:15" ht="13.5" thickBot="1" x14ac:dyDescent="0.3">
      <c r="A1134" s="30">
        <v>5</v>
      </c>
      <c r="B1134" s="180" t="s">
        <v>837</v>
      </c>
      <c r="C1134" s="149">
        <v>50</v>
      </c>
      <c r="D1134" s="30" t="s">
        <v>11</v>
      </c>
      <c r="E1134" s="30"/>
      <c r="F1134" s="30"/>
      <c r="G1134" s="30"/>
      <c r="H1134" s="30"/>
      <c r="I1134" s="30"/>
      <c r="J1134" s="1"/>
      <c r="K1134" s="46">
        <f t="shared" si="97"/>
        <v>0</v>
      </c>
      <c r="L1134" s="14"/>
      <c r="M1134" s="46">
        <f t="shared" si="98"/>
        <v>0</v>
      </c>
      <c r="N1134" s="30"/>
      <c r="O1134" s="43"/>
    </row>
    <row r="1135" spans="1:15" ht="13.5" thickBot="1" x14ac:dyDescent="0.3">
      <c r="A1135" s="59"/>
      <c r="B1135" s="197"/>
      <c r="C1135" s="10"/>
      <c r="D1135" s="59"/>
      <c r="E1135" s="59"/>
      <c r="F1135" s="59"/>
      <c r="G1135" s="59"/>
      <c r="J1135" s="126" t="s">
        <v>81</v>
      </c>
      <c r="K1135" s="127">
        <f>SUM(K1130:K1134)</f>
        <v>0</v>
      </c>
      <c r="L1135" s="128"/>
      <c r="M1135" s="129">
        <f>SUM(M1130:M1134)</f>
        <v>0</v>
      </c>
      <c r="O1135" s="43"/>
    </row>
    <row r="1136" spans="1:15" ht="13.5" thickBot="1" x14ac:dyDescent="0.3">
      <c r="A1136" s="59"/>
      <c r="B1136" s="197"/>
      <c r="C1136" s="10"/>
      <c r="D1136" s="59"/>
      <c r="E1136" s="59"/>
      <c r="F1136" s="59"/>
      <c r="G1136" s="59"/>
      <c r="O1136" s="43"/>
    </row>
    <row r="1137" spans="1:15" x14ac:dyDescent="0.25">
      <c r="A1137" s="59"/>
      <c r="B1137" s="197"/>
      <c r="C1137" s="10"/>
      <c r="D1137" s="59"/>
      <c r="E1137" s="59"/>
      <c r="F1137" s="59"/>
      <c r="G1137" s="59"/>
      <c r="H1137" s="252" t="s">
        <v>102</v>
      </c>
      <c r="I1137" s="253"/>
      <c r="J1137" s="253"/>
      <c r="K1137" s="253"/>
      <c r="L1137" s="253"/>
      <c r="M1137" s="253"/>
      <c r="N1137" s="254"/>
      <c r="O1137" s="43"/>
    </row>
    <row r="1138" spans="1:15" ht="38.25" x14ac:dyDescent="0.25">
      <c r="A1138" s="59"/>
      <c r="B1138" s="197"/>
      <c r="C1138" s="10"/>
      <c r="D1138" s="59"/>
      <c r="E1138" s="59"/>
      <c r="F1138" s="59"/>
      <c r="G1138" s="59"/>
      <c r="H1138" s="130" t="s">
        <v>74</v>
      </c>
      <c r="I1138" s="131" t="s">
        <v>75</v>
      </c>
      <c r="J1138" s="132" t="s">
        <v>76</v>
      </c>
      <c r="K1138" s="133" t="s">
        <v>77</v>
      </c>
      <c r="L1138" s="131" t="s">
        <v>78</v>
      </c>
      <c r="M1138" s="133" t="s">
        <v>79</v>
      </c>
      <c r="N1138" s="134" t="s">
        <v>80</v>
      </c>
      <c r="O1138" s="43"/>
    </row>
    <row r="1139" spans="1:15" ht="13.5" thickBot="1" x14ac:dyDescent="0.3">
      <c r="A1139" s="59"/>
      <c r="B1139" s="197"/>
      <c r="C1139" s="10"/>
      <c r="D1139" s="59"/>
      <c r="E1139" s="59"/>
      <c r="F1139" s="59"/>
      <c r="G1139" s="59"/>
      <c r="H1139" s="135">
        <f>ROUND(K1135,2)</f>
        <v>0</v>
      </c>
      <c r="I1139" s="136">
        <f>ROUND(M1135,2)</f>
        <v>0</v>
      </c>
      <c r="J1139" s="137">
        <v>0.2</v>
      </c>
      <c r="K1139" s="136">
        <f>ROUND(H1139*J1139,2)</f>
        <v>0</v>
      </c>
      <c r="L1139" s="136">
        <f>ROUND(I1139*J1139,2)</f>
        <v>0</v>
      </c>
      <c r="M1139" s="136">
        <f>ROUND(H1139+K1139,2)</f>
        <v>0</v>
      </c>
      <c r="N1139" s="138">
        <f>ROUND(I1139+L1139,2)</f>
        <v>0</v>
      </c>
      <c r="O1139" s="43"/>
    </row>
    <row r="1140" spans="1:15" x14ac:dyDescent="0.25">
      <c r="A1140" s="59"/>
      <c r="B1140" s="197"/>
      <c r="C1140" s="10"/>
      <c r="D1140" s="59"/>
      <c r="E1140" s="59"/>
      <c r="F1140" s="59"/>
      <c r="G1140" s="59"/>
      <c r="H1140" s="59"/>
      <c r="I1140" s="59"/>
      <c r="J1140" s="79"/>
      <c r="K1140" s="107"/>
      <c r="L1140" s="59"/>
      <c r="M1140" s="107"/>
      <c r="N1140" s="59"/>
      <c r="O1140" s="43"/>
    </row>
    <row r="1141" spans="1:15" x14ac:dyDescent="0.25">
      <c r="A1141" s="59"/>
      <c r="B1141" s="197"/>
      <c r="C1141" s="10"/>
      <c r="D1141" s="59"/>
      <c r="E1141" s="59"/>
      <c r="F1141" s="59"/>
      <c r="G1141" s="59"/>
      <c r="H1141" s="59"/>
      <c r="I1141" s="59"/>
      <c r="J1141" s="79"/>
      <c r="K1141" s="107"/>
      <c r="L1141" s="59"/>
      <c r="M1141" s="107"/>
      <c r="N1141" s="59"/>
      <c r="O1141" s="43"/>
    </row>
    <row r="1142" spans="1:15" ht="13.5" thickBot="1" x14ac:dyDescent="0.3">
      <c r="O1142" s="43"/>
    </row>
    <row r="1143" spans="1:15" ht="13.5" thickBot="1" x14ac:dyDescent="0.3">
      <c r="A1143" s="258" t="s">
        <v>103</v>
      </c>
      <c r="B1143" s="259"/>
      <c r="C1143" s="259"/>
      <c r="D1143" s="259"/>
      <c r="E1143" s="259"/>
      <c r="F1143" s="259"/>
      <c r="G1143" s="259"/>
      <c r="H1143" s="259"/>
      <c r="I1143" s="259"/>
      <c r="J1143" s="259"/>
      <c r="K1143" s="259"/>
      <c r="L1143" s="259"/>
      <c r="M1143" s="259"/>
      <c r="N1143" s="260"/>
      <c r="O1143" s="43"/>
    </row>
    <row r="1144" spans="1:15" x14ac:dyDescent="0.25">
      <c r="A1144" s="13">
        <v>1</v>
      </c>
      <c r="B1144" s="188" t="s">
        <v>838</v>
      </c>
      <c r="C1144" s="13">
        <v>230</v>
      </c>
      <c r="D1144" s="13" t="s">
        <v>11</v>
      </c>
      <c r="E1144" s="13"/>
      <c r="F1144" s="13"/>
      <c r="G1144" s="13"/>
      <c r="H1144" s="13"/>
      <c r="I1144" s="70"/>
      <c r="J1144" s="46"/>
      <c r="K1144" s="46">
        <f>I1144*J1144</f>
        <v>0</v>
      </c>
      <c r="L1144" s="29"/>
      <c r="M1144" s="46">
        <f>K1144*L1144+K1144</f>
        <v>0</v>
      </c>
      <c r="N1144" s="70"/>
      <c r="O1144" s="43"/>
    </row>
    <row r="1145" spans="1:15" x14ac:dyDescent="0.25">
      <c r="A1145" s="149">
        <v>2</v>
      </c>
      <c r="B1145" s="180" t="s">
        <v>839</v>
      </c>
      <c r="C1145" s="149">
        <v>250</v>
      </c>
      <c r="D1145" s="149" t="s">
        <v>11</v>
      </c>
      <c r="E1145" s="149"/>
      <c r="F1145" s="149"/>
      <c r="G1145" s="149"/>
      <c r="H1145" s="149"/>
      <c r="I1145" s="30"/>
      <c r="J1145" s="16"/>
      <c r="K1145" s="46">
        <f t="shared" ref="K1145:K1156" si="99">I1145*J1145</f>
        <v>0</v>
      </c>
      <c r="L1145" s="14"/>
      <c r="M1145" s="46">
        <f t="shared" ref="M1145:M1156" si="100">K1145*L1145+K1145</f>
        <v>0</v>
      </c>
      <c r="N1145" s="30"/>
      <c r="O1145" s="43"/>
    </row>
    <row r="1146" spans="1:15" x14ac:dyDescent="0.25">
      <c r="A1146" s="13">
        <v>3</v>
      </c>
      <c r="B1146" s="180" t="s">
        <v>840</v>
      </c>
      <c r="C1146" s="149">
        <v>200</v>
      </c>
      <c r="D1146" s="149" t="s">
        <v>11</v>
      </c>
      <c r="E1146" s="149"/>
      <c r="F1146" s="149"/>
      <c r="G1146" s="149"/>
      <c r="H1146" s="149"/>
      <c r="I1146" s="30"/>
      <c r="J1146" s="16"/>
      <c r="K1146" s="46">
        <f t="shared" si="99"/>
        <v>0</v>
      </c>
      <c r="L1146" s="14"/>
      <c r="M1146" s="46">
        <f t="shared" si="100"/>
        <v>0</v>
      </c>
      <c r="N1146" s="30"/>
      <c r="O1146" s="43"/>
    </row>
    <row r="1147" spans="1:15" x14ac:dyDescent="0.25">
      <c r="A1147" s="149">
        <v>4</v>
      </c>
      <c r="B1147" s="181" t="s">
        <v>841</v>
      </c>
      <c r="C1147" s="149">
        <v>250</v>
      </c>
      <c r="D1147" s="149" t="s">
        <v>11</v>
      </c>
      <c r="E1147" s="149"/>
      <c r="F1147" s="149"/>
      <c r="G1147" s="149"/>
      <c r="H1147" s="149"/>
      <c r="I1147" s="30"/>
      <c r="J1147" s="16"/>
      <c r="K1147" s="46">
        <f t="shared" si="99"/>
        <v>0</v>
      </c>
      <c r="L1147" s="14"/>
      <c r="M1147" s="46">
        <f t="shared" si="100"/>
        <v>0</v>
      </c>
      <c r="N1147" s="30"/>
      <c r="O1147" s="43"/>
    </row>
    <row r="1148" spans="1:15" x14ac:dyDescent="0.25">
      <c r="A1148" s="13">
        <v>5</v>
      </c>
      <c r="B1148" s="181" t="s">
        <v>842</v>
      </c>
      <c r="C1148" s="149">
        <v>4500</v>
      </c>
      <c r="D1148" s="149" t="s">
        <v>11</v>
      </c>
      <c r="E1148" s="149"/>
      <c r="F1148" s="149"/>
      <c r="G1148" s="149"/>
      <c r="H1148" s="149"/>
      <c r="I1148" s="30"/>
      <c r="J1148" s="16"/>
      <c r="K1148" s="46">
        <f t="shared" si="99"/>
        <v>0</v>
      </c>
      <c r="L1148" s="14"/>
      <c r="M1148" s="46">
        <f t="shared" si="100"/>
        <v>0</v>
      </c>
      <c r="N1148" s="30"/>
      <c r="O1148" s="43"/>
    </row>
    <row r="1149" spans="1:15" ht="25.5" x14ac:dyDescent="0.25">
      <c r="A1149" s="149">
        <v>6</v>
      </c>
      <c r="B1149" s="180" t="s">
        <v>843</v>
      </c>
      <c r="C1149" s="149">
        <v>30</v>
      </c>
      <c r="D1149" s="149" t="s">
        <v>11</v>
      </c>
      <c r="E1149" s="149"/>
      <c r="F1149" s="8"/>
      <c r="G1149" s="8"/>
      <c r="H1149" s="14"/>
      <c r="I1149" s="30"/>
      <c r="J1149" s="76"/>
      <c r="K1149" s="46">
        <f t="shared" si="99"/>
        <v>0</v>
      </c>
      <c r="L1149" s="14"/>
      <c r="M1149" s="46">
        <f t="shared" si="100"/>
        <v>0</v>
      </c>
      <c r="N1149" s="30"/>
      <c r="O1149" s="43"/>
    </row>
    <row r="1150" spans="1:15" x14ac:dyDescent="0.25">
      <c r="A1150" s="13">
        <v>7</v>
      </c>
      <c r="B1150" s="180" t="s">
        <v>844</v>
      </c>
      <c r="C1150" s="149">
        <v>50</v>
      </c>
      <c r="D1150" s="149" t="s">
        <v>11</v>
      </c>
      <c r="E1150" s="149"/>
      <c r="F1150" s="8"/>
      <c r="G1150" s="8"/>
      <c r="H1150" s="14"/>
      <c r="I1150" s="30"/>
      <c r="J1150" s="76"/>
      <c r="K1150" s="46">
        <f t="shared" si="99"/>
        <v>0</v>
      </c>
      <c r="L1150" s="14"/>
      <c r="M1150" s="46">
        <f t="shared" si="100"/>
        <v>0</v>
      </c>
      <c r="N1150" s="30"/>
      <c r="O1150" s="43"/>
    </row>
    <row r="1151" spans="1:15" x14ac:dyDescent="0.25">
      <c r="A1151" s="149">
        <v>8</v>
      </c>
      <c r="B1151" s="180" t="s">
        <v>845</v>
      </c>
      <c r="C1151" s="149">
        <v>15</v>
      </c>
      <c r="D1151" s="149" t="s">
        <v>11</v>
      </c>
      <c r="E1151" s="149"/>
      <c r="F1151" s="8"/>
      <c r="G1151" s="8"/>
      <c r="H1151" s="14"/>
      <c r="I1151" s="30"/>
      <c r="J1151" s="76"/>
      <c r="K1151" s="46">
        <f t="shared" si="99"/>
        <v>0</v>
      </c>
      <c r="L1151" s="14"/>
      <c r="M1151" s="46">
        <f t="shared" si="100"/>
        <v>0</v>
      </c>
      <c r="N1151" s="30"/>
      <c r="O1151" s="43"/>
    </row>
    <row r="1152" spans="1:15" ht="102" x14ac:dyDescent="0.25">
      <c r="A1152" s="13">
        <v>9</v>
      </c>
      <c r="B1152" s="180" t="s">
        <v>846</v>
      </c>
      <c r="C1152" s="149">
        <v>2810</v>
      </c>
      <c r="D1152" s="11" t="s">
        <v>14</v>
      </c>
      <c r="E1152" s="11"/>
      <c r="F1152" s="150"/>
      <c r="G1152" s="150"/>
      <c r="H1152" s="150"/>
      <c r="I1152" s="30"/>
      <c r="J1152" s="106"/>
      <c r="K1152" s="46">
        <f t="shared" si="99"/>
        <v>0</v>
      </c>
      <c r="L1152" s="14"/>
      <c r="M1152" s="46">
        <f t="shared" si="100"/>
        <v>0</v>
      </c>
      <c r="N1152" s="30"/>
      <c r="O1152" s="43"/>
    </row>
    <row r="1153" spans="1:15" ht="51" x14ac:dyDescent="0.25">
      <c r="A1153" s="149">
        <v>10</v>
      </c>
      <c r="B1153" s="180" t="s">
        <v>847</v>
      </c>
      <c r="C1153" s="149">
        <v>2200</v>
      </c>
      <c r="D1153" s="11" t="s">
        <v>14</v>
      </c>
      <c r="E1153" s="11"/>
      <c r="F1153" s="150"/>
      <c r="G1153" s="150"/>
      <c r="H1153" s="150"/>
      <c r="I1153" s="30"/>
      <c r="J1153" s="106"/>
      <c r="K1153" s="46">
        <f t="shared" si="99"/>
        <v>0</v>
      </c>
      <c r="L1153" s="14"/>
      <c r="M1153" s="46">
        <f t="shared" si="100"/>
        <v>0</v>
      </c>
      <c r="N1153" s="30"/>
      <c r="O1153" s="43"/>
    </row>
    <row r="1154" spans="1:15" ht="102" x14ac:dyDescent="0.25">
      <c r="A1154" s="13">
        <v>11</v>
      </c>
      <c r="B1154" s="180" t="s">
        <v>848</v>
      </c>
      <c r="C1154" s="149">
        <v>150</v>
      </c>
      <c r="D1154" s="11" t="s">
        <v>14</v>
      </c>
      <c r="E1154" s="11"/>
      <c r="F1154" s="149"/>
      <c r="G1154" s="149"/>
      <c r="H1154" s="149"/>
      <c r="I1154" s="30"/>
      <c r="J1154" s="16"/>
      <c r="K1154" s="46">
        <f t="shared" si="99"/>
        <v>0</v>
      </c>
      <c r="L1154" s="14"/>
      <c r="M1154" s="46">
        <f t="shared" si="100"/>
        <v>0</v>
      </c>
      <c r="N1154" s="30"/>
      <c r="O1154" s="43"/>
    </row>
    <row r="1155" spans="1:15" x14ac:dyDescent="0.25">
      <c r="A1155" s="149">
        <v>12</v>
      </c>
      <c r="B1155" s="180" t="s">
        <v>849</v>
      </c>
      <c r="C1155" s="149">
        <v>100</v>
      </c>
      <c r="D1155" s="11" t="s">
        <v>14</v>
      </c>
      <c r="E1155" s="30"/>
      <c r="F1155" s="30"/>
      <c r="G1155" s="30"/>
      <c r="H1155" s="30"/>
      <c r="I1155" s="30"/>
      <c r="J1155" s="16"/>
      <c r="K1155" s="46">
        <f t="shared" si="99"/>
        <v>0</v>
      </c>
      <c r="L1155" s="14"/>
      <c r="M1155" s="46">
        <f t="shared" si="100"/>
        <v>0</v>
      </c>
      <c r="N1155" s="30"/>
      <c r="O1155" s="43"/>
    </row>
    <row r="1156" spans="1:15" ht="13.5" thickBot="1" x14ac:dyDescent="0.3">
      <c r="A1156" s="13">
        <v>13</v>
      </c>
      <c r="B1156" s="181" t="s">
        <v>850</v>
      </c>
      <c r="C1156" s="88">
        <v>70</v>
      </c>
      <c r="D1156" s="89" t="s">
        <v>11</v>
      </c>
      <c r="E1156" s="89"/>
      <c r="F1156" s="89"/>
      <c r="G1156" s="89"/>
      <c r="H1156" s="89"/>
      <c r="I1156" s="89"/>
      <c r="J1156" s="16"/>
      <c r="K1156" s="46">
        <f t="shared" si="99"/>
        <v>0</v>
      </c>
      <c r="L1156" s="14"/>
      <c r="M1156" s="46">
        <f t="shared" si="100"/>
        <v>0</v>
      </c>
      <c r="N1156" s="90"/>
      <c r="O1156" s="43"/>
    </row>
    <row r="1157" spans="1:15" ht="13.5" thickBot="1" x14ac:dyDescent="0.3">
      <c r="J1157" s="126" t="s">
        <v>81</v>
      </c>
      <c r="K1157" s="127">
        <f>SUM(K1144:K1156)</f>
        <v>0</v>
      </c>
      <c r="L1157" s="128"/>
      <c r="M1157" s="129">
        <f>SUM(M1144:M1156)</f>
        <v>0</v>
      </c>
      <c r="O1157" s="43"/>
    </row>
    <row r="1158" spans="1:15" ht="13.5" thickBot="1" x14ac:dyDescent="0.3">
      <c r="O1158" s="43"/>
    </row>
    <row r="1159" spans="1:15" x14ac:dyDescent="0.25">
      <c r="H1159" s="252" t="s">
        <v>103</v>
      </c>
      <c r="I1159" s="253"/>
      <c r="J1159" s="253"/>
      <c r="K1159" s="253"/>
      <c r="L1159" s="253"/>
      <c r="M1159" s="253"/>
      <c r="N1159" s="254"/>
      <c r="O1159" s="43"/>
    </row>
    <row r="1160" spans="1:15" ht="38.25" x14ac:dyDescent="0.25">
      <c r="H1160" s="130" t="s">
        <v>74</v>
      </c>
      <c r="I1160" s="131" t="s">
        <v>75</v>
      </c>
      <c r="J1160" s="132" t="s">
        <v>76</v>
      </c>
      <c r="K1160" s="133" t="s">
        <v>77</v>
      </c>
      <c r="L1160" s="131" t="s">
        <v>78</v>
      </c>
      <c r="M1160" s="133" t="s">
        <v>79</v>
      </c>
      <c r="N1160" s="134" t="s">
        <v>80</v>
      </c>
      <c r="O1160" s="43"/>
    </row>
    <row r="1161" spans="1:15" ht="13.5" thickBot="1" x14ac:dyDescent="0.3">
      <c r="H1161" s="135">
        <f>ROUND(K1157,2)</f>
        <v>0</v>
      </c>
      <c r="I1161" s="136">
        <f>ROUND(M1157,2)</f>
        <v>0</v>
      </c>
      <c r="J1161" s="137">
        <v>0.2</v>
      </c>
      <c r="K1161" s="136">
        <f>ROUND(H1161*J1161,2)</f>
        <v>0</v>
      </c>
      <c r="L1161" s="136">
        <f>ROUND(I1161*J1161,2)</f>
        <v>0</v>
      </c>
      <c r="M1161" s="136">
        <f>ROUND(H1161+K1161,2)</f>
        <v>0</v>
      </c>
      <c r="N1161" s="138">
        <f>ROUND(I1161+L1161,2)</f>
        <v>0</v>
      </c>
      <c r="O1161" s="43"/>
    </row>
    <row r="1162" spans="1:15" x14ac:dyDescent="0.25">
      <c r="O1162" s="43"/>
    </row>
    <row r="1163" spans="1:15" x14ac:dyDescent="0.25">
      <c r="O1163" s="43"/>
    </row>
    <row r="1164" spans="1:15" ht="13.5" thickBot="1" x14ac:dyDescent="0.3">
      <c r="O1164" s="43"/>
    </row>
    <row r="1165" spans="1:15" ht="13.5" thickBot="1" x14ac:dyDescent="0.3">
      <c r="A1165" s="258" t="s">
        <v>104</v>
      </c>
      <c r="B1165" s="259"/>
      <c r="C1165" s="259"/>
      <c r="D1165" s="259"/>
      <c r="E1165" s="259"/>
      <c r="F1165" s="259"/>
      <c r="G1165" s="259"/>
      <c r="H1165" s="259"/>
      <c r="I1165" s="259"/>
      <c r="J1165" s="259"/>
      <c r="K1165" s="259"/>
      <c r="L1165" s="259"/>
      <c r="M1165" s="259"/>
      <c r="N1165" s="260"/>
      <c r="O1165" s="43"/>
    </row>
    <row r="1166" spans="1:15" ht="26.25" thickBot="1" x14ac:dyDescent="0.3">
      <c r="A1166" s="13">
        <v>1</v>
      </c>
      <c r="B1166" s="188" t="s">
        <v>851</v>
      </c>
      <c r="C1166" s="144">
        <v>80</v>
      </c>
      <c r="D1166" s="21" t="s">
        <v>42</v>
      </c>
      <c r="E1166" s="21"/>
      <c r="F1166" s="13"/>
      <c r="G1166" s="13"/>
      <c r="H1166" s="13"/>
      <c r="I1166" s="13"/>
      <c r="J1166" s="46"/>
      <c r="K1166" s="44">
        <f>I1166*J1166</f>
        <v>0</v>
      </c>
      <c r="L1166" s="45"/>
      <c r="M1166" s="55">
        <f>K1166*L1166+K1166</f>
        <v>0</v>
      </c>
      <c r="N1166" s="70"/>
      <c r="O1166" s="43"/>
    </row>
    <row r="1167" spans="1:15" ht="13.5" thickBot="1" x14ac:dyDescent="0.3">
      <c r="A1167" s="151"/>
      <c r="B1167" s="206"/>
      <c r="C1167" s="10"/>
      <c r="D1167" s="10"/>
      <c r="E1167" s="10"/>
      <c r="F1167" s="151"/>
      <c r="G1167" s="151"/>
      <c r="J1167" s="126" t="s">
        <v>81</v>
      </c>
      <c r="K1167" s="127">
        <f>SUM(K1166)</f>
        <v>0</v>
      </c>
      <c r="L1167" s="128"/>
      <c r="M1167" s="129">
        <f>SUM(M1166)</f>
        <v>0</v>
      </c>
      <c r="O1167" s="43"/>
    </row>
    <row r="1168" spans="1:15" ht="13.5" thickBot="1" x14ac:dyDescent="0.3">
      <c r="O1168" s="43"/>
    </row>
    <row r="1169" spans="1:15" x14ac:dyDescent="0.25">
      <c r="H1169" s="252" t="s">
        <v>104</v>
      </c>
      <c r="I1169" s="253"/>
      <c r="J1169" s="253"/>
      <c r="K1169" s="253"/>
      <c r="L1169" s="253"/>
      <c r="M1169" s="253"/>
      <c r="N1169" s="254"/>
      <c r="O1169" s="43"/>
    </row>
    <row r="1170" spans="1:15" ht="38.25" x14ac:dyDescent="0.25">
      <c r="H1170" s="130" t="s">
        <v>74</v>
      </c>
      <c r="I1170" s="131" t="s">
        <v>75</v>
      </c>
      <c r="J1170" s="132" t="s">
        <v>76</v>
      </c>
      <c r="K1170" s="133" t="s">
        <v>77</v>
      </c>
      <c r="L1170" s="131" t="s">
        <v>78</v>
      </c>
      <c r="M1170" s="133" t="s">
        <v>79</v>
      </c>
      <c r="N1170" s="134" t="s">
        <v>80</v>
      </c>
      <c r="O1170" s="43"/>
    </row>
    <row r="1171" spans="1:15" ht="13.5" thickBot="1" x14ac:dyDescent="0.3">
      <c r="H1171" s="135">
        <f>ROUND(K1167,2)</f>
        <v>0</v>
      </c>
      <c r="I1171" s="136">
        <f>ROUND(M1167,2)</f>
        <v>0</v>
      </c>
      <c r="J1171" s="137">
        <v>0.2</v>
      </c>
      <c r="K1171" s="136">
        <f>ROUND(H1171*J1171,2)</f>
        <v>0</v>
      </c>
      <c r="L1171" s="136">
        <f>ROUND(I1171*J1171,2)</f>
        <v>0</v>
      </c>
      <c r="M1171" s="136">
        <f>ROUND(H1171+K1171,2)</f>
        <v>0</v>
      </c>
      <c r="N1171" s="138">
        <f>ROUND(I1171+L1171,2)</f>
        <v>0</v>
      </c>
      <c r="O1171" s="43"/>
    </row>
    <row r="1172" spans="1:15" x14ac:dyDescent="0.25">
      <c r="O1172" s="43"/>
    </row>
    <row r="1173" spans="1:15" x14ac:dyDescent="0.25">
      <c r="O1173" s="43"/>
    </row>
    <row r="1174" spans="1:15" ht="13.5" thickBot="1" x14ac:dyDescent="0.3">
      <c r="O1174" s="43"/>
    </row>
    <row r="1175" spans="1:15" ht="13.5" thickBot="1" x14ac:dyDescent="0.3">
      <c r="A1175" s="258" t="s">
        <v>105</v>
      </c>
      <c r="B1175" s="259"/>
      <c r="C1175" s="259"/>
      <c r="D1175" s="259"/>
      <c r="E1175" s="259"/>
      <c r="F1175" s="259"/>
      <c r="G1175" s="259"/>
      <c r="H1175" s="259"/>
      <c r="I1175" s="259"/>
      <c r="J1175" s="259"/>
      <c r="K1175" s="259"/>
      <c r="L1175" s="259"/>
      <c r="M1175" s="259"/>
      <c r="N1175" s="260"/>
      <c r="O1175" s="43"/>
    </row>
    <row r="1176" spans="1:15" ht="13.5" thickBot="1" x14ac:dyDescent="0.3">
      <c r="A1176" s="13">
        <v>1</v>
      </c>
      <c r="B1176" s="188" t="s">
        <v>852</v>
      </c>
      <c r="C1176" s="144">
        <v>10</v>
      </c>
      <c r="D1176" s="21" t="s">
        <v>14</v>
      </c>
      <c r="E1176" s="21"/>
      <c r="F1176" s="13"/>
      <c r="G1176" s="13"/>
      <c r="H1176" s="13"/>
      <c r="I1176" s="158"/>
      <c r="J1176" s="49"/>
      <c r="K1176" s="44">
        <f>I1176*J1176</f>
        <v>0</v>
      </c>
      <c r="L1176" s="45"/>
      <c r="M1176" s="55">
        <f>K1176*L1176+K1176</f>
        <v>0</v>
      </c>
      <c r="N1176" s="70"/>
      <c r="O1176" s="43"/>
    </row>
    <row r="1177" spans="1:15" ht="13.5" thickBot="1" x14ac:dyDescent="0.3">
      <c r="A1177" s="151"/>
      <c r="B1177" s="206"/>
      <c r="C1177" s="10"/>
      <c r="D1177" s="10"/>
      <c r="E1177" s="10"/>
      <c r="F1177" s="151"/>
      <c r="G1177" s="151"/>
      <c r="J1177" s="126" t="s">
        <v>81</v>
      </c>
      <c r="K1177" s="127">
        <f>SUM(K1176)</f>
        <v>0</v>
      </c>
      <c r="L1177" s="128"/>
      <c r="M1177" s="129">
        <f>SUM(M1176)</f>
        <v>0</v>
      </c>
      <c r="O1177" s="43"/>
    </row>
    <row r="1178" spans="1:15" ht="13.5" thickBot="1" x14ac:dyDescent="0.3">
      <c r="A1178" s="151"/>
      <c r="B1178" s="206"/>
      <c r="C1178" s="10"/>
      <c r="D1178" s="10"/>
      <c r="E1178" s="10"/>
      <c r="F1178" s="151"/>
      <c r="G1178" s="151"/>
      <c r="O1178" s="43"/>
    </row>
    <row r="1179" spans="1:15" x14ac:dyDescent="0.25">
      <c r="A1179" s="151"/>
      <c r="B1179" s="206"/>
      <c r="C1179" s="10"/>
      <c r="D1179" s="10"/>
      <c r="E1179" s="10"/>
      <c r="F1179" s="151"/>
      <c r="G1179" s="151"/>
      <c r="H1179" s="252" t="s">
        <v>105</v>
      </c>
      <c r="I1179" s="253"/>
      <c r="J1179" s="253"/>
      <c r="K1179" s="253"/>
      <c r="L1179" s="253"/>
      <c r="M1179" s="253"/>
      <c r="N1179" s="254"/>
      <c r="O1179" s="43"/>
    </row>
    <row r="1180" spans="1:15" ht="38.25" x14ac:dyDescent="0.25">
      <c r="A1180" s="151"/>
      <c r="B1180" s="206"/>
      <c r="C1180" s="10"/>
      <c r="D1180" s="10"/>
      <c r="E1180" s="10"/>
      <c r="F1180" s="151"/>
      <c r="G1180" s="151"/>
      <c r="H1180" s="130" t="s">
        <v>74</v>
      </c>
      <c r="I1180" s="131" t="s">
        <v>75</v>
      </c>
      <c r="J1180" s="132" t="s">
        <v>76</v>
      </c>
      <c r="K1180" s="133" t="s">
        <v>77</v>
      </c>
      <c r="L1180" s="131" t="s">
        <v>78</v>
      </c>
      <c r="M1180" s="133" t="s">
        <v>79</v>
      </c>
      <c r="N1180" s="134" t="s">
        <v>80</v>
      </c>
      <c r="O1180" s="43"/>
    </row>
    <row r="1181" spans="1:15" ht="13.5" thickBot="1" x14ac:dyDescent="0.3">
      <c r="A1181" s="151"/>
      <c r="B1181" s="206"/>
      <c r="C1181" s="10"/>
      <c r="D1181" s="10"/>
      <c r="E1181" s="10"/>
      <c r="F1181" s="151"/>
      <c r="G1181" s="151"/>
      <c r="H1181" s="135">
        <f>ROUND(K1177,2)</f>
        <v>0</v>
      </c>
      <c r="I1181" s="136">
        <f>ROUND(M1177,2)</f>
        <v>0</v>
      </c>
      <c r="J1181" s="137">
        <v>0.2</v>
      </c>
      <c r="K1181" s="136">
        <f>ROUND(H1181*J1181,2)</f>
        <v>0</v>
      </c>
      <c r="L1181" s="136">
        <f>ROUND(I1181*J1181,2)</f>
        <v>0</v>
      </c>
      <c r="M1181" s="136">
        <f>ROUND(H1181+K1181,2)</f>
        <v>0</v>
      </c>
      <c r="N1181" s="138">
        <f>ROUND(I1181+L1181,2)</f>
        <v>0</v>
      </c>
      <c r="O1181" s="43"/>
    </row>
    <row r="1182" spans="1:15" x14ac:dyDescent="0.25">
      <c r="A1182" s="151"/>
      <c r="B1182" s="206"/>
      <c r="C1182" s="10"/>
      <c r="D1182" s="10"/>
      <c r="E1182" s="10"/>
      <c r="F1182" s="151"/>
      <c r="G1182" s="151"/>
      <c r="H1182" s="151"/>
      <c r="I1182" s="10"/>
      <c r="J1182" s="10"/>
      <c r="K1182" s="57"/>
      <c r="L1182" s="58"/>
      <c r="M1182" s="57"/>
      <c r="O1182" s="43"/>
    </row>
    <row r="1183" spans="1:15" x14ac:dyDescent="0.25">
      <c r="A1183" s="151"/>
      <c r="B1183" s="206"/>
      <c r="C1183" s="10"/>
      <c r="D1183" s="10"/>
      <c r="E1183" s="10"/>
      <c r="F1183" s="151"/>
      <c r="G1183" s="151"/>
      <c r="H1183" s="151"/>
      <c r="I1183" s="10"/>
      <c r="J1183" s="10"/>
      <c r="K1183" s="57"/>
      <c r="L1183" s="58"/>
      <c r="M1183" s="57"/>
      <c r="O1183" s="43"/>
    </row>
    <row r="1184" spans="1:15" ht="13.5" thickBot="1" x14ac:dyDescent="0.3">
      <c r="O1184" s="43"/>
    </row>
    <row r="1185" spans="1:15" ht="13.5" thickBot="1" x14ac:dyDescent="0.3">
      <c r="A1185" s="258" t="s">
        <v>32</v>
      </c>
      <c r="B1185" s="259"/>
      <c r="C1185" s="259"/>
      <c r="D1185" s="259"/>
      <c r="E1185" s="259"/>
      <c r="F1185" s="259"/>
      <c r="G1185" s="259"/>
      <c r="H1185" s="259"/>
      <c r="I1185" s="259"/>
      <c r="J1185" s="259"/>
      <c r="K1185" s="259"/>
      <c r="L1185" s="259"/>
      <c r="M1185" s="259"/>
      <c r="N1185" s="260"/>
      <c r="O1185" s="43"/>
    </row>
    <row r="1186" spans="1:15" x14ac:dyDescent="0.25">
      <c r="A1186" s="34">
        <v>1</v>
      </c>
      <c r="B1186" s="188" t="s">
        <v>853</v>
      </c>
      <c r="C1186" s="144">
        <v>20</v>
      </c>
      <c r="D1186" s="21" t="s">
        <v>14</v>
      </c>
      <c r="E1186" s="21"/>
      <c r="F1186" s="34"/>
      <c r="G1186" s="34"/>
      <c r="H1186" s="34"/>
      <c r="I1186" s="34"/>
      <c r="J1186" s="147"/>
      <c r="K1186" s="44">
        <f>I1186*J1186</f>
        <v>0</v>
      </c>
      <c r="L1186" s="45"/>
      <c r="M1186" s="55">
        <f>K1186*L1186+K1186</f>
        <v>0</v>
      </c>
      <c r="N1186" s="70"/>
      <c r="O1186" s="43"/>
    </row>
    <row r="1187" spans="1:15" ht="13.5" thickBot="1" x14ac:dyDescent="0.3">
      <c r="A1187" s="150">
        <v>2</v>
      </c>
      <c r="B1187" s="180" t="s">
        <v>854</v>
      </c>
      <c r="C1187" s="23">
        <v>20</v>
      </c>
      <c r="D1187" s="11" t="s">
        <v>14</v>
      </c>
      <c r="E1187" s="11"/>
      <c r="F1187" s="150"/>
      <c r="G1187" s="150"/>
      <c r="H1187" s="150"/>
      <c r="I1187" s="150"/>
      <c r="J1187" s="106"/>
      <c r="K1187" s="44">
        <f>I1187*J1187</f>
        <v>0</v>
      </c>
      <c r="L1187" s="45"/>
      <c r="M1187" s="55">
        <f>K1187*L1187+K1187</f>
        <v>0</v>
      </c>
      <c r="N1187" s="30"/>
      <c r="O1187" s="43"/>
    </row>
    <row r="1188" spans="1:15" ht="13.5" thickBot="1" x14ac:dyDescent="0.3">
      <c r="A1188" s="151"/>
      <c r="D1188" s="151"/>
      <c r="E1188" s="151"/>
      <c r="F1188" s="10"/>
      <c r="G1188" s="10"/>
      <c r="J1188" s="126" t="s">
        <v>81</v>
      </c>
      <c r="K1188" s="127">
        <f>SUM(K1186:K1187)</f>
        <v>0</v>
      </c>
      <c r="L1188" s="128"/>
      <c r="M1188" s="129">
        <f>SUM(M1186:M1187)</f>
        <v>0</v>
      </c>
      <c r="O1188" s="43"/>
    </row>
    <row r="1189" spans="1:15" ht="13.5" thickBot="1" x14ac:dyDescent="0.3">
      <c r="O1189" s="43"/>
    </row>
    <row r="1190" spans="1:15" x14ac:dyDescent="0.25">
      <c r="H1190" s="252" t="s">
        <v>32</v>
      </c>
      <c r="I1190" s="253"/>
      <c r="J1190" s="253"/>
      <c r="K1190" s="253"/>
      <c r="L1190" s="253"/>
      <c r="M1190" s="253"/>
      <c r="N1190" s="254"/>
      <c r="O1190" s="43"/>
    </row>
    <row r="1191" spans="1:15" ht="38.25" x14ac:dyDescent="0.25">
      <c r="H1191" s="130" t="s">
        <v>74</v>
      </c>
      <c r="I1191" s="131" t="s">
        <v>75</v>
      </c>
      <c r="J1191" s="132" t="s">
        <v>76</v>
      </c>
      <c r="K1191" s="133" t="s">
        <v>77</v>
      </c>
      <c r="L1191" s="131" t="s">
        <v>78</v>
      </c>
      <c r="M1191" s="133" t="s">
        <v>79</v>
      </c>
      <c r="N1191" s="134" t="s">
        <v>80</v>
      </c>
      <c r="O1191" s="43"/>
    </row>
    <row r="1192" spans="1:15" ht="13.5" thickBot="1" x14ac:dyDescent="0.3">
      <c r="H1192" s="135">
        <f>ROUND(K1188,2)</f>
        <v>0</v>
      </c>
      <c r="I1192" s="136">
        <f>ROUND(M1188,2)</f>
        <v>0</v>
      </c>
      <c r="J1192" s="137">
        <v>0.2</v>
      </c>
      <c r="K1192" s="136">
        <f>ROUND(H1192*J1192,2)</f>
        <v>0</v>
      </c>
      <c r="L1192" s="136">
        <f>ROUND(I1192*J1192,2)</f>
        <v>0</v>
      </c>
      <c r="M1192" s="136">
        <f>ROUND(H1192+K1192,2)</f>
        <v>0</v>
      </c>
      <c r="N1192" s="138">
        <f>ROUND(I1192+L1192,2)</f>
        <v>0</v>
      </c>
      <c r="O1192" s="43"/>
    </row>
    <row r="1193" spans="1:15" x14ac:dyDescent="0.25">
      <c r="O1193" s="43"/>
    </row>
    <row r="1194" spans="1:15" x14ac:dyDescent="0.25">
      <c r="O1194" s="43"/>
    </row>
    <row r="1195" spans="1:15" ht="13.5" thickBot="1" x14ac:dyDescent="0.3">
      <c r="O1195" s="43"/>
    </row>
    <row r="1196" spans="1:15" ht="13.5" thickBot="1" x14ac:dyDescent="0.3">
      <c r="A1196" s="271" t="s">
        <v>106</v>
      </c>
      <c r="B1196" s="272"/>
      <c r="C1196" s="272"/>
      <c r="D1196" s="272"/>
      <c r="E1196" s="272"/>
      <c r="F1196" s="272"/>
      <c r="G1196" s="272"/>
      <c r="H1196" s="272"/>
      <c r="I1196" s="272"/>
      <c r="J1196" s="272"/>
      <c r="K1196" s="272"/>
      <c r="L1196" s="272"/>
      <c r="M1196" s="272"/>
      <c r="N1196" s="273"/>
      <c r="O1196" s="43"/>
    </row>
    <row r="1197" spans="1:15" ht="13.5" thickBot="1" x14ac:dyDescent="0.3">
      <c r="A1197" s="4">
        <v>1</v>
      </c>
      <c r="B1197" s="188" t="s">
        <v>855</v>
      </c>
      <c r="C1197" s="13">
        <v>5</v>
      </c>
      <c r="D1197" s="70" t="s">
        <v>14</v>
      </c>
      <c r="E1197" s="70"/>
      <c r="F1197" s="4"/>
      <c r="G1197" s="4"/>
      <c r="H1197" s="4"/>
      <c r="I1197" s="163"/>
      <c r="J1197" s="160"/>
      <c r="K1197" s="49">
        <f>I1197*J1197</f>
        <v>0</v>
      </c>
      <c r="L1197" s="161"/>
      <c r="M1197" s="49">
        <f>K1197+(K1197*L1197)</f>
        <v>0</v>
      </c>
      <c r="N1197" s="70"/>
      <c r="O1197" s="43"/>
    </row>
    <row r="1198" spans="1:15" ht="13.5" thickBot="1" x14ac:dyDescent="0.3">
      <c r="A1198" s="91"/>
      <c r="C1198" s="92"/>
      <c r="D1198" s="91"/>
      <c r="E1198" s="91"/>
      <c r="F1198" s="91"/>
      <c r="G1198" s="91"/>
      <c r="J1198" s="126" t="s">
        <v>81</v>
      </c>
      <c r="K1198" s="127">
        <f>SUM(K1197)</f>
        <v>0</v>
      </c>
      <c r="L1198" s="128"/>
      <c r="M1198" s="129">
        <f>SUM(M1197)</f>
        <v>0</v>
      </c>
      <c r="O1198" s="43"/>
    </row>
    <row r="1199" spans="1:15" ht="13.5" thickBot="1" x14ac:dyDescent="0.3">
      <c r="A1199" s="91"/>
      <c r="C1199" s="92"/>
      <c r="D1199" s="91"/>
      <c r="E1199" s="91"/>
      <c r="F1199" s="91"/>
      <c r="G1199" s="91"/>
      <c r="O1199" s="43"/>
    </row>
    <row r="1200" spans="1:15" x14ac:dyDescent="0.25">
      <c r="A1200" s="91"/>
      <c r="C1200" s="92"/>
      <c r="D1200" s="91"/>
      <c r="E1200" s="91"/>
      <c r="F1200" s="91"/>
      <c r="G1200" s="91"/>
      <c r="H1200" s="252" t="s">
        <v>106</v>
      </c>
      <c r="I1200" s="253"/>
      <c r="J1200" s="253"/>
      <c r="K1200" s="253"/>
      <c r="L1200" s="253"/>
      <c r="M1200" s="253"/>
      <c r="N1200" s="254"/>
      <c r="O1200" s="43"/>
    </row>
    <row r="1201" spans="1:15" ht="38.25" x14ac:dyDescent="0.25">
      <c r="A1201" s="91"/>
      <c r="C1201" s="92"/>
      <c r="D1201" s="91"/>
      <c r="E1201" s="91"/>
      <c r="F1201" s="91"/>
      <c r="G1201" s="91"/>
      <c r="H1201" s="130" t="s">
        <v>74</v>
      </c>
      <c r="I1201" s="131" t="s">
        <v>75</v>
      </c>
      <c r="J1201" s="132" t="s">
        <v>76</v>
      </c>
      <c r="K1201" s="133" t="s">
        <v>77</v>
      </c>
      <c r="L1201" s="131" t="s">
        <v>78</v>
      </c>
      <c r="M1201" s="133" t="s">
        <v>79</v>
      </c>
      <c r="N1201" s="134" t="s">
        <v>80</v>
      </c>
      <c r="O1201" s="43"/>
    </row>
    <row r="1202" spans="1:15" ht="13.5" thickBot="1" x14ac:dyDescent="0.3">
      <c r="A1202" s="91"/>
      <c r="C1202" s="92"/>
      <c r="D1202" s="91"/>
      <c r="E1202" s="91"/>
      <c r="F1202" s="91"/>
      <c r="G1202" s="91"/>
      <c r="H1202" s="135">
        <f>ROUND(K1198,2)</f>
        <v>0</v>
      </c>
      <c r="I1202" s="136">
        <f>ROUND(M1198,2)</f>
        <v>0</v>
      </c>
      <c r="J1202" s="137">
        <v>0.2</v>
      </c>
      <c r="K1202" s="136">
        <f>ROUND(H1202*J1202,2)</f>
        <v>0</v>
      </c>
      <c r="L1202" s="136">
        <f>ROUND(I1202*J1202,2)</f>
        <v>0</v>
      </c>
      <c r="M1202" s="136">
        <f>ROUND(H1202+K1202,2)</f>
        <v>0</v>
      </c>
      <c r="N1202" s="138">
        <f>ROUND(I1202+L1202,2)</f>
        <v>0</v>
      </c>
      <c r="O1202" s="43"/>
    </row>
    <row r="1203" spans="1:15" x14ac:dyDescent="0.25">
      <c r="A1203" s="91"/>
      <c r="C1203" s="92"/>
      <c r="D1203" s="91"/>
      <c r="E1203" s="91"/>
      <c r="F1203" s="91"/>
      <c r="G1203" s="91"/>
      <c r="H1203" s="91"/>
      <c r="I1203" s="87"/>
      <c r="J1203" s="87"/>
      <c r="K1203" s="57"/>
      <c r="L1203" s="162"/>
      <c r="M1203" s="57"/>
      <c r="O1203" s="43"/>
    </row>
    <row r="1204" spans="1:15" x14ac:dyDescent="0.25">
      <c r="A1204" s="91"/>
      <c r="C1204" s="92"/>
      <c r="D1204" s="91"/>
      <c r="E1204" s="91"/>
      <c r="F1204" s="91"/>
      <c r="G1204" s="91"/>
      <c r="H1204" s="91"/>
      <c r="I1204" s="87"/>
      <c r="J1204" s="87"/>
      <c r="K1204" s="57"/>
      <c r="L1204" s="162"/>
      <c r="M1204" s="57"/>
      <c r="O1204" s="43"/>
    </row>
    <row r="1205" spans="1:15" ht="13.5" thickBot="1" x14ac:dyDescent="0.3">
      <c r="O1205" s="43"/>
    </row>
    <row r="1206" spans="1:15" ht="13.5" thickBot="1" x14ac:dyDescent="0.3">
      <c r="A1206" s="271" t="s">
        <v>107</v>
      </c>
      <c r="B1206" s="272"/>
      <c r="C1206" s="272"/>
      <c r="D1206" s="272"/>
      <c r="E1206" s="272"/>
      <c r="F1206" s="272"/>
      <c r="G1206" s="272"/>
      <c r="H1206" s="272"/>
      <c r="I1206" s="272"/>
      <c r="J1206" s="272"/>
      <c r="K1206" s="272"/>
      <c r="L1206" s="272"/>
      <c r="M1206" s="272"/>
      <c r="N1206" s="273"/>
      <c r="O1206" s="43"/>
    </row>
    <row r="1207" spans="1:15" x14ac:dyDescent="0.25">
      <c r="A1207" s="4">
        <v>1</v>
      </c>
      <c r="B1207" s="188" t="s">
        <v>856</v>
      </c>
      <c r="C1207" s="144">
        <v>10</v>
      </c>
      <c r="D1207" s="21" t="s">
        <v>13</v>
      </c>
      <c r="E1207" s="21"/>
      <c r="F1207" s="4"/>
      <c r="G1207" s="4"/>
      <c r="H1207" s="4"/>
      <c r="I1207" s="144"/>
      <c r="J1207" s="94"/>
      <c r="K1207" s="46">
        <f>I1207*J1207</f>
        <v>0</v>
      </c>
      <c r="L1207" s="164"/>
      <c r="M1207" s="46">
        <f>K1207+(K1207*L1207)</f>
        <v>0</v>
      </c>
      <c r="N1207" s="70"/>
      <c r="O1207" s="43"/>
    </row>
    <row r="1208" spans="1:15" x14ac:dyDescent="0.25">
      <c r="A1208" s="152">
        <v>2</v>
      </c>
      <c r="B1208" s="180" t="s">
        <v>857</v>
      </c>
      <c r="C1208" s="23">
        <v>10</v>
      </c>
      <c r="D1208" s="11" t="s">
        <v>13</v>
      </c>
      <c r="E1208" s="11"/>
      <c r="F1208" s="152"/>
      <c r="G1208" s="152"/>
      <c r="H1208" s="152"/>
      <c r="I1208" s="23"/>
      <c r="J1208" s="76"/>
      <c r="K1208" s="46">
        <f t="shared" ref="K1208:K1215" si="101">I1208*J1208</f>
        <v>0</v>
      </c>
      <c r="L1208" s="72"/>
      <c r="M1208" s="46">
        <f t="shared" ref="M1208:M1215" si="102">K1208+(K1208*L1208)</f>
        <v>0</v>
      </c>
      <c r="N1208" s="30"/>
      <c r="O1208" s="43"/>
    </row>
    <row r="1209" spans="1:15" x14ac:dyDescent="0.25">
      <c r="A1209" s="4">
        <v>3</v>
      </c>
      <c r="B1209" s="180" t="s">
        <v>858</v>
      </c>
      <c r="C1209" s="23">
        <v>30</v>
      </c>
      <c r="D1209" s="11" t="s">
        <v>13</v>
      </c>
      <c r="E1209" s="11"/>
      <c r="F1209" s="152"/>
      <c r="G1209" s="152"/>
      <c r="H1209" s="152"/>
      <c r="I1209" s="23"/>
      <c r="J1209" s="76"/>
      <c r="K1209" s="46">
        <f t="shared" si="101"/>
        <v>0</v>
      </c>
      <c r="L1209" s="72"/>
      <c r="M1209" s="46">
        <f t="shared" si="102"/>
        <v>0</v>
      </c>
      <c r="N1209" s="30"/>
      <c r="O1209" s="43"/>
    </row>
    <row r="1210" spans="1:15" ht="25.5" x14ac:dyDescent="0.25">
      <c r="A1210" s="152">
        <v>4</v>
      </c>
      <c r="B1210" s="183" t="s">
        <v>859</v>
      </c>
      <c r="C1210" s="177">
        <v>10</v>
      </c>
      <c r="D1210" s="7" t="s">
        <v>14</v>
      </c>
      <c r="E1210" s="7"/>
      <c r="F1210" s="149"/>
      <c r="G1210" s="149"/>
      <c r="H1210" s="149"/>
      <c r="I1210" s="60"/>
      <c r="J1210" s="16"/>
      <c r="K1210" s="46">
        <f t="shared" si="101"/>
        <v>0</v>
      </c>
      <c r="L1210" s="14"/>
      <c r="M1210" s="46">
        <f t="shared" si="102"/>
        <v>0</v>
      </c>
      <c r="N1210" s="30"/>
      <c r="O1210" s="43"/>
    </row>
    <row r="1211" spans="1:15" x14ac:dyDescent="0.25">
      <c r="A1211" s="4">
        <v>5</v>
      </c>
      <c r="B1211" s="180" t="s">
        <v>860</v>
      </c>
      <c r="C1211" s="149">
        <v>15</v>
      </c>
      <c r="D1211" s="149" t="s">
        <v>11</v>
      </c>
      <c r="E1211" s="149"/>
      <c r="F1211" s="152"/>
      <c r="G1211" s="152"/>
      <c r="H1211" s="149"/>
      <c r="I1211" s="149"/>
      <c r="J1211" s="64"/>
      <c r="K1211" s="46">
        <f t="shared" si="101"/>
        <v>0</v>
      </c>
      <c r="L1211" s="14"/>
      <c r="M1211" s="46">
        <f t="shared" si="102"/>
        <v>0</v>
      </c>
      <c r="N1211" s="30"/>
      <c r="O1211" s="43"/>
    </row>
    <row r="1212" spans="1:15" x14ac:dyDescent="0.25">
      <c r="A1212" s="152">
        <v>6</v>
      </c>
      <c r="B1212" s="180" t="s">
        <v>861</v>
      </c>
      <c r="C1212" s="149">
        <v>5</v>
      </c>
      <c r="D1212" s="149" t="s">
        <v>11</v>
      </c>
      <c r="E1212" s="149"/>
      <c r="F1212" s="152"/>
      <c r="G1212" s="152"/>
      <c r="H1212" s="149"/>
      <c r="I1212" s="149"/>
      <c r="J1212" s="64"/>
      <c r="K1212" s="46">
        <f t="shared" si="101"/>
        <v>0</v>
      </c>
      <c r="L1212" s="14"/>
      <c r="M1212" s="46">
        <f t="shared" si="102"/>
        <v>0</v>
      </c>
      <c r="N1212" s="30"/>
      <c r="O1212" s="43"/>
    </row>
    <row r="1213" spans="1:15" x14ac:dyDescent="0.25">
      <c r="A1213" s="4">
        <v>7</v>
      </c>
      <c r="B1213" s="180" t="s">
        <v>862</v>
      </c>
      <c r="C1213" s="149">
        <v>15</v>
      </c>
      <c r="D1213" s="149" t="s">
        <v>11</v>
      </c>
      <c r="E1213" s="149"/>
      <c r="F1213" s="152"/>
      <c r="G1213" s="152"/>
      <c r="H1213" s="149"/>
      <c r="I1213" s="149"/>
      <c r="J1213" s="74"/>
      <c r="K1213" s="46">
        <f t="shared" si="101"/>
        <v>0</v>
      </c>
      <c r="L1213" s="14"/>
      <c r="M1213" s="46">
        <f t="shared" si="102"/>
        <v>0</v>
      </c>
      <c r="N1213" s="30"/>
      <c r="O1213" s="43"/>
    </row>
    <row r="1214" spans="1:15" x14ac:dyDescent="0.25">
      <c r="A1214" s="152">
        <v>8</v>
      </c>
      <c r="B1214" s="198" t="s">
        <v>863</v>
      </c>
      <c r="C1214" s="17">
        <v>2</v>
      </c>
      <c r="D1214" s="149" t="s">
        <v>11</v>
      </c>
      <c r="E1214" s="149"/>
      <c r="F1214" s="152"/>
      <c r="G1214" s="152"/>
      <c r="H1214" s="17"/>
      <c r="I1214" s="17"/>
      <c r="J1214" s="74"/>
      <c r="K1214" s="46">
        <f t="shared" si="101"/>
        <v>0</v>
      </c>
      <c r="L1214" s="14"/>
      <c r="M1214" s="46">
        <f t="shared" si="102"/>
        <v>0</v>
      </c>
      <c r="N1214" s="30"/>
      <c r="O1214" s="43"/>
    </row>
    <row r="1215" spans="1:15" ht="13.5" thickBot="1" x14ac:dyDescent="0.3">
      <c r="A1215" s="4">
        <v>9</v>
      </c>
      <c r="B1215" s="180" t="s">
        <v>864</v>
      </c>
      <c r="C1215" s="17">
        <v>2</v>
      </c>
      <c r="D1215" s="149" t="s">
        <v>11</v>
      </c>
      <c r="E1215" s="149"/>
      <c r="F1215" s="17"/>
      <c r="G1215" s="17"/>
      <c r="H1215" s="17"/>
      <c r="I1215" s="17"/>
      <c r="J1215" s="74"/>
      <c r="K1215" s="46">
        <f t="shared" si="101"/>
        <v>0</v>
      </c>
      <c r="L1215" s="14"/>
      <c r="M1215" s="46">
        <f t="shared" si="102"/>
        <v>0</v>
      </c>
      <c r="N1215" s="30"/>
      <c r="O1215" s="43"/>
    </row>
    <row r="1216" spans="1:15" ht="13.5" thickBot="1" x14ac:dyDescent="0.3">
      <c r="A1216" s="5"/>
      <c r="B1216" s="197"/>
      <c r="C1216" s="66"/>
      <c r="D1216" s="24"/>
      <c r="E1216" s="24"/>
      <c r="F1216" s="5"/>
      <c r="G1216" s="5"/>
      <c r="J1216" s="126" t="s">
        <v>81</v>
      </c>
      <c r="K1216" s="127">
        <f>SUM(K1207:K1215)</f>
        <v>0</v>
      </c>
      <c r="L1216" s="128"/>
      <c r="M1216" s="129">
        <f>SUM(M1207:M1215)</f>
        <v>0</v>
      </c>
      <c r="O1216" s="43"/>
    </row>
    <row r="1217" spans="1:15" ht="13.5" thickBot="1" x14ac:dyDescent="0.3">
      <c r="O1217" s="43"/>
    </row>
    <row r="1218" spans="1:15" x14ac:dyDescent="0.25">
      <c r="H1218" s="252" t="s">
        <v>107</v>
      </c>
      <c r="I1218" s="253"/>
      <c r="J1218" s="253"/>
      <c r="K1218" s="253"/>
      <c r="L1218" s="253"/>
      <c r="M1218" s="253"/>
      <c r="N1218" s="254"/>
      <c r="O1218" s="43"/>
    </row>
    <row r="1219" spans="1:15" ht="38.25" x14ac:dyDescent="0.25">
      <c r="H1219" s="130" t="s">
        <v>74</v>
      </c>
      <c r="I1219" s="131" t="s">
        <v>75</v>
      </c>
      <c r="J1219" s="132" t="s">
        <v>76</v>
      </c>
      <c r="K1219" s="133" t="s">
        <v>77</v>
      </c>
      <c r="L1219" s="131" t="s">
        <v>78</v>
      </c>
      <c r="M1219" s="133" t="s">
        <v>79</v>
      </c>
      <c r="N1219" s="134" t="s">
        <v>80</v>
      </c>
      <c r="O1219" s="43"/>
    </row>
    <row r="1220" spans="1:15" ht="13.5" thickBot="1" x14ac:dyDescent="0.3">
      <c r="H1220" s="135">
        <f>ROUND(K1216,2)</f>
        <v>0</v>
      </c>
      <c r="I1220" s="136">
        <f>ROUND(M1216,2)</f>
        <v>0</v>
      </c>
      <c r="J1220" s="137">
        <v>0.2</v>
      </c>
      <c r="K1220" s="136">
        <f>ROUND(H1220*J1220,2)</f>
        <v>0</v>
      </c>
      <c r="L1220" s="136">
        <f>ROUND(I1220*J1220,2)</f>
        <v>0</v>
      </c>
      <c r="M1220" s="136">
        <f>ROUND(H1220+K1220,2)</f>
        <v>0</v>
      </c>
      <c r="N1220" s="138">
        <f>ROUND(I1220+L1220,2)</f>
        <v>0</v>
      </c>
      <c r="O1220" s="43"/>
    </row>
    <row r="1221" spans="1:15" x14ac:dyDescent="0.25">
      <c r="O1221" s="43"/>
    </row>
    <row r="1222" spans="1:15" x14ac:dyDescent="0.25">
      <c r="O1222" s="43"/>
    </row>
    <row r="1223" spans="1:15" ht="13.5" thickBot="1" x14ac:dyDescent="0.3">
      <c r="O1223" s="43"/>
    </row>
    <row r="1224" spans="1:15" ht="13.5" thickBot="1" x14ac:dyDescent="0.3">
      <c r="A1224" s="271" t="s">
        <v>108</v>
      </c>
      <c r="B1224" s="272"/>
      <c r="C1224" s="272"/>
      <c r="D1224" s="272"/>
      <c r="E1224" s="272"/>
      <c r="F1224" s="272"/>
      <c r="G1224" s="272"/>
      <c r="H1224" s="272"/>
      <c r="I1224" s="272"/>
      <c r="J1224" s="272"/>
      <c r="K1224" s="272"/>
      <c r="L1224" s="272"/>
      <c r="M1224" s="272"/>
      <c r="N1224" s="273"/>
      <c r="O1224" s="43"/>
    </row>
    <row r="1225" spans="1:15" ht="13.5" thickBot="1" x14ac:dyDescent="0.3">
      <c r="A1225" s="4">
        <v>1</v>
      </c>
      <c r="B1225" s="188" t="s">
        <v>865</v>
      </c>
      <c r="C1225" s="13">
        <v>20</v>
      </c>
      <c r="D1225" s="70" t="s">
        <v>14</v>
      </c>
      <c r="E1225" s="70"/>
      <c r="F1225" s="4"/>
      <c r="G1225" s="4"/>
      <c r="H1225" s="4"/>
      <c r="I1225" s="163"/>
      <c r="J1225" s="43"/>
      <c r="K1225" s="49">
        <f>I1225*J1225</f>
        <v>0</v>
      </c>
      <c r="L1225" s="161"/>
      <c r="M1225" s="49">
        <f>K1225+(K1225*L1225)</f>
        <v>0</v>
      </c>
      <c r="N1225" s="70"/>
      <c r="O1225" s="43"/>
    </row>
    <row r="1226" spans="1:15" ht="13.5" thickBot="1" x14ac:dyDescent="0.3">
      <c r="A1226" s="91"/>
      <c r="C1226" s="92"/>
      <c r="D1226" s="91"/>
      <c r="E1226" s="91"/>
      <c r="F1226" s="91"/>
      <c r="G1226" s="91"/>
      <c r="J1226" s="126" t="s">
        <v>81</v>
      </c>
      <c r="K1226" s="127">
        <f>SUM(K1225)</f>
        <v>0</v>
      </c>
      <c r="L1226" s="128"/>
      <c r="M1226" s="129">
        <f>SUM(M1225)</f>
        <v>0</v>
      </c>
      <c r="O1226" s="43"/>
    </row>
    <row r="1227" spans="1:15" ht="13.5" thickBot="1" x14ac:dyDescent="0.3">
      <c r="O1227" s="43"/>
    </row>
    <row r="1228" spans="1:15" x14ac:dyDescent="0.25">
      <c r="H1228" s="252" t="s">
        <v>108</v>
      </c>
      <c r="I1228" s="253"/>
      <c r="J1228" s="253"/>
      <c r="K1228" s="253"/>
      <c r="L1228" s="253"/>
      <c r="M1228" s="253"/>
      <c r="N1228" s="254"/>
      <c r="O1228" s="43"/>
    </row>
    <row r="1229" spans="1:15" ht="38.25" x14ac:dyDescent="0.25">
      <c r="H1229" s="130" t="s">
        <v>74</v>
      </c>
      <c r="I1229" s="131" t="s">
        <v>75</v>
      </c>
      <c r="J1229" s="132" t="s">
        <v>76</v>
      </c>
      <c r="K1229" s="133" t="s">
        <v>77</v>
      </c>
      <c r="L1229" s="131" t="s">
        <v>78</v>
      </c>
      <c r="M1229" s="133" t="s">
        <v>79</v>
      </c>
      <c r="N1229" s="134" t="s">
        <v>80</v>
      </c>
      <c r="O1229" s="43"/>
    </row>
    <row r="1230" spans="1:15" ht="13.5" thickBot="1" x14ac:dyDescent="0.3">
      <c r="H1230" s="135">
        <f>ROUND(K1226,2)</f>
        <v>0</v>
      </c>
      <c r="I1230" s="136">
        <f>ROUND(M1226,2)</f>
        <v>0</v>
      </c>
      <c r="J1230" s="137">
        <v>0.2</v>
      </c>
      <c r="K1230" s="136">
        <f>ROUND(H1230*J1230,2)</f>
        <v>0</v>
      </c>
      <c r="L1230" s="136">
        <f>ROUND(I1230*J1230,2)</f>
        <v>0</v>
      </c>
      <c r="M1230" s="136">
        <f>ROUND(H1230+K1230,2)</f>
        <v>0</v>
      </c>
      <c r="N1230" s="138">
        <f>ROUND(I1230+L1230,2)</f>
        <v>0</v>
      </c>
      <c r="O1230" s="43"/>
    </row>
    <row r="1231" spans="1:15" x14ac:dyDescent="0.25">
      <c r="O1231" s="43"/>
    </row>
    <row r="1232" spans="1:15" x14ac:dyDescent="0.25">
      <c r="O1232" s="43"/>
    </row>
    <row r="1233" spans="1:15" ht="13.5" thickBot="1" x14ac:dyDescent="0.3">
      <c r="O1233" s="43"/>
    </row>
    <row r="1234" spans="1:15" ht="13.5" thickBot="1" x14ac:dyDescent="0.3">
      <c r="A1234" s="267" t="s">
        <v>109</v>
      </c>
      <c r="B1234" s="268"/>
      <c r="C1234" s="268"/>
      <c r="D1234" s="268"/>
      <c r="E1234" s="268"/>
      <c r="F1234" s="268"/>
      <c r="G1234" s="268"/>
      <c r="H1234" s="268"/>
      <c r="I1234" s="268"/>
      <c r="J1234" s="268"/>
      <c r="K1234" s="268"/>
      <c r="L1234" s="268"/>
      <c r="M1234" s="268"/>
      <c r="N1234" s="269"/>
      <c r="O1234" s="43"/>
    </row>
    <row r="1235" spans="1:15" x14ac:dyDescent="0.25">
      <c r="A1235" s="13">
        <v>1</v>
      </c>
      <c r="B1235" s="3" t="s">
        <v>866</v>
      </c>
      <c r="C1235" s="13">
        <v>125</v>
      </c>
      <c r="D1235" s="13" t="s">
        <v>11</v>
      </c>
      <c r="E1235" s="13"/>
      <c r="F1235" s="13"/>
      <c r="G1235" s="13"/>
      <c r="H1235" s="13"/>
      <c r="I1235" s="70"/>
      <c r="J1235" s="46"/>
      <c r="K1235" s="46">
        <f>I1235*J1235</f>
        <v>0</v>
      </c>
      <c r="L1235" s="29"/>
      <c r="M1235" s="46">
        <f>K1235*L1235+K1235</f>
        <v>0</v>
      </c>
      <c r="N1235" s="70"/>
      <c r="O1235" s="43"/>
    </row>
    <row r="1236" spans="1:15" x14ac:dyDescent="0.25">
      <c r="A1236" s="149">
        <v>2</v>
      </c>
      <c r="B1236" s="181" t="s">
        <v>867</v>
      </c>
      <c r="C1236" s="149">
        <v>28</v>
      </c>
      <c r="D1236" s="149" t="s">
        <v>11</v>
      </c>
      <c r="E1236" s="149"/>
      <c r="F1236" s="30"/>
      <c r="G1236" s="149"/>
      <c r="H1236" s="149"/>
      <c r="I1236" s="30"/>
      <c r="J1236" s="16"/>
      <c r="K1236" s="46">
        <f t="shared" ref="K1236:K1254" si="103">I1236*J1236</f>
        <v>0</v>
      </c>
      <c r="L1236" s="14"/>
      <c r="M1236" s="16">
        <f t="shared" ref="M1236:M1254" si="104">K1236*L1236+K1236</f>
        <v>0</v>
      </c>
      <c r="N1236" s="30"/>
      <c r="O1236" s="43"/>
    </row>
    <row r="1237" spans="1:15" x14ac:dyDescent="0.25">
      <c r="A1237" s="13">
        <v>3</v>
      </c>
      <c r="B1237" s="181" t="s">
        <v>868</v>
      </c>
      <c r="C1237" s="149">
        <v>15</v>
      </c>
      <c r="D1237" s="149" t="s">
        <v>11</v>
      </c>
      <c r="E1237" s="149"/>
      <c r="F1237" s="30"/>
      <c r="G1237" s="149"/>
      <c r="H1237" s="149"/>
      <c r="I1237" s="30"/>
      <c r="J1237" s="16"/>
      <c r="K1237" s="46">
        <f t="shared" si="103"/>
        <v>0</v>
      </c>
      <c r="L1237" s="14"/>
      <c r="M1237" s="16">
        <f t="shared" si="104"/>
        <v>0</v>
      </c>
      <c r="N1237" s="30"/>
      <c r="O1237" s="43"/>
    </row>
    <row r="1238" spans="1:15" x14ac:dyDescent="0.25">
      <c r="A1238" s="149">
        <v>4</v>
      </c>
      <c r="B1238" s="181" t="s">
        <v>869</v>
      </c>
      <c r="C1238" s="149">
        <v>15</v>
      </c>
      <c r="D1238" s="149" t="s">
        <v>11</v>
      </c>
      <c r="E1238" s="149"/>
      <c r="F1238" s="30"/>
      <c r="G1238" s="149"/>
      <c r="H1238" s="149"/>
      <c r="I1238" s="30"/>
      <c r="J1238" s="16"/>
      <c r="K1238" s="46">
        <f t="shared" si="103"/>
        <v>0</v>
      </c>
      <c r="L1238" s="14"/>
      <c r="M1238" s="16">
        <f t="shared" si="104"/>
        <v>0</v>
      </c>
      <c r="N1238" s="30"/>
      <c r="O1238" s="43"/>
    </row>
    <row r="1239" spans="1:15" x14ac:dyDescent="0.25">
      <c r="A1239" s="13">
        <v>5</v>
      </c>
      <c r="B1239" s="181" t="s">
        <v>870</v>
      </c>
      <c r="C1239" s="149">
        <v>2</v>
      </c>
      <c r="D1239" s="149" t="s">
        <v>11</v>
      </c>
      <c r="E1239" s="149"/>
      <c r="F1239" s="30"/>
      <c r="G1239" s="149"/>
      <c r="H1239" s="149"/>
      <c r="I1239" s="30"/>
      <c r="J1239" s="16"/>
      <c r="K1239" s="46">
        <f t="shared" si="103"/>
        <v>0</v>
      </c>
      <c r="L1239" s="14"/>
      <c r="M1239" s="16">
        <f t="shared" si="104"/>
        <v>0</v>
      </c>
      <c r="N1239" s="30"/>
      <c r="O1239" s="43"/>
    </row>
    <row r="1240" spans="1:15" x14ac:dyDescent="0.25">
      <c r="A1240" s="149">
        <v>6</v>
      </c>
      <c r="B1240" s="181" t="s">
        <v>871</v>
      </c>
      <c r="C1240" s="149">
        <v>96</v>
      </c>
      <c r="D1240" s="149" t="s">
        <v>11</v>
      </c>
      <c r="E1240" s="149"/>
      <c r="F1240" s="30"/>
      <c r="G1240" s="149"/>
      <c r="H1240" s="149"/>
      <c r="I1240" s="30"/>
      <c r="J1240" s="16"/>
      <c r="K1240" s="46">
        <f t="shared" si="103"/>
        <v>0</v>
      </c>
      <c r="L1240" s="14"/>
      <c r="M1240" s="16">
        <f t="shared" si="104"/>
        <v>0</v>
      </c>
      <c r="N1240" s="30"/>
      <c r="O1240" s="43"/>
    </row>
    <row r="1241" spans="1:15" x14ac:dyDescent="0.25">
      <c r="A1241" s="13">
        <v>7</v>
      </c>
      <c r="B1241" s="181" t="s">
        <v>872</v>
      </c>
      <c r="C1241" s="149">
        <v>24</v>
      </c>
      <c r="D1241" s="149" t="s">
        <v>11</v>
      </c>
      <c r="E1241" s="149"/>
      <c r="F1241" s="30"/>
      <c r="G1241" s="149"/>
      <c r="H1241" s="149"/>
      <c r="I1241" s="30"/>
      <c r="J1241" s="16"/>
      <c r="K1241" s="46">
        <f t="shared" si="103"/>
        <v>0</v>
      </c>
      <c r="L1241" s="14"/>
      <c r="M1241" s="16">
        <f>K1241*L1241+K1241</f>
        <v>0</v>
      </c>
      <c r="N1241" s="30"/>
      <c r="O1241" s="43"/>
    </row>
    <row r="1242" spans="1:15" x14ac:dyDescent="0.25">
      <c r="A1242" s="149">
        <v>8</v>
      </c>
      <c r="B1242" s="181" t="s">
        <v>873</v>
      </c>
      <c r="C1242" s="149">
        <v>14</v>
      </c>
      <c r="D1242" s="149" t="s">
        <v>11</v>
      </c>
      <c r="E1242" s="149"/>
      <c r="F1242" s="30"/>
      <c r="G1242" s="149"/>
      <c r="H1242" s="149"/>
      <c r="I1242" s="30"/>
      <c r="J1242" s="16"/>
      <c r="K1242" s="46">
        <f t="shared" si="103"/>
        <v>0</v>
      </c>
      <c r="L1242" s="14"/>
      <c r="M1242" s="16">
        <f t="shared" si="104"/>
        <v>0</v>
      </c>
      <c r="N1242" s="30"/>
      <c r="O1242" s="43"/>
    </row>
    <row r="1243" spans="1:15" x14ac:dyDescent="0.25">
      <c r="A1243" s="13">
        <v>9</v>
      </c>
      <c r="B1243" s="181" t="s">
        <v>874</v>
      </c>
      <c r="C1243" s="149">
        <v>65</v>
      </c>
      <c r="D1243" s="149" t="s">
        <v>11</v>
      </c>
      <c r="E1243" s="149"/>
      <c r="F1243" s="30"/>
      <c r="G1243" s="149"/>
      <c r="H1243" s="149"/>
      <c r="I1243" s="30"/>
      <c r="J1243" s="16"/>
      <c r="K1243" s="46">
        <f t="shared" si="103"/>
        <v>0</v>
      </c>
      <c r="L1243" s="14"/>
      <c r="M1243" s="16">
        <f t="shared" si="104"/>
        <v>0</v>
      </c>
      <c r="N1243" s="30"/>
      <c r="O1243" s="43"/>
    </row>
    <row r="1244" spans="1:15" x14ac:dyDescent="0.25">
      <c r="A1244" s="149">
        <v>10</v>
      </c>
      <c r="B1244" s="181" t="s">
        <v>875</v>
      </c>
      <c r="C1244" s="149">
        <v>2</v>
      </c>
      <c r="D1244" s="149" t="s">
        <v>11</v>
      </c>
      <c r="E1244" s="149"/>
      <c r="F1244" s="30"/>
      <c r="G1244" s="149"/>
      <c r="H1244" s="149"/>
      <c r="I1244" s="30"/>
      <c r="J1244" s="16"/>
      <c r="K1244" s="46">
        <f t="shared" si="103"/>
        <v>0</v>
      </c>
      <c r="L1244" s="14"/>
      <c r="M1244" s="16">
        <f t="shared" si="104"/>
        <v>0</v>
      </c>
      <c r="N1244" s="30"/>
      <c r="O1244" s="43"/>
    </row>
    <row r="1245" spans="1:15" x14ac:dyDescent="0.25">
      <c r="A1245" s="13">
        <v>11</v>
      </c>
      <c r="B1245" s="181" t="s">
        <v>876</v>
      </c>
      <c r="C1245" s="149">
        <v>6</v>
      </c>
      <c r="D1245" s="149" t="s">
        <v>11</v>
      </c>
      <c r="E1245" s="149"/>
      <c r="F1245" s="30"/>
      <c r="G1245" s="149"/>
      <c r="H1245" s="149"/>
      <c r="I1245" s="30"/>
      <c r="J1245" s="16"/>
      <c r="K1245" s="46">
        <f t="shared" si="103"/>
        <v>0</v>
      </c>
      <c r="L1245" s="14"/>
      <c r="M1245" s="16">
        <f t="shared" si="104"/>
        <v>0</v>
      </c>
      <c r="N1245" s="30"/>
      <c r="O1245" s="43"/>
    </row>
    <row r="1246" spans="1:15" x14ac:dyDescent="0.25">
      <c r="A1246" s="149">
        <v>12</v>
      </c>
      <c r="B1246" s="181" t="s">
        <v>877</v>
      </c>
      <c r="C1246" s="149">
        <v>10</v>
      </c>
      <c r="D1246" s="149" t="s">
        <v>11</v>
      </c>
      <c r="E1246" s="149"/>
      <c r="F1246" s="30"/>
      <c r="G1246" s="149"/>
      <c r="H1246" s="149"/>
      <c r="I1246" s="30"/>
      <c r="J1246" s="16"/>
      <c r="K1246" s="46">
        <f t="shared" si="103"/>
        <v>0</v>
      </c>
      <c r="L1246" s="14"/>
      <c r="M1246" s="16">
        <f t="shared" si="104"/>
        <v>0</v>
      </c>
      <c r="N1246" s="30"/>
      <c r="O1246" s="43"/>
    </row>
    <row r="1247" spans="1:15" x14ac:dyDescent="0.25">
      <c r="A1247" s="13">
        <v>13</v>
      </c>
      <c r="B1247" s="180" t="s">
        <v>878</v>
      </c>
      <c r="C1247" s="149">
        <v>3</v>
      </c>
      <c r="D1247" s="149" t="s">
        <v>11</v>
      </c>
      <c r="E1247" s="149"/>
      <c r="F1247" s="30"/>
      <c r="G1247" s="18"/>
      <c r="H1247" s="30"/>
      <c r="I1247" s="30"/>
      <c r="J1247" s="64"/>
      <c r="K1247" s="46">
        <f t="shared" si="103"/>
        <v>0</v>
      </c>
      <c r="L1247" s="14"/>
      <c r="M1247" s="16">
        <f t="shared" si="104"/>
        <v>0</v>
      </c>
      <c r="N1247" s="30"/>
      <c r="O1247" s="43"/>
    </row>
    <row r="1248" spans="1:15" x14ac:dyDescent="0.25">
      <c r="A1248" s="149">
        <v>14</v>
      </c>
      <c r="B1248" s="180" t="s">
        <v>879</v>
      </c>
      <c r="C1248" s="149">
        <v>3</v>
      </c>
      <c r="D1248" s="149" t="s">
        <v>11</v>
      </c>
      <c r="E1248" s="149"/>
      <c r="F1248" s="30"/>
      <c r="G1248" s="18"/>
      <c r="H1248" s="30"/>
      <c r="I1248" s="30"/>
      <c r="J1248" s="64"/>
      <c r="K1248" s="46">
        <f t="shared" si="103"/>
        <v>0</v>
      </c>
      <c r="L1248" s="14"/>
      <c r="M1248" s="16">
        <f t="shared" si="104"/>
        <v>0</v>
      </c>
      <c r="N1248" s="30"/>
      <c r="O1248" s="43"/>
    </row>
    <row r="1249" spans="1:15" x14ac:dyDescent="0.25">
      <c r="A1249" s="13">
        <v>15</v>
      </c>
      <c r="B1249" s="180" t="s">
        <v>880</v>
      </c>
      <c r="C1249" s="149">
        <v>3</v>
      </c>
      <c r="D1249" s="149" t="s">
        <v>11</v>
      </c>
      <c r="E1249" s="149"/>
      <c r="F1249" s="30"/>
      <c r="G1249" s="18"/>
      <c r="H1249" s="30"/>
      <c r="I1249" s="30"/>
      <c r="J1249" s="64"/>
      <c r="K1249" s="46">
        <f t="shared" si="103"/>
        <v>0</v>
      </c>
      <c r="L1249" s="14"/>
      <c r="M1249" s="16">
        <f t="shared" si="104"/>
        <v>0</v>
      </c>
      <c r="N1249" s="30"/>
      <c r="O1249" s="43"/>
    </row>
    <row r="1250" spans="1:15" x14ac:dyDescent="0.25">
      <c r="A1250" s="149">
        <v>16</v>
      </c>
      <c r="B1250" s="180" t="s">
        <v>881</v>
      </c>
      <c r="C1250" s="149">
        <v>9</v>
      </c>
      <c r="D1250" s="149" t="s">
        <v>11</v>
      </c>
      <c r="E1250" s="149"/>
      <c r="F1250" s="30"/>
      <c r="G1250" s="17"/>
      <c r="H1250" s="30"/>
      <c r="I1250" s="30"/>
      <c r="J1250" s="74"/>
      <c r="K1250" s="46">
        <f t="shared" si="103"/>
        <v>0</v>
      </c>
      <c r="L1250" s="14"/>
      <c r="M1250" s="16">
        <f t="shared" si="104"/>
        <v>0</v>
      </c>
      <c r="N1250" s="30"/>
      <c r="O1250" s="43"/>
    </row>
    <row r="1251" spans="1:15" ht="25.5" x14ac:dyDescent="0.25">
      <c r="A1251" s="13">
        <v>17</v>
      </c>
      <c r="B1251" s="180" t="s">
        <v>882</v>
      </c>
      <c r="C1251" s="149">
        <v>6</v>
      </c>
      <c r="D1251" s="149" t="s">
        <v>11</v>
      </c>
      <c r="E1251" s="149"/>
      <c r="F1251" s="18"/>
      <c r="G1251" s="18"/>
      <c r="H1251" s="30"/>
      <c r="I1251" s="30"/>
      <c r="J1251" s="64"/>
      <c r="K1251" s="46">
        <f t="shared" si="103"/>
        <v>0</v>
      </c>
      <c r="L1251" s="14"/>
      <c r="M1251" s="16">
        <f t="shared" si="104"/>
        <v>0</v>
      </c>
      <c r="N1251" s="30"/>
      <c r="O1251" s="43"/>
    </row>
    <row r="1252" spans="1:15" ht="25.5" x14ac:dyDescent="0.25">
      <c r="A1252" s="149">
        <v>18</v>
      </c>
      <c r="B1252" s="180" t="s">
        <v>883</v>
      </c>
      <c r="C1252" s="149">
        <v>6</v>
      </c>
      <c r="D1252" s="149" t="s">
        <v>11</v>
      </c>
      <c r="E1252" s="149"/>
      <c r="F1252" s="18"/>
      <c r="G1252" s="18"/>
      <c r="H1252" s="30"/>
      <c r="I1252" s="30"/>
      <c r="J1252" s="64"/>
      <c r="K1252" s="46">
        <f t="shared" si="103"/>
        <v>0</v>
      </c>
      <c r="L1252" s="14"/>
      <c r="M1252" s="16">
        <f t="shared" si="104"/>
        <v>0</v>
      </c>
      <c r="N1252" s="30"/>
      <c r="O1252" s="43"/>
    </row>
    <row r="1253" spans="1:15" ht="25.5" x14ac:dyDescent="0.25">
      <c r="A1253" s="13">
        <v>19</v>
      </c>
      <c r="B1253" s="180" t="s">
        <v>884</v>
      </c>
      <c r="C1253" s="149">
        <v>3</v>
      </c>
      <c r="D1253" s="149" t="s">
        <v>11</v>
      </c>
      <c r="E1253" s="149"/>
      <c r="F1253" s="18"/>
      <c r="G1253" s="18"/>
      <c r="H1253" s="30"/>
      <c r="I1253" s="30"/>
      <c r="J1253" s="64"/>
      <c r="K1253" s="46">
        <f t="shared" si="103"/>
        <v>0</v>
      </c>
      <c r="L1253" s="14"/>
      <c r="M1253" s="16">
        <f t="shared" si="104"/>
        <v>0</v>
      </c>
      <c r="N1253" s="30"/>
      <c r="O1253" s="43"/>
    </row>
    <row r="1254" spans="1:15" ht="26.25" thickBot="1" x14ac:dyDescent="0.3">
      <c r="A1254" s="149">
        <v>20</v>
      </c>
      <c r="B1254" s="180" t="s">
        <v>885</v>
      </c>
      <c r="C1254" s="149">
        <v>6</v>
      </c>
      <c r="D1254" s="149" t="s">
        <v>11</v>
      </c>
      <c r="E1254" s="149"/>
      <c r="F1254" s="18"/>
      <c r="G1254" s="17"/>
      <c r="H1254" s="30"/>
      <c r="I1254" s="30"/>
      <c r="J1254" s="74"/>
      <c r="K1254" s="46">
        <f t="shared" si="103"/>
        <v>0</v>
      </c>
      <c r="L1254" s="14"/>
      <c r="M1254" s="16">
        <f t="shared" si="104"/>
        <v>0</v>
      </c>
      <c r="N1254" s="30"/>
      <c r="O1254" s="43"/>
    </row>
    <row r="1255" spans="1:15" ht="13.5" thickBot="1" x14ac:dyDescent="0.3">
      <c r="J1255" s="126" t="s">
        <v>81</v>
      </c>
      <c r="K1255" s="127">
        <f>SUM(K1235:K1254)</f>
        <v>0</v>
      </c>
      <c r="L1255" s="128"/>
      <c r="M1255" s="129">
        <f>SUM(M1235:M1254)</f>
        <v>0</v>
      </c>
      <c r="O1255" s="43"/>
    </row>
    <row r="1256" spans="1:15" ht="13.5" thickBot="1" x14ac:dyDescent="0.3">
      <c r="O1256" s="43"/>
    </row>
    <row r="1257" spans="1:15" x14ac:dyDescent="0.25">
      <c r="H1257" s="252" t="s">
        <v>109</v>
      </c>
      <c r="I1257" s="253"/>
      <c r="J1257" s="253"/>
      <c r="K1257" s="253"/>
      <c r="L1257" s="253"/>
      <c r="M1257" s="253"/>
      <c r="N1257" s="254"/>
      <c r="O1257" s="43"/>
    </row>
    <row r="1258" spans="1:15" ht="38.25" x14ac:dyDescent="0.25">
      <c r="H1258" s="130" t="s">
        <v>74</v>
      </c>
      <c r="I1258" s="131" t="s">
        <v>75</v>
      </c>
      <c r="J1258" s="132" t="s">
        <v>76</v>
      </c>
      <c r="K1258" s="133" t="s">
        <v>77</v>
      </c>
      <c r="L1258" s="131" t="s">
        <v>78</v>
      </c>
      <c r="M1258" s="133" t="s">
        <v>79</v>
      </c>
      <c r="N1258" s="134" t="s">
        <v>80</v>
      </c>
      <c r="O1258" s="43"/>
    </row>
    <row r="1259" spans="1:15" ht="13.5" thickBot="1" x14ac:dyDescent="0.3">
      <c r="H1259" s="135">
        <f>ROUND(K1255,2)</f>
        <v>0</v>
      </c>
      <c r="I1259" s="136">
        <f>ROUND(M1255,2)</f>
        <v>0</v>
      </c>
      <c r="J1259" s="137">
        <v>0.2</v>
      </c>
      <c r="K1259" s="136">
        <f>ROUND(H1259*J1259,2)</f>
        <v>0</v>
      </c>
      <c r="L1259" s="136">
        <f>ROUND(I1259*J1259,2)</f>
        <v>0</v>
      </c>
      <c r="M1259" s="136">
        <f>ROUND(H1259+K1259,2)</f>
        <v>0</v>
      </c>
      <c r="N1259" s="138">
        <f>ROUND(I1259+L1259,2)</f>
        <v>0</v>
      </c>
      <c r="O1259" s="43"/>
    </row>
    <row r="1260" spans="1:15" x14ac:dyDescent="0.25">
      <c r="O1260" s="43"/>
    </row>
    <row r="1261" spans="1:15" x14ac:dyDescent="0.25">
      <c r="O1261" s="43"/>
    </row>
    <row r="1262" spans="1:15" ht="13.5" thickBot="1" x14ac:dyDescent="0.3">
      <c r="O1262" s="43"/>
    </row>
    <row r="1263" spans="1:15" ht="13.5" thickBot="1" x14ac:dyDescent="0.3">
      <c r="A1263" s="258" t="s">
        <v>110</v>
      </c>
      <c r="B1263" s="259"/>
      <c r="C1263" s="259"/>
      <c r="D1263" s="259"/>
      <c r="E1263" s="259"/>
      <c r="F1263" s="259"/>
      <c r="G1263" s="259"/>
      <c r="H1263" s="259"/>
      <c r="I1263" s="259"/>
      <c r="J1263" s="259"/>
      <c r="K1263" s="259"/>
      <c r="L1263" s="259"/>
      <c r="M1263" s="259"/>
      <c r="N1263" s="260"/>
      <c r="O1263" s="43"/>
    </row>
    <row r="1264" spans="1:15" x14ac:dyDescent="0.25">
      <c r="A1264" s="13">
        <v>1</v>
      </c>
      <c r="B1264" s="201" t="s">
        <v>886</v>
      </c>
      <c r="C1264" s="13">
        <v>180</v>
      </c>
      <c r="D1264" s="165" t="s">
        <v>11</v>
      </c>
      <c r="E1264" s="165"/>
      <c r="F1264" s="13"/>
      <c r="G1264" s="13"/>
      <c r="H1264" s="13"/>
      <c r="I1264" s="70"/>
      <c r="J1264" s="46"/>
      <c r="K1264" s="46">
        <f>I1264*J1264</f>
        <v>0</v>
      </c>
      <c r="L1264" s="29"/>
      <c r="M1264" s="46">
        <f>K1264*L1264+K1264</f>
        <v>0</v>
      </c>
      <c r="N1264" s="70"/>
      <c r="O1264" s="43"/>
    </row>
    <row r="1265" spans="1:15" ht="38.25" x14ac:dyDescent="0.25">
      <c r="A1265" s="149">
        <v>2</v>
      </c>
      <c r="B1265" s="180" t="s">
        <v>887</v>
      </c>
      <c r="C1265" s="149">
        <v>5</v>
      </c>
      <c r="D1265" s="12" t="s">
        <v>11</v>
      </c>
      <c r="E1265" s="12"/>
      <c r="F1265" s="149"/>
      <c r="G1265" s="149"/>
      <c r="H1265" s="149"/>
      <c r="I1265" s="30"/>
      <c r="J1265" s="16"/>
      <c r="K1265" s="46">
        <f t="shared" ref="K1265:K1328" si="105">I1265*J1265</f>
        <v>0</v>
      </c>
      <c r="L1265" s="14"/>
      <c r="M1265" s="46">
        <f t="shared" ref="M1265:M1328" si="106">K1265*L1265+K1265</f>
        <v>0</v>
      </c>
      <c r="N1265" s="65"/>
      <c r="O1265" s="43"/>
    </row>
    <row r="1266" spans="1:15" x14ac:dyDescent="0.25">
      <c r="A1266" s="149">
        <v>3</v>
      </c>
      <c r="B1266" s="190" t="s">
        <v>888</v>
      </c>
      <c r="C1266" s="149">
        <v>25</v>
      </c>
      <c r="D1266" s="12" t="s">
        <v>11</v>
      </c>
      <c r="E1266" s="12"/>
      <c r="F1266" s="149"/>
      <c r="G1266" s="149"/>
      <c r="H1266" s="149"/>
      <c r="I1266" s="30"/>
      <c r="J1266" s="16"/>
      <c r="K1266" s="46">
        <f t="shared" si="105"/>
        <v>0</v>
      </c>
      <c r="L1266" s="14"/>
      <c r="M1266" s="46">
        <f t="shared" si="106"/>
        <v>0</v>
      </c>
      <c r="N1266" s="30"/>
      <c r="O1266" s="43"/>
    </row>
    <row r="1267" spans="1:15" ht="25.5" x14ac:dyDescent="0.25">
      <c r="A1267" s="149">
        <v>4</v>
      </c>
      <c r="B1267" s="190" t="s">
        <v>889</v>
      </c>
      <c r="C1267" s="149">
        <v>450</v>
      </c>
      <c r="D1267" s="12" t="s">
        <v>11</v>
      </c>
      <c r="E1267" s="12"/>
      <c r="F1267" s="149"/>
      <c r="G1267" s="149"/>
      <c r="H1267" s="149"/>
      <c r="I1267" s="30"/>
      <c r="J1267" s="16"/>
      <c r="K1267" s="46">
        <f t="shared" si="105"/>
        <v>0</v>
      </c>
      <c r="L1267" s="14"/>
      <c r="M1267" s="46">
        <f t="shared" si="106"/>
        <v>0</v>
      </c>
      <c r="N1267" s="30"/>
      <c r="O1267" s="43"/>
    </row>
    <row r="1268" spans="1:15" ht="25.5" x14ac:dyDescent="0.25">
      <c r="A1268" s="149">
        <v>5</v>
      </c>
      <c r="B1268" s="190" t="s">
        <v>890</v>
      </c>
      <c r="C1268" s="149">
        <v>25</v>
      </c>
      <c r="D1268" s="12" t="s">
        <v>11</v>
      </c>
      <c r="E1268" s="12"/>
      <c r="F1268" s="149"/>
      <c r="G1268" s="149"/>
      <c r="H1268" s="149"/>
      <c r="I1268" s="30"/>
      <c r="J1268" s="16"/>
      <c r="K1268" s="46">
        <f t="shared" si="105"/>
        <v>0</v>
      </c>
      <c r="L1268" s="14"/>
      <c r="M1268" s="46">
        <f t="shared" si="106"/>
        <v>0</v>
      </c>
      <c r="N1268" s="30"/>
      <c r="O1268" s="43"/>
    </row>
    <row r="1269" spans="1:15" ht="25.5" x14ac:dyDescent="0.25">
      <c r="A1269" s="149">
        <v>6</v>
      </c>
      <c r="B1269" s="190" t="s">
        <v>891</v>
      </c>
      <c r="C1269" s="149">
        <v>10</v>
      </c>
      <c r="D1269" s="12" t="s">
        <v>11</v>
      </c>
      <c r="E1269" s="12"/>
      <c r="F1269" s="149"/>
      <c r="G1269" s="149"/>
      <c r="H1269" s="149"/>
      <c r="I1269" s="30"/>
      <c r="J1269" s="16"/>
      <c r="K1269" s="46">
        <f t="shared" si="105"/>
        <v>0</v>
      </c>
      <c r="L1269" s="14"/>
      <c r="M1269" s="46">
        <f t="shared" si="106"/>
        <v>0</v>
      </c>
      <c r="N1269" s="65"/>
      <c r="O1269" s="43"/>
    </row>
    <row r="1270" spans="1:15" ht="25.5" x14ac:dyDescent="0.25">
      <c r="A1270" s="149">
        <v>7</v>
      </c>
      <c r="B1270" s="190" t="s">
        <v>892</v>
      </c>
      <c r="C1270" s="149">
        <v>530</v>
      </c>
      <c r="D1270" s="12" t="s">
        <v>11</v>
      </c>
      <c r="E1270" s="12"/>
      <c r="F1270" s="149"/>
      <c r="G1270" s="149"/>
      <c r="H1270" s="149"/>
      <c r="I1270" s="30"/>
      <c r="J1270" s="16"/>
      <c r="K1270" s="46">
        <f t="shared" si="105"/>
        <v>0</v>
      </c>
      <c r="L1270" s="14"/>
      <c r="M1270" s="46">
        <f t="shared" si="106"/>
        <v>0</v>
      </c>
      <c r="N1270" s="30"/>
      <c r="O1270" s="43"/>
    </row>
    <row r="1271" spans="1:15" ht="25.5" x14ac:dyDescent="0.25">
      <c r="A1271" s="149">
        <v>8</v>
      </c>
      <c r="B1271" s="190" t="s">
        <v>893</v>
      </c>
      <c r="C1271" s="149">
        <v>90</v>
      </c>
      <c r="D1271" s="12" t="s">
        <v>11</v>
      </c>
      <c r="E1271" s="12"/>
      <c r="F1271" s="149"/>
      <c r="G1271" s="149"/>
      <c r="H1271" s="149"/>
      <c r="I1271" s="30"/>
      <c r="J1271" s="16"/>
      <c r="K1271" s="46">
        <f t="shared" si="105"/>
        <v>0</v>
      </c>
      <c r="L1271" s="14"/>
      <c r="M1271" s="46">
        <f t="shared" si="106"/>
        <v>0</v>
      </c>
      <c r="N1271" s="30"/>
      <c r="O1271" s="43"/>
    </row>
    <row r="1272" spans="1:15" x14ac:dyDescent="0.25">
      <c r="A1272" s="149">
        <v>9</v>
      </c>
      <c r="B1272" s="190" t="s">
        <v>894</v>
      </c>
      <c r="C1272" s="149">
        <v>3</v>
      </c>
      <c r="D1272" s="12" t="s">
        <v>11</v>
      </c>
      <c r="E1272" s="12"/>
      <c r="F1272" s="149"/>
      <c r="G1272" s="149"/>
      <c r="H1272" s="149"/>
      <c r="I1272" s="30"/>
      <c r="J1272" s="16"/>
      <c r="K1272" s="46">
        <f t="shared" si="105"/>
        <v>0</v>
      </c>
      <c r="L1272" s="14"/>
      <c r="M1272" s="46">
        <f t="shared" si="106"/>
        <v>0</v>
      </c>
      <c r="N1272" s="30"/>
      <c r="O1272" s="43"/>
    </row>
    <row r="1273" spans="1:15" x14ac:dyDescent="0.25">
      <c r="A1273" s="149">
        <v>10</v>
      </c>
      <c r="B1273" s="190" t="s">
        <v>895</v>
      </c>
      <c r="C1273" s="149">
        <v>5</v>
      </c>
      <c r="D1273" s="12" t="s">
        <v>11</v>
      </c>
      <c r="E1273" s="12"/>
      <c r="F1273" s="149"/>
      <c r="G1273" s="149"/>
      <c r="H1273" s="149"/>
      <c r="I1273" s="30"/>
      <c r="J1273" s="16"/>
      <c r="K1273" s="46">
        <f t="shared" si="105"/>
        <v>0</v>
      </c>
      <c r="L1273" s="14"/>
      <c r="M1273" s="46">
        <f t="shared" si="106"/>
        <v>0</v>
      </c>
      <c r="N1273" s="30"/>
      <c r="O1273" s="43"/>
    </row>
    <row r="1274" spans="1:15" ht="38.25" x14ac:dyDescent="0.25">
      <c r="A1274" s="149">
        <v>11</v>
      </c>
      <c r="B1274" s="190" t="s">
        <v>896</v>
      </c>
      <c r="C1274" s="149">
        <v>120</v>
      </c>
      <c r="D1274" s="12" t="s">
        <v>11</v>
      </c>
      <c r="E1274" s="12"/>
      <c r="F1274" s="149"/>
      <c r="G1274" s="149"/>
      <c r="H1274" s="149"/>
      <c r="I1274" s="30"/>
      <c r="J1274" s="16"/>
      <c r="K1274" s="46">
        <f t="shared" si="105"/>
        <v>0</v>
      </c>
      <c r="L1274" s="14"/>
      <c r="M1274" s="46">
        <f t="shared" si="106"/>
        <v>0</v>
      </c>
      <c r="N1274" s="30"/>
      <c r="O1274" s="43"/>
    </row>
    <row r="1275" spans="1:15" ht="25.5" x14ac:dyDescent="0.25">
      <c r="A1275" s="149">
        <v>12</v>
      </c>
      <c r="B1275" s="190" t="s">
        <v>897</v>
      </c>
      <c r="C1275" s="149">
        <v>110</v>
      </c>
      <c r="D1275" s="12" t="s">
        <v>11</v>
      </c>
      <c r="E1275" s="12"/>
      <c r="F1275" s="149"/>
      <c r="G1275" s="149"/>
      <c r="H1275" s="149"/>
      <c r="I1275" s="30"/>
      <c r="J1275" s="16"/>
      <c r="K1275" s="46">
        <f t="shared" si="105"/>
        <v>0</v>
      </c>
      <c r="L1275" s="14"/>
      <c r="M1275" s="46">
        <f t="shared" si="106"/>
        <v>0</v>
      </c>
      <c r="N1275" s="30"/>
      <c r="O1275" s="43"/>
    </row>
    <row r="1276" spans="1:15" ht="25.5" x14ac:dyDescent="0.25">
      <c r="A1276" s="149">
        <v>13</v>
      </c>
      <c r="B1276" s="190" t="s">
        <v>898</v>
      </c>
      <c r="C1276" s="149">
        <v>210</v>
      </c>
      <c r="D1276" s="12" t="s">
        <v>11</v>
      </c>
      <c r="E1276" s="12"/>
      <c r="F1276" s="149"/>
      <c r="G1276" s="149"/>
      <c r="H1276" s="149"/>
      <c r="I1276" s="30"/>
      <c r="J1276" s="16"/>
      <c r="K1276" s="46">
        <f t="shared" si="105"/>
        <v>0</v>
      </c>
      <c r="L1276" s="14"/>
      <c r="M1276" s="46">
        <f t="shared" si="106"/>
        <v>0</v>
      </c>
      <c r="N1276" s="30"/>
      <c r="O1276" s="43"/>
    </row>
    <row r="1277" spans="1:15" x14ac:dyDescent="0.25">
      <c r="A1277" s="149">
        <v>14</v>
      </c>
      <c r="B1277" s="190" t="s">
        <v>899</v>
      </c>
      <c r="C1277" s="149">
        <v>5</v>
      </c>
      <c r="D1277" s="12" t="s">
        <v>11</v>
      </c>
      <c r="E1277" s="12"/>
      <c r="F1277" s="149"/>
      <c r="G1277" s="149"/>
      <c r="H1277" s="149"/>
      <c r="I1277" s="30"/>
      <c r="J1277" s="16"/>
      <c r="K1277" s="46">
        <f t="shared" si="105"/>
        <v>0</v>
      </c>
      <c r="L1277" s="14"/>
      <c r="M1277" s="46">
        <f t="shared" si="106"/>
        <v>0</v>
      </c>
      <c r="N1277" s="30"/>
      <c r="O1277" s="43"/>
    </row>
    <row r="1278" spans="1:15" x14ac:dyDescent="0.25">
      <c r="A1278" s="149">
        <v>15</v>
      </c>
      <c r="B1278" s="190" t="s">
        <v>900</v>
      </c>
      <c r="C1278" s="149">
        <v>20</v>
      </c>
      <c r="D1278" s="12" t="s">
        <v>11</v>
      </c>
      <c r="E1278" s="12"/>
      <c r="F1278" s="149"/>
      <c r="G1278" s="149"/>
      <c r="H1278" s="149"/>
      <c r="I1278" s="30"/>
      <c r="J1278" s="16"/>
      <c r="K1278" s="46">
        <f t="shared" si="105"/>
        <v>0</v>
      </c>
      <c r="L1278" s="14"/>
      <c r="M1278" s="46">
        <f t="shared" si="106"/>
        <v>0</v>
      </c>
      <c r="N1278" s="30"/>
      <c r="O1278" s="43"/>
    </row>
    <row r="1279" spans="1:15" x14ac:dyDescent="0.25">
      <c r="A1279" s="149">
        <v>16</v>
      </c>
      <c r="B1279" s="190" t="s">
        <v>901</v>
      </c>
      <c r="C1279" s="149">
        <v>5</v>
      </c>
      <c r="D1279" s="12" t="s">
        <v>11</v>
      </c>
      <c r="E1279" s="12"/>
      <c r="F1279" s="149"/>
      <c r="G1279" s="149"/>
      <c r="H1279" s="149"/>
      <c r="I1279" s="30"/>
      <c r="J1279" s="16"/>
      <c r="K1279" s="46">
        <f t="shared" si="105"/>
        <v>0</v>
      </c>
      <c r="L1279" s="14"/>
      <c r="M1279" s="46">
        <f t="shared" si="106"/>
        <v>0</v>
      </c>
      <c r="N1279" s="30"/>
      <c r="O1279" s="43"/>
    </row>
    <row r="1280" spans="1:15" x14ac:dyDescent="0.25">
      <c r="A1280" s="149">
        <v>17</v>
      </c>
      <c r="B1280" s="190" t="s">
        <v>902</v>
      </c>
      <c r="C1280" s="149">
        <v>5</v>
      </c>
      <c r="D1280" s="12" t="s">
        <v>11</v>
      </c>
      <c r="E1280" s="12"/>
      <c r="F1280" s="149"/>
      <c r="G1280" s="149"/>
      <c r="H1280" s="149"/>
      <c r="I1280" s="30"/>
      <c r="J1280" s="16"/>
      <c r="K1280" s="46">
        <f t="shared" si="105"/>
        <v>0</v>
      </c>
      <c r="L1280" s="14"/>
      <c r="M1280" s="46">
        <f t="shared" si="106"/>
        <v>0</v>
      </c>
      <c r="N1280" s="30"/>
      <c r="O1280" s="43"/>
    </row>
    <row r="1281" spans="1:15" x14ac:dyDescent="0.25">
      <c r="A1281" s="149">
        <v>18</v>
      </c>
      <c r="B1281" s="190" t="s">
        <v>903</v>
      </c>
      <c r="C1281" s="149">
        <v>240</v>
      </c>
      <c r="D1281" s="12" t="s">
        <v>11</v>
      </c>
      <c r="E1281" s="12"/>
      <c r="F1281" s="149"/>
      <c r="G1281" s="149"/>
      <c r="H1281" s="149"/>
      <c r="I1281" s="30"/>
      <c r="J1281" s="16"/>
      <c r="K1281" s="46">
        <f t="shared" si="105"/>
        <v>0</v>
      </c>
      <c r="L1281" s="14"/>
      <c r="M1281" s="46">
        <f t="shared" si="106"/>
        <v>0</v>
      </c>
      <c r="N1281" s="30"/>
      <c r="O1281" s="43"/>
    </row>
    <row r="1282" spans="1:15" x14ac:dyDescent="0.25">
      <c r="A1282" s="149">
        <v>19</v>
      </c>
      <c r="B1282" s="190" t="s">
        <v>904</v>
      </c>
      <c r="C1282" s="149">
        <v>3</v>
      </c>
      <c r="D1282" s="12" t="s">
        <v>11</v>
      </c>
      <c r="E1282" s="12"/>
      <c r="F1282" s="149"/>
      <c r="G1282" s="149"/>
      <c r="H1282" s="149"/>
      <c r="I1282" s="30"/>
      <c r="J1282" s="16"/>
      <c r="K1282" s="46">
        <f t="shared" si="105"/>
        <v>0</v>
      </c>
      <c r="L1282" s="14"/>
      <c r="M1282" s="46">
        <f t="shared" si="106"/>
        <v>0</v>
      </c>
      <c r="N1282" s="30"/>
      <c r="O1282" s="43"/>
    </row>
    <row r="1283" spans="1:15" x14ac:dyDescent="0.25">
      <c r="A1283" s="149">
        <v>20</v>
      </c>
      <c r="B1283" s="190" t="s">
        <v>905</v>
      </c>
      <c r="C1283" s="149">
        <v>10</v>
      </c>
      <c r="D1283" s="12" t="s">
        <v>11</v>
      </c>
      <c r="E1283" s="12"/>
      <c r="F1283" s="149"/>
      <c r="G1283" s="149"/>
      <c r="H1283" s="149"/>
      <c r="I1283" s="30"/>
      <c r="J1283" s="16"/>
      <c r="K1283" s="46">
        <f t="shared" si="105"/>
        <v>0</v>
      </c>
      <c r="L1283" s="14"/>
      <c r="M1283" s="46">
        <f t="shared" si="106"/>
        <v>0</v>
      </c>
      <c r="N1283" s="30"/>
      <c r="O1283" s="43"/>
    </row>
    <row r="1284" spans="1:15" ht="25.5" x14ac:dyDescent="0.25">
      <c r="A1284" s="149">
        <v>21</v>
      </c>
      <c r="B1284" s="190" t="s">
        <v>906</v>
      </c>
      <c r="C1284" s="149">
        <v>10</v>
      </c>
      <c r="D1284" s="12" t="s">
        <v>11</v>
      </c>
      <c r="E1284" s="12"/>
      <c r="F1284" s="149"/>
      <c r="G1284" s="149"/>
      <c r="H1284" s="149"/>
      <c r="I1284" s="30"/>
      <c r="J1284" s="16"/>
      <c r="K1284" s="46">
        <f t="shared" si="105"/>
        <v>0</v>
      </c>
      <c r="L1284" s="14"/>
      <c r="M1284" s="46">
        <f t="shared" si="106"/>
        <v>0</v>
      </c>
      <c r="N1284" s="30"/>
      <c r="O1284" s="43"/>
    </row>
    <row r="1285" spans="1:15" x14ac:dyDescent="0.25">
      <c r="A1285" s="149">
        <v>22</v>
      </c>
      <c r="B1285" s="190" t="s">
        <v>907</v>
      </c>
      <c r="C1285" s="149">
        <v>260</v>
      </c>
      <c r="D1285" s="12" t="s">
        <v>11</v>
      </c>
      <c r="E1285" s="12"/>
      <c r="F1285" s="149"/>
      <c r="G1285" s="149"/>
      <c r="H1285" s="149"/>
      <c r="I1285" s="30"/>
      <c r="J1285" s="16"/>
      <c r="K1285" s="46">
        <f t="shared" si="105"/>
        <v>0</v>
      </c>
      <c r="L1285" s="14"/>
      <c r="M1285" s="46">
        <f t="shared" si="106"/>
        <v>0</v>
      </c>
      <c r="N1285" s="30"/>
      <c r="O1285" s="43"/>
    </row>
    <row r="1286" spans="1:15" x14ac:dyDescent="0.25">
      <c r="A1286" s="149">
        <v>23</v>
      </c>
      <c r="B1286" s="190" t="s">
        <v>908</v>
      </c>
      <c r="C1286" s="149">
        <v>680</v>
      </c>
      <c r="D1286" s="12" t="s">
        <v>11</v>
      </c>
      <c r="E1286" s="12"/>
      <c r="F1286" s="149"/>
      <c r="G1286" s="149"/>
      <c r="H1286" s="149"/>
      <c r="I1286" s="30"/>
      <c r="J1286" s="16"/>
      <c r="K1286" s="46">
        <f t="shared" si="105"/>
        <v>0</v>
      </c>
      <c r="L1286" s="14"/>
      <c r="M1286" s="46">
        <f t="shared" si="106"/>
        <v>0</v>
      </c>
      <c r="N1286" s="30"/>
      <c r="O1286" s="43"/>
    </row>
    <row r="1287" spans="1:15" x14ac:dyDescent="0.25">
      <c r="A1287" s="149">
        <v>24</v>
      </c>
      <c r="B1287" s="190" t="s">
        <v>909</v>
      </c>
      <c r="C1287" s="149">
        <v>300</v>
      </c>
      <c r="D1287" s="12" t="s">
        <v>11</v>
      </c>
      <c r="E1287" s="12"/>
      <c r="F1287" s="149"/>
      <c r="G1287" s="149"/>
      <c r="H1287" s="149"/>
      <c r="I1287" s="30"/>
      <c r="J1287" s="16"/>
      <c r="K1287" s="46">
        <f t="shared" si="105"/>
        <v>0</v>
      </c>
      <c r="L1287" s="14"/>
      <c r="M1287" s="46">
        <f t="shared" si="106"/>
        <v>0</v>
      </c>
      <c r="N1287" s="30"/>
      <c r="O1287" s="43"/>
    </row>
    <row r="1288" spans="1:15" ht="25.5" x14ac:dyDescent="0.25">
      <c r="A1288" s="149">
        <v>25</v>
      </c>
      <c r="B1288" s="190" t="s">
        <v>910</v>
      </c>
      <c r="C1288" s="149">
        <v>50</v>
      </c>
      <c r="D1288" s="12" t="s">
        <v>11</v>
      </c>
      <c r="E1288" s="12"/>
      <c r="F1288" s="149"/>
      <c r="G1288" s="149"/>
      <c r="H1288" s="149"/>
      <c r="I1288" s="30"/>
      <c r="J1288" s="16"/>
      <c r="K1288" s="46">
        <f t="shared" si="105"/>
        <v>0</v>
      </c>
      <c r="L1288" s="14"/>
      <c r="M1288" s="46">
        <f t="shared" si="106"/>
        <v>0</v>
      </c>
      <c r="N1288" s="30"/>
      <c r="O1288" s="43"/>
    </row>
    <row r="1289" spans="1:15" ht="38.25" x14ac:dyDescent="0.25">
      <c r="A1289" s="149">
        <v>26</v>
      </c>
      <c r="B1289" s="190" t="s">
        <v>911</v>
      </c>
      <c r="C1289" s="149">
        <v>75</v>
      </c>
      <c r="D1289" s="12" t="s">
        <v>11</v>
      </c>
      <c r="E1289" s="12"/>
      <c r="F1289" s="149"/>
      <c r="G1289" s="149"/>
      <c r="H1289" s="149"/>
      <c r="I1289" s="30"/>
      <c r="J1289" s="16"/>
      <c r="K1289" s="46">
        <f t="shared" si="105"/>
        <v>0</v>
      </c>
      <c r="L1289" s="14"/>
      <c r="M1289" s="46">
        <f t="shared" si="106"/>
        <v>0</v>
      </c>
      <c r="N1289" s="30"/>
      <c r="O1289" s="43"/>
    </row>
    <row r="1290" spans="1:15" ht="25.5" x14ac:dyDescent="0.25">
      <c r="A1290" s="149">
        <v>27</v>
      </c>
      <c r="B1290" s="190" t="s">
        <v>912</v>
      </c>
      <c r="C1290" s="149">
        <v>5</v>
      </c>
      <c r="D1290" s="12" t="s">
        <v>11</v>
      </c>
      <c r="E1290" s="12"/>
      <c r="F1290" s="149"/>
      <c r="G1290" s="149"/>
      <c r="H1290" s="149"/>
      <c r="I1290" s="30"/>
      <c r="J1290" s="16"/>
      <c r="K1290" s="46">
        <f t="shared" si="105"/>
        <v>0</v>
      </c>
      <c r="L1290" s="14"/>
      <c r="M1290" s="46">
        <f t="shared" si="106"/>
        <v>0</v>
      </c>
      <c r="N1290" s="30"/>
      <c r="O1290" s="43"/>
    </row>
    <row r="1291" spans="1:15" x14ac:dyDescent="0.25">
      <c r="A1291" s="149">
        <v>28</v>
      </c>
      <c r="B1291" s="190" t="s">
        <v>913</v>
      </c>
      <c r="C1291" s="149">
        <v>40</v>
      </c>
      <c r="D1291" s="12" t="s">
        <v>11</v>
      </c>
      <c r="E1291" s="12"/>
      <c r="F1291" s="149"/>
      <c r="G1291" s="149"/>
      <c r="H1291" s="149"/>
      <c r="I1291" s="30"/>
      <c r="J1291" s="16"/>
      <c r="K1291" s="46">
        <f t="shared" si="105"/>
        <v>0</v>
      </c>
      <c r="L1291" s="14"/>
      <c r="M1291" s="46">
        <f t="shared" si="106"/>
        <v>0</v>
      </c>
      <c r="N1291" s="30"/>
      <c r="O1291" s="43"/>
    </row>
    <row r="1292" spans="1:15" ht="25.5" x14ac:dyDescent="0.25">
      <c r="A1292" s="149">
        <v>29</v>
      </c>
      <c r="B1292" s="190" t="s">
        <v>914</v>
      </c>
      <c r="C1292" s="149">
        <v>3</v>
      </c>
      <c r="D1292" s="38" t="s">
        <v>11</v>
      </c>
      <c r="E1292" s="38"/>
      <c r="F1292" s="149"/>
      <c r="G1292" s="149"/>
      <c r="H1292" s="149"/>
      <c r="I1292" s="30"/>
      <c r="J1292" s="16"/>
      <c r="K1292" s="46">
        <f t="shared" si="105"/>
        <v>0</v>
      </c>
      <c r="L1292" s="14"/>
      <c r="M1292" s="46">
        <f t="shared" si="106"/>
        <v>0</v>
      </c>
      <c r="N1292" s="65"/>
      <c r="O1292" s="43"/>
    </row>
    <row r="1293" spans="1:15" ht="25.5" x14ac:dyDescent="0.25">
      <c r="A1293" s="149">
        <v>30</v>
      </c>
      <c r="B1293" s="190" t="s">
        <v>915</v>
      </c>
      <c r="C1293" s="149">
        <v>1</v>
      </c>
      <c r="D1293" s="38" t="s">
        <v>11</v>
      </c>
      <c r="E1293" s="38"/>
      <c r="F1293" s="149"/>
      <c r="G1293" s="149"/>
      <c r="H1293" s="149"/>
      <c r="I1293" s="30"/>
      <c r="J1293" s="16"/>
      <c r="K1293" s="46">
        <f t="shared" si="105"/>
        <v>0</v>
      </c>
      <c r="L1293" s="14"/>
      <c r="M1293" s="46">
        <f t="shared" si="106"/>
        <v>0</v>
      </c>
      <c r="N1293" s="65"/>
      <c r="O1293" s="43"/>
    </row>
    <row r="1294" spans="1:15" ht="25.5" x14ac:dyDescent="0.25">
      <c r="A1294" s="149">
        <v>31</v>
      </c>
      <c r="B1294" s="190" t="s">
        <v>916</v>
      </c>
      <c r="C1294" s="149">
        <v>50</v>
      </c>
      <c r="D1294" s="38" t="s">
        <v>11</v>
      </c>
      <c r="E1294" s="38"/>
      <c r="F1294" s="149"/>
      <c r="G1294" s="149"/>
      <c r="H1294" s="149"/>
      <c r="I1294" s="30"/>
      <c r="J1294" s="16"/>
      <c r="K1294" s="46">
        <f t="shared" si="105"/>
        <v>0</v>
      </c>
      <c r="L1294" s="14"/>
      <c r="M1294" s="46">
        <f t="shared" si="106"/>
        <v>0</v>
      </c>
      <c r="N1294" s="30"/>
      <c r="O1294" s="43"/>
    </row>
    <row r="1295" spans="1:15" ht="25.5" x14ac:dyDescent="0.25">
      <c r="A1295" s="149">
        <v>32</v>
      </c>
      <c r="B1295" s="190" t="s">
        <v>917</v>
      </c>
      <c r="C1295" s="149">
        <v>60</v>
      </c>
      <c r="D1295" s="38" t="s">
        <v>11</v>
      </c>
      <c r="E1295" s="38"/>
      <c r="F1295" s="149"/>
      <c r="G1295" s="149"/>
      <c r="H1295" s="149"/>
      <c r="I1295" s="30"/>
      <c r="J1295" s="16"/>
      <c r="K1295" s="46">
        <f t="shared" si="105"/>
        <v>0</v>
      </c>
      <c r="L1295" s="14"/>
      <c r="M1295" s="46">
        <f t="shared" si="106"/>
        <v>0</v>
      </c>
      <c r="N1295" s="30"/>
      <c r="O1295" s="43"/>
    </row>
    <row r="1296" spans="1:15" ht="25.5" x14ac:dyDescent="0.25">
      <c r="A1296" s="149">
        <v>33</v>
      </c>
      <c r="B1296" s="190" t="s">
        <v>918</v>
      </c>
      <c r="C1296" s="149">
        <v>120</v>
      </c>
      <c r="D1296" s="38" t="s">
        <v>11</v>
      </c>
      <c r="E1296" s="38"/>
      <c r="F1296" s="149"/>
      <c r="G1296" s="149"/>
      <c r="H1296" s="149"/>
      <c r="I1296" s="30"/>
      <c r="J1296" s="16"/>
      <c r="K1296" s="46">
        <f t="shared" si="105"/>
        <v>0</v>
      </c>
      <c r="L1296" s="14"/>
      <c r="M1296" s="46">
        <f t="shared" si="106"/>
        <v>0</v>
      </c>
      <c r="N1296" s="30"/>
      <c r="O1296" s="43"/>
    </row>
    <row r="1297" spans="1:15" x14ac:dyDescent="0.25">
      <c r="A1297" s="149">
        <v>34</v>
      </c>
      <c r="B1297" s="190" t="s">
        <v>919</v>
      </c>
      <c r="C1297" s="149">
        <v>3</v>
      </c>
      <c r="D1297" s="38" t="s">
        <v>11</v>
      </c>
      <c r="E1297" s="38"/>
      <c r="F1297" s="149"/>
      <c r="G1297" s="149"/>
      <c r="H1297" s="149"/>
      <c r="I1297" s="30"/>
      <c r="J1297" s="16"/>
      <c r="K1297" s="46">
        <f t="shared" si="105"/>
        <v>0</v>
      </c>
      <c r="L1297" s="14"/>
      <c r="M1297" s="46">
        <f t="shared" si="106"/>
        <v>0</v>
      </c>
      <c r="N1297" s="30"/>
      <c r="O1297" s="43"/>
    </row>
    <row r="1298" spans="1:15" x14ac:dyDescent="0.25">
      <c r="A1298" s="149">
        <v>35</v>
      </c>
      <c r="B1298" s="190" t="s">
        <v>920</v>
      </c>
      <c r="C1298" s="149">
        <v>3</v>
      </c>
      <c r="D1298" s="38" t="s">
        <v>11</v>
      </c>
      <c r="E1298" s="38"/>
      <c r="F1298" s="149"/>
      <c r="G1298" s="149"/>
      <c r="H1298" s="149"/>
      <c r="I1298" s="30"/>
      <c r="J1298" s="16"/>
      <c r="K1298" s="46">
        <f t="shared" si="105"/>
        <v>0</v>
      </c>
      <c r="L1298" s="14"/>
      <c r="M1298" s="46">
        <f t="shared" si="106"/>
        <v>0</v>
      </c>
      <c r="N1298" s="30"/>
      <c r="O1298" s="43"/>
    </row>
    <row r="1299" spans="1:15" x14ac:dyDescent="0.25">
      <c r="A1299" s="149">
        <v>36</v>
      </c>
      <c r="B1299" s="190" t="s">
        <v>921</v>
      </c>
      <c r="C1299" s="149">
        <v>5</v>
      </c>
      <c r="D1299" s="38" t="s">
        <v>11</v>
      </c>
      <c r="E1299" s="38"/>
      <c r="F1299" s="149"/>
      <c r="G1299" s="149"/>
      <c r="H1299" s="149"/>
      <c r="I1299" s="30"/>
      <c r="J1299" s="16"/>
      <c r="K1299" s="46">
        <f t="shared" si="105"/>
        <v>0</v>
      </c>
      <c r="L1299" s="14"/>
      <c r="M1299" s="46">
        <f t="shared" si="106"/>
        <v>0</v>
      </c>
      <c r="N1299" s="30"/>
      <c r="O1299" s="43"/>
    </row>
    <row r="1300" spans="1:15" ht="25.5" x14ac:dyDescent="0.25">
      <c r="A1300" s="149">
        <v>37</v>
      </c>
      <c r="B1300" s="190" t="s">
        <v>922</v>
      </c>
      <c r="C1300" s="149">
        <v>10</v>
      </c>
      <c r="D1300" s="38" t="s">
        <v>11</v>
      </c>
      <c r="E1300" s="38"/>
      <c r="F1300" s="149"/>
      <c r="G1300" s="149"/>
      <c r="H1300" s="149"/>
      <c r="I1300" s="30"/>
      <c r="J1300" s="16"/>
      <c r="K1300" s="46">
        <f t="shared" si="105"/>
        <v>0</v>
      </c>
      <c r="L1300" s="14"/>
      <c r="M1300" s="46">
        <f t="shared" si="106"/>
        <v>0</v>
      </c>
      <c r="N1300" s="30"/>
      <c r="O1300" s="43"/>
    </row>
    <row r="1301" spans="1:15" ht="25.5" x14ac:dyDescent="0.25">
      <c r="A1301" s="149">
        <v>38</v>
      </c>
      <c r="B1301" s="190" t="s">
        <v>923</v>
      </c>
      <c r="C1301" s="149">
        <v>5</v>
      </c>
      <c r="D1301" s="38" t="s">
        <v>11</v>
      </c>
      <c r="E1301" s="38"/>
      <c r="F1301" s="149"/>
      <c r="G1301" s="149"/>
      <c r="H1301" s="149"/>
      <c r="I1301" s="30"/>
      <c r="J1301" s="16"/>
      <c r="K1301" s="46">
        <f t="shared" si="105"/>
        <v>0</v>
      </c>
      <c r="L1301" s="14"/>
      <c r="M1301" s="46">
        <f t="shared" si="106"/>
        <v>0</v>
      </c>
      <c r="N1301" s="30"/>
      <c r="O1301" s="43"/>
    </row>
    <row r="1302" spans="1:15" x14ac:dyDescent="0.25">
      <c r="A1302" s="149">
        <v>39</v>
      </c>
      <c r="B1302" s="190" t="s">
        <v>924</v>
      </c>
      <c r="C1302" s="149">
        <v>5</v>
      </c>
      <c r="D1302" s="38" t="s">
        <v>11</v>
      </c>
      <c r="E1302" s="38"/>
      <c r="F1302" s="149"/>
      <c r="G1302" s="149"/>
      <c r="H1302" s="149"/>
      <c r="I1302" s="30"/>
      <c r="J1302" s="16"/>
      <c r="K1302" s="46">
        <f t="shared" si="105"/>
        <v>0</v>
      </c>
      <c r="L1302" s="14"/>
      <c r="M1302" s="46">
        <f t="shared" si="106"/>
        <v>0</v>
      </c>
      <c r="N1302" s="30"/>
      <c r="O1302" s="43"/>
    </row>
    <row r="1303" spans="1:15" x14ac:dyDescent="0.25">
      <c r="A1303" s="149">
        <v>40</v>
      </c>
      <c r="B1303" s="190" t="s">
        <v>925</v>
      </c>
      <c r="C1303" s="149">
        <v>10</v>
      </c>
      <c r="D1303" s="38" t="s">
        <v>11</v>
      </c>
      <c r="E1303" s="38"/>
      <c r="F1303" s="149"/>
      <c r="G1303" s="149"/>
      <c r="H1303" s="149"/>
      <c r="I1303" s="30"/>
      <c r="J1303" s="16"/>
      <c r="K1303" s="46">
        <f t="shared" si="105"/>
        <v>0</v>
      </c>
      <c r="L1303" s="14"/>
      <c r="M1303" s="46">
        <f t="shared" si="106"/>
        <v>0</v>
      </c>
      <c r="N1303" s="30"/>
      <c r="O1303" s="43"/>
    </row>
    <row r="1304" spans="1:15" x14ac:dyDescent="0.25">
      <c r="A1304" s="149">
        <v>41</v>
      </c>
      <c r="B1304" s="190" t="s">
        <v>926</v>
      </c>
      <c r="C1304" s="149">
        <v>3</v>
      </c>
      <c r="D1304" s="38" t="s">
        <v>11</v>
      </c>
      <c r="E1304" s="38"/>
      <c r="F1304" s="149"/>
      <c r="G1304" s="149"/>
      <c r="H1304" s="149"/>
      <c r="I1304" s="30"/>
      <c r="J1304" s="16"/>
      <c r="K1304" s="46">
        <f t="shared" si="105"/>
        <v>0</v>
      </c>
      <c r="L1304" s="14"/>
      <c r="M1304" s="46">
        <f t="shared" si="106"/>
        <v>0</v>
      </c>
      <c r="N1304" s="30"/>
      <c r="O1304" s="43"/>
    </row>
    <row r="1305" spans="1:15" x14ac:dyDescent="0.25">
      <c r="A1305" s="149">
        <v>42</v>
      </c>
      <c r="B1305" s="190" t="s">
        <v>927</v>
      </c>
      <c r="C1305" s="149">
        <v>50</v>
      </c>
      <c r="D1305" s="38" t="s">
        <v>11</v>
      </c>
      <c r="E1305" s="38"/>
      <c r="F1305" s="149"/>
      <c r="G1305" s="149"/>
      <c r="H1305" s="149"/>
      <c r="I1305" s="30"/>
      <c r="J1305" s="16"/>
      <c r="K1305" s="46">
        <f t="shared" si="105"/>
        <v>0</v>
      </c>
      <c r="L1305" s="14"/>
      <c r="M1305" s="46">
        <f t="shared" si="106"/>
        <v>0</v>
      </c>
      <c r="N1305" s="30"/>
      <c r="O1305" s="43"/>
    </row>
    <row r="1306" spans="1:15" x14ac:dyDescent="0.25">
      <c r="A1306" s="149">
        <v>43</v>
      </c>
      <c r="B1306" s="190" t="s">
        <v>928</v>
      </c>
      <c r="C1306" s="149">
        <v>10</v>
      </c>
      <c r="D1306" s="38" t="s">
        <v>11</v>
      </c>
      <c r="E1306" s="38"/>
      <c r="F1306" s="149"/>
      <c r="G1306" s="149"/>
      <c r="H1306" s="149"/>
      <c r="I1306" s="30"/>
      <c r="J1306" s="16"/>
      <c r="K1306" s="46">
        <f t="shared" si="105"/>
        <v>0</v>
      </c>
      <c r="L1306" s="14"/>
      <c r="M1306" s="46">
        <f t="shared" si="106"/>
        <v>0</v>
      </c>
      <c r="N1306" s="30"/>
      <c r="O1306" s="43"/>
    </row>
    <row r="1307" spans="1:15" ht="38.25" x14ac:dyDescent="0.25">
      <c r="A1307" s="149">
        <v>44</v>
      </c>
      <c r="B1307" s="190" t="s">
        <v>929</v>
      </c>
      <c r="C1307" s="149">
        <v>3</v>
      </c>
      <c r="D1307" s="38" t="s">
        <v>11</v>
      </c>
      <c r="E1307" s="38"/>
      <c r="F1307" s="149"/>
      <c r="G1307" s="149"/>
      <c r="H1307" s="149"/>
      <c r="I1307" s="30"/>
      <c r="J1307" s="16"/>
      <c r="K1307" s="46">
        <f t="shared" si="105"/>
        <v>0</v>
      </c>
      <c r="L1307" s="14"/>
      <c r="M1307" s="46">
        <f t="shared" si="106"/>
        <v>0</v>
      </c>
      <c r="N1307" s="30"/>
      <c r="O1307" s="43"/>
    </row>
    <row r="1308" spans="1:15" ht="25.5" x14ac:dyDescent="0.25">
      <c r="A1308" s="149">
        <v>45</v>
      </c>
      <c r="B1308" s="190" t="s">
        <v>930</v>
      </c>
      <c r="C1308" s="149">
        <v>100</v>
      </c>
      <c r="D1308" s="38" t="s">
        <v>11</v>
      </c>
      <c r="E1308" s="38"/>
      <c r="F1308" s="149"/>
      <c r="G1308" s="149"/>
      <c r="H1308" s="149"/>
      <c r="I1308" s="30"/>
      <c r="J1308" s="16"/>
      <c r="K1308" s="46">
        <f t="shared" si="105"/>
        <v>0</v>
      </c>
      <c r="L1308" s="14"/>
      <c r="M1308" s="46">
        <f t="shared" si="106"/>
        <v>0</v>
      </c>
      <c r="N1308" s="30"/>
      <c r="O1308" s="43"/>
    </row>
    <row r="1309" spans="1:15" ht="51" x14ac:dyDescent="0.25">
      <c r="A1309" s="149">
        <v>46</v>
      </c>
      <c r="B1309" s="190" t="s">
        <v>931</v>
      </c>
      <c r="C1309" s="149">
        <v>800</v>
      </c>
      <c r="D1309" s="38" t="s">
        <v>11</v>
      </c>
      <c r="E1309" s="38"/>
      <c r="F1309" s="149"/>
      <c r="G1309" s="149"/>
      <c r="H1309" s="149"/>
      <c r="I1309" s="30"/>
      <c r="J1309" s="16"/>
      <c r="K1309" s="46">
        <f t="shared" si="105"/>
        <v>0</v>
      </c>
      <c r="L1309" s="14"/>
      <c r="M1309" s="46">
        <f t="shared" si="106"/>
        <v>0</v>
      </c>
      <c r="N1309" s="30"/>
      <c r="O1309" s="43"/>
    </row>
    <row r="1310" spans="1:15" ht="51" x14ac:dyDescent="0.25">
      <c r="A1310" s="149">
        <v>47</v>
      </c>
      <c r="B1310" s="190" t="s">
        <v>932</v>
      </c>
      <c r="C1310" s="149">
        <v>270</v>
      </c>
      <c r="D1310" s="38" t="s">
        <v>11</v>
      </c>
      <c r="E1310" s="38"/>
      <c r="F1310" s="149"/>
      <c r="G1310" s="149"/>
      <c r="H1310" s="149"/>
      <c r="I1310" s="30"/>
      <c r="J1310" s="16"/>
      <c r="K1310" s="46">
        <f t="shared" si="105"/>
        <v>0</v>
      </c>
      <c r="L1310" s="14"/>
      <c r="M1310" s="46">
        <f t="shared" si="106"/>
        <v>0</v>
      </c>
      <c r="N1310" s="30"/>
      <c r="O1310" s="43"/>
    </row>
    <row r="1311" spans="1:15" ht="25.5" x14ac:dyDescent="0.25">
      <c r="A1311" s="149">
        <v>48</v>
      </c>
      <c r="B1311" s="180" t="s">
        <v>933</v>
      </c>
      <c r="C1311" s="149">
        <v>20</v>
      </c>
      <c r="D1311" s="149" t="s">
        <v>14</v>
      </c>
      <c r="E1311" s="149"/>
      <c r="F1311" s="149"/>
      <c r="G1311" s="149"/>
      <c r="H1311" s="149"/>
      <c r="I1311" s="30"/>
      <c r="J1311" s="1"/>
      <c r="K1311" s="46">
        <f t="shared" si="105"/>
        <v>0</v>
      </c>
      <c r="L1311" s="14"/>
      <c r="M1311" s="46">
        <f t="shared" si="106"/>
        <v>0</v>
      </c>
      <c r="N1311" s="30"/>
      <c r="O1311" s="43"/>
    </row>
    <row r="1312" spans="1:15" x14ac:dyDescent="0.25">
      <c r="A1312" s="149">
        <v>49</v>
      </c>
      <c r="B1312" s="180" t="s">
        <v>934</v>
      </c>
      <c r="C1312" s="149">
        <v>10</v>
      </c>
      <c r="D1312" s="149" t="s">
        <v>14</v>
      </c>
      <c r="E1312" s="149"/>
      <c r="F1312" s="149"/>
      <c r="G1312" s="149"/>
      <c r="H1312" s="149"/>
      <c r="I1312" s="30"/>
      <c r="J1312" s="16"/>
      <c r="K1312" s="46">
        <f t="shared" si="105"/>
        <v>0</v>
      </c>
      <c r="L1312" s="14"/>
      <c r="M1312" s="46">
        <f t="shared" si="106"/>
        <v>0</v>
      </c>
      <c r="N1312" s="30"/>
      <c r="O1312" s="43"/>
    </row>
    <row r="1313" spans="1:15" x14ac:dyDescent="0.25">
      <c r="A1313" s="149">
        <v>50</v>
      </c>
      <c r="B1313" s="181" t="s">
        <v>935</v>
      </c>
      <c r="C1313" s="149">
        <v>200</v>
      </c>
      <c r="D1313" s="149" t="s">
        <v>11</v>
      </c>
      <c r="E1313" s="149"/>
      <c r="F1313" s="149"/>
      <c r="G1313" s="149"/>
      <c r="H1313" s="149"/>
      <c r="I1313" s="30"/>
      <c r="J1313" s="16"/>
      <c r="K1313" s="46">
        <f t="shared" si="105"/>
        <v>0</v>
      </c>
      <c r="L1313" s="14"/>
      <c r="M1313" s="46">
        <f t="shared" si="106"/>
        <v>0</v>
      </c>
      <c r="N1313" s="30"/>
      <c r="O1313" s="43"/>
    </row>
    <row r="1314" spans="1:15" ht="25.5" x14ac:dyDescent="0.25">
      <c r="A1314" s="149">
        <v>51</v>
      </c>
      <c r="B1314" s="181" t="s">
        <v>936</v>
      </c>
      <c r="C1314" s="149">
        <v>20</v>
      </c>
      <c r="D1314" s="149" t="s">
        <v>11</v>
      </c>
      <c r="E1314" s="149"/>
      <c r="F1314" s="149"/>
      <c r="G1314" s="149"/>
      <c r="H1314" s="149"/>
      <c r="I1314" s="30"/>
      <c r="J1314" s="16"/>
      <c r="K1314" s="46">
        <f t="shared" si="105"/>
        <v>0</v>
      </c>
      <c r="L1314" s="14"/>
      <c r="M1314" s="46">
        <f t="shared" si="106"/>
        <v>0</v>
      </c>
      <c r="N1314" s="30"/>
      <c r="O1314" s="43"/>
    </row>
    <row r="1315" spans="1:15" ht="25.5" x14ac:dyDescent="0.25">
      <c r="A1315" s="149">
        <v>52</v>
      </c>
      <c r="B1315" s="180" t="s">
        <v>937</v>
      </c>
      <c r="C1315" s="149">
        <v>60</v>
      </c>
      <c r="D1315" s="149" t="s">
        <v>11</v>
      </c>
      <c r="E1315" s="149"/>
      <c r="F1315" s="149"/>
      <c r="G1315" s="149"/>
      <c r="H1315" s="149"/>
      <c r="I1315" s="30"/>
      <c r="J1315" s="16"/>
      <c r="K1315" s="46">
        <f t="shared" si="105"/>
        <v>0</v>
      </c>
      <c r="L1315" s="14"/>
      <c r="M1315" s="46">
        <f t="shared" si="106"/>
        <v>0</v>
      </c>
      <c r="N1315" s="30"/>
      <c r="O1315" s="43"/>
    </row>
    <row r="1316" spans="1:15" ht="51" x14ac:dyDescent="0.25">
      <c r="A1316" s="149">
        <v>53</v>
      </c>
      <c r="B1316" s="181" t="s">
        <v>938</v>
      </c>
      <c r="C1316" s="149">
        <v>20</v>
      </c>
      <c r="D1316" s="149" t="s">
        <v>11</v>
      </c>
      <c r="E1316" s="149"/>
      <c r="F1316" s="149"/>
      <c r="G1316" s="149"/>
      <c r="H1316" s="149"/>
      <c r="I1316" s="30"/>
      <c r="J1316" s="16"/>
      <c r="K1316" s="46">
        <f t="shared" si="105"/>
        <v>0</v>
      </c>
      <c r="L1316" s="14"/>
      <c r="M1316" s="46">
        <f t="shared" si="106"/>
        <v>0</v>
      </c>
      <c r="N1316" s="30"/>
      <c r="O1316" s="43"/>
    </row>
    <row r="1317" spans="1:15" x14ac:dyDescent="0.25">
      <c r="A1317" s="149">
        <v>54</v>
      </c>
      <c r="B1317" s="181" t="s">
        <v>939</v>
      </c>
      <c r="C1317" s="149">
        <v>100</v>
      </c>
      <c r="D1317" s="149" t="s">
        <v>11</v>
      </c>
      <c r="E1317" s="149"/>
      <c r="F1317" s="149"/>
      <c r="G1317" s="149"/>
      <c r="H1317" s="149"/>
      <c r="I1317" s="30"/>
      <c r="J1317" s="16"/>
      <c r="K1317" s="46">
        <f t="shared" si="105"/>
        <v>0</v>
      </c>
      <c r="L1317" s="14"/>
      <c r="M1317" s="46">
        <f t="shared" si="106"/>
        <v>0</v>
      </c>
      <c r="N1317" s="30"/>
      <c r="O1317" s="43"/>
    </row>
    <row r="1318" spans="1:15" ht="38.25" x14ac:dyDescent="0.25">
      <c r="A1318" s="149">
        <v>55</v>
      </c>
      <c r="B1318" s="180" t="s">
        <v>940</v>
      </c>
      <c r="C1318" s="149">
        <v>20</v>
      </c>
      <c r="D1318" s="149" t="s">
        <v>11</v>
      </c>
      <c r="E1318" s="149"/>
      <c r="F1318" s="149"/>
      <c r="G1318" s="149"/>
      <c r="H1318" s="149"/>
      <c r="I1318" s="30"/>
      <c r="J1318" s="16"/>
      <c r="K1318" s="46">
        <f t="shared" si="105"/>
        <v>0</v>
      </c>
      <c r="L1318" s="14"/>
      <c r="M1318" s="46">
        <f t="shared" si="106"/>
        <v>0</v>
      </c>
      <c r="N1318" s="30"/>
      <c r="O1318" s="43"/>
    </row>
    <row r="1319" spans="1:15" ht="25.5" x14ac:dyDescent="0.25">
      <c r="A1319" s="149">
        <v>56</v>
      </c>
      <c r="B1319" s="181" t="s">
        <v>941</v>
      </c>
      <c r="C1319" s="149">
        <v>15</v>
      </c>
      <c r="D1319" s="149" t="s">
        <v>11</v>
      </c>
      <c r="E1319" s="149"/>
      <c r="F1319" s="149"/>
      <c r="G1319" s="149"/>
      <c r="H1319" s="149"/>
      <c r="I1319" s="30"/>
      <c r="J1319" s="16"/>
      <c r="K1319" s="46">
        <f t="shared" si="105"/>
        <v>0</v>
      </c>
      <c r="L1319" s="14"/>
      <c r="M1319" s="46">
        <f t="shared" si="106"/>
        <v>0</v>
      </c>
      <c r="N1319" s="30"/>
      <c r="O1319" s="43"/>
    </row>
    <row r="1320" spans="1:15" x14ac:dyDescent="0.25">
      <c r="A1320" s="149">
        <v>57</v>
      </c>
      <c r="B1320" s="181" t="s">
        <v>942</v>
      </c>
      <c r="C1320" s="149">
        <v>1700</v>
      </c>
      <c r="D1320" s="149" t="s">
        <v>11</v>
      </c>
      <c r="E1320" s="149"/>
      <c r="F1320" s="149"/>
      <c r="G1320" s="149"/>
      <c r="H1320" s="149"/>
      <c r="I1320" s="30"/>
      <c r="J1320" s="16"/>
      <c r="K1320" s="46">
        <f t="shared" si="105"/>
        <v>0</v>
      </c>
      <c r="L1320" s="14"/>
      <c r="M1320" s="46">
        <f t="shared" si="106"/>
        <v>0</v>
      </c>
      <c r="N1320" s="30"/>
      <c r="O1320" s="43"/>
    </row>
    <row r="1321" spans="1:15" ht="25.5" x14ac:dyDescent="0.25">
      <c r="A1321" s="149">
        <v>58</v>
      </c>
      <c r="B1321" s="180" t="s">
        <v>943</v>
      </c>
      <c r="C1321" s="149">
        <v>50</v>
      </c>
      <c r="D1321" s="11" t="s">
        <v>14</v>
      </c>
      <c r="E1321" s="11"/>
      <c r="F1321" s="149"/>
      <c r="G1321" s="149"/>
      <c r="H1321" s="149"/>
      <c r="I1321" s="30"/>
      <c r="J1321" s="1"/>
      <c r="K1321" s="46">
        <f t="shared" si="105"/>
        <v>0</v>
      </c>
      <c r="L1321" s="69"/>
      <c r="M1321" s="46">
        <f t="shared" si="106"/>
        <v>0</v>
      </c>
      <c r="N1321" s="30"/>
      <c r="O1321" s="43"/>
    </row>
    <row r="1322" spans="1:15" ht="38.25" x14ac:dyDescent="0.25">
      <c r="A1322" s="149">
        <v>59</v>
      </c>
      <c r="B1322" s="180" t="s">
        <v>944</v>
      </c>
      <c r="C1322" s="149">
        <v>50</v>
      </c>
      <c r="D1322" s="11" t="s">
        <v>14</v>
      </c>
      <c r="E1322" s="11"/>
      <c r="F1322" s="149"/>
      <c r="G1322" s="149"/>
      <c r="H1322" s="149"/>
      <c r="I1322" s="30"/>
      <c r="J1322" s="1"/>
      <c r="K1322" s="46">
        <f t="shared" si="105"/>
        <v>0</v>
      </c>
      <c r="L1322" s="69"/>
      <c r="M1322" s="46">
        <f t="shared" si="106"/>
        <v>0</v>
      </c>
      <c r="N1322" s="30"/>
      <c r="O1322" s="43"/>
    </row>
    <row r="1323" spans="1:15" x14ac:dyDescent="0.25">
      <c r="A1323" s="149">
        <v>60</v>
      </c>
      <c r="B1323" s="180" t="s">
        <v>945</v>
      </c>
      <c r="C1323" s="149">
        <v>40</v>
      </c>
      <c r="D1323" s="11" t="s">
        <v>14</v>
      </c>
      <c r="E1323" s="11"/>
      <c r="F1323" s="149"/>
      <c r="G1323" s="149"/>
      <c r="H1323" s="149"/>
      <c r="I1323" s="30"/>
      <c r="J1323" s="1"/>
      <c r="K1323" s="46">
        <f t="shared" si="105"/>
        <v>0</v>
      </c>
      <c r="L1323" s="69"/>
      <c r="M1323" s="46">
        <f t="shared" si="106"/>
        <v>0</v>
      </c>
      <c r="N1323" s="30"/>
      <c r="O1323" s="43"/>
    </row>
    <row r="1324" spans="1:15" x14ac:dyDescent="0.25">
      <c r="A1324" s="149">
        <v>61</v>
      </c>
      <c r="B1324" s="180" t="s">
        <v>946</v>
      </c>
      <c r="C1324" s="149">
        <v>50</v>
      </c>
      <c r="D1324" s="11" t="s">
        <v>14</v>
      </c>
      <c r="E1324" s="11"/>
      <c r="F1324" s="149"/>
      <c r="G1324" s="149"/>
      <c r="H1324" s="149"/>
      <c r="I1324" s="30"/>
      <c r="J1324" s="1"/>
      <c r="K1324" s="46">
        <f t="shared" si="105"/>
        <v>0</v>
      </c>
      <c r="L1324" s="69"/>
      <c r="M1324" s="46">
        <f t="shared" si="106"/>
        <v>0</v>
      </c>
      <c r="N1324" s="30"/>
      <c r="O1324" s="43"/>
    </row>
    <row r="1325" spans="1:15" x14ac:dyDescent="0.25">
      <c r="A1325" s="149">
        <v>62</v>
      </c>
      <c r="B1325" s="181" t="s">
        <v>947</v>
      </c>
      <c r="C1325" s="149">
        <v>3</v>
      </c>
      <c r="D1325" s="149" t="s">
        <v>11</v>
      </c>
      <c r="E1325" s="149"/>
      <c r="F1325" s="149"/>
      <c r="G1325" s="149"/>
      <c r="H1325" s="149"/>
      <c r="I1325" s="30"/>
      <c r="J1325" s="16"/>
      <c r="K1325" s="46">
        <f t="shared" si="105"/>
        <v>0</v>
      </c>
      <c r="L1325" s="14"/>
      <c r="M1325" s="46">
        <f t="shared" si="106"/>
        <v>0</v>
      </c>
      <c r="N1325" s="30"/>
      <c r="O1325" s="43"/>
    </row>
    <row r="1326" spans="1:15" x14ac:dyDescent="0.25">
      <c r="A1326" s="149">
        <v>63</v>
      </c>
      <c r="B1326" s="181" t="s">
        <v>948</v>
      </c>
      <c r="C1326" s="149">
        <v>5</v>
      </c>
      <c r="D1326" s="149" t="s">
        <v>11</v>
      </c>
      <c r="E1326" s="149"/>
      <c r="F1326" s="149"/>
      <c r="G1326" s="149"/>
      <c r="H1326" s="149"/>
      <c r="I1326" s="30"/>
      <c r="J1326" s="16"/>
      <c r="K1326" s="46">
        <f t="shared" si="105"/>
        <v>0</v>
      </c>
      <c r="L1326" s="14"/>
      <c r="M1326" s="46">
        <f t="shared" si="106"/>
        <v>0</v>
      </c>
      <c r="N1326" s="30"/>
      <c r="O1326" s="43"/>
    </row>
    <row r="1327" spans="1:15" x14ac:dyDescent="0.25">
      <c r="A1327" s="149">
        <v>64</v>
      </c>
      <c r="B1327" s="245" t="s">
        <v>1225</v>
      </c>
      <c r="C1327" s="149">
        <v>35</v>
      </c>
      <c r="D1327" s="149" t="s">
        <v>11</v>
      </c>
      <c r="E1327" s="149"/>
      <c r="F1327" s="149"/>
      <c r="G1327" s="149"/>
      <c r="H1327" s="149"/>
      <c r="I1327" s="30"/>
      <c r="J1327" s="16"/>
      <c r="K1327" s="46">
        <f t="shared" si="105"/>
        <v>0</v>
      </c>
      <c r="L1327" s="14"/>
      <c r="M1327" s="46">
        <f t="shared" si="106"/>
        <v>0</v>
      </c>
      <c r="N1327" s="30"/>
      <c r="O1327" s="43"/>
    </row>
    <row r="1328" spans="1:15" x14ac:dyDescent="0.25">
      <c r="A1328" s="149">
        <v>65</v>
      </c>
      <c r="B1328" s="181" t="s">
        <v>949</v>
      </c>
      <c r="C1328" s="149">
        <v>65</v>
      </c>
      <c r="D1328" s="149" t="s">
        <v>11</v>
      </c>
      <c r="E1328" s="149"/>
      <c r="F1328" s="149"/>
      <c r="G1328" s="149"/>
      <c r="H1328" s="149"/>
      <c r="I1328" s="30"/>
      <c r="J1328" s="16"/>
      <c r="K1328" s="46">
        <f t="shared" si="105"/>
        <v>0</v>
      </c>
      <c r="L1328" s="14"/>
      <c r="M1328" s="46">
        <f t="shared" si="106"/>
        <v>0</v>
      </c>
      <c r="N1328" s="30"/>
      <c r="O1328" s="43"/>
    </row>
    <row r="1329" spans="1:15" x14ac:dyDescent="0.25">
      <c r="A1329" s="149">
        <v>66</v>
      </c>
      <c r="B1329" s="181" t="s">
        <v>950</v>
      </c>
      <c r="C1329" s="149">
        <v>25</v>
      </c>
      <c r="D1329" s="149" t="s">
        <v>11</v>
      </c>
      <c r="E1329" s="149"/>
      <c r="F1329" s="149"/>
      <c r="G1329" s="149"/>
      <c r="H1329" s="149"/>
      <c r="I1329" s="30"/>
      <c r="J1329" s="16"/>
      <c r="K1329" s="46">
        <f t="shared" ref="K1329:K1389" si="107">I1329*J1329</f>
        <v>0</v>
      </c>
      <c r="L1329" s="14"/>
      <c r="M1329" s="46">
        <f t="shared" ref="M1329:M1389" si="108">K1329*L1329+K1329</f>
        <v>0</v>
      </c>
      <c r="N1329" s="30"/>
      <c r="O1329" s="43"/>
    </row>
    <row r="1330" spans="1:15" x14ac:dyDescent="0.25">
      <c r="A1330" s="149">
        <v>67</v>
      </c>
      <c r="B1330" s="181" t="s">
        <v>951</v>
      </c>
      <c r="C1330" s="149">
        <v>450</v>
      </c>
      <c r="D1330" s="149" t="s">
        <v>11</v>
      </c>
      <c r="E1330" s="149"/>
      <c r="F1330" s="149"/>
      <c r="G1330" s="149"/>
      <c r="H1330" s="149"/>
      <c r="I1330" s="30"/>
      <c r="J1330" s="16"/>
      <c r="K1330" s="46">
        <f t="shared" si="107"/>
        <v>0</v>
      </c>
      <c r="L1330" s="14"/>
      <c r="M1330" s="46">
        <f t="shared" si="108"/>
        <v>0</v>
      </c>
      <c r="N1330" s="30"/>
      <c r="O1330" s="43"/>
    </row>
    <row r="1331" spans="1:15" x14ac:dyDescent="0.25">
      <c r="A1331" s="149">
        <v>68</v>
      </c>
      <c r="B1331" s="181" t="s">
        <v>952</v>
      </c>
      <c r="C1331" s="149">
        <v>20</v>
      </c>
      <c r="D1331" s="149" t="s">
        <v>11</v>
      </c>
      <c r="E1331" s="149"/>
      <c r="F1331" s="149"/>
      <c r="G1331" s="149"/>
      <c r="H1331" s="149"/>
      <c r="I1331" s="30"/>
      <c r="J1331" s="16"/>
      <c r="K1331" s="46">
        <f t="shared" si="107"/>
        <v>0</v>
      </c>
      <c r="L1331" s="14"/>
      <c r="M1331" s="46">
        <f t="shared" si="108"/>
        <v>0</v>
      </c>
      <c r="N1331" s="30"/>
      <c r="O1331" s="43"/>
    </row>
    <row r="1332" spans="1:15" x14ac:dyDescent="0.25">
      <c r="A1332" s="149">
        <v>69</v>
      </c>
      <c r="B1332" s="181" t="s">
        <v>953</v>
      </c>
      <c r="C1332" s="149">
        <v>20</v>
      </c>
      <c r="D1332" s="149" t="s">
        <v>11</v>
      </c>
      <c r="E1332" s="149"/>
      <c r="F1332" s="149"/>
      <c r="G1332" s="149"/>
      <c r="H1332" s="149"/>
      <c r="I1332" s="30"/>
      <c r="J1332" s="16"/>
      <c r="K1332" s="46">
        <f t="shared" si="107"/>
        <v>0</v>
      </c>
      <c r="L1332" s="14"/>
      <c r="M1332" s="46">
        <f t="shared" si="108"/>
        <v>0</v>
      </c>
      <c r="N1332" s="30"/>
      <c r="O1332" s="43"/>
    </row>
    <row r="1333" spans="1:15" x14ac:dyDescent="0.25">
      <c r="A1333" s="149">
        <v>70</v>
      </c>
      <c r="B1333" s="181" t="s">
        <v>954</v>
      </c>
      <c r="C1333" s="149">
        <v>25</v>
      </c>
      <c r="D1333" s="149" t="s">
        <v>11</v>
      </c>
      <c r="E1333" s="149"/>
      <c r="F1333" s="149"/>
      <c r="G1333" s="149"/>
      <c r="H1333" s="149"/>
      <c r="I1333" s="30"/>
      <c r="J1333" s="16"/>
      <c r="K1333" s="46">
        <f t="shared" si="107"/>
        <v>0</v>
      </c>
      <c r="L1333" s="14"/>
      <c r="M1333" s="46">
        <f t="shared" si="108"/>
        <v>0</v>
      </c>
      <c r="N1333" s="30"/>
      <c r="O1333" s="43"/>
    </row>
    <row r="1334" spans="1:15" x14ac:dyDescent="0.25">
      <c r="A1334" s="149">
        <v>71</v>
      </c>
      <c r="B1334" s="181" t="s">
        <v>955</v>
      </c>
      <c r="C1334" s="149">
        <v>5</v>
      </c>
      <c r="D1334" s="149" t="s">
        <v>11</v>
      </c>
      <c r="E1334" s="149"/>
      <c r="F1334" s="149"/>
      <c r="G1334" s="149"/>
      <c r="H1334" s="149"/>
      <c r="I1334" s="30"/>
      <c r="J1334" s="16"/>
      <c r="K1334" s="46">
        <f t="shared" si="107"/>
        <v>0</v>
      </c>
      <c r="L1334" s="14"/>
      <c r="M1334" s="46">
        <f t="shared" si="108"/>
        <v>0</v>
      </c>
      <c r="N1334" s="30"/>
      <c r="O1334" s="43"/>
    </row>
    <row r="1335" spans="1:15" x14ac:dyDescent="0.25">
      <c r="A1335" s="149">
        <v>72</v>
      </c>
      <c r="B1335" s="181" t="s">
        <v>956</v>
      </c>
      <c r="C1335" s="149">
        <v>60</v>
      </c>
      <c r="D1335" s="149" t="s">
        <v>11</v>
      </c>
      <c r="E1335" s="149"/>
      <c r="F1335" s="149"/>
      <c r="G1335" s="149"/>
      <c r="H1335" s="149"/>
      <c r="I1335" s="30"/>
      <c r="J1335" s="16"/>
      <c r="K1335" s="46">
        <f t="shared" si="107"/>
        <v>0</v>
      </c>
      <c r="L1335" s="14"/>
      <c r="M1335" s="46">
        <f t="shared" si="108"/>
        <v>0</v>
      </c>
      <c r="N1335" s="30"/>
      <c r="O1335" s="43"/>
    </row>
    <row r="1336" spans="1:15" x14ac:dyDescent="0.25">
      <c r="A1336" s="149">
        <v>73</v>
      </c>
      <c r="B1336" s="181" t="s">
        <v>957</v>
      </c>
      <c r="C1336" s="149">
        <v>5</v>
      </c>
      <c r="D1336" s="149" t="s">
        <v>11</v>
      </c>
      <c r="E1336" s="149"/>
      <c r="F1336" s="149"/>
      <c r="G1336" s="149"/>
      <c r="H1336" s="149"/>
      <c r="I1336" s="30"/>
      <c r="J1336" s="16"/>
      <c r="K1336" s="46">
        <f t="shared" si="107"/>
        <v>0</v>
      </c>
      <c r="L1336" s="14"/>
      <c r="M1336" s="46">
        <f t="shared" si="108"/>
        <v>0</v>
      </c>
      <c r="N1336" s="30"/>
      <c r="O1336" s="43"/>
    </row>
    <row r="1337" spans="1:15" x14ac:dyDescent="0.25">
      <c r="A1337" s="149">
        <v>74</v>
      </c>
      <c r="B1337" s="181" t="s">
        <v>958</v>
      </c>
      <c r="C1337" s="149">
        <v>5</v>
      </c>
      <c r="D1337" s="149" t="s">
        <v>11</v>
      </c>
      <c r="E1337" s="149"/>
      <c r="F1337" s="149"/>
      <c r="G1337" s="149"/>
      <c r="H1337" s="149"/>
      <c r="I1337" s="30"/>
      <c r="J1337" s="16"/>
      <c r="K1337" s="46">
        <f t="shared" si="107"/>
        <v>0</v>
      </c>
      <c r="L1337" s="14"/>
      <c r="M1337" s="46">
        <f t="shared" si="108"/>
        <v>0</v>
      </c>
      <c r="N1337" s="30"/>
      <c r="O1337" s="43"/>
    </row>
    <row r="1338" spans="1:15" x14ac:dyDescent="0.25">
      <c r="A1338" s="149">
        <v>75</v>
      </c>
      <c r="B1338" s="181" t="s">
        <v>959</v>
      </c>
      <c r="C1338" s="149">
        <v>220</v>
      </c>
      <c r="D1338" s="149" t="s">
        <v>11</v>
      </c>
      <c r="E1338" s="149"/>
      <c r="F1338" s="149"/>
      <c r="G1338" s="149"/>
      <c r="H1338" s="149"/>
      <c r="I1338" s="30"/>
      <c r="J1338" s="16"/>
      <c r="K1338" s="46">
        <f t="shared" si="107"/>
        <v>0</v>
      </c>
      <c r="L1338" s="14"/>
      <c r="M1338" s="46">
        <f t="shared" si="108"/>
        <v>0</v>
      </c>
      <c r="N1338" s="30"/>
      <c r="O1338" s="43"/>
    </row>
    <row r="1339" spans="1:15" x14ac:dyDescent="0.25">
      <c r="A1339" s="149">
        <v>76</v>
      </c>
      <c r="B1339" s="181" t="s">
        <v>960</v>
      </c>
      <c r="C1339" s="149">
        <v>30</v>
      </c>
      <c r="D1339" s="149" t="s">
        <v>11</v>
      </c>
      <c r="E1339" s="149"/>
      <c r="F1339" s="149"/>
      <c r="G1339" s="149"/>
      <c r="H1339" s="149"/>
      <c r="I1339" s="30"/>
      <c r="J1339" s="16"/>
      <c r="K1339" s="46">
        <f t="shared" si="107"/>
        <v>0</v>
      </c>
      <c r="L1339" s="14"/>
      <c r="M1339" s="46">
        <f t="shared" si="108"/>
        <v>0</v>
      </c>
      <c r="N1339" s="30"/>
      <c r="O1339" s="43"/>
    </row>
    <row r="1340" spans="1:15" x14ac:dyDescent="0.25">
      <c r="A1340" s="149">
        <v>77</v>
      </c>
      <c r="B1340" s="181" t="s">
        <v>961</v>
      </c>
      <c r="C1340" s="149">
        <v>90</v>
      </c>
      <c r="D1340" s="149" t="s">
        <v>11</v>
      </c>
      <c r="E1340" s="149"/>
      <c r="F1340" s="149"/>
      <c r="G1340" s="149"/>
      <c r="H1340" s="149"/>
      <c r="I1340" s="30"/>
      <c r="J1340" s="16"/>
      <c r="K1340" s="46">
        <f t="shared" si="107"/>
        <v>0</v>
      </c>
      <c r="L1340" s="14"/>
      <c r="M1340" s="46">
        <f t="shared" si="108"/>
        <v>0</v>
      </c>
      <c r="N1340" s="30"/>
      <c r="O1340" s="43"/>
    </row>
    <row r="1341" spans="1:15" x14ac:dyDescent="0.25">
      <c r="A1341" s="149">
        <v>78</v>
      </c>
      <c r="B1341" s="181" t="s">
        <v>962</v>
      </c>
      <c r="C1341" s="149">
        <v>50</v>
      </c>
      <c r="D1341" s="149" t="s">
        <v>11</v>
      </c>
      <c r="E1341" s="149"/>
      <c r="F1341" s="149"/>
      <c r="G1341" s="149"/>
      <c r="H1341" s="149"/>
      <c r="I1341" s="30"/>
      <c r="J1341" s="16"/>
      <c r="K1341" s="46">
        <f t="shared" si="107"/>
        <v>0</v>
      </c>
      <c r="L1341" s="14"/>
      <c r="M1341" s="46">
        <f t="shared" si="108"/>
        <v>0</v>
      </c>
      <c r="N1341" s="30"/>
      <c r="O1341" s="43"/>
    </row>
    <row r="1342" spans="1:15" x14ac:dyDescent="0.25">
      <c r="A1342" s="149">
        <v>79</v>
      </c>
      <c r="B1342" s="181" t="s">
        <v>963</v>
      </c>
      <c r="C1342" s="149">
        <v>100</v>
      </c>
      <c r="D1342" s="149" t="s">
        <v>11</v>
      </c>
      <c r="E1342" s="149"/>
      <c r="F1342" s="149"/>
      <c r="G1342" s="149"/>
      <c r="H1342" s="149"/>
      <c r="I1342" s="30"/>
      <c r="J1342" s="16"/>
      <c r="K1342" s="46">
        <f t="shared" si="107"/>
        <v>0</v>
      </c>
      <c r="L1342" s="14"/>
      <c r="M1342" s="46">
        <f t="shared" si="108"/>
        <v>0</v>
      </c>
      <c r="N1342" s="30"/>
      <c r="O1342" s="43"/>
    </row>
    <row r="1343" spans="1:15" x14ac:dyDescent="0.25">
      <c r="A1343" s="149">
        <v>80</v>
      </c>
      <c r="B1343" s="181" t="s">
        <v>964</v>
      </c>
      <c r="C1343" s="149">
        <v>5</v>
      </c>
      <c r="D1343" s="149" t="s">
        <v>11</v>
      </c>
      <c r="E1343" s="149"/>
      <c r="F1343" s="149"/>
      <c r="G1343" s="149"/>
      <c r="H1343" s="149"/>
      <c r="I1343" s="30"/>
      <c r="J1343" s="16"/>
      <c r="K1343" s="46">
        <f t="shared" si="107"/>
        <v>0</v>
      </c>
      <c r="L1343" s="14"/>
      <c r="M1343" s="46">
        <f t="shared" si="108"/>
        <v>0</v>
      </c>
      <c r="N1343" s="30"/>
      <c r="O1343" s="43"/>
    </row>
    <row r="1344" spans="1:15" x14ac:dyDescent="0.25">
      <c r="A1344" s="149">
        <v>81</v>
      </c>
      <c r="B1344" s="181" t="s">
        <v>965</v>
      </c>
      <c r="C1344" s="149">
        <v>5</v>
      </c>
      <c r="D1344" s="149" t="s">
        <v>11</v>
      </c>
      <c r="E1344" s="149"/>
      <c r="F1344" s="149"/>
      <c r="G1344" s="149"/>
      <c r="H1344" s="149"/>
      <c r="I1344" s="30"/>
      <c r="J1344" s="16"/>
      <c r="K1344" s="46">
        <f t="shared" si="107"/>
        <v>0</v>
      </c>
      <c r="L1344" s="14"/>
      <c r="M1344" s="46">
        <f t="shared" si="108"/>
        <v>0</v>
      </c>
      <c r="N1344" s="30"/>
      <c r="O1344" s="43"/>
    </row>
    <row r="1345" spans="1:15" x14ac:dyDescent="0.25">
      <c r="A1345" s="149">
        <v>82</v>
      </c>
      <c r="B1345" s="181" t="s">
        <v>966</v>
      </c>
      <c r="C1345" s="149">
        <v>5</v>
      </c>
      <c r="D1345" s="149" t="s">
        <v>11</v>
      </c>
      <c r="E1345" s="149"/>
      <c r="F1345" s="149"/>
      <c r="G1345" s="149"/>
      <c r="H1345" s="149"/>
      <c r="I1345" s="30"/>
      <c r="J1345" s="16"/>
      <c r="K1345" s="46">
        <f t="shared" si="107"/>
        <v>0</v>
      </c>
      <c r="L1345" s="14"/>
      <c r="M1345" s="46">
        <f t="shared" si="108"/>
        <v>0</v>
      </c>
      <c r="N1345" s="65"/>
      <c r="O1345" s="43"/>
    </row>
    <row r="1346" spans="1:15" x14ac:dyDescent="0.25">
      <c r="A1346" s="149">
        <v>83</v>
      </c>
      <c r="B1346" s="181" t="s">
        <v>967</v>
      </c>
      <c r="C1346" s="149">
        <v>5</v>
      </c>
      <c r="D1346" s="149" t="s">
        <v>11</v>
      </c>
      <c r="E1346" s="149"/>
      <c r="F1346" s="149"/>
      <c r="G1346" s="149"/>
      <c r="H1346" s="149"/>
      <c r="I1346" s="30"/>
      <c r="J1346" s="16"/>
      <c r="K1346" s="46">
        <f t="shared" si="107"/>
        <v>0</v>
      </c>
      <c r="L1346" s="14"/>
      <c r="M1346" s="46">
        <f t="shared" si="108"/>
        <v>0</v>
      </c>
      <c r="N1346" s="65"/>
      <c r="O1346" s="43"/>
    </row>
    <row r="1347" spans="1:15" ht="25.5" x14ac:dyDescent="0.25">
      <c r="A1347" s="149">
        <v>84</v>
      </c>
      <c r="B1347" s="181" t="s">
        <v>968</v>
      </c>
      <c r="C1347" s="149">
        <v>350</v>
      </c>
      <c r="D1347" s="149" t="s">
        <v>11</v>
      </c>
      <c r="E1347" s="149"/>
      <c r="F1347" s="149"/>
      <c r="G1347" s="149"/>
      <c r="H1347" s="149"/>
      <c r="I1347" s="30"/>
      <c r="J1347" s="16"/>
      <c r="K1347" s="46">
        <f t="shared" si="107"/>
        <v>0</v>
      </c>
      <c r="L1347" s="14"/>
      <c r="M1347" s="46">
        <f t="shared" si="108"/>
        <v>0</v>
      </c>
      <c r="N1347" s="30"/>
      <c r="O1347" s="43"/>
    </row>
    <row r="1348" spans="1:15" ht="25.5" x14ac:dyDescent="0.25">
      <c r="A1348" s="149">
        <v>85</v>
      </c>
      <c r="B1348" s="181" t="s">
        <v>969</v>
      </c>
      <c r="C1348" s="149">
        <v>20</v>
      </c>
      <c r="D1348" s="149" t="s">
        <v>11</v>
      </c>
      <c r="E1348" s="149"/>
      <c r="F1348" s="149"/>
      <c r="G1348" s="149"/>
      <c r="H1348" s="149"/>
      <c r="I1348" s="30"/>
      <c r="J1348" s="16"/>
      <c r="K1348" s="46">
        <f t="shared" si="107"/>
        <v>0</v>
      </c>
      <c r="L1348" s="14"/>
      <c r="M1348" s="46">
        <f t="shared" si="108"/>
        <v>0</v>
      </c>
      <c r="N1348" s="30"/>
      <c r="O1348" s="43"/>
    </row>
    <row r="1349" spans="1:15" ht="25.5" x14ac:dyDescent="0.25">
      <c r="A1349" s="149">
        <v>86</v>
      </c>
      <c r="B1349" s="180" t="s">
        <v>970</v>
      </c>
      <c r="C1349" s="149">
        <v>5</v>
      </c>
      <c r="D1349" s="149" t="s">
        <v>11</v>
      </c>
      <c r="E1349" s="149"/>
      <c r="F1349" s="149"/>
      <c r="G1349" s="149"/>
      <c r="H1349" s="149"/>
      <c r="I1349" s="30"/>
      <c r="J1349" s="16"/>
      <c r="K1349" s="46">
        <f t="shared" si="107"/>
        <v>0</v>
      </c>
      <c r="L1349" s="14"/>
      <c r="M1349" s="46">
        <f t="shared" si="108"/>
        <v>0</v>
      </c>
      <c r="N1349" s="30"/>
      <c r="O1349" s="43"/>
    </row>
    <row r="1350" spans="1:15" ht="25.5" x14ac:dyDescent="0.25">
      <c r="A1350" s="149">
        <v>87</v>
      </c>
      <c r="B1350" s="180" t="s">
        <v>971</v>
      </c>
      <c r="C1350" s="149">
        <v>2</v>
      </c>
      <c r="D1350" s="149" t="s">
        <v>11</v>
      </c>
      <c r="E1350" s="149"/>
      <c r="F1350" s="149"/>
      <c r="G1350" s="149"/>
      <c r="H1350" s="149"/>
      <c r="I1350" s="30"/>
      <c r="J1350" s="16"/>
      <c r="K1350" s="46">
        <f t="shared" si="107"/>
        <v>0</v>
      </c>
      <c r="L1350" s="14"/>
      <c r="M1350" s="46">
        <f t="shared" si="108"/>
        <v>0</v>
      </c>
      <c r="N1350" s="30"/>
      <c r="O1350" s="43"/>
    </row>
    <row r="1351" spans="1:15" x14ac:dyDescent="0.25">
      <c r="A1351" s="149">
        <v>88</v>
      </c>
      <c r="B1351" s="181" t="s">
        <v>972</v>
      </c>
      <c r="C1351" s="149">
        <v>300</v>
      </c>
      <c r="D1351" s="149" t="s">
        <v>11</v>
      </c>
      <c r="E1351" s="149"/>
      <c r="F1351" s="149"/>
      <c r="G1351" s="149"/>
      <c r="H1351" s="149"/>
      <c r="I1351" s="30"/>
      <c r="J1351" s="16"/>
      <c r="K1351" s="46">
        <f t="shared" si="107"/>
        <v>0</v>
      </c>
      <c r="L1351" s="14"/>
      <c r="M1351" s="46">
        <f t="shared" si="108"/>
        <v>0</v>
      </c>
      <c r="N1351" s="30"/>
      <c r="O1351" s="43"/>
    </row>
    <row r="1352" spans="1:15" ht="51" x14ac:dyDescent="0.25">
      <c r="A1352" s="149">
        <v>89</v>
      </c>
      <c r="B1352" s="181" t="s">
        <v>973</v>
      </c>
      <c r="C1352" s="149">
        <v>20</v>
      </c>
      <c r="D1352" s="149" t="s">
        <v>11</v>
      </c>
      <c r="E1352" s="149"/>
      <c r="F1352" s="149"/>
      <c r="G1352" s="149"/>
      <c r="H1352" s="149"/>
      <c r="I1352" s="30"/>
      <c r="J1352" s="16"/>
      <c r="K1352" s="46">
        <f t="shared" si="107"/>
        <v>0</v>
      </c>
      <c r="L1352" s="14"/>
      <c r="M1352" s="46">
        <f t="shared" si="108"/>
        <v>0</v>
      </c>
      <c r="N1352" s="30"/>
      <c r="O1352" s="43"/>
    </row>
    <row r="1353" spans="1:15" x14ac:dyDescent="0.25">
      <c r="A1353" s="149">
        <v>90</v>
      </c>
      <c r="B1353" s="180" t="s">
        <v>974</v>
      </c>
      <c r="C1353" s="149">
        <v>20</v>
      </c>
      <c r="D1353" s="149" t="s">
        <v>11</v>
      </c>
      <c r="E1353" s="149"/>
      <c r="F1353" s="149"/>
      <c r="G1353" s="149"/>
      <c r="H1353" s="149"/>
      <c r="I1353" s="30"/>
      <c r="J1353" s="16"/>
      <c r="K1353" s="46">
        <f t="shared" si="107"/>
        <v>0</v>
      </c>
      <c r="L1353" s="14"/>
      <c r="M1353" s="46">
        <f t="shared" si="108"/>
        <v>0</v>
      </c>
      <c r="N1353" s="30"/>
      <c r="O1353" s="43"/>
    </row>
    <row r="1354" spans="1:15" ht="38.25" x14ac:dyDescent="0.25">
      <c r="A1354" s="149">
        <v>91</v>
      </c>
      <c r="B1354" s="181" t="s">
        <v>975</v>
      </c>
      <c r="C1354" s="149">
        <v>140</v>
      </c>
      <c r="D1354" s="149" t="s">
        <v>11</v>
      </c>
      <c r="E1354" s="149"/>
      <c r="F1354" s="149"/>
      <c r="G1354" s="149"/>
      <c r="H1354" s="149"/>
      <c r="I1354" s="30"/>
      <c r="J1354" s="16"/>
      <c r="K1354" s="46">
        <f t="shared" si="107"/>
        <v>0</v>
      </c>
      <c r="L1354" s="14"/>
      <c r="M1354" s="46">
        <f t="shared" si="108"/>
        <v>0</v>
      </c>
      <c r="N1354" s="30"/>
      <c r="O1354" s="43"/>
    </row>
    <row r="1355" spans="1:15" x14ac:dyDescent="0.25">
      <c r="A1355" s="149">
        <v>92</v>
      </c>
      <c r="B1355" s="181" t="s">
        <v>976</v>
      </c>
      <c r="C1355" s="149">
        <v>40</v>
      </c>
      <c r="D1355" s="149" t="s">
        <v>11</v>
      </c>
      <c r="E1355" s="149"/>
      <c r="F1355" s="149"/>
      <c r="G1355" s="149"/>
      <c r="H1355" s="149"/>
      <c r="I1355" s="30"/>
      <c r="J1355" s="16"/>
      <c r="K1355" s="46">
        <f t="shared" si="107"/>
        <v>0</v>
      </c>
      <c r="L1355" s="14"/>
      <c r="M1355" s="46">
        <f t="shared" si="108"/>
        <v>0</v>
      </c>
      <c r="N1355" s="30"/>
      <c r="O1355" s="43"/>
    </row>
    <row r="1356" spans="1:15" x14ac:dyDescent="0.25">
      <c r="A1356" s="149">
        <v>93</v>
      </c>
      <c r="B1356" s="181" t="s">
        <v>977</v>
      </c>
      <c r="C1356" s="149">
        <v>2</v>
      </c>
      <c r="D1356" s="149" t="s">
        <v>11</v>
      </c>
      <c r="E1356" s="149"/>
      <c r="F1356" s="149"/>
      <c r="G1356" s="149"/>
      <c r="H1356" s="149"/>
      <c r="I1356" s="30"/>
      <c r="J1356" s="16"/>
      <c r="K1356" s="46">
        <f t="shared" si="107"/>
        <v>0</v>
      </c>
      <c r="L1356" s="14"/>
      <c r="M1356" s="46">
        <f t="shared" si="108"/>
        <v>0</v>
      </c>
      <c r="N1356" s="30"/>
      <c r="O1356" s="43"/>
    </row>
    <row r="1357" spans="1:15" x14ac:dyDescent="0.25">
      <c r="A1357" s="149">
        <v>94</v>
      </c>
      <c r="B1357" s="181" t="s">
        <v>978</v>
      </c>
      <c r="C1357" s="149">
        <v>15</v>
      </c>
      <c r="D1357" s="149" t="s">
        <v>11</v>
      </c>
      <c r="E1357" s="149"/>
      <c r="F1357" s="149"/>
      <c r="G1357" s="149"/>
      <c r="H1357" s="149"/>
      <c r="I1357" s="30"/>
      <c r="J1357" s="16"/>
      <c r="K1357" s="46">
        <f t="shared" si="107"/>
        <v>0</v>
      </c>
      <c r="L1357" s="14"/>
      <c r="M1357" s="46">
        <f t="shared" si="108"/>
        <v>0</v>
      </c>
      <c r="N1357" s="30"/>
      <c r="O1357" s="43"/>
    </row>
    <row r="1358" spans="1:15" x14ac:dyDescent="0.25">
      <c r="A1358" s="149">
        <v>95</v>
      </c>
      <c r="B1358" s="181" t="s">
        <v>979</v>
      </c>
      <c r="C1358" s="149">
        <v>490</v>
      </c>
      <c r="D1358" s="149" t="s">
        <v>11</v>
      </c>
      <c r="E1358" s="149"/>
      <c r="F1358" s="149"/>
      <c r="G1358" s="149"/>
      <c r="H1358" s="149"/>
      <c r="I1358" s="30"/>
      <c r="J1358" s="16"/>
      <c r="K1358" s="46">
        <f t="shared" si="107"/>
        <v>0</v>
      </c>
      <c r="L1358" s="14"/>
      <c r="M1358" s="46">
        <f t="shared" si="108"/>
        <v>0</v>
      </c>
      <c r="N1358" s="30"/>
      <c r="O1358" s="43"/>
    </row>
    <row r="1359" spans="1:15" x14ac:dyDescent="0.25">
      <c r="A1359" s="149">
        <v>96</v>
      </c>
      <c r="B1359" s="181" t="s">
        <v>980</v>
      </c>
      <c r="C1359" s="149">
        <v>10</v>
      </c>
      <c r="D1359" s="149" t="s">
        <v>11</v>
      </c>
      <c r="E1359" s="149"/>
      <c r="F1359" s="149"/>
      <c r="G1359" s="149"/>
      <c r="H1359" s="149"/>
      <c r="I1359" s="30"/>
      <c r="J1359" s="16"/>
      <c r="K1359" s="46">
        <f t="shared" si="107"/>
        <v>0</v>
      </c>
      <c r="L1359" s="14"/>
      <c r="M1359" s="46">
        <f t="shared" si="108"/>
        <v>0</v>
      </c>
      <c r="N1359" s="30"/>
      <c r="O1359" s="43"/>
    </row>
    <row r="1360" spans="1:15" x14ac:dyDescent="0.25">
      <c r="A1360" s="149">
        <v>97</v>
      </c>
      <c r="B1360" s="181" t="s">
        <v>981</v>
      </c>
      <c r="C1360" s="149">
        <v>25</v>
      </c>
      <c r="D1360" s="149" t="s">
        <v>11</v>
      </c>
      <c r="E1360" s="149"/>
      <c r="F1360" s="149"/>
      <c r="G1360" s="149"/>
      <c r="H1360" s="149"/>
      <c r="I1360" s="30"/>
      <c r="J1360" s="16"/>
      <c r="K1360" s="46">
        <f t="shared" si="107"/>
        <v>0</v>
      </c>
      <c r="L1360" s="14"/>
      <c r="M1360" s="46">
        <f t="shared" si="108"/>
        <v>0</v>
      </c>
      <c r="N1360" s="30"/>
      <c r="O1360" s="43"/>
    </row>
    <row r="1361" spans="1:15" x14ac:dyDescent="0.25">
      <c r="A1361" s="149">
        <v>98</v>
      </c>
      <c r="B1361" s="181" t="s">
        <v>982</v>
      </c>
      <c r="C1361" s="149">
        <v>20</v>
      </c>
      <c r="D1361" s="149" t="s">
        <v>11</v>
      </c>
      <c r="E1361" s="149"/>
      <c r="F1361" s="149"/>
      <c r="G1361" s="149"/>
      <c r="H1361" s="149"/>
      <c r="I1361" s="30"/>
      <c r="J1361" s="16"/>
      <c r="K1361" s="46">
        <f t="shared" si="107"/>
        <v>0</v>
      </c>
      <c r="L1361" s="14"/>
      <c r="M1361" s="46">
        <f t="shared" si="108"/>
        <v>0</v>
      </c>
      <c r="N1361" s="30"/>
      <c r="O1361" s="43"/>
    </row>
    <row r="1362" spans="1:15" x14ac:dyDescent="0.25">
      <c r="A1362" s="149">
        <v>99</v>
      </c>
      <c r="B1362" s="181" t="s">
        <v>983</v>
      </c>
      <c r="C1362" s="149">
        <v>100</v>
      </c>
      <c r="D1362" s="149" t="s">
        <v>11</v>
      </c>
      <c r="E1362" s="149"/>
      <c r="F1362" s="149"/>
      <c r="G1362" s="149"/>
      <c r="H1362" s="149"/>
      <c r="I1362" s="30"/>
      <c r="J1362" s="16"/>
      <c r="K1362" s="46">
        <f t="shared" si="107"/>
        <v>0</v>
      </c>
      <c r="L1362" s="14"/>
      <c r="M1362" s="46">
        <f t="shared" si="108"/>
        <v>0</v>
      </c>
      <c r="N1362" s="30"/>
      <c r="O1362" s="43"/>
    </row>
    <row r="1363" spans="1:15" x14ac:dyDescent="0.25">
      <c r="A1363" s="149">
        <v>100</v>
      </c>
      <c r="B1363" s="181" t="s">
        <v>984</v>
      </c>
      <c r="C1363" s="149">
        <v>35</v>
      </c>
      <c r="D1363" s="149" t="s">
        <v>11</v>
      </c>
      <c r="E1363" s="149"/>
      <c r="F1363" s="149"/>
      <c r="G1363" s="149"/>
      <c r="H1363" s="149"/>
      <c r="I1363" s="30"/>
      <c r="J1363" s="16"/>
      <c r="K1363" s="46">
        <f t="shared" si="107"/>
        <v>0</v>
      </c>
      <c r="L1363" s="14"/>
      <c r="M1363" s="46">
        <f t="shared" si="108"/>
        <v>0</v>
      </c>
      <c r="N1363" s="30"/>
      <c r="O1363" s="43"/>
    </row>
    <row r="1364" spans="1:15" x14ac:dyDescent="0.25">
      <c r="A1364" s="149">
        <v>101</v>
      </c>
      <c r="B1364" s="181" t="s">
        <v>985</v>
      </c>
      <c r="C1364" s="149">
        <v>3</v>
      </c>
      <c r="D1364" s="149" t="s">
        <v>11</v>
      </c>
      <c r="E1364" s="149"/>
      <c r="F1364" s="149"/>
      <c r="G1364" s="149"/>
      <c r="H1364" s="149"/>
      <c r="I1364" s="30"/>
      <c r="J1364" s="16"/>
      <c r="K1364" s="46">
        <f t="shared" si="107"/>
        <v>0</v>
      </c>
      <c r="L1364" s="14"/>
      <c r="M1364" s="46">
        <f t="shared" si="108"/>
        <v>0</v>
      </c>
      <c r="N1364" s="30"/>
      <c r="O1364" s="43"/>
    </row>
    <row r="1365" spans="1:15" x14ac:dyDescent="0.25">
      <c r="A1365" s="149">
        <v>102</v>
      </c>
      <c r="B1365" s="181" t="s">
        <v>986</v>
      </c>
      <c r="C1365" s="149">
        <v>3</v>
      </c>
      <c r="D1365" s="149" t="s">
        <v>11</v>
      </c>
      <c r="E1365" s="149"/>
      <c r="F1365" s="149"/>
      <c r="G1365" s="149"/>
      <c r="H1365" s="149"/>
      <c r="I1365" s="30"/>
      <c r="J1365" s="16"/>
      <c r="K1365" s="46">
        <f t="shared" si="107"/>
        <v>0</v>
      </c>
      <c r="L1365" s="14"/>
      <c r="M1365" s="46">
        <f t="shared" si="108"/>
        <v>0</v>
      </c>
      <c r="N1365" s="30"/>
      <c r="O1365" s="43"/>
    </row>
    <row r="1366" spans="1:15" x14ac:dyDescent="0.25">
      <c r="A1366" s="149">
        <v>103</v>
      </c>
      <c r="B1366" s="181" t="s">
        <v>987</v>
      </c>
      <c r="C1366" s="149">
        <v>100</v>
      </c>
      <c r="D1366" s="149" t="s">
        <v>11</v>
      </c>
      <c r="E1366" s="149"/>
      <c r="F1366" s="149"/>
      <c r="G1366" s="149"/>
      <c r="H1366" s="149"/>
      <c r="I1366" s="30"/>
      <c r="J1366" s="16"/>
      <c r="K1366" s="46">
        <f t="shared" si="107"/>
        <v>0</v>
      </c>
      <c r="L1366" s="14"/>
      <c r="M1366" s="46">
        <f t="shared" si="108"/>
        <v>0</v>
      </c>
      <c r="N1366" s="30"/>
      <c r="O1366" s="43"/>
    </row>
    <row r="1367" spans="1:15" x14ac:dyDescent="0.25">
      <c r="A1367" s="149">
        <v>104</v>
      </c>
      <c r="B1367" s="181" t="s">
        <v>988</v>
      </c>
      <c r="C1367" s="149">
        <v>5</v>
      </c>
      <c r="D1367" s="149" t="s">
        <v>11</v>
      </c>
      <c r="E1367" s="149"/>
      <c r="F1367" s="149"/>
      <c r="G1367" s="149"/>
      <c r="H1367" s="149"/>
      <c r="I1367" s="30"/>
      <c r="J1367" s="16"/>
      <c r="K1367" s="46">
        <f t="shared" si="107"/>
        <v>0</v>
      </c>
      <c r="L1367" s="14"/>
      <c r="M1367" s="46">
        <f t="shared" si="108"/>
        <v>0</v>
      </c>
      <c r="N1367" s="30"/>
      <c r="O1367" s="43"/>
    </row>
    <row r="1368" spans="1:15" x14ac:dyDescent="0.25">
      <c r="A1368" s="149">
        <v>105</v>
      </c>
      <c r="B1368" s="181" t="s">
        <v>989</v>
      </c>
      <c r="C1368" s="149">
        <v>1</v>
      </c>
      <c r="D1368" s="149" t="s">
        <v>11</v>
      </c>
      <c r="E1368" s="149"/>
      <c r="F1368" s="149"/>
      <c r="G1368" s="149"/>
      <c r="H1368" s="149"/>
      <c r="I1368" s="30"/>
      <c r="J1368" s="16"/>
      <c r="K1368" s="46">
        <f t="shared" si="107"/>
        <v>0</v>
      </c>
      <c r="L1368" s="14"/>
      <c r="M1368" s="46">
        <f t="shared" si="108"/>
        <v>0</v>
      </c>
      <c r="N1368" s="30"/>
      <c r="O1368" s="43"/>
    </row>
    <row r="1369" spans="1:15" x14ac:dyDescent="0.25">
      <c r="A1369" s="149">
        <v>106</v>
      </c>
      <c r="B1369" s="181" t="s">
        <v>990</v>
      </c>
      <c r="C1369" s="149">
        <v>320</v>
      </c>
      <c r="D1369" s="149" t="s">
        <v>11</v>
      </c>
      <c r="E1369" s="149"/>
      <c r="F1369" s="149"/>
      <c r="G1369" s="149"/>
      <c r="H1369" s="149"/>
      <c r="I1369" s="30"/>
      <c r="J1369" s="16"/>
      <c r="K1369" s="46">
        <f t="shared" si="107"/>
        <v>0</v>
      </c>
      <c r="L1369" s="14"/>
      <c r="M1369" s="46">
        <f t="shared" si="108"/>
        <v>0</v>
      </c>
      <c r="N1369" s="30"/>
      <c r="O1369" s="43"/>
    </row>
    <row r="1370" spans="1:15" x14ac:dyDescent="0.25">
      <c r="A1370" s="149">
        <v>107</v>
      </c>
      <c r="B1370" s="181" t="s">
        <v>991</v>
      </c>
      <c r="C1370" s="149">
        <v>90</v>
      </c>
      <c r="D1370" s="149" t="s">
        <v>11</v>
      </c>
      <c r="E1370" s="149"/>
      <c r="F1370" s="149"/>
      <c r="G1370" s="149"/>
      <c r="H1370" s="149"/>
      <c r="I1370" s="30"/>
      <c r="J1370" s="16"/>
      <c r="K1370" s="46">
        <f t="shared" si="107"/>
        <v>0</v>
      </c>
      <c r="L1370" s="14"/>
      <c r="M1370" s="46">
        <f t="shared" si="108"/>
        <v>0</v>
      </c>
      <c r="N1370" s="30"/>
      <c r="O1370" s="43"/>
    </row>
    <row r="1371" spans="1:15" x14ac:dyDescent="0.25">
      <c r="A1371" s="149">
        <v>108</v>
      </c>
      <c r="B1371" s="181" t="s">
        <v>992</v>
      </c>
      <c r="C1371" s="149">
        <v>10</v>
      </c>
      <c r="D1371" s="149" t="s">
        <v>11</v>
      </c>
      <c r="E1371" s="149"/>
      <c r="F1371" s="149"/>
      <c r="G1371" s="149"/>
      <c r="H1371" s="149"/>
      <c r="I1371" s="30"/>
      <c r="J1371" s="16"/>
      <c r="K1371" s="46">
        <f t="shared" si="107"/>
        <v>0</v>
      </c>
      <c r="L1371" s="14"/>
      <c r="M1371" s="46">
        <f t="shared" si="108"/>
        <v>0</v>
      </c>
      <c r="N1371" s="30"/>
      <c r="O1371" s="43"/>
    </row>
    <row r="1372" spans="1:15" x14ac:dyDescent="0.25">
      <c r="A1372" s="149">
        <v>109</v>
      </c>
      <c r="B1372" s="181" t="s">
        <v>993</v>
      </c>
      <c r="C1372" s="149">
        <v>5</v>
      </c>
      <c r="D1372" s="149" t="s">
        <v>11</v>
      </c>
      <c r="E1372" s="149"/>
      <c r="F1372" s="149"/>
      <c r="G1372" s="149"/>
      <c r="H1372" s="149"/>
      <c r="I1372" s="30"/>
      <c r="J1372" s="16"/>
      <c r="K1372" s="46">
        <f t="shared" si="107"/>
        <v>0</v>
      </c>
      <c r="L1372" s="14"/>
      <c r="M1372" s="46">
        <f t="shared" si="108"/>
        <v>0</v>
      </c>
      <c r="N1372" s="30"/>
      <c r="O1372" s="43"/>
    </row>
    <row r="1373" spans="1:15" x14ac:dyDescent="0.25">
      <c r="A1373" s="149">
        <v>110</v>
      </c>
      <c r="B1373" s="181" t="s">
        <v>994</v>
      </c>
      <c r="C1373" s="149">
        <v>1</v>
      </c>
      <c r="D1373" s="149" t="s">
        <v>11</v>
      </c>
      <c r="E1373" s="149"/>
      <c r="F1373" s="149"/>
      <c r="G1373" s="149"/>
      <c r="H1373" s="149"/>
      <c r="I1373" s="30"/>
      <c r="J1373" s="16"/>
      <c r="K1373" s="46">
        <f t="shared" si="107"/>
        <v>0</v>
      </c>
      <c r="L1373" s="14"/>
      <c r="M1373" s="46">
        <f t="shared" si="108"/>
        <v>0</v>
      </c>
      <c r="N1373" s="65"/>
      <c r="O1373" s="43"/>
    </row>
    <row r="1374" spans="1:15" ht="25.5" x14ac:dyDescent="0.25">
      <c r="A1374" s="149">
        <v>111</v>
      </c>
      <c r="B1374" s="180" t="s">
        <v>995</v>
      </c>
      <c r="C1374" s="149">
        <v>45</v>
      </c>
      <c r="D1374" s="149" t="s">
        <v>11</v>
      </c>
      <c r="E1374" s="149"/>
      <c r="F1374" s="149"/>
      <c r="G1374" s="149"/>
      <c r="H1374" s="149"/>
      <c r="I1374" s="30"/>
      <c r="J1374" s="16"/>
      <c r="K1374" s="46">
        <f t="shared" si="107"/>
        <v>0</v>
      </c>
      <c r="L1374" s="14"/>
      <c r="M1374" s="46">
        <f t="shared" si="108"/>
        <v>0</v>
      </c>
      <c r="N1374" s="30"/>
      <c r="O1374" s="43"/>
    </row>
    <row r="1375" spans="1:15" x14ac:dyDescent="0.25">
      <c r="A1375" s="149">
        <v>112</v>
      </c>
      <c r="B1375" s="180" t="s">
        <v>996</v>
      </c>
      <c r="C1375" s="149">
        <v>50</v>
      </c>
      <c r="D1375" s="149" t="s">
        <v>11</v>
      </c>
      <c r="E1375" s="149"/>
      <c r="F1375" s="149"/>
      <c r="G1375" s="149"/>
      <c r="H1375" s="149"/>
      <c r="I1375" s="30"/>
      <c r="J1375" s="16"/>
      <c r="K1375" s="46">
        <f t="shared" si="107"/>
        <v>0</v>
      </c>
      <c r="L1375" s="14"/>
      <c r="M1375" s="46">
        <f t="shared" si="108"/>
        <v>0</v>
      </c>
      <c r="N1375" s="30"/>
      <c r="O1375" s="43"/>
    </row>
    <row r="1376" spans="1:15" ht="25.5" x14ac:dyDescent="0.25">
      <c r="A1376" s="149">
        <v>113</v>
      </c>
      <c r="B1376" s="180" t="s">
        <v>997</v>
      </c>
      <c r="C1376" s="149">
        <v>5</v>
      </c>
      <c r="D1376" s="149" t="s">
        <v>11</v>
      </c>
      <c r="E1376" s="149"/>
      <c r="F1376" s="149"/>
      <c r="G1376" s="149"/>
      <c r="H1376" s="149"/>
      <c r="I1376" s="30"/>
      <c r="J1376" s="16"/>
      <c r="K1376" s="46">
        <f t="shared" si="107"/>
        <v>0</v>
      </c>
      <c r="L1376" s="14"/>
      <c r="M1376" s="46">
        <f t="shared" si="108"/>
        <v>0</v>
      </c>
      <c r="N1376" s="30"/>
      <c r="O1376" s="43"/>
    </row>
    <row r="1377" spans="1:15" x14ac:dyDescent="0.25">
      <c r="A1377" s="149">
        <v>114</v>
      </c>
      <c r="B1377" s="180" t="s">
        <v>998</v>
      </c>
      <c r="C1377" s="149">
        <v>10</v>
      </c>
      <c r="D1377" s="149" t="s">
        <v>11</v>
      </c>
      <c r="E1377" s="149"/>
      <c r="F1377" s="149"/>
      <c r="G1377" s="149"/>
      <c r="H1377" s="149"/>
      <c r="I1377" s="30"/>
      <c r="J1377" s="16"/>
      <c r="K1377" s="46">
        <f t="shared" si="107"/>
        <v>0</v>
      </c>
      <c r="L1377" s="14"/>
      <c r="M1377" s="46">
        <f t="shared" si="108"/>
        <v>0</v>
      </c>
      <c r="N1377" s="30"/>
      <c r="O1377" s="43"/>
    </row>
    <row r="1378" spans="1:15" x14ac:dyDescent="0.25">
      <c r="A1378" s="149">
        <v>115</v>
      </c>
      <c r="B1378" s="181" t="s">
        <v>999</v>
      </c>
      <c r="C1378" s="149">
        <v>40</v>
      </c>
      <c r="D1378" s="149" t="s">
        <v>11</v>
      </c>
      <c r="E1378" s="149"/>
      <c r="F1378" s="149"/>
      <c r="G1378" s="149"/>
      <c r="H1378" s="149"/>
      <c r="I1378" s="30"/>
      <c r="J1378" s="16"/>
      <c r="K1378" s="46">
        <f t="shared" si="107"/>
        <v>0</v>
      </c>
      <c r="L1378" s="14"/>
      <c r="M1378" s="46">
        <f t="shared" si="108"/>
        <v>0</v>
      </c>
      <c r="N1378" s="30"/>
      <c r="O1378" s="43"/>
    </row>
    <row r="1379" spans="1:15" ht="38.25" x14ac:dyDescent="0.25">
      <c r="A1379" s="149">
        <v>116</v>
      </c>
      <c r="B1379" s="180" t="s">
        <v>1000</v>
      </c>
      <c r="C1379" s="149">
        <v>80</v>
      </c>
      <c r="D1379" s="12" t="s">
        <v>11</v>
      </c>
      <c r="E1379" s="12"/>
      <c r="F1379" s="149"/>
      <c r="G1379" s="149"/>
      <c r="H1379" s="149"/>
      <c r="I1379" s="30"/>
      <c r="J1379" s="16"/>
      <c r="K1379" s="46">
        <f t="shared" si="107"/>
        <v>0</v>
      </c>
      <c r="L1379" s="14"/>
      <c r="M1379" s="46">
        <f t="shared" si="108"/>
        <v>0</v>
      </c>
      <c r="N1379" s="30"/>
      <c r="O1379" s="43"/>
    </row>
    <row r="1380" spans="1:15" x14ac:dyDescent="0.25">
      <c r="A1380" s="149">
        <v>117</v>
      </c>
      <c r="B1380" s="190" t="s">
        <v>1001</v>
      </c>
      <c r="C1380" s="149">
        <v>25</v>
      </c>
      <c r="D1380" s="12" t="s">
        <v>11</v>
      </c>
      <c r="E1380" s="12"/>
      <c r="F1380" s="149"/>
      <c r="G1380" s="149"/>
      <c r="H1380" s="149"/>
      <c r="I1380" s="30"/>
      <c r="J1380" s="16"/>
      <c r="K1380" s="46">
        <f t="shared" si="107"/>
        <v>0</v>
      </c>
      <c r="L1380" s="14"/>
      <c r="M1380" s="46">
        <f t="shared" si="108"/>
        <v>0</v>
      </c>
      <c r="N1380" s="30"/>
      <c r="O1380" s="43"/>
    </row>
    <row r="1381" spans="1:15" x14ac:dyDescent="0.25">
      <c r="A1381" s="149">
        <v>118</v>
      </c>
      <c r="B1381" s="190" t="s">
        <v>1002</v>
      </c>
      <c r="C1381" s="149">
        <v>25</v>
      </c>
      <c r="D1381" s="38" t="s">
        <v>11</v>
      </c>
      <c r="E1381" s="38"/>
      <c r="F1381" s="149"/>
      <c r="G1381" s="149"/>
      <c r="H1381" s="149"/>
      <c r="I1381" s="30"/>
      <c r="J1381" s="16"/>
      <c r="K1381" s="46">
        <f t="shared" si="107"/>
        <v>0</v>
      </c>
      <c r="L1381" s="14"/>
      <c r="M1381" s="46">
        <f t="shared" si="108"/>
        <v>0</v>
      </c>
      <c r="N1381" s="30"/>
      <c r="O1381" s="43"/>
    </row>
    <row r="1382" spans="1:15" x14ac:dyDescent="0.25">
      <c r="A1382" s="149">
        <v>119</v>
      </c>
      <c r="B1382" s="202" t="s">
        <v>1003</v>
      </c>
      <c r="C1382" s="149">
        <v>380</v>
      </c>
      <c r="D1382" s="149" t="s">
        <v>11</v>
      </c>
      <c r="E1382" s="149"/>
      <c r="F1382" s="152"/>
      <c r="G1382" s="152"/>
      <c r="H1382" s="152"/>
      <c r="I1382" s="30"/>
      <c r="J1382" s="76"/>
      <c r="K1382" s="46">
        <f t="shared" si="107"/>
        <v>0</v>
      </c>
      <c r="L1382" s="14"/>
      <c r="M1382" s="46">
        <f t="shared" si="108"/>
        <v>0</v>
      </c>
      <c r="N1382" s="30"/>
      <c r="O1382" s="43"/>
    </row>
    <row r="1383" spans="1:15" ht="25.5" x14ac:dyDescent="0.25">
      <c r="A1383" s="149">
        <v>120</v>
      </c>
      <c r="B1383" s="180" t="s">
        <v>1004</v>
      </c>
      <c r="C1383" s="149">
        <v>15</v>
      </c>
      <c r="D1383" s="149" t="s">
        <v>14</v>
      </c>
      <c r="E1383" s="149"/>
      <c r="F1383" s="152"/>
      <c r="G1383" s="152"/>
      <c r="H1383" s="152"/>
      <c r="I1383" s="30"/>
      <c r="J1383" s="83"/>
      <c r="K1383" s="46">
        <f t="shared" si="107"/>
        <v>0</v>
      </c>
      <c r="L1383" s="14"/>
      <c r="M1383" s="46">
        <f t="shared" si="108"/>
        <v>0</v>
      </c>
      <c r="N1383" s="30"/>
      <c r="O1383" s="43"/>
    </row>
    <row r="1384" spans="1:15" x14ac:dyDescent="0.25">
      <c r="A1384" s="149">
        <v>121</v>
      </c>
      <c r="B1384" s="183" t="s">
        <v>1005</v>
      </c>
      <c r="C1384" s="149">
        <v>5</v>
      </c>
      <c r="D1384" s="67" t="s">
        <v>14</v>
      </c>
      <c r="E1384" s="67"/>
      <c r="F1384" s="149"/>
      <c r="G1384" s="149"/>
      <c r="H1384" s="149"/>
      <c r="I1384" s="30"/>
      <c r="J1384" s="1"/>
      <c r="K1384" s="46">
        <f t="shared" si="107"/>
        <v>0</v>
      </c>
      <c r="L1384" s="69"/>
      <c r="M1384" s="46">
        <f t="shared" si="108"/>
        <v>0</v>
      </c>
      <c r="N1384" s="30"/>
      <c r="O1384" s="43"/>
    </row>
    <row r="1385" spans="1:15" x14ac:dyDescent="0.25">
      <c r="A1385" s="149">
        <v>122</v>
      </c>
      <c r="B1385" s="183" t="s">
        <v>1006</v>
      </c>
      <c r="C1385" s="149">
        <v>20</v>
      </c>
      <c r="D1385" s="67" t="s">
        <v>14</v>
      </c>
      <c r="E1385" s="67"/>
      <c r="F1385" s="149"/>
      <c r="G1385" s="149"/>
      <c r="H1385" s="149"/>
      <c r="I1385" s="30"/>
      <c r="J1385" s="1"/>
      <c r="K1385" s="46">
        <f t="shared" si="107"/>
        <v>0</v>
      </c>
      <c r="L1385" s="69"/>
      <c r="M1385" s="46">
        <f t="shared" si="108"/>
        <v>0</v>
      </c>
      <c r="N1385" s="30"/>
      <c r="O1385" s="43"/>
    </row>
    <row r="1386" spans="1:15" x14ac:dyDescent="0.25">
      <c r="A1386" s="149">
        <v>123</v>
      </c>
      <c r="B1386" s="183" t="s">
        <v>1007</v>
      </c>
      <c r="C1386" s="149">
        <v>20</v>
      </c>
      <c r="D1386" s="67" t="s">
        <v>14</v>
      </c>
      <c r="E1386" s="67"/>
      <c r="F1386" s="149"/>
      <c r="G1386" s="149"/>
      <c r="H1386" s="149"/>
      <c r="I1386" s="30"/>
      <c r="J1386" s="1"/>
      <c r="K1386" s="46">
        <f t="shared" si="107"/>
        <v>0</v>
      </c>
      <c r="L1386" s="69"/>
      <c r="M1386" s="46">
        <f t="shared" si="108"/>
        <v>0</v>
      </c>
      <c r="N1386" s="30"/>
      <c r="O1386" s="43"/>
    </row>
    <row r="1387" spans="1:15" x14ac:dyDescent="0.25">
      <c r="A1387" s="149">
        <v>124</v>
      </c>
      <c r="B1387" s="183" t="s">
        <v>1008</v>
      </c>
      <c r="C1387" s="149">
        <v>5</v>
      </c>
      <c r="D1387" s="67" t="s">
        <v>14</v>
      </c>
      <c r="E1387" s="67"/>
      <c r="F1387" s="149"/>
      <c r="G1387" s="149"/>
      <c r="H1387" s="149"/>
      <c r="I1387" s="30"/>
      <c r="J1387" s="1"/>
      <c r="K1387" s="46">
        <f t="shared" si="107"/>
        <v>0</v>
      </c>
      <c r="L1387" s="69"/>
      <c r="M1387" s="46">
        <f t="shared" si="108"/>
        <v>0</v>
      </c>
      <c r="N1387" s="30"/>
      <c r="O1387" s="43"/>
    </row>
    <row r="1388" spans="1:15" ht="25.5" x14ac:dyDescent="0.25">
      <c r="A1388" s="149">
        <v>125</v>
      </c>
      <c r="B1388" s="180" t="s">
        <v>1009</v>
      </c>
      <c r="C1388" s="149">
        <v>5</v>
      </c>
      <c r="D1388" s="30" t="s">
        <v>14</v>
      </c>
      <c r="E1388" s="30"/>
      <c r="F1388" s="152"/>
      <c r="G1388" s="152"/>
      <c r="H1388" s="152"/>
      <c r="I1388" s="30"/>
      <c r="J1388" s="76"/>
      <c r="K1388" s="46">
        <f t="shared" si="107"/>
        <v>0</v>
      </c>
      <c r="L1388" s="72"/>
      <c r="M1388" s="46">
        <f t="shared" si="108"/>
        <v>0</v>
      </c>
      <c r="N1388" s="30"/>
      <c r="O1388" s="43"/>
    </row>
    <row r="1389" spans="1:15" ht="26.25" thickBot="1" x14ac:dyDescent="0.3">
      <c r="A1389" s="149">
        <v>126</v>
      </c>
      <c r="B1389" s="181" t="s">
        <v>1010</v>
      </c>
      <c r="C1389" s="149">
        <v>100</v>
      </c>
      <c r="D1389" s="149" t="s">
        <v>11</v>
      </c>
      <c r="E1389" s="149"/>
      <c r="F1389" s="149"/>
      <c r="G1389" s="149"/>
      <c r="H1389" s="149"/>
      <c r="I1389" s="30"/>
      <c r="J1389" s="16"/>
      <c r="K1389" s="46">
        <f t="shared" si="107"/>
        <v>0</v>
      </c>
      <c r="L1389" s="14"/>
      <c r="M1389" s="46">
        <f t="shared" si="108"/>
        <v>0</v>
      </c>
      <c r="N1389" s="30"/>
      <c r="O1389" s="43"/>
    </row>
    <row r="1390" spans="1:15" ht="13.5" thickBot="1" x14ac:dyDescent="0.3">
      <c r="A1390" s="10"/>
      <c r="B1390" s="206"/>
      <c r="C1390" s="66"/>
      <c r="D1390" s="10"/>
      <c r="E1390" s="10"/>
      <c r="F1390" s="10"/>
      <c r="G1390" s="10"/>
      <c r="J1390" s="126" t="s">
        <v>81</v>
      </c>
      <c r="K1390" s="127">
        <f>SUM(K1264:K1389)</f>
        <v>0</v>
      </c>
      <c r="L1390" s="128"/>
      <c r="M1390" s="129">
        <f>SUM(M1264:M1389)</f>
        <v>0</v>
      </c>
      <c r="O1390" s="43"/>
    </row>
    <row r="1391" spans="1:15" ht="13.5" thickBot="1" x14ac:dyDescent="0.3">
      <c r="A1391" s="10"/>
      <c r="B1391" s="206"/>
      <c r="C1391" s="66"/>
      <c r="D1391" s="10"/>
      <c r="E1391" s="10"/>
      <c r="F1391" s="10"/>
      <c r="G1391" s="10"/>
      <c r="O1391" s="43"/>
    </row>
    <row r="1392" spans="1:15" x14ac:dyDescent="0.25">
      <c r="A1392" s="10"/>
      <c r="B1392" s="206"/>
      <c r="C1392" s="66"/>
      <c r="D1392" s="10"/>
      <c r="E1392" s="10"/>
      <c r="F1392" s="10"/>
      <c r="G1392" s="10"/>
      <c r="H1392" s="252" t="s">
        <v>110</v>
      </c>
      <c r="I1392" s="253"/>
      <c r="J1392" s="253"/>
      <c r="K1392" s="253"/>
      <c r="L1392" s="253"/>
      <c r="M1392" s="253"/>
      <c r="N1392" s="254"/>
      <c r="O1392" s="43"/>
    </row>
    <row r="1393" spans="1:15" ht="38.25" x14ac:dyDescent="0.25">
      <c r="A1393" s="10"/>
      <c r="B1393" s="206"/>
      <c r="C1393" s="66"/>
      <c r="D1393" s="10"/>
      <c r="E1393" s="10"/>
      <c r="F1393" s="10"/>
      <c r="G1393" s="10"/>
      <c r="H1393" s="130" t="s">
        <v>74</v>
      </c>
      <c r="I1393" s="131" t="s">
        <v>75</v>
      </c>
      <c r="J1393" s="132" t="s">
        <v>76</v>
      </c>
      <c r="K1393" s="133" t="s">
        <v>77</v>
      </c>
      <c r="L1393" s="131" t="s">
        <v>78</v>
      </c>
      <c r="M1393" s="133" t="s">
        <v>79</v>
      </c>
      <c r="N1393" s="134" t="s">
        <v>80</v>
      </c>
      <c r="O1393" s="43"/>
    </row>
    <row r="1394" spans="1:15" ht="13.5" thickBot="1" x14ac:dyDescent="0.3">
      <c r="A1394" s="10"/>
      <c r="B1394" s="206"/>
      <c r="C1394" s="66"/>
      <c r="D1394" s="10"/>
      <c r="E1394" s="10"/>
      <c r="F1394" s="10"/>
      <c r="G1394" s="10"/>
      <c r="H1394" s="135">
        <f>ROUND(K1390,2)</f>
        <v>0</v>
      </c>
      <c r="I1394" s="136">
        <f>ROUND(M1390,2)</f>
        <v>0</v>
      </c>
      <c r="J1394" s="137">
        <v>0.2</v>
      </c>
      <c r="K1394" s="136">
        <f>ROUND(H1394*J1394,2)</f>
        <v>0</v>
      </c>
      <c r="L1394" s="136">
        <f>ROUND(I1394*J1394,2)</f>
        <v>0</v>
      </c>
      <c r="M1394" s="136">
        <f>ROUND(H1394+K1394,2)</f>
        <v>0</v>
      </c>
      <c r="N1394" s="138">
        <f>ROUND(I1394+L1394,2)</f>
        <v>0</v>
      </c>
      <c r="O1394" s="43"/>
    </row>
    <row r="1395" spans="1:15" x14ac:dyDescent="0.25">
      <c r="A1395" s="10"/>
      <c r="B1395" s="206"/>
      <c r="C1395" s="66"/>
      <c r="D1395" s="10"/>
      <c r="E1395" s="10"/>
      <c r="F1395" s="10"/>
      <c r="G1395" s="10"/>
      <c r="H1395" s="10"/>
      <c r="I1395" s="66"/>
      <c r="J1395" s="57"/>
      <c r="K1395" s="57"/>
      <c r="L1395" s="58"/>
      <c r="M1395" s="57"/>
      <c r="O1395" s="43"/>
    </row>
    <row r="1396" spans="1:15" x14ac:dyDescent="0.25">
      <c r="A1396" s="10"/>
      <c r="B1396" s="206"/>
      <c r="C1396" s="66"/>
      <c r="D1396" s="10"/>
      <c r="E1396" s="10"/>
      <c r="F1396" s="10"/>
      <c r="G1396" s="10"/>
      <c r="H1396" s="10"/>
      <c r="I1396" s="66"/>
      <c r="J1396" s="57"/>
      <c r="K1396" s="57"/>
      <c r="L1396" s="58"/>
      <c r="M1396" s="57"/>
      <c r="N1396" s="59"/>
      <c r="O1396" s="43"/>
    </row>
    <row r="1397" spans="1:15" ht="13.5" thickBot="1" x14ac:dyDescent="0.3">
      <c r="A1397" s="10"/>
      <c r="B1397" s="206"/>
      <c r="C1397" s="66"/>
      <c r="D1397" s="10"/>
      <c r="E1397" s="10"/>
      <c r="F1397" s="10"/>
      <c r="G1397" s="10"/>
      <c r="H1397" s="10"/>
      <c r="I1397" s="66"/>
      <c r="J1397" s="57"/>
      <c r="K1397" s="57"/>
      <c r="L1397" s="58"/>
      <c r="M1397" s="57"/>
      <c r="N1397" s="59"/>
      <c r="O1397" s="43"/>
    </row>
    <row r="1398" spans="1:15" ht="13.5" thickBot="1" x14ac:dyDescent="0.3">
      <c r="A1398" s="267" t="s">
        <v>111</v>
      </c>
      <c r="B1398" s="268"/>
      <c r="C1398" s="268"/>
      <c r="D1398" s="268"/>
      <c r="E1398" s="268"/>
      <c r="F1398" s="268"/>
      <c r="G1398" s="268"/>
      <c r="H1398" s="268"/>
      <c r="I1398" s="268"/>
      <c r="J1398" s="268"/>
      <c r="K1398" s="268"/>
      <c r="L1398" s="268"/>
      <c r="M1398" s="268"/>
      <c r="N1398" s="269"/>
      <c r="O1398" s="43"/>
    </row>
    <row r="1399" spans="1:15" ht="26.25" thickBot="1" x14ac:dyDescent="0.3">
      <c r="A1399" s="13">
        <v>1</v>
      </c>
      <c r="B1399" s="188" t="s">
        <v>1011</v>
      </c>
      <c r="C1399" s="144">
        <v>2</v>
      </c>
      <c r="D1399" s="13" t="s">
        <v>11</v>
      </c>
      <c r="E1399" s="13"/>
      <c r="F1399" s="13"/>
      <c r="G1399" s="13"/>
      <c r="H1399" s="13"/>
      <c r="I1399" s="166"/>
      <c r="J1399" s="43"/>
      <c r="K1399" s="44">
        <f>I1399*J1399</f>
        <v>0</v>
      </c>
      <c r="L1399" s="45"/>
      <c r="M1399" s="46">
        <f>K1399*L1399+K1399</f>
        <v>0</v>
      </c>
      <c r="N1399" s="70"/>
      <c r="O1399" s="43"/>
    </row>
    <row r="1400" spans="1:15" ht="13.5" thickBot="1" x14ac:dyDescent="0.3">
      <c r="A1400" s="151"/>
      <c r="D1400" s="151"/>
      <c r="E1400" s="151"/>
      <c r="F1400" s="151"/>
      <c r="G1400" s="151"/>
      <c r="J1400" s="126" t="s">
        <v>81</v>
      </c>
      <c r="K1400" s="127">
        <f>SUM(K1399)</f>
        <v>0</v>
      </c>
      <c r="L1400" s="128"/>
      <c r="M1400" s="129">
        <f>SUM(M1399)</f>
        <v>0</v>
      </c>
      <c r="O1400" s="43"/>
    </row>
    <row r="1401" spans="1:15" ht="13.5" thickBot="1" x14ac:dyDescent="0.3">
      <c r="O1401" s="43"/>
    </row>
    <row r="1402" spans="1:15" x14ac:dyDescent="0.25">
      <c r="H1402" s="252" t="s">
        <v>111</v>
      </c>
      <c r="I1402" s="253"/>
      <c r="J1402" s="253"/>
      <c r="K1402" s="253"/>
      <c r="L1402" s="253"/>
      <c r="M1402" s="253"/>
      <c r="N1402" s="254"/>
      <c r="O1402" s="43"/>
    </row>
    <row r="1403" spans="1:15" ht="38.25" x14ac:dyDescent="0.25">
      <c r="H1403" s="130" t="s">
        <v>74</v>
      </c>
      <c r="I1403" s="131" t="s">
        <v>75</v>
      </c>
      <c r="J1403" s="132" t="s">
        <v>76</v>
      </c>
      <c r="K1403" s="133" t="s">
        <v>77</v>
      </c>
      <c r="L1403" s="131" t="s">
        <v>78</v>
      </c>
      <c r="M1403" s="133" t="s">
        <v>79</v>
      </c>
      <c r="N1403" s="134" t="s">
        <v>80</v>
      </c>
      <c r="O1403" s="43"/>
    </row>
    <row r="1404" spans="1:15" ht="13.5" thickBot="1" x14ac:dyDescent="0.3">
      <c r="H1404" s="135">
        <f>ROUND(K1400,2)</f>
        <v>0</v>
      </c>
      <c r="I1404" s="136">
        <f>ROUND(M1400,2)</f>
        <v>0</v>
      </c>
      <c r="J1404" s="137">
        <v>0.2</v>
      </c>
      <c r="K1404" s="136">
        <f>ROUND(H1404*J1404,2)</f>
        <v>0</v>
      </c>
      <c r="L1404" s="136">
        <f>ROUND(I1404*J1404,2)</f>
        <v>0</v>
      </c>
      <c r="M1404" s="136">
        <f>ROUND(H1404+K1404,2)</f>
        <v>0</v>
      </c>
      <c r="N1404" s="138">
        <f>ROUND(I1404+L1404,2)</f>
        <v>0</v>
      </c>
      <c r="O1404" s="43"/>
    </row>
    <row r="1405" spans="1:15" x14ac:dyDescent="0.25">
      <c r="O1405" s="43"/>
    </row>
    <row r="1406" spans="1:15" x14ac:dyDescent="0.25">
      <c r="O1406" s="43"/>
    </row>
    <row r="1407" spans="1:15" ht="13.5" thickBot="1" x14ac:dyDescent="0.3">
      <c r="O1407" s="43"/>
    </row>
    <row r="1408" spans="1:15" ht="13.5" thickBot="1" x14ac:dyDescent="0.3">
      <c r="A1408" s="258" t="s">
        <v>35</v>
      </c>
      <c r="B1408" s="259"/>
      <c r="C1408" s="259"/>
      <c r="D1408" s="259"/>
      <c r="E1408" s="259"/>
      <c r="F1408" s="259"/>
      <c r="G1408" s="259"/>
      <c r="H1408" s="259"/>
      <c r="I1408" s="259"/>
      <c r="J1408" s="259"/>
      <c r="K1408" s="259"/>
      <c r="L1408" s="259"/>
      <c r="M1408" s="259"/>
      <c r="N1408" s="260"/>
      <c r="O1408" s="43"/>
    </row>
    <row r="1409" spans="1:15" ht="25.5" x14ac:dyDescent="0.25">
      <c r="A1409" s="13">
        <v>1</v>
      </c>
      <c r="B1409" s="193" t="s">
        <v>1012</v>
      </c>
      <c r="C1409" s="27">
        <v>25</v>
      </c>
      <c r="D1409" s="13" t="s">
        <v>14</v>
      </c>
      <c r="E1409" s="13"/>
      <c r="F1409" s="13"/>
      <c r="G1409" s="13"/>
      <c r="H1409" s="13"/>
      <c r="I1409" s="27"/>
      <c r="J1409" s="46"/>
      <c r="K1409" s="46">
        <f>I1409*J1409</f>
        <v>0</v>
      </c>
      <c r="L1409" s="29"/>
      <c r="M1409" s="46">
        <f t="shared" ref="M1409:M1410" si="109">K1409*L1409+K1409</f>
        <v>0</v>
      </c>
      <c r="N1409" s="70"/>
      <c r="O1409" s="43"/>
    </row>
    <row r="1410" spans="1:15" ht="26.25" thickBot="1" x14ac:dyDescent="0.3">
      <c r="A1410" s="149">
        <v>2</v>
      </c>
      <c r="B1410" s="191" t="s">
        <v>1013</v>
      </c>
      <c r="C1410" s="26">
        <v>10</v>
      </c>
      <c r="D1410" s="149" t="s">
        <v>14</v>
      </c>
      <c r="E1410" s="149"/>
      <c r="F1410" s="149"/>
      <c r="G1410" s="149"/>
      <c r="H1410" s="149"/>
      <c r="I1410" s="26"/>
      <c r="J1410" s="16"/>
      <c r="K1410" s="16">
        <f>I1410*J1410</f>
        <v>0</v>
      </c>
      <c r="L1410" s="14"/>
      <c r="M1410" s="16">
        <f t="shared" si="109"/>
        <v>0</v>
      </c>
      <c r="N1410" s="30"/>
      <c r="O1410" s="43"/>
    </row>
    <row r="1411" spans="1:15" ht="13.5" thickBot="1" x14ac:dyDescent="0.3">
      <c r="A1411" s="151"/>
      <c r="D1411" s="151"/>
      <c r="E1411" s="151"/>
      <c r="F1411" s="10"/>
      <c r="G1411" s="10"/>
      <c r="J1411" s="126" t="s">
        <v>81</v>
      </c>
      <c r="K1411" s="127">
        <f>SUM(K1409:K1410)</f>
        <v>0</v>
      </c>
      <c r="L1411" s="128"/>
      <c r="M1411" s="129">
        <f>SUM(M1409:M1410)</f>
        <v>0</v>
      </c>
      <c r="O1411" s="43"/>
    </row>
    <row r="1412" spans="1:15" ht="13.5" thickBot="1" x14ac:dyDescent="0.3">
      <c r="O1412" s="43"/>
    </row>
    <row r="1413" spans="1:15" x14ac:dyDescent="0.25">
      <c r="H1413" s="252" t="s">
        <v>35</v>
      </c>
      <c r="I1413" s="253"/>
      <c r="J1413" s="253"/>
      <c r="K1413" s="253"/>
      <c r="L1413" s="253"/>
      <c r="M1413" s="253"/>
      <c r="N1413" s="254"/>
      <c r="O1413" s="43"/>
    </row>
    <row r="1414" spans="1:15" ht="38.25" x14ac:dyDescent="0.25">
      <c r="H1414" s="130" t="s">
        <v>74</v>
      </c>
      <c r="I1414" s="131" t="s">
        <v>75</v>
      </c>
      <c r="J1414" s="132" t="s">
        <v>76</v>
      </c>
      <c r="K1414" s="133" t="s">
        <v>77</v>
      </c>
      <c r="L1414" s="131" t="s">
        <v>78</v>
      </c>
      <c r="M1414" s="133" t="s">
        <v>79</v>
      </c>
      <c r="N1414" s="134" t="s">
        <v>80</v>
      </c>
      <c r="O1414" s="43"/>
    </row>
    <row r="1415" spans="1:15" ht="13.5" thickBot="1" x14ac:dyDescent="0.3">
      <c r="H1415" s="135">
        <f>ROUND(K1411,2)</f>
        <v>0</v>
      </c>
      <c r="I1415" s="136">
        <f>ROUND(M1411,2)</f>
        <v>0</v>
      </c>
      <c r="J1415" s="137">
        <v>0.2</v>
      </c>
      <c r="K1415" s="136">
        <f>ROUND(H1415*J1415,2)</f>
        <v>0</v>
      </c>
      <c r="L1415" s="136">
        <f>ROUND(I1415*J1415,2)</f>
        <v>0</v>
      </c>
      <c r="M1415" s="136">
        <f>ROUND(H1415+K1415,2)</f>
        <v>0</v>
      </c>
      <c r="N1415" s="138">
        <f>ROUND(I1415+L1415,2)</f>
        <v>0</v>
      </c>
      <c r="O1415" s="43"/>
    </row>
    <row r="1416" spans="1:15" x14ac:dyDescent="0.25">
      <c r="O1416" s="43"/>
    </row>
    <row r="1417" spans="1:15" x14ac:dyDescent="0.25">
      <c r="O1417" s="43"/>
    </row>
    <row r="1418" spans="1:15" ht="13.5" thickBot="1" x14ac:dyDescent="0.3">
      <c r="O1418" s="43"/>
    </row>
    <row r="1419" spans="1:15" ht="13.5" thickBot="1" x14ac:dyDescent="0.3">
      <c r="A1419" s="258" t="s">
        <v>112</v>
      </c>
      <c r="B1419" s="259"/>
      <c r="C1419" s="259"/>
      <c r="D1419" s="259"/>
      <c r="E1419" s="259"/>
      <c r="F1419" s="259"/>
      <c r="G1419" s="259"/>
      <c r="H1419" s="259"/>
      <c r="I1419" s="259"/>
      <c r="J1419" s="259"/>
      <c r="K1419" s="259"/>
      <c r="L1419" s="259"/>
      <c r="M1419" s="259"/>
      <c r="N1419" s="260"/>
      <c r="O1419" s="43"/>
    </row>
    <row r="1420" spans="1:15" x14ac:dyDescent="0.25">
      <c r="A1420" s="13">
        <v>1</v>
      </c>
      <c r="B1420" s="186" t="s">
        <v>1014</v>
      </c>
      <c r="C1420" s="13">
        <v>40</v>
      </c>
      <c r="D1420" s="13" t="s">
        <v>11</v>
      </c>
      <c r="E1420" s="13"/>
      <c r="F1420" s="13"/>
      <c r="G1420" s="13"/>
      <c r="H1420" s="13"/>
      <c r="I1420" s="70"/>
      <c r="J1420" s="46"/>
      <c r="K1420" s="46">
        <f>I1420*J1420</f>
        <v>0</v>
      </c>
      <c r="L1420" s="29"/>
      <c r="M1420" s="46">
        <f>K1420*L1420+K1420</f>
        <v>0</v>
      </c>
      <c r="N1420" s="70"/>
      <c r="O1420" s="43"/>
    </row>
    <row r="1421" spans="1:15" ht="25.5" x14ac:dyDescent="0.25">
      <c r="A1421" s="149">
        <v>2</v>
      </c>
      <c r="B1421" s="181" t="s">
        <v>1015</v>
      </c>
      <c r="C1421" s="149">
        <v>5</v>
      </c>
      <c r="D1421" s="149" t="s">
        <v>11</v>
      </c>
      <c r="E1421" s="149"/>
      <c r="F1421" s="149"/>
      <c r="G1421" s="149"/>
      <c r="H1421" s="149"/>
      <c r="I1421" s="30"/>
      <c r="J1421" s="16"/>
      <c r="K1421" s="46">
        <f t="shared" ref="K1421:K1448" si="110">I1421*J1421</f>
        <v>0</v>
      </c>
      <c r="L1421" s="14"/>
      <c r="M1421" s="46">
        <f t="shared" ref="M1421:M1448" si="111">K1421*L1421+K1421</f>
        <v>0</v>
      </c>
      <c r="N1421" s="30"/>
      <c r="O1421" s="43"/>
    </row>
    <row r="1422" spans="1:15" ht="25.5" x14ac:dyDescent="0.25">
      <c r="A1422" s="13">
        <v>3</v>
      </c>
      <c r="B1422" s="181" t="s">
        <v>1016</v>
      </c>
      <c r="C1422" s="149">
        <v>5</v>
      </c>
      <c r="D1422" s="149" t="s">
        <v>11</v>
      </c>
      <c r="E1422" s="149"/>
      <c r="F1422" s="149"/>
      <c r="G1422" s="149"/>
      <c r="H1422" s="149"/>
      <c r="I1422" s="30"/>
      <c r="J1422" s="16"/>
      <c r="K1422" s="46">
        <f t="shared" si="110"/>
        <v>0</v>
      </c>
      <c r="L1422" s="14"/>
      <c r="M1422" s="46">
        <f t="shared" si="111"/>
        <v>0</v>
      </c>
      <c r="N1422" s="30"/>
      <c r="O1422" s="43"/>
    </row>
    <row r="1423" spans="1:15" x14ac:dyDescent="0.25">
      <c r="A1423" s="149">
        <v>4</v>
      </c>
      <c r="B1423" s="181" t="s">
        <v>1017</v>
      </c>
      <c r="C1423" s="149">
        <v>2500</v>
      </c>
      <c r="D1423" s="149" t="s">
        <v>11</v>
      </c>
      <c r="E1423" s="149"/>
      <c r="F1423" s="149"/>
      <c r="G1423" s="149"/>
      <c r="H1423" s="149"/>
      <c r="I1423" s="30"/>
      <c r="J1423" s="16"/>
      <c r="K1423" s="46">
        <f t="shared" si="110"/>
        <v>0</v>
      </c>
      <c r="L1423" s="14"/>
      <c r="M1423" s="46">
        <f t="shared" si="111"/>
        <v>0</v>
      </c>
      <c r="N1423" s="30"/>
      <c r="O1423" s="43"/>
    </row>
    <row r="1424" spans="1:15" x14ac:dyDescent="0.25">
      <c r="A1424" s="13">
        <v>5</v>
      </c>
      <c r="B1424" s="181" t="s">
        <v>1018</v>
      </c>
      <c r="C1424" s="149">
        <v>2200</v>
      </c>
      <c r="D1424" s="149" t="s">
        <v>11</v>
      </c>
      <c r="E1424" s="149"/>
      <c r="F1424" s="149"/>
      <c r="G1424" s="149"/>
      <c r="H1424" s="149"/>
      <c r="I1424" s="30"/>
      <c r="J1424" s="16"/>
      <c r="K1424" s="46">
        <f t="shared" si="110"/>
        <v>0</v>
      </c>
      <c r="L1424" s="14"/>
      <c r="M1424" s="46">
        <f t="shared" si="111"/>
        <v>0</v>
      </c>
      <c r="N1424" s="30"/>
      <c r="O1424" s="43"/>
    </row>
    <row r="1425" spans="1:15" x14ac:dyDescent="0.25">
      <c r="A1425" s="149">
        <v>6</v>
      </c>
      <c r="B1425" s="181" t="s">
        <v>1019</v>
      </c>
      <c r="C1425" s="149">
        <v>270</v>
      </c>
      <c r="D1425" s="149" t="s">
        <v>11</v>
      </c>
      <c r="E1425" s="149"/>
      <c r="F1425" s="149"/>
      <c r="G1425" s="149"/>
      <c r="H1425" s="149"/>
      <c r="I1425" s="30"/>
      <c r="J1425" s="16"/>
      <c r="K1425" s="46">
        <f t="shared" si="110"/>
        <v>0</v>
      </c>
      <c r="L1425" s="14"/>
      <c r="M1425" s="46">
        <f t="shared" si="111"/>
        <v>0</v>
      </c>
      <c r="N1425" s="30"/>
      <c r="O1425" s="43"/>
    </row>
    <row r="1426" spans="1:15" x14ac:dyDescent="0.25">
      <c r="A1426" s="13">
        <v>7</v>
      </c>
      <c r="B1426" s="181" t="s">
        <v>1020</v>
      </c>
      <c r="C1426" s="149">
        <v>270</v>
      </c>
      <c r="D1426" s="149" t="s">
        <v>11</v>
      </c>
      <c r="E1426" s="149"/>
      <c r="F1426" s="149"/>
      <c r="G1426" s="149"/>
      <c r="H1426" s="149"/>
      <c r="I1426" s="30"/>
      <c r="J1426" s="16"/>
      <c r="K1426" s="46">
        <f t="shared" si="110"/>
        <v>0</v>
      </c>
      <c r="L1426" s="14"/>
      <c r="M1426" s="46">
        <f t="shared" si="111"/>
        <v>0</v>
      </c>
      <c r="N1426" s="30"/>
      <c r="O1426" s="43"/>
    </row>
    <row r="1427" spans="1:15" x14ac:dyDescent="0.25">
      <c r="A1427" s="149">
        <v>8</v>
      </c>
      <c r="B1427" s="181" t="s">
        <v>1021</v>
      </c>
      <c r="C1427" s="149">
        <v>400</v>
      </c>
      <c r="D1427" s="149" t="s">
        <v>11</v>
      </c>
      <c r="E1427" s="149"/>
      <c r="F1427" s="149"/>
      <c r="G1427" s="149"/>
      <c r="H1427" s="149"/>
      <c r="I1427" s="30"/>
      <c r="J1427" s="16"/>
      <c r="K1427" s="46">
        <f t="shared" si="110"/>
        <v>0</v>
      </c>
      <c r="L1427" s="14"/>
      <c r="M1427" s="46">
        <f t="shared" si="111"/>
        <v>0</v>
      </c>
      <c r="N1427" s="30"/>
      <c r="O1427" s="43"/>
    </row>
    <row r="1428" spans="1:15" x14ac:dyDescent="0.25">
      <c r="A1428" s="13">
        <v>9</v>
      </c>
      <c r="B1428" s="180" t="s">
        <v>1022</v>
      </c>
      <c r="C1428" s="149">
        <v>160</v>
      </c>
      <c r="D1428" s="149" t="s">
        <v>11</v>
      </c>
      <c r="E1428" s="149"/>
      <c r="F1428" s="149"/>
      <c r="G1428" s="149"/>
      <c r="H1428" s="149"/>
      <c r="I1428" s="30"/>
      <c r="J1428" s="16"/>
      <c r="K1428" s="46">
        <f t="shared" si="110"/>
        <v>0</v>
      </c>
      <c r="L1428" s="14"/>
      <c r="M1428" s="46">
        <f t="shared" si="111"/>
        <v>0</v>
      </c>
      <c r="N1428" s="30"/>
      <c r="O1428" s="43"/>
    </row>
    <row r="1429" spans="1:15" x14ac:dyDescent="0.25">
      <c r="A1429" s="149">
        <v>10</v>
      </c>
      <c r="B1429" s="181" t="s">
        <v>1023</v>
      </c>
      <c r="C1429" s="149">
        <v>160</v>
      </c>
      <c r="D1429" s="149" t="s">
        <v>11</v>
      </c>
      <c r="E1429" s="149"/>
      <c r="F1429" s="149"/>
      <c r="G1429" s="149"/>
      <c r="H1429" s="149"/>
      <c r="I1429" s="30"/>
      <c r="J1429" s="16"/>
      <c r="K1429" s="46">
        <f t="shared" si="110"/>
        <v>0</v>
      </c>
      <c r="L1429" s="14"/>
      <c r="M1429" s="46">
        <f t="shared" si="111"/>
        <v>0</v>
      </c>
      <c r="N1429" s="30"/>
      <c r="O1429" s="43"/>
    </row>
    <row r="1430" spans="1:15" x14ac:dyDescent="0.25">
      <c r="A1430" s="13">
        <v>11</v>
      </c>
      <c r="B1430" s="181" t="s">
        <v>1024</v>
      </c>
      <c r="C1430" s="149">
        <v>60</v>
      </c>
      <c r="D1430" s="149" t="s">
        <v>11</v>
      </c>
      <c r="E1430" s="149"/>
      <c r="F1430" s="149"/>
      <c r="G1430" s="149"/>
      <c r="H1430" s="149"/>
      <c r="I1430" s="30"/>
      <c r="J1430" s="16"/>
      <c r="K1430" s="46">
        <f t="shared" si="110"/>
        <v>0</v>
      </c>
      <c r="L1430" s="14"/>
      <c r="M1430" s="46">
        <f t="shared" si="111"/>
        <v>0</v>
      </c>
      <c r="N1430" s="30"/>
      <c r="O1430" s="43"/>
    </row>
    <row r="1431" spans="1:15" x14ac:dyDescent="0.25">
      <c r="A1431" s="149">
        <v>12</v>
      </c>
      <c r="B1431" s="181" t="s">
        <v>1025</v>
      </c>
      <c r="C1431" s="149">
        <v>900</v>
      </c>
      <c r="D1431" s="149" t="s">
        <v>11</v>
      </c>
      <c r="E1431" s="149"/>
      <c r="F1431" s="149"/>
      <c r="G1431" s="149"/>
      <c r="H1431" s="149"/>
      <c r="I1431" s="30"/>
      <c r="J1431" s="16"/>
      <c r="K1431" s="46">
        <f t="shared" si="110"/>
        <v>0</v>
      </c>
      <c r="L1431" s="14"/>
      <c r="M1431" s="46">
        <f t="shared" si="111"/>
        <v>0</v>
      </c>
      <c r="N1431" s="30"/>
      <c r="O1431" s="43"/>
    </row>
    <row r="1432" spans="1:15" x14ac:dyDescent="0.25">
      <c r="A1432" s="13">
        <v>13</v>
      </c>
      <c r="B1432" s="180" t="s">
        <v>1026</v>
      </c>
      <c r="C1432" s="149">
        <v>350</v>
      </c>
      <c r="D1432" s="149" t="s">
        <v>14</v>
      </c>
      <c r="E1432" s="149"/>
      <c r="F1432" s="149"/>
      <c r="G1432" s="149"/>
      <c r="H1432" s="149"/>
      <c r="I1432" s="30"/>
      <c r="J1432" s="16"/>
      <c r="K1432" s="46">
        <f t="shared" si="110"/>
        <v>0</v>
      </c>
      <c r="L1432" s="14"/>
      <c r="M1432" s="46">
        <f t="shared" si="111"/>
        <v>0</v>
      </c>
      <c r="N1432" s="30"/>
      <c r="O1432" s="43"/>
    </row>
    <row r="1433" spans="1:15" x14ac:dyDescent="0.25">
      <c r="A1433" s="149">
        <v>14</v>
      </c>
      <c r="B1433" s="2" t="s">
        <v>1027</v>
      </c>
      <c r="C1433" s="149">
        <v>5</v>
      </c>
      <c r="D1433" s="152" t="s">
        <v>11</v>
      </c>
      <c r="E1433" s="152"/>
      <c r="F1433" s="6"/>
      <c r="G1433" s="149"/>
      <c r="H1433" s="42"/>
      <c r="I1433" s="30"/>
      <c r="J1433" s="16"/>
      <c r="K1433" s="46">
        <f t="shared" si="110"/>
        <v>0</v>
      </c>
      <c r="L1433" s="14"/>
      <c r="M1433" s="46">
        <f t="shared" si="111"/>
        <v>0</v>
      </c>
      <c r="N1433" s="30"/>
      <c r="O1433" s="43"/>
    </row>
    <row r="1434" spans="1:15" x14ac:dyDescent="0.25">
      <c r="A1434" s="13">
        <v>15</v>
      </c>
      <c r="B1434" s="2" t="s">
        <v>1028</v>
      </c>
      <c r="C1434" s="149">
        <v>90</v>
      </c>
      <c r="D1434" s="152" t="s">
        <v>11</v>
      </c>
      <c r="E1434" s="152"/>
      <c r="F1434" s="6"/>
      <c r="G1434" s="149"/>
      <c r="H1434" s="42"/>
      <c r="I1434" s="30"/>
      <c r="J1434" s="16"/>
      <c r="K1434" s="46">
        <f t="shared" si="110"/>
        <v>0</v>
      </c>
      <c r="L1434" s="14"/>
      <c r="M1434" s="46">
        <f t="shared" si="111"/>
        <v>0</v>
      </c>
      <c r="N1434" s="30"/>
      <c r="O1434" s="43"/>
    </row>
    <row r="1435" spans="1:15" x14ac:dyDescent="0.25">
      <c r="A1435" s="149">
        <v>16</v>
      </c>
      <c r="B1435" s="180" t="s">
        <v>1029</v>
      </c>
      <c r="C1435" s="149">
        <v>5</v>
      </c>
      <c r="D1435" s="149" t="s">
        <v>14</v>
      </c>
      <c r="E1435" s="149"/>
      <c r="F1435" s="149"/>
      <c r="G1435" s="149"/>
      <c r="H1435" s="149"/>
      <c r="I1435" s="30"/>
      <c r="J1435" s="16"/>
      <c r="K1435" s="46">
        <f t="shared" si="110"/>
        <v>0</v>
      </c>
      <c r="L1435" s="14"/>
      <c r="M1435" s="46">
        <f t="shared" si="111"/>
        <v>0</v>
      </c>
      <c r="N1435" s="30"/>
      <c r="O1435" s="43"/>
    </row>
    <row r="1436" spans="1:15" x14ac:dyDescent="0.25">
      <c r="A1436" s="13">
        <v>17</v>
      </c>
      <c r="B1436" s="180" t="s">
        <v>1030</v>
      </c>
      <c r="C1436" s="149">
        <v>700</v>
      </c>
      <c r="D1436" s="149" t="s">
        <v>48</v>
      </c>
      <c r="E1436" s="149"/>
      <c r="F1436" s="149"/>
      <c r="G1436" s="149"/>
      <c r="H1436" s="149"/>
      <c r="I1436" s="30"/>
      <c r="J1436" s="16"/>
      <c r="K1436" s="46">
        <f t="shared" si="110"/>
        <v>0</v>
      </c>
      <c r="L1436" s="14"/>
      <c r="M1436" s="46">
        <f t="shared" si="111"/>
        <v>0</v>
      </c>
      <c r="N1436" s="30"/>
      <c r="O1436" s="43"/>
    </row>
    <row r="1437" spans="1:15" ht="25.5" x14ac:dyDescent="0.25">
      <c r="A1437" s="149">
        <v>18</v>
      </c>
      <c r="B1437" s="202" t="s">
        <v>1031</v>
      </c>
      <c r="C1437" s="149">
        <v>5</v>
      </c>
      <c r="D1437" s="39" t="s">
        <v>11</v>
      </c>
      <c r="E1437" s="39"/>
      <c r="F1437" s="18"/>
      <c r="G1437" s="18"/>
      <c r="H1437" s="18"/>
      <c r="I1437" s="30"/>
      <c r="J1437" s="76"/>
      <c r="K1437" s="46">
        <f t="shared" si="110"/>
        <v>0</v>
      </c>
      <c r="L1437" s="14"/>
      <c r="M1437" s="46">
        <f t="shared" si="111"/>
        <v>0</v>
      </c>
      <c r="N1437" s="65"/>
      <c r="O1437" s="43"/>
    </row>
    <row r="1438" spans="1:15" ht="25.5" x14ac:dyDescent="0.25">
      <c r="A1438" s="13">
        <v>19</v>
      </c>
      <c r="B1438" s="202" t="s">
        <v>1032</v>
      </c>
      <c r="C1438" s="149">
        <v>35</v>
      </c>
      <c r="D1438" s="39" t="s">
        <v>11</v>
      </c>
      <c r="E1438" s="39"/>
      <c r="F1438" s="18"/>
      <c r="G1438" s="18"/>
      <c r="H1438" s="18"/>
      <c r="I1438" s="30"/>
      <c r="J1438" s="76"/>
      <c r="K1438" s="46">
        <f t="shared" si="110"/>
        <v>0</v>
      </c>
      <c r="L1438" s="14"/>
      <c r="M1438" s="46">
        <f t="shared" si="111"/>
        <v>0</v>
      </c>
      <c r="N1438" s="8"/>
      <c r="O1438" s="43"/>
    </row>
    <row r="1439" spans="1:15" ht="25.5" x14ac:dyDescent="0.25">
      <c r="A1439" s="149">
        <v>20</v>
      </c>
      <c r="B1439" s="180" t="s">
        <v>1033</v>
      </c>
      <c r="C1439" s="149">
        <v>45</v>
      </c>
      <c r="D1439" s="149" t="s">
        <v>11</v>
      </c>
      <c r="E1439" s="149"/>
      <c r="F1439" s="1"/>
      <c r="G1439" s="14"/>
      <c r="H1439" s="11"/>
      <c r="I1439" s="30"/>
      <c r="J1439" s="76"/>
      <c r="K1439" s="46">
        <f t="shared" si="110"/>
        <v>0</v>
      </c>
      <c r="L1439" s="14"/>
      <c r="M1439" s="46">
        <f t="shared" si="111"/>
        <v>0</v>
      </c>
      <c r="N1439" s="65"/>
      <c r="O1439" s="43"/>
    </row>
    <row r="1440" spans="1:15" x14ac:dyDescent="0.25">
      <c r="A1440" s="13">
        <v>21</v>
      </c>
      <c r="B1440" s="180" t="s">
        <v>1034</v>
      </c>
      <c r="C1440" s="149">
        <v>15</v>
      </c>
      <c r="D1440" s="149" t="s">
        <v>11</v>
      </c>
      <c r="E1440" s="149"/>
      <c r="F1440" s="8"/>
      <c r="G1440" s="14"/>
      <c r="H1440" s="11"/>
      <c r="I1440" s="30"/>
      <c r="J1440" s="76"/>
      <c r="K1440" s="46">
        <f t="shared" si="110"/>
        <v>0</v>
      </c>
      <c r="L1440" s="14"/>
      <c r="M1440" s="46">
        <f t="shared" si="111"/>
        <v>0</v>
      </c>
      <c r="N1440" s="65"/>
      <c r="O1440" s="43"/>
    </row>
    <row r="1441" spans="1:15" x14ac:dyDescent="0.25">
      <c r="A1441" s="149">
        <v>22</v>
      </c>
      <c r="B1441" s="181" t="s">
        <v>1035</v>
      </c>
      <c r="C1441" s="149">
        <v>350</v>
      </c>
      <c r="D1441" s="149" t="s">
        <v>11</v>
      </c>
      <c r="E1441" s="149"/>
      <c r="F1441" s="149"/>
      <c r="G1441" s="149"/>
      <c r="H1441" s="149"/>
      <c r="I1441" s="30"/>
      <c r="J1441" s="16"/>
      <c r="K1441" s="46">
        <f t="shared" si="110"/>
        <v>0</v>
      </c>
      <c r="L1441" s="14"/>
      <c r="M1441" s="46">
        <f t="shared" si="111"/>
        <v>0</v>
      </c>
      <c r="N1441" s="30"/>
      <c r="O1441" s="43"/>
    </row>
    <row r="1442" spans="1:15" x14ac:dyDescent="0.25">
      <c r="A1442" s="13">
        <v>23</v>
      </c>
      <c r="B1442" s="181" t="s">
        <v>1036</v>
      </c>
      <c r="C1442" s="242" t="s">
        <v>1226</v>
      </c>
      <c r="D1442" s="149" t="s">
        <v>11</v>
      </c>
      <c r="E1442" s="149"/>
      <c r="F1442" s="149"/>
      <c r="G1442" s="149"/>
      <c r="H1442" s="246">
        <v>0</v>
      </c>
      <c r="I1442" s="247">
        <v>0</v>
      </c>
      <c r="J1442" s="16"/>
      <c r="K1442" s="46">
        <f t="shared" si="110"/>
        <v>0</v>
      </c>
      <c r="L1442" s="14"/>
      <c r="M1442" s="46">
        <f t="shared" si="111"/>
        <v>0</v>
      </c>
      <c r="N1442" s="30"/>
      <c r="O1442" s="43"/>
    </row>
    <row r="1443" spans="1:15" x14ac:dyDescent="0.25">
      <c r="A1443" s="149">
        <v>24</v>
      </c>
      <c r="B1443" s="181" t="s">
        <v>1037</v>
      </c>
      <c r="C1443" s="149">
        <v>70</v>
      </c>
      <c r="D1443" s="149" t="s">
        <v>11</v>
      </c>
      <c r="E1443" s="149"/>
      <c r="F1443" s="149"/>
      <c r="G1443" s="149"/>
      <c r="H1443" s="149"/>
      <c r="I1443" s="23"/>
      <c r="J1443" s="52"/>
      <c r="K1443" s="46">
        <f t="shared" si="110"/>
        <v>0</v>
      </c>
      <c r="L1443" s="14"/>
      <c r="M1443" s="46">
        <f t="shared" si="111"/>
        <v>0</v>
      </c>
      <c r="N1443" s="30"/>
      <c r="O1443" s="43"/>
    </row>
    <row r="1444" spans="1:15" x14ac:dyDescent="0.25">
      <c r="A1444" s="13">
        <v>25</v>
      </c>
      <c r="B1444" s="181" t="s">
        <v>1038</v>
      </c>
      <c r="C1444" s="149">
        <v>200</v>
      </c>
      <c r="D1444" s="149" t="s">
        <v>14</v>
      </c>
      <c r="E1444" s="149"/>
      <c r="F1444" s="149"/>
      <c r="G1444" s="149"/>
      <c r="H1444" s="149"/>
      <c r="I1444" s="30"/>
      <c r="J1444" s="16"/>
      <c r="K1444" s="46">
        <f t="shared" si="110"/>
        <v>0</v>
      </c>
      <c r="L1444" s="14"/>
      <c r="M1444" s="46">
        <f t="shared" si="111"/>
        <v>0</v>
      </c>
      <c r="N1444" s="30"/>
      <c r="O1444" s="43"/>
    </row>
    <row r="1445" spans="1:15" x14ac:dyDescent="0.25">
      <c r="A1445" s="149">
        <v>26</v>
      </c>
      <c r="B1445" s="181" t="s">
        <v>1039</v>
      </c>
      <c r="C1445" s="149">
        <v>650</v>
      </c>
      <c r="D1445" s="149" t="s">
        <v>11</v>
      </c>
      <c r="E1445" s="149"/>
      <c r="F1445" s="149"/>
      <c r="G1445" s="149"/>
      <c r="H1445" s="149"/>
      <c r="I1445" s="30"/>
      <c r="J1445" s="16"/>
      <c r="K1445" s="46">
        <f t="shared" si="110"/>
        <v>0</v>
      </c>
      <c r="L1445" s="14"/>
      <c r="M1445" s="46">
        <f t="shared" si="111"/>
        <v>0</v>
      </c>
      <c r="N1445" s="30"/>
      <c r="O1445" s="43"/>
    </row>
    <row r="1446" spans="1:15" x14ac:dyDescent="0.25">
      <c r="A1446" s="13">
        <v>27</v>
      </c>
      <c r="B1446" s="181" t="s">
        <v>1040</v>
      </c>
      <c r="C1446" s="149">
        <v>180</v>
      </c>
      <c r="D1446" s="149" t="s">
        <v>14</v>
      </c>
      <c r="E1446" s="149"/>
      <c r="F1446" s="149"/>
      <c r="G1446" s="149"/>
      <c r="H1446" s="149"/>
      <c r="I1446" s="30"/>
      <c r="J1446" s="16"/>
      <c r="K1446" s="46">
        <f t="shared" si="110"/>
        <v>0</v>
      </c>
      <c r="L1446" s="14"/>
      <c r="M1446" s="46">
        <f t="shared" si="111"/>
        <v>0</v>
      </c>
      <c r="N1446" s="30"/>
      <c r="O1446" s="43"/>
    </row>
    <row r="1447" spans="1:15" ht="25.5" x14ac:dyDescent="0.25">
      <c r="A1447" s="149">
        <v>28</v>
      </c>
      <c r="B1447" s="181" t="s">
        <v>1041</v>
      </c>
      <c r="C1447" s="149">
        <v>850</v>
      </c>
      <c r="D1447" s="149" t="s">
        <v>11</v>
      </c>
      <c r="E1447" s="149"/>
      <c r="F1447" s="149"/>
      <c r="G1447" s="149"/>
      <c r="H1447" s="149"/>
      <c r="I1447" s="30"/>
      <c r="J1447" s="16"/>
      <c r="K1447" s="46">
        <f t="shared" si="110"/>
        <v>0</v>
      </c>
      <c r="L1447" s="14"/>
      <c r="M1447" s="46">
        <f t="shared" si="111"/>
        <v>0</v>
      </c>
      <c r="N1447" s="30"/>
      <c r="O1447" s="43"/>
    </row>
    <row r="1448" spans="1:15" ht="13.5" thickBot="1" x14ac:dyDescent="0.3">
      <c r="A1448" s="13">
        <v>29</v>
      </c>
      <c r="B1448" s="189" t="s">
        <v>1042</v>
      </c>
      <c r="C1448" s="179">
        <v>280</v>
      </c>
      <c r="D1448" s="168" t="s">
        <v>14</v>
      </c>
      <c r="E1448" s="168"/>
      <c r="F1448" s="13"/>
      <c r="G1448" s="13"/>
      <c r="H1448" s="13"/>
      <c r="I1448" s="149"/>
      <c r="J1448" s="85"/>
      <c r="K1448" s="46">
        <f t="shared" si="110"/>
        <v>0</v>
      </c>
      <c r="L1448" s="45"/>
      <c r="M1448" s="46">
        <f t="shared" si="111"/>
        <v>0</v>
      </c>
      <c r="N1448" s="70"/>
      <c r="O1448" s="43"/>
    </row>
    <row r="1449" spans="1:15" ht="13.5" thickBot="1" x14ac:dyDescent="0.3">
      <c r="A1449" s="10"/>
      <c r="B1449" s="206"/>
      <c r="C1449" s="66"/>
      <c r="D1449" s="10"/>
      <c r="E1449" s="10"/>
      <c r="F1449" s="10"/>
      <c r="G1449" s="10"/>
      <c r="J1449" s="126" t="s">
        <v>81</v>
      </c>
      <c r="K1449" s="127">
        <f>SUM(K1420:K1448)</f>
        <v>0</v>
      </c>
      <c r="L1449" s="128"/>
      <c r="M1449" s="129">
        <f>SUM(M1420:M1448)</f>
        <v>0</v>
      </c>
      <c r="O1449" s="43"/>
    </row>
    <row r="1450" spans="1:15" ht="13.5" thickBot="1" x14ac:dyDescent="0.3">
      <c r="A1450" s="10"/>
      <c r="B1450" s="206"/>
      <c r="C1450" s="66"/>
      <c r="D1450" s="10"/>
      <c r="E1450" s="10"/>
      <c r="F1450" s="10"/>
      <c r="G1450" s="10"/>
      <c r="O1450" s="43"/>
    </row>
    <row r="1451" spans="1:15" x14ac:dyDescent="0.25">
      <c r="A1451" s="10"/>
      <c r="B1451" s="206"/>
      <c r="C1451" s="66"/>
      <c r="D1451" s="10"/>
      <c r="E1451" s="10"/>
      <c r="F1451" s="10"/>
      <c r="G1451" s="10"/>
      <c r="H1451" s="252" t="s">
        <v>112</v>
      </c>
      <c r="I1451" s="253"/>
      <c r="J1451" s="253"/>
      <c r="K1451" s="253"/>
      <c r="L1451" s="253"/>
      <c r="M1451" s="253"/>
      <c r="N1451" s="254"/>
      <c r="O1451" s="43"/>
    </row>
    <row r="1452" spans="1:15" ht="38.25" x14ac:dyDescent="0.25">
      <c r="A1452" s="10"/>
      <c r="B1452" s="206"/>
      <c r="C1452" s="66"/>
      <c r="D1452" s="10"/>
      <c r="E1452" s="10"/>
      <c r="F1452" s="10"/>
      <c r="G1452" s="10"/>
      <c r="H1452" s="130" t="s">
        <v>74</v>
      </c>
      <c r="I1452" s="131" t="s">
        <v>75</v>
      </c>
      <c r="J1452" s="132" t="s">
        <v>76</v>
      </c>
      <c r="K1452" s="133" t="s">
        <v>77</v>
      </c>
      <c r="L1452" s="131" t="s">
        <v>78</v>
      </c>
      <c r="M1452" s="133" t="s">
        <v>79</v>
      </c>
      <c r="N1452" s="134" t="s">
        <v>80</v>
      </c>
      <c r="O1452" s="43"/>
    </row>
    <row r="1453" spans="1:15" ht="13.5" thickBot="1" x14ac:dyDescent="0.3">
      <c r="A1453" s="10"/>
      <c r="B1453" s="206"/>
      <c r="C1453" s="66"/>
      <c r="D1453" s="10"/>
      <c r="E1453" s="10"/>
      <c r="F1453" s="10"/>
      <c r="G1453" s="10"/>
      <c r="H1453" s="135">
        <f>ROUND(K1449,2)</f>
        <v>0</v>
      </c>
      <c r="I1453" s="136">
        <f>ROUND(M1449,2)</f>
        <v>0</v>
      </c>
      <c r="J1453" s="137">
        <v>0.2</v>
      </c>
      <c r="K1453" s="136">
        <f>ROUND(H1453*J1453,2)</f>
        <v>0</v>
      </c>
      <c r="L1453" s="136">
        <f>ROUND(I1453*J1453,2)</f>
        <v>0</v>
      </c>
      <c r="M1453" s="136">
        <f>ROUND(H1453+K1453,2)</f>
        <v>0</v>
      </c>
      <c r="N1453" s="138">
        <f>ROUND(I1453+L1453,2)</f>
        <v>0</v>
      </c>
      <c r="O1453" s="43"/>
    </row>
    <row r="1454" spans="1:15" x14ac:dyDescent="0.25">
      <c r="A1454" s="10"/>
      <c r="B1454" s="206"/>
      <c r="C1454" s="66"/>
      <c r="D1454" s="10"/>
      <c r="E1454" s="10"/>
      <c r="F1454" s="10"/>
      <c r="G1454" s="10"/>
      <c r="H1454" s="10"/>
      <c r="I1454" s="66"/>
      <c r="J1454" s="57"/>
      <c r="K1454" s="57"/>
      <c r="L1454" s="58"/>
      <c r="M1454" s="57"/>
      <c r="N1454" s="59"/>
      <c r="O1454" s="43"/>
    </row>
    <row r="1455" spans="1:15" x14ac:dyDescent="0.25">
      <c r="A1455" s="10"/>
      <c r="B1455" s="206"/>
      <c r="C1455" s="66"/>
      <c r="D1455" s="10"/>
      <c r="E1455" s="10"/>
      <c r="F1455" s="10"/>
      <c r="G1455" s="10"/>
      <c r="H1455" s="10"/>
      <c r="I1455" s="66"/>
      <c r="J1455" s="57"/>
      <c r="K1455" s="57"/>
      <c r="L1455" s="58"/>
      <c r="M1455" s="57"/>
      <c r="N1455" s="59"/>
      <c r="O1455" s="43"/>
    </row>
    <row r="1456" spans="1:15" ht="13.5" thickBot="1" x14ac:dyDescent="0.3">
      <c r="A1456" s="10"/>
      <c r="B1456" s="206"/>
      <c r="C1456" s="66"/>
      <c r="D1456" s="10"/>
      <c r="E1456" s="10"/>
      <c r="F1456" s="10"/>
      <c r="G1456" s="10"/>
      <c r="H1456" s="10"/>
      <c r="I1456" s="66"/>
      <c r="J1456" s="57"/>
      <c r="K1456" s="57"/>
      <c r="L1456" s="58"/>
      <c r="M1456" s="57"/>
      <c r="N1456" s="59"/>
      <c r="O1456" s="43"/>
    </row>
    <row r="1457" spans="1:15" ht="13.5" thickBot="1" x14ac:dyDescent="0.3">
      <c r="A1457" s="258" t="s">
        <v>113</v>
      </c>
      <c r="B1457" s="259"/>
      <c r="C1457" s="259"/>
      <c r="D1457" s="259"/>
      <c r="E1457" s="259"/>
      <c r="F1457" s="259"/>
      <c r="G1457" s="259"/>
      <c r="H1457" s="259"/>
      <c r="I1457" s="259"/>
      <c r="J1457" s="259"/>
      <c r="K1457" s="259"/>
      <c r="L1457" s="259"/>
      <c r="M1457" s="259"/>
      <c r="N1457" s="260"/>
      <c r="O1457" s="43"/>
    </row>
    <row r="1458" spans="1:15" x14ac:dyDescent="0.25">
      <c r="A1458" s="149">
        <v>1</v>
      </c>
      <c r="B1458" s="181" t="s">
        <v>1043</v>
      </c>
      <c r="C1458" s="149">
        <v>60</v>
      </c>
      <c r="D1458" s="149" t="s">
        <v>11</v>
      </c>
      <c r="E1458" s="149"/>
      <c r="F1458" s="149"/>
      <c r="G1458" s="149"/>
      <c r="H1458" s="149"/>
      <c r="I1458" s="30"/>
      <c r="J1458" s="52"/>
      <c r="K1458" s="52">
        <f>I1458*J1458</f>
        <v>0</v>
      </c>
      <c r="L1458" s="14"/>
      <c r="M1458" s="52">
        <f>K1458*L1458+K1458</f>
        <v>0</v>
      </c>
      <c r="N1458" s="30"/>
      <c r="O1458" s="43"/>
    </row>
    <row r="1459" spans="1:15" x14ac:dyDescent="0.25">
      <c r="A1459" s="149">
        <v>2</v>
      </c>
      <c r="B1459" s="181" t="s">
        <v>1044</v>
      </c>
      <c r="C1459" s="149">
        <v>80</v>
      </c>
      <c r="D1459" s="149" t="s">
        <v>11</v>
      </c>
      <c r="E1459" s="149"/>
      <c r="F1459" s="149"/>
      <c r="G1459" s="149"/>
      <c r="H1459" s="149"/>
      <c r="I1459" s="30"/>
      <c r="J1459" s="52"/>
      <c r="K1459" s="52">
        <f t="shared" ref="K1459:K1460" si="112">I1459*J1459</f>
        <v>0</v>
      </c>
      <c r="L1459" s="14"/>
      <c r="M1459" s="52">
        <f t="shared" ref="M1459:M1460" si="113">K1459*L1459+K1459</f>
        <v>0</v>
      </c>
      <c r="N1459" s="30"/>
      <c r="O1459" s="43"/>
    </row>
    <row r="1460" spans="1:15" ht="13.5" thickBot="1" x14ac:dyDescent="0.3">
      <c r="A1460" s="149">
        <v>3</v>
      </c>
      <c r="B1460" s="180" t="s">
        <v>1045</v>
      </c>
      <c r="C1460" s="149">
        <v>15</v>
      </c>
      <c r="D1460" s="149" t="s">
        <v>11</v>
      </c>
      <c r="E1460" s="149"/>
      <c r="F1460" s="149"/>
      <c r="G1460" s="149"/>
      <c r="H1460" s="149"/>
      <c r="I1460" s="30"/>
      <c r="J1460" s="16"/>
      <c r="K1460" s="52">
        <f t="shared" si="112"/>
        <v>0</v>
      </c>
      <c r="L1460" s="14"/>
      <c r="M1460" s="52">
        <f t="shared" si="113"/>
        <v>0</v>
      </c>
      <c r="N1460" s="30"/>
      <c r="O1460" s="43"/>
    </row>
    <row r="1461" spans="1:15" ht="13.5" thickBot="1" x14ac:dyDescent="0.3">
      <c r="A1461" s="10"/>
      <c r="B1461" s="206"/>
      <c r="C1461" s="66"/>
      <c r="D1461" s="10"/>
      <c r="E1461" s="10"/>
      <c r="F1461" s="10"/>
      <c r="G1461" s="10"/>
      <c r="J1461" s="126" t="s">
        <v>81</v>
      </c>
      <c r="K1461" s="127">
        <f>SUM(K1458:K1460)</f>
        <v>0</v>
      </c>
      <c r="L1461" s="128"/>
      <c r="M1461" s="129">
        <f>SUM(M1458:M1460)</f>
        <v>0</v>
      </c>
      <c r="O1461" s="43"/>
    </row>
    <row r="1462" spans="1:15" ht="13.5" thickBot="1" x14ac:dyDescent="0.3">
      <c r="A1462" s="10"/>
      <c r="B1462" s="206"/>
      <c r="C1462" s="66"/>
      <c r="D1462" s="10"/>
      <c r="E1462" s="10"/>
      <c r="F1462" s="10"/>
      <c r="G1462" s="10"/>
      <c r="O1462" s="43"/>
    </row>
    <row r="1463" spans="1:15" x14ac:dyDescent="0.25">
      <c r="A1463" s="10"/>
      <c r="B1463" s="206"/>
      <c r="C1463" s="66"/>
      <c r="D1463" s="10"/>
      <c r="E1463" s="10"/>
      <c r="F1463" s="10"/>
      <c r="G1463" s="10"/>
      <c r="H1463" s="252" t="s">
        <v>113</v>
      </c>
      <c r="I1463" s="253"/>
      <c r="J1463" s="253"/>
      <c r="K1463" s="253"/>
      <c r="L1463" s="253"/>
      <c r="M1463" s="253"/>
      <c r="N1463" s="254"/>
      <c r="O1463" s="43"/>
    </row>
    <row r="1464" spans="1:15" ht="38.25" x14ac:dyDescent="0.25">
      <c r="A1464" s="10"/>
      <c r="B1464" s="206"/>
      <c r="C1464" s="66"/>
      <c r="D1464" s="10"/>
      <c r="E1464" s="10"/>
      <c r="F1464" s="10"/>
      <c r="G1464" s="10"/>
      <c r="H1464" s="130" t="s">
        <v>74</v>
      </c>
      <c r="I1464" s="131" t="s">
        <v>75</v>
      </c>
      <c r="J1464" s="132" t="s">
        <v>76</v>
      </c>
      <c r="K1464" s="133" t="s">
        <v>77</v>
      </c>
      <c r="L1464" s="131" t="s">
        <v>78</v>
      </c>
      <c r="M1464" s="133" t="s">
        <v>79</v>
      </c>
      <c r="N1464" s="134" t="s">
        <v>80</v>
      </c>
      <c r="O1464" s="43"/>
    </row>
    <row r="1465" spans="1:15" ht="13.5" thickBot="1" x14ac:dyDescent="0.3">
      <c r="A1465" s="10"/>
      <c r="B1465" s="206"/>
      <c r="C1465" s="66"/>
      <c r="D1465" s="10"/>
      <c r="E1465" s="10"/>
      <c r="F1465" s="10"/>
      <c r="G1465" s="10"/>
      <c r="H1465" s="135">
        <f>ROUND(K1461,2)</f>
        <v>0</v>
      </c>
      <c r="I1465" s="136">
        <f>ROUND(M1461,2)</f>
        <v>0</v>
      </c>
      <c r="J1465" s="137">
        <v>0.2</v>
      </c>
      <c r="K1465" s="136">
        <f>ROUND(H1465*J1465,2)</f>
        <v>0</v>
      </c>
      <c r="L1465" s="136">
        <f>ROUND(I1465*J1465,2)</f>
        <v>0</v>
      </c>
      <c r="M1465" s="136">
        <f>ROUND(H1465+K1465,2)</f>
        <v>0</v>
      </c>
      <c r="N1465" s="138">
        <f>ROUND(I1465+L1465,2)</f>
        <v>0</v>
      </c>
      <c r="O1465" s="43"/>
    </row>
    <row r="1466" spans="1:15" x14ac:dyDescent="0.25">
      <c r="A1466" s="10"/>
      <c r="B1466" s="206"/>
      <c r="C1466" s="66"/>
      <c r="D1466" s="10"/>
      <c r="E1466" s="10"/>
      <c r="F1466" s="10"/>
      <c r="G1466" s="10"/>
      <c r="H1466" s="10"/>
      <c r="I1466" s="66"/>
      <c r="J1466" s="57"/>
      <c r="K1466" s="57"/>
      <c r="L1466" s="58"/>
      <c r="M1466" s="57"/>
      <c r="N1466" s="59"/>
      <c r="O1466" s="43"/>
    </row>
    <row r="1467" spans="1:15" x14ac:dyDescent="0.25">
      <c r="A1467" s="10"/>
      <c r="B1467" s="206"/>
      <c r="C1467" s="66"/>
      <c r="D1467" s="10"/>
      <c r="E1467" s="10"/>
      <c r="F1467" s="10"/>
      <c r="G1467" s="10"/>
      <c r="H1467" s="10"/>
      <c r="I1467" s="66"/>
      <c r="J1467" s="57"/>
      <c r="K1467" s="57"/>
      <c r="L1467" s="58"/>
      <c r="M1467" s="57"/>
      <c r="N1467" s="59"/>
      <c r="O1467" s="43"/>
    </row>
    <row r="1468" spans="1:15" ht="13.5" thickBot="1" x14ac:dyDescent="0.3">
      <c r="A1468" s="10"/>
      <c r="B1468" s="206"/>
      <c r="C1468" s="66"/>
      <c r="D1468" s="10"/>
      <c r="E1468" s="10"/>
      <c r="F1468" s="10"/>
      <c r="G1468" s="10"/>
      <c r="H1468" s="10"/>
      <c r="I1468" s="66"/>
      <c r="J1468" s="57"/>
      <c r="K1468" s="57"/>
      <c r="L1468" s="58"/>
      <c r="M1468" s="57"/>
      <c r="N1468" s="59"/>
      <c r="O1468" s="43"/>
    </row>
    <row r="1469" spans="1:15" ht="13.5" thickBot="1" x14ac:dyDescent="0.3">
      <c r="A1469" s="249" t="s">
        <v>37</v>
      </c>
      <c r="B1469" s="250"/>
      <c r="C1469" s="250"/>
      <c r="D1469" s="250"/>
      <c r="E1469" s="250"/>
      <c r="F1469" s="250"/>
      <c r="G1469" s="250"/>
      <c r="H1469" s="250"/>
      <c r="I1469" s="250"/>
      <c r="J1469" s="250"/>
      <c r="K1469" s="250"/>
      <c r="L1469" s="250"/>
      <c r="M1469" s="250"/>
      <c r="N1469" s="251"/>
      <c r="O1469" s="43"/>
    </row>
    <row r="1470" spans="1:15" x14ac:dyDescent="0.25">
      <c r="A1470" s="13">
        <v>1</v>
      </c>
      <c r="B1470" s="186" t="s">
        <v>1046</v>
      </c>
      <c r="C1470" s="13">
        <v>310</v>
      </c>
      <c r="D1470" s="4" t="s">
        <v>11</v>
      </c>
      <c r="E1470" s="4"/>
      <c r="F1470" s="13"/>
      <c r="G1470" s="13"/>
      <c r="H1470" s="13"/>
      <c r="I1470" s="13"/>
      <c r="J1470" s="46"/>
      <c r="K1470" s="46">
        <f>I1470*J1470</f>
        <v>0</v>
      </c>
      <c r="L1470" s="29"/>
      <c r="M1470" s="46">
        <f t="shared" ref="M1470:M1471" si="114">K1470*L1470+K1470</f>
        <v>0</v>
      </c>
      <c r="N1470" s="70"/>
      <c r="O1470" s="43"/>
    </row>
    <row r="1471" spans="1:15" ht="13.5" thickBot="1" x14ac:dyDescent="0.3">
      <c r="A1471" s="149">
        <v>2</v>
      </c>
      <c r="B1471" s="181" t="s">
        <v>1047</v>
      </c>
      <c r="C1471" s="149">
        <v>250</v>
      </c>
      <c r="D1471" s="152" t="s">
        <v>11</v>
      </c>
      <c r="E1471" s="152"/>
      <c r="F1471" s="149"/>
      <c r="G1471" s="149"/>
      <c r="H1471" s="149"/>
      <c r="I1471" s="149"/>
      <c r="J1471" s="16"/>
      <c r="K1471" s="16">
        <f>I1471*J1471</f>
        <v>0</v>
      </c>
      <c r="L1471" s="14"/>
      <c r="M1471" s="16">
        <f t="shared" si="114"/>
        <v>0</v>
      </c>
      <c r="N1471" s="30"/>
      <c r="O1471" s="43"/>
    </row>
    <row r="1472" spans="1:15" ht="13.5" thickBot="1" x14ac:dyDescent="0.3">
      <c r="A1472" s="151"/>
      <c r="D1472" s="151"/>
      <c r="E1472" s="151"/>
      <c r="F1472" s="10"/>
      <c r="G1472" s="10"/>
      <c r="J1472" s="126" t="s">
        <v>81</v>
      </c>
      <c r="K1472" s="127">
        <f>SUM(K1470:K1471)</f>
        <v>0</v>
      </c>
      <c r="L1472" s="128"/>
      <c r="M1472" s="129">
        <f>SUM(M1470:M1471)</f>
        <v>0</v>
      </c>
      <c r="O1472" s="43"/>
    </row>
    <row r="1473" spans="1:15" ht="13.5" thickBot="1" x14ac:dyDescent="0.3">
      <c r="O1473" s="43"/>
    </row>
    <row r="1474" spans="1:15" x14ac:dyDescent="0.25">
      <c r="H1474" s="252" t="s">
        <v>37</v>
      </c>
      <c r="I1474" s="253"/>
      <c r="J1474" s="253"/>
      <c r="K1474" s="253"/>
      <c r="L1474" s="253"/>
      <c r="M1474" s="253"/>
      <c r="N1474" s="254"/>
      <c r="O1474" s="43"/>
    </row>
    <row r="1475" spans="1:15" ht="38.25" x14ac:dyDescent="0.25">
      <c r="H1475" s="130" t="s">
        <v>74</v>
      </c>
      <c r="I1475" s="131" t="s">
        <v>75</v>
      </c>
      <c r="J1475" s="132" t="s">
        <v>76</v>
      </c>
      <c r="K1475" s="133" t="s">
        <v>77</v>
      </c>
      <c r="L1475" s="131" t="s">
        <v>78</v>
      </c>
      <c r="M1475" s="133" t="s">
        <v>79</v>
      </c>
      <c r="N1475" s="134" t="s">
        <v>80</v>
      </c>
      <c r="O1475" s="43"/>
    </row>
    <row r="1476" spans="1:15" ht="13.5" thickBot="1" x14ac:dyDescent="0.3">
      <c r="H1476" s="135">
        <f>ROUND(K1472,2)</f>
        <v>0</v>
      </c>
      <c r="I1476" s="136">
        <f>ROUND(M1472,2)</f>
        <v>0</v>
      </c>
      <c r="J1476" s="137">
        <v>0.2</v>
      </c>
      <c r="K1476" s="136">
        <f>ROUND(H1476*J1476,2)</f>
        <v>0</v>
      </c>
      <c r="L1476" s="136">
        <f>ROUND(I1476*J1476,2)</f>
        <v>0</v>
      </c>
      <c r="M1476" s="136">
        <f>ROUND(H1476+K1476,2)</f>
        <v>0</v>
      </c>
      <c r="N1476" s="138">
        <f>ROUND(I1476+L1476,2)</f>
        <v>0</v>
      </c>
      <c r="O1476" s="43"/>
    </row>
    <row r="1477" spans="1:15" x14ac:dyDescent="0.25">
      <c r="O1477" s="43"/>
    </row>
    <row r="1478" spans="1:15" x14ac:dyDescent="0.25">
      <c r="O1478" s="43"/>
    </row>
    <row r="1479" spans="1:15" ht="13.5" thickBot="1" x14ac:dyDescent="0.3">
      <c r="O1479" s="43"/>
    </row>
    <row r="1480" spans="1:15" ht="13.5" thickBot="1" x14ac:dyDescent="0.3">
      <c r="A1480" s="249" t="s">
        <v>65</v>
      </c>
      <c r="B1480" s="250"/>
      <c r="C1480" s="250"/>
      <c r="D1480" s="250"/>
      <c r="E1480" s="250"/>
      <c r="F1480" s="250"/>
      <c r="G1480" s="250"/>
      <c r="H1480" s="250"/>
      <c r="I1480" s="250"/>
      <c r="J1480" s="250"/>
      <c r="K1480" s="250"/>
      <c r="L1480" s="250"/>
      <c r="M1480" s="250"/>
      <c r="N1480" s="251"/>
      <c r="O1480" s="176"/>
    </row>
    <row r="1481" spans="1:15" x14ac:dyDescent="0.25">
      <c r="A1481" s="13">
        <v>1</v>
      </c>
      <c r="B1481" s="186" t="s">
        <v>1048</v>
      </c>
      <c r="C1481" s="13">
        <v>30</v>
      </c>
      <c r="D1481" s="13" t="s">
        <v>11</v>
      </c>
      <c r="E1481" s="13"/>
      <c r="F1481" s="70"/>
      <c r="G1481" s="13"/>
      <c r="H1481" s="13"/>
      <c r="I1481" s="70"/>
      <c r="J1481" s="46"/>
      <c r="K1481" s="46">
        <f>I1481*J1481</f>
        <v>0</v>
      </c>
      <c r="L1481" s="157"/>
      <c r="M1481" s="46">
        <f>K1481*L1481+K1481</f>
        <v>0</v>
      </c>
      <c r="N1481" s="70"/>
      <c r="O1481" s="43"/>
    </row>
    <row r="1482" spans="1:15" x14ac:dyDescent="0.25">
      <c r="A1482" s="149">
        <v>2</v>
      </c>
      <c r="B1482" s="181" t="s">
        <v>1049</v>
      </c>
      <c r="C1482" s="149">
        <v>3</v>
      </c>
      <c r="D1482" s="149" t="s">
        <v>11</v>
      </c>
      <c r="E1482" s="149"/>
      <c r="F1482" s="30"/>
      <c r="G1482" s="149"/>
      <c r="H1482" s="149"/>
      <c r="I1482" s="30"/>
      <c r="J1482" s="16"/>
      <c r="K1482" s="46">
        <f t="shared" ref="K1482:K1503" si="115">I1482*J1482</f>
        <v>0</v>
      </c>
      <c r="L1482" s="69"/>
      <c r="M1482" s="46">
        <f t="shared" ref="M1482:M1503" si="116">K1482*L1482+K1482</f>
        <v>0</v>
      </c>
      <c r="N1482" s="30"/>
      <c r="O1482" s="43"/>
    </row>
    <row r="1483" spans="1:15" x14ac:dyDescent="0.25">
      <c r="A1483" s="13">
        <v>3</v>
      </c>
      <c r="B1483" s="181" t="s">
        <v>1050</v>
      </c>
      <c r="C1483" s="149">
        <v>15</v>
      </c>
      <c r="D1483" s="149" t="s">
        <v>11</v>
      </c>
      <c r="E1483" s="149"/>
      <c r="F1483" s="30"/>
      <c r="G1483" s="149"/>
      <c r="H1483" s="149"/>
      <c r="I1483" s="30"/>
      <c r="J1483" s="16"/>
      <c r="K1483" s="46">
        <f t="shared" si="115"/>
        <v>0</v>
      </c>
      <c r="L1483" s="69"/>
      <c r="M1483" s="46">
        <f t="shared" si="116"/>
        <v>0</v>
      </c>
      <c r="N1483" s="30"/>
      <c r="O1483" s="43"/>
    </row>
    <row r="1484" spans="1:15" x14ac:dyDescent="0.25">
      <c r="A1484" s="149">
        <v>4</v>
      </c>
      <c r="B1484" s="181" t="s">
        <v>1051</v>
      </c>
      <c r="C1484" s="149">
        <v>2</v>
      </c>
      <c r="D1484" s="149" t="s">
        <v>11</v>
      </c>
      <c r="E1484" s="149"/>
      <c r="F1484" s="30"/>
      <c r="G1484" s="149"/>
      <c r="H1484" s="149"/>
      <c r="I1484" s="30"/>
      <c r="J1484" s="16"/>
      <c r="K1484" s="46">
        <f t="shared" si="115"/>
        <v>0</v>
      </c>
      <c r="L1484" s="69"/>
      <c r="M1484" s="46">
        <f t="shared" si="116"/>
        <v>0</v>
      </c>
      <c r="N1484" s="30"/>
      <c r="O1484" s="43"/>
    </row>
    <row r="1485" spans="1:15" x14ac:dyDescent="0.25">
      <c r="A1485" s="13">
        <v>5</v>
      </c>
      <c r="B1485" s="181" t="s">
        <v>1054</v>
      </c>
      <c r="C1485" s="149">
        <v>40</v>
      </c>
      <c r="D1485" s="149" t="s">
        <v>11</v>
      </c>
      <c r="E1485" s="149"/>
      <c r="F1485" s="30"/>
      <c r="G1485" s="149"/>
      <c r="H1485" s="149"/>
      <c r="I1485" s="30"/>
      <c r="J1485" s="16"/>
      <c r="K1485" s="46">
        <f t="shared" si="115"/>
        <v>0</v>
      </c>
      <c r="L1485" s="69"/>
      <c r="M1485" s="46">
        <f t="shared" si="116"/>
        <v>0</v>
      </c>
      <c r="N1485" s="30"/>
      <c r="O1485" s="43"/>
    </row>
    <row r="1486" spans="1:15" x14ac:dyDescent="0.25">
      <c r="A1486" s="149">
        <v>6</v>
      </c>
      <c r="B1486" s="181" t="s">
        <v>1055</v>
      </c>
      <c r="C1486" s="149">
        <v>220</v>
      </c>
      <c r="D1486" s="149" t="s">
        <v>11</v>
      </c>
      <c r="E1486" s="149"/>
      <c r="F1486" s="30"/>
      <c r="G1486" s="149"/>
      <c r="H1486" s="149"/>
      <c r="I1486" s="30"/>
      <c r="J1486" s="16"/>
      <c r="K1486" s="46">
        <f t="shared" si="115"/>
        <v>0</v>
      </c>
      <c r="L1486" s="69"/>
      <c r="M1486" s="46">
        <f t="shared" si="116"/>
        <v>0</v>
      </c>
      <c r="N1486" s="30"/>
      <c r="O1486" s="43"/>
    </row>
    <row r="1487" spans="1:15" x14ac:dyDescent="0.25">
      <c r="A1487" s="13">
        <v>7</v>
      </c>
      <c r="B1487" s="181" t="s">
        <v>1056</v>
      </c>
      <c r="C1487" s="149">
        <v>580</v>
      </c>
      <c r="D1487" s="149" t="s">
        <v>11</v>
      </c>
      <c r="E1487" s="149"/>
      <c r="F1487" s="30"/>
      <c r="G1487" s="149"/>
      <c r="H1487" s="149"/>
      <c r="I1487" s="30"/>
      <c r="J1487" s="16"/>
      <c r="K1487" s="46">
        <f t="shared" si="115"/>
        <v>0</v>
      </c>
      <c r="L1487" s="69"/>
      <c r="M1487" s="46">
        <f t="shared" si="116"/>
        <v>0</v>
      </c>
      <c r="N1487" s="30"/>
      <c r="O1487" s="43"/>
    </row>
    <row r="1488" spans="1:15" x14ac:dyDescent="0.25">
      <c r="A1488" s="149">
        <v>8</v>
      </c>
      <c r="B1488" s="181" t="s">
        <v>1057</v>
      </c>
      <c r="C1488" s="149">
        <v>260</v>
      </c>
      <c r="D1488" s="149" t="s">
        <v>11</v>
      </c>
      <c r="E1488" s="149"/>
      <c r="F1488" s="30"/>
      <c r="G1488" s="149"/>
      <c r="H1488" s="149"/>
      <c r="I1488" s="30"/>
      <c r="J1488" s="16"/>
      <c r="K1488" s="46">
        <f t="shared" si="115"/>
        <v>0</v>
      </c>
      <c r="L1488" s="69"/>
      <c r="M1488" s="46">
        <f t="shared" si="116"/>
        <v>0</v>
      </c>
      <c r="N1488" s="30"/>
      <c r="O1488" s="43"/>
    </row>
    <row r="1489" spans="1:15" x14ac:dyDescent="0.25">
      <c r="A1489" s="13">
        <v>9</v>
      </c>
      <c r="B1489" s="181" t="s">
        <v>1058</v>
      </c>
      <c r="C1489" s="149">
        <v>5</v>
      </c>
      <c r="D1489" s="149" t="s">
        <v>11</v>
      </c>
      <c r="E1489" s="149"/>
      <c r="F1489" s="30"/>
      <c r="G1489" s="149"/>
      <c r="H1489" s="149"/>
      <c r="I1489" s="30"/>
      <c r="J1489" s="16"/>
      <c r="K1489" s="46">
        <f t="shared" si="115"/>
        <v>0</v>
      </c>
      <c r="L1489" s="69"/>
      <c r="M1489" s="46">
        <f t="shared" si="116"/>
        <v>0</v>
      </c>
      <c r="N1489" s="30"/>
      <c r="O1489" s="43"/>
    </row>
    <row r="1490" spans="1:15" ht="25.5" x14ac:dyDescent="0.25">
      <c r="A1490" s="149">
        <v>10</v>
      </c>
      <c r="B1490" s="181" t="s">
        <v>1059</v>
      </c>
      <c r="C1490" s="149">
        <v>2</v>
      </c>
      <c r="D1490" s="149" t="s">
        <v>11</v>
      </c>
      <c r="E1490" s="149"/>
      <c r="F1490" s="30"/>
      <c r="G1490" s="149"/>
      <c r="H1490" s="149"/>
      <c r="I1490" s="30"/>
      <c r="J1490" s="16"/>
      <c r="K1490" s="46">
        <f t="shared" si="115"/>
        <v>0</v>
      </c>
      <c r="L1490" s="69"/>
      <c r="M1490" s="46">
        <f t="shared" si="116"/>
        <v>0</v>
      </c>
      <c r="N1490" s="30"/>
      <c r="O1490" s="43"/>
    </row>
    <row r="1491" spans="1:15" x14ac:dyDescent="0.25">
      <c r="A1491" s="13">
        <v>11</v>
      </c>
      <c r="B1491" s="181" t="s">
        <v>1060</v>
      </c>
      <c r="C1491" s="149">
        <v>6</v>
      </c>
      <c r="D1491" s="149" t="s">
        <v>11</v>
      </c>
      <c r="E1491" s="149"/>
      <c r="F1491" s="30"/>
      <c r="G1491" s="149"/>
      <c r="H1491" s="149"/>
      <c r="I1491" s="30"/>
      <c r="J1491" s="16"/>
      <c r="K1491" s="46">
        <f t="shared" si="115"/>
        <v>0</v>
      </c>
      <c r="L1491" s="69"/>
      <c r="M1491" s="46">
        <f t="shared" si="116"/>
        <v>0</v>
      </c>
      <c r="N1491" s="30"/>
      <c r="O1491" s="43"/>
    </row>
    <row r="1492" spans="1:15" x14ac:dyDescent="0.25">
      <c r="A1492" s="149">
        <v>12</v>
      </c>
      <c r="B1492" s="181" t="s">
        <v>1061</v>
      </c>
      <c r="C1492" s="149">
        <v>130</v>
      </c>
      <c r="D1492" s="149" t="s">
        <v>11</v>
      </c>
      <c r="E1492" s="149"/>
      <c r="F1492" s="30"/>
      <c r="G1492" s="149"/>
      <c r="H1492" s="149"/>
      <c r="I1492" s="30"/>
      <c r="J1492" s="16"/>
      <c r="K1492" s="46">
        <f t="shared" si="115"/>
        <v>0</v>
      </c>
      <c r="L1492" s="69"/>
      <c r="M1492" s="46">
        <f t="shared" si="116"/>
        <v>0</v>
      </c>
      <c r="N1492" s="30"/>
      <c r="O1492" s="43"/>
    </row>
    <row r="1493" spans="1:15" x14ac:dyDescent="0.25">
      <c r="A1493" s="13">
        <v>13</v>
      </c>
      <c r="B1493" s="181" t="s">
        <v>1062</v>
      </c>
      <c r="C1493" s="149">
        <v>20</v>
      </c>
      <c r="D1493" s="149" t="s">
        <v>11</v>
      </c>
      <c r="E1493" s="149"/>
      <c r="F1493" s="30"/>
      <c r="G1493" s="149"/>
      <c r="H1493" s="149"/>
      <c r="I1493" s="30"/>
      <c r="J1493" s="16"/>
      <c r="K1493" s="46">
        <f t="shared" si="115"/>
        <v>0</v>
      </c>
      <c r="L1493" s="69"/>
      <c r="M1493" s="46">
        <f t="shared" si="116"/>
        <v>0</v>
      </c>
      <c r="N1493" s="30"/>
      <c r="O1493" s="43"/>
    </row>
    <row r="1494" spans="1:15" x14ac:dyDescent="0.25">
      <c r="A1494" s="149">
        <v>14</v>
      </c>
      <c r="B1494" s="181" t="s">
        <v>1063</v>
      </c>
      <c r="C1494" s="149">
        <v>2</v>
      </c>
      <c r="D1494" s="149" t="s">
        <v>11</v>
      </c>
      <c r="E1494" s="149"/>
      <c r="F1494" s="30"/>
      <c r="G1494" s="149"/>
      <c r="H1494" s="149"/>
      <c r="I1494" s="30"/>
      <c r="J1494" s="16"/>
      <c r="K1494" s="46">
        <f t="shared" si="115"/>
        <v>0</v>
      </c>
      <c r="L1494" s="69"/>
      <c r="M1494" s="46">
        <f t="shared" si="116"/>
        <v>0</v>
      </c>
      <c r="N1494" s="30"/>
      <c r="O1494" s="43"/>
    </row>
    <row r="1495" spans="1:15" x14ac:dyDescent="0.25">
      <c r="A1495" s="13">
        <v>15</v>
      </c>
      <c r="B1495" s="181" t="s">
        <v>1064</v>
      </c>
      <c r="C1495" s="149">
        <v>350</v>
      </c>
      <c r="D1495" s="149" t="s">
        <v>11</v>
      </c>
      <c r="E1495" s="149"/>
      <c r="F1495" s="30"/>
      <c r="G1495" s="149"/>
      <c r="H1495" s="149"/>
      <c r="I1495" s="30"/>
      <c r="J1495" s="16"/>
      <c r="K1495" s="46">
        <f t="shared" si="115"/>
        <v>0</v>
      </c>
      <c r="L1495" s="69"/>
      <c r="M1495" s="46">
        <f t="shared" si="116"/>
        <v>0</v>
      </c>
      <c r="N1495" s="30"/>
      <c r="O1495" s="43"/>
    </row>
    <row r="1496" spans="1:15" x14ac:dyDescent="0.25">
      <c r="A1496" s="149">
        <v>16</v>
      </c>
      <c r="B1496" s="181" t="s">
        <v>1065</v>
      </c>
      <c r="C1496" s="149">
        <v>120</v>
      </c>
      <c r="D1496" s="149" t="s">
        <v>11</v>
      </c>
      <c r="E1496" s="149"/>
      <c r="F1496" s="30"/>
      <c r="G1496" s="149"/>
      <c r="H1496" s="149"/>
      <c r="I1496" s="30"/>
      <c r="J1496" s="16"/>
      <c r="K1496" s="46">
        <f t="shared" si="115"/>
        <v>0</v>
      </c>
      <c r="L1496" s="69"/>
      <c r="M1496" s="46">
        <f t="shared" si="116"/>
        <v>0</v>
      </c>
      <c r="N1496" s="30"/>
      <c r="O1496" s="43"/>
    </row>
    <row r="1497" spans="1:15" ht="38.25" x14ac:dyDescent="0.25">
      <c r="A1497" s="13">
        <v>17</v>
      </c>
      <c r="B1497" s="191" t="s">
        <v>1066</v>
      </c>
      <c r="C1497" s="149">
        <v>5</v>
      </c>
      <c r="D1497" s="149" t="s">
        <v>14</v>
      </c>
      <c r="E1497" s="149"/>
      <c r="F1497" s="149"/>
      <c r="G1497" s="149"/>
      <c r="H1497" s="149"/>
      <c r="I1497" s="30"/>
      <c r="J1497" s="52"/>
      <c r="K1497" s="46">
        <f t="shared" si="115"/>
        <v>0</v>
      </c>
      <c r="L1497" s="14"/>
      <c r="M1497" s="46">
        <f t="shared" si="116"/>
        <v>0</v>
      </c>
      <c r="N1497" s="30"/>
      <c r="O1497" s="43"/>
    </row>
    <row r="1498" spans="1:15" ht="38.25" x14ac:dyDescent="0.25">
      <c r="A1498" s="149">
        <v>18</v>
      </c>
      <c r="B1498" s="191" t="s">
        <v>1067</v>
      </c>
      <c r="C1498" s="149">
        <v>5</v>
      </c>
      <c r="D1498" s="149" t="s">
        <v>14</v>
      </c>
      <c r="E1498" s="149"/>
      <c r="F1498" s="149"/>
      <c r="G1498" s="149"/>
      <c r="H1498" s="149"/>
      <c r="I1498" s="30"/>
      <c r="J1498" s="52"/>
      <c r="K1498" s="46">
        <f t="shared" si="115"/>
        <v>0</v>
      </c>
      <c r="L1498" s="14"/>
      <c r="M1498" s="46">
        <f t="shared" si="116"/>
        <v>0</v>
      </c>
      <c r="N1498" s="30"/>
      <c r="O1498" s="43"/>
    </row>
    <row r="1499" spans="1:15" x14ac:dyDescent="0.25">
      <c r="A1499" s="13">
        <v>23</v>
      </c>
      <c r="B1499" s="181" t="s">
        <v>1072</v>
      </c>
      <c r="C1499" s="149">
        <v>40</v>
      </c>
      <c r="D1499" s="149" t="s">
        <v>11</v>
      </c>
      <c r="E1499" s="149"/>
      <c r="F1499" s="30"/>
      <c r="G1499" s="149"/>
      <c r="H1499" s="149"/>
      <c r="I1499" s="30"/>
      <c r="J1499" s="16"/>
      <c r="K1499" s="46">
        <f t="shared" si="115"/>
        <v>0</v>
      </c>
      <c r="L1499" s="69"/>
      <c r="M1499" s="46">
        <f t="shared" si="116"/>
        <v>0</v>
      </c>
      <c r="N1499" s="30"/>
      <c r="O1499" s="43"/>
    </row>
    <row r="1500" spans="1:15" x14ac:dyDescent="0.25">
      <c r="A1500" s="149">
        <v>24</v>
      </c>
      <c r="B1500" s="181" t="s">
        <v>1073</v>
      </c>
      <c r="C1500" s="149">
        <v>1</v>
      </c>
      <c r="D1500" s="149" t="s">
        <v>11</v>
      </c>
      <c r="E1500" s="149"/>
      <c r="F1500" s="30"/>
      <c r="G1500" s="149"/>
      <c r="H1500" s="149"/>
      <c r="I1500" s="30"/>
      <c r="J1500" s="16"/>
      <c r="K1500" s="46">
        <f t="shared" si="115"/>
        <v>0</v>
      </c>
      <c r="L1500" s="69"/>
      <c r="M1500" s="46">
        <f t="shared" si="116"/>
        <v>0</v>
      </c>
      <c r="N1500" s="30"/>
      <c r="O1500" s="43"/>
    </row>
    <row r="1501" spans="1:15" x14ac:dyDescent="0.25">
      <c r="A1501" s="13">
        <v>25</v>
      </c>
      <c r="B1501" s="181" t="s">
        <v>1074</v>
      </c>
      <c r="C1501" s="149">
        <v>320</v>
      </c>
      <c r="D1501" s="149" t="s">
        <v>11</v>
      </c>
      <c r="E1501" s="149"/>
      <c r="F1501" s="30"/>
      <c r="G1501" s="149"/>
      <c r="H1501" s="149"/>
      <c r="I1501" s="30"/>
      <c r="J1501" s="16"/>
      <c r="K1501" s="46">
        <f t="shared" si="115"/>
        <v>0</v>
      </c>
      <c r="L1501" s="69"/>
      <c r="M1501" s="46">
        <f t="shared" si="116"/>
        <v>0</v>
      </c>
      <c r="N1501" s="30"/>
      <c r="O1501" s="43"/>
    </row>
    <row r="1502" spans="1:15" x14ac:dyDescent="0.25">
      <c r="A1502" s="149">
        <v>26</v>
      </c>
      <c r="B1502" s="181" t="s">
        <v>1075</v>
      </c>
      <c r="C1502" s="149">
        <v>500</v>
      </c>
      <c r="D1502" s="149" t="s">
        <v>11</v>
      </c>
      <c r="E1502" s="149"/>
      <c r="F1502" s="30"/>
      <c r="G1502" s="149"/>
      <c r="H1502" s="149"/>
      <c r="I1502" s="30"/>
      <c r="J1502" s="16"/>
      <c r="K1502" s="46">
        <f t="shared" si="115"/>
        <v>0</v>
      </c>
      <c r="L1502" s="69"/>
      <c r="M1502" s="46">
        <f t="shared" si="116"/>
        <v>0</v>
      </c>
      <c r="N1502" s="30"/>
      <c r="O1502" s="43"/>
    </row>
    <row r="1503" spans="1:15" ht="13.5" thickBot="1" x14ac:dyDescent="0.3">
      <c r="A1503" s="13">
        <v>27</v>
      </c>
      <c r="B1503" s="181" t="s">
        <v>1076</v>
      </c>
      <c r="C1503" s="149">
        <v>300</v>
      </c>
      <c r="D1503" s="149" t="s">
        <v>11</v>
      </c>
      <c r="E1503" s="149"/>
      <c r="F1503" s="30"/>
      <c r="G1503" s="149"/>
      <c r="H1503" s="149"/>
      <c r="I1503" s="30"/>
      <c r="J1503" s="16"/>
      <c r="K1503" s="46">
        <f t="shared" si="115"/>
        <v>0</v>
      </c>
      <c r="L1503" s="69"/>
      <c r="M1503" s="46">
        <f t="shared" si="116"/>
        <v>0</v>
      </c>
      <c r="N1503" s="30"/>
      <c r="O1503" s="43"/>
    </row>
    <row r="1504" spans="1:15" ht="13.5" thickBot="1" x14ac:dyDescent="0.3">
      <c r="J1504" s="126" t="s">
        <v>81</v>
      </c>
      <c r="K1504" s="127">
        <f>SUM(K1481:K1503)</f>
        <v>0</v>
      </c>
      <c r="L1504" s="128"/>
      <c r="M1504" s="129">
        <f>SUM(M1481:M1503)</f>
        <v>0</v>
      </c>
      <c r="O1504" s="43"/>
    </row>
    <row r="1505" spans="1:15" ht="13.5" thickBot="1" x14ac:dyDescent="0.3">
      <c r="O1505" s="43"/>
    </row>
    <row r="1506" spans="1:15" x14ac:dyDescent="0.25">
      <c r="H1506" s="252" t="s">
        <v>65</v>
      </c>
      <c r="I1506" s="253"/>
      <c r="J1506" s="253"/>
      <c r="K1506" s="253"/>
      <c r="L1506" s="253"/>
      <c r="M1506" s="253"/>
      <c r="N1506" s="254"/>
      <c r="O1506" s="43"/>
    </row>
    <row r="1507" spans="1:15" ht="38.25" x14ac:dyDescent="0.25">
      <c r="H1507" s="130" t="s">
        <v>74</v>
      </c>
      <c r="I1507" s="131" t="s">
        <v>75</v>
      </c>
      <c r="J1507" s="132" t="s">
        <v>76</v>
      </c>
      <c r="K1507" s="133" t="s">
        <v>77</v>
      </c>
      <c r="L1507" s="131" t="s">
        <v>78</v>
      </c>
      <c r="M1507" s="133" t="s">
        <v>79</v>
      </c>
      <c r="N1507" s="134" t="s">
        <v>80</v>
      </c>
      <c r="O1507" s="43"/>
    </row>
    <row r="1508" spans="1:15" ht="13.5" thickBot="1" x14ac:dyDescent="0.3">
      <c r="H1508" s="135">
        <f>ROUND(K1504,2)</f>
        <v>0</v>
      </c>
      <c r="I1508" s="136">
        <f>ROUND(M1504,2)</f>
        <v>0</v>
      </c>
      <c r="J1508" s="137">
        <v>0.2</v>
      </c>
      <c r="K1508" s="136">
        <f>ROUND(H1508*J1508,2)</f>
        <v>0</v>
      </c>
      <c r="L1508" s="136">
        <f>ROUND(I1508*J1508,2)</f>
        <v>0</v>
      </c>
      <c r="M1508" s="136">
        <f>ROUND(H1508+K1508,2)</f>
        <v>0</v>
      </c>
      <c r="N1508" s="138">
        <f>ROUND(I1508+L1508,2)</f>
        <v>0</v>
      </c>
      <c r="O1508" s="43"/>
    </row>
    <row r="1509" spans="1:15" x14ac:dyDescent="0.25">
      <c r="O1509" s="43"/>
    </row>
    <row r="1510" spans="1:15" x14ac:dyDescent="0.25">
      <c r="O1510" s="43"/>
    </row>
    <row r="1511" spans="1:15" ht="13.5" thickBot="1" x14ac:dyDescent="0.3">
      <c r="O1511" s="43"/>
    </row>
    <row r="1512" spans="1:15" ht="13.5" thickBot="1" x14ac:dyDescent="0.3">
      <c r="A1512" s="267" t="s">
        <v>114</v>
      </c>
      <c r="B1512" s="268"/>
      <c r="C1512" s="268"/>
      <c r="D1512" s="268"/>
      <c r="E1512" s="268"/>
      <c r="F1512" s="268"/>
      <c r="G1512" s="268"/>
      <c r="H1512" s="268"/>
      <c r="I1512" s="268"/>
      <c r="J1512" s="268"/>
      <c r="K1512" s="268"/>
      <c r="L1512" s="268"/>
      <c r="M1512" s="268"/>
      <c r="N1512" s="269"/>
      <c r="O1512" s="43"/>
    </row>
    <row r="1513" spans="1:15" ht="25.5" x14ac:dyDescent="0.25">
      <c r="A1513" s="13">
        <v>1</v>
      </c>
      <c r="B1513" s="188" t="s">
        <v>1077</v>
      </c>
      <c r="C1513" s="13">
        <v>60</v>
      </c>
      <c r="D1513" s="13" t="s">
        <v>14</v>
      </c>
      <c r="E1513" s="13"/>
      <c r="F1513" s="13"/>
      <c r="G1513" s="13"/>
      <c r="H1513" s="13"/>
      <c r="I1513" s="70"/>
      <c r="J1513" s="46"/>
      <c r="K1513" s="46">
        <f>I1513*J1513</f>
        <v>0</v>
      </c>
      <c r="L1513" s="29"/>
      <c r="M1513" s="46">
        <f>K1513*L1513+K1513</f>
        <v>0</v>
      </c>
      <c r="N1513" s="70"/>
      <c r="O1513" s="43"/>
    </row>
    <row r="1514" spans="1:15" ht="25.5" x14ac:dyDescent="0.25">
      <c r="A1514" s="149">
        <v>2</v>
      </c>
      <c r="B1514" s="180" t="s">
        <v>1078</v>
      </c>
      <c r="C1514" s="149">
        <v>10</v>
      </c>
      <c r="D1514" s="149" t="s">
        <v>14</v>
      </c>
      <c r="E1514" s="149"/>
      <c r="F1514" s="149"/>
      <c r="G1514" s="149"/>
      <c r="H1514" s="149"/>
      <c r="I1514" s="30"/>
      <c r="J1514" s="16"/>
      <c r="K1514" s="46">
        <f t="shared" ref="K1514:K1543" si="117">I1514*J1514</f>
        <v>0</v>
      </c>
      <c r="L1514" s="14"/>
      <c r="M1514" s="46">
        <f t="shared" ref="M1514:M1543" si="118">K1514*L1514+K1514</f>
        <v>0</v>
      </c>
      <c r="N1514" s="30"/>
      <c r="O1514" s="43"/>
    </row>
    <row r="1515" spans="1:15" ht="25.5" x14ac:dyDescent="0.25">
      <c r="A1515" s="149">
        <v>3</v>
      </c>
      <c r="B1515" s="191" t="s">
        <v>1079</v>
      </c>
      <c r="C1515" s="149">
        <v>5</v>
      </c>
      <c r="D1515" s="149" t="s">
        <v>11</v>
      </c>
      <c r="E1515" s="149"/>
      <c r="F1515" s="26"/>
      <c r="G1515" s="26"/>
      <c r="H1515" s="26"/>
      <c r="I1515" s="30"/>
      <c r="J1515" s="52"/>
      <c r="K1515" s="46">
        <f t="shared" si="117"/>
        <v>0</v>
      </c>
      <c r="L1515" s="14"/>
      <c r="M1515" s="46">
        <f t="shared" si="118"/>
        <v>0</v>
      </c>
      <c r="N1515" s="30"/>
      <c r="O1515" s="43"/>
    </row>
    <row r="1516" spans="1:15" ht="63.75" x14ac:dyDescent="0.25">
      <c r="A1516" s="149">
        <v>4</v>
      </c>
      <c r="B1516" s="191" t="s">
        <v>1080</v>
      </c>
      <c r="C1516" s="149">
        <v>5</v>
      </c>
      <c r="D1516" s="149" t="s">
        <v>11</v>
      </c>
      <c r="E1516" s="149"/>
      <c r="F1516" s="26"/>
      <c r="G1516" s="26"/>
      <c r="H1516" s="26"/>
      <c r="I1516" s="30"/>
      <c r="J1516" s="52"/>
      <c r="K1516" s="46">
        <f t="shared" si="117"/>
        <v>0</v>
      </c>
      <c r="L1516" s="14"/>
      <c r="M1516" s="46">
        <f t="shared" si="118"/>
        <v>0</v>
      </c>
      <c r="N1516" s="30"/>
      <c r="O1516" s="43"/>
    </row>
    <row r="1517" spans="1:15" ht="63.75" x14ac:dyDescent="0.25">
      <c r="A1517" s="149">
        <v>5</v>
      </c>
      <c r="B1517" s="191" t="s">
        <v>1081</v>
      </c>
      <c r="C1517" s="149">
        <v>5</v>
      </c>
      <c r="D1517" s="149" t="s">
        <v>11</v>
      </c>
      <c r="E1517" s="149"/>
      <c r="F1517" s="26"/>
      <c r="G1517" s="26"/>
      <c r="H1517" s="26"/>
      <c r="I1517" s="30"/>
      <c r="J1517" s="52"/>
      <c r="K1517" s="46">
        <f t="shared" si="117"/>
        <v>0</v>
      </c>
      <c r="L1517" s="14"/>
      <c r="M1517" s="46">
        <f t="shared" si="118"/>
        <v>0</v>
      </c>
      <c r="N1517" s="30"/>
      <c r="O1517" s="43"/>
    </row>
    <row r="1518" spans="1:15" ht="25.5" x14ac:dyDescent="0.25">
      <c r="A1518" s="149">
        <v>6</v>
      </c>
      <c r="B1518" s="191" t="s">
        <v>1082</v>
      </c>
      <c r="C1518" s="149">
        <v>15</v>
      </c>
      <c r="D1518" s="149" t="s">
        <v>14</v>
      </c>
      <c r="E1518" s="149"/>
      <c r="F1518" s="26"/>
      <c r="G1518" s="26"/>
      <c r="H1518" s="26"/>
      <c r="I1518" s="30"/>
      <c r="J1518" s="167"/>
      <c r="K1518" s="46">
        <f t="shared" si="117"/>
        <v>0</v>
      </c>
      <c r="L1518" s="14"/>
      <c r="M1518" s="46">
        <f t="shared" si="118"/>
        <v>0</v>
      </c>
      <c r="N1518" s="30"/>
      <c r="O1518" s="43"/>
    </row>
    <row r="1519" spans="1:15" ht="38.25" x14ac:dyDescent="0.25">
      <c r="A1519" s="149">
        <v>7</v>
      </c>
      <c r="B1519" s="191" t="s">
        <v>1083</v>
      </c>
      <c r="C1519" s="149">
        <v>1</v>
      </c>
      <c r="D1519" s="149" t="s">
        <v>14</v>
      </c>
      <c r="E1519" s="149"/>
      <c r="F1519" s="26"/>
      <c r="G1519" s="26"/>
      <c r="H1519" s="26"/>
      <c r="I1519" s="30"/>
      <c r="J1519" s="167"/>
      <c r="K1519" s="46">
        <f t="shared" si="117"/>
        <v>0</v>
      </c>
      <c r="L1519" s="14"/>
      <c r="M1519" s="46">
        <f t="shared" si="118"/>
        <v>0</v>
      </c>
      <c r="N1519" s="30"/>
      <c r="O1519" s="43"/>
    </row>
    <row r="1520" spans="1:15" ht="38.25" x14ac:dyDescent="0.25">
      <c r="A1520" s="149">
        <v>8</v>
      </c>
      <c r="B1520" s="191" t="s">
        <v>1084</v>
      </c>
      <c r="C1520" s="149">
        <v>1</v>
      </c>
      <c r="D1520" s="149" t="s">
        <v>14</v>
      </c>
      <c r="E1520" s="149"/>
      <c r="F1520" s="26"/>
      <c r="G1520" s="26"/>
      <c r="H1520" s="26"/>
      <c r="I1520" s="30"/>
      <c r="J1520" s="167"/>
      <c r="K1520" s="46">
        <f t="shared" si="117"/>
        <v>0</v>
      </c>
      <c r="L1520" s="14"/>
      <c r="M1520" s="46">
        <f t="shared" si="118"/>
        <v>0</v>
      </c>
      <c r="N1520" s="30"/>
      <c r="O1520" s="43"/>
    </row>
    <row r="1521" spans="1:15" ht="25.5" x14ac:dyDescent="0.25">
      <c r="A1521" s="149">
        <v>9</v>
      </c>
      <c r="B1521" s="180" t="s">
        <v>1085</v>
      </c>
      <c r="C1521" s="149">
        <v>5</v>
      </c>
      <c r="D1521" s="149" t="s">
        <v>11</v>
      </c>
      <c r="E1521" s="149"/>
      <c r="F1521" s="17"/>
      <c r="G1521" s="17"/>
      <c r="H1521" s="17"/>
      <c r="I1521" s="30"/>
      <c r="J1521" s="1"/>
      <c r="K1521" s="46">
        <f t="shared" si="117"/>
        <v>0</v>
      </c>
      <c r="L1521" s="14"/>
      <c r="M1521" s="46">
        <f t="shared" si="118"/>
        <v>0</v>
      </c>
      <c r="N1521" s="30"/>
      <c r="O1521" s="43"/>
    </row>
    <row r="1522" spans="1:15" x14ac:dyDescent="0.25">
      <c r="A1522" s="149">
        <v>10</v>
      </c>
      <c r="B1522" s="180" t="s">
        <v>1086</v>
      </c>
      <c r="C1522" s="149">
        <v>5</v>
      </c>
      <c r="D1522" s="11" t="s">
        <v>14</v>
      </c>
      <c r="E1522" s="11"/>
      <c r="F1522" s="149"/>
      <c r="G1522" s="149"/>
      <c r="H1522" s="149"/>
      <c r="I1522" s="30"/>
      <c r="J1522" s="1"/>
      <c r="K1522" s="46">
        <f t="shared" si="117"/>
        <v>0</v>
      </c>
      <c r="L1522" s="69"/>
      <c r="M1522" s="46">
        <f t="shared" si="118"/>
        <v>0</v>
      </c>
      <c r="N1522" s="30"/>
      <c r="O1522" s="43"/>
    </row>
    <row r="1523" spans="1:15" ht="25.5" x14ac:dyDescent="0.25">
      <c r="A1523" s="149">
        <v>11</v>
      </c>
      <c r="B1523" s="180" t="s">
        <v>1087</v>
      </c>
      <c r="C1523" s="149">
        <v>5</v>
      </c>
      <c r="D1523" s="11" t="s">
        <v>14</v>
      </c>
      <c r="E1523" s="11"/>
      <c r="F1523" s="149"/>
      <c r="G1523" s="149"/>
      <c r="H1523" s="149"/>
      <c r="I1523" s="30"/>
      <c r="J1523" s="1"/>
      <c r="K1523" s="46">
        <f t="shared" si="117"/>
        <v>0</v>
      </c>
      <c r="L1523" s="69"/>
      <c r="M1523" s="46">
        <f t="shared" si="118"/>
        <v>0</v>
      </c>
      <c r="N1523" s="30"/>
      <c r="O1523" s="43"/>
    </row>
    <row r="1524" spans="1:15" ht="38.25" x14ac:dyDescent="0.25">
      <c r="A1524" s="149">
        <v>12</v>
      </c>
      <c r="B1524" s="181" t="s">
        <v>1088</v>
      </c>
      <c r="C1524" s="149">
        <v>1</v>
      </c>
      <c r="D1524" s="149" t="s">
        <v>11</v>
      </c>
      <c r="E1524" s="149"/>
      <c r="F1524" s="150"/>
      <c r="G1524" s="149"/>
      <c r="H1524" s="149"/>
      <c r="I1524" s="30"/>
      <c r="J1524" s="52"/>
      <c r="K1524" s="46">
        <f t="shared" si="117"/>
        <v>0</v>
      </c>
      <c r="L1524" s="14"/>
      <c r="M1524" s="46">
        <f t="shared" si="118"/>
        <v>0</v>
      </c>
      <c r="N1524" s="30"/>
      <c r="O1524" s="43"/>
    </row>
    <row r="1525" spans="1:15" ht="25.5" x14ac:dyDescent="0.25">
      <c r="A1525" s="149">
        <v>13</v>
      </c>
      <c r="B1525" s="181" t="s">
        <v>1089</v>
      </c>
      <c r="C1525" s="149">
        <v>9</v>
      </c>
      <c r="D1525" s="149" t="s">
        <v>11</v>
      </c>
      <c r="E1525" s="149"/>
      <c r="F1525" s="150"/>
      <c r="G1525" s="149"/>
      <c r="H1525" s="149"/>
      <c r="I1525" s="30"/>
      <c r="J1525" s="52"/>
      <c r="K1525" s="46">
        <f t="shared" si="117"/>
        <v>0</v>
      </c>
      <c r="L1525" s="14"/>
      <c r="M1525" s="46">
        <f t="shared" si="118"/>
        <v>0</v>
      </c>
      <c r="N1525" s="30"/>
      <c r="O1525" s="43"/>
    </row>
    <row r="1526" spans="1:15" ht="25.5" x14ac:dyDescent="0.25">
      <c r="A1526" s="149">
        <v>14</v>
      </c>
      <c r="B1526" s="181" t="s">
        <v>1090</v>
      </c>
      <c r="C1526" s="149">
        <v>120</v>
      </c>
      <c r="D1526" s="149" t="s">
        <v>11</v>
      </c>
      <c r="E1526" s="149"/>
      <c r="F1526" s="150"/>
      <c r="G1526" s="149"/>
      <c r="H1526" s="149"/>
      <c r="I1526" s="30"/>
      <c r="J1526" s="52"/>
      <c r="K1526" s="46">
        <f t="shared" si="117"/>
        <v>0</v>
      </c>
      <c r="L1526" s="14"/>
      <c r="M1526" s="46">
        <f t="shared" si="118"/>
        <v>0</v>
      </c>
      <c r="N1526" s="30"/>
      <c r="O1526" s="43"/>
    </row>
    <row r="1527" spans="1:15" ht="25.5" x14ac:dyDescent="0.25">
      <c r="A1527" s="149">
        <v>15</v>
      </c>
      <c r="B1527" s="181" t="s">
        <v>1091</v>
      </c>
      <c r="C1527" s="149">
        <v>9</v>
      </c>
      <c r="D1527" s="149" t="s">
        <v>11</v>
      </c>
      <c r="E1527" s="149"/>
      <c r="F1527" s="149"/>
      <c r="G1527" s="149"/>
      <c r="H1527" s="149"/>
      <c r="I1527" s="30"/>
      <c r="J1527" s="52"/>
      <c r="K1527" s="46">
        <f t="shared" si="117"/>
        <v>0</v>
      </c>
      <c r="L1527" s="14"/>
      <c r="M1527" s="46">
        <f t="shared" si="118"/>
        <v>0</v>
      </c>
      <c r="N1527" s="30"/>
      <c r="O1527" s="43"/>
    </row>
    <row r="1528" spans="1:15" ht="38.25" x14ac:dyDescent="0.25">
      <c r="A1528" s="149">
        <v>16</v>
      </c>
      <c r="B1528" s="181" t="s">
        <v>1092</v>
      </c>
      <c r="C1528" s="149">
        <v>3</v>
      </c>
      <c r="D1528" s="149" t="s">
        <v>11</v>
      </c>
      <c r="E1528" s="149"/>
      <c r="F1528" s="149"/>
      <c r="G1528" s="149"/>
      <c r="H1528" s="149"/>
      <c r="I1528" s="30"/>
      <c r="J1528" s="52"/>
      <c r="K1528" s="46">
        <f t="shared" si="117"/>
        <v>0</v>
      </c>
      <c r="L1528" s="14"/>
      <c r="M1528" s="46">
        <f t="shared" si="118"/>
        <v>0</v>
      </c>
      <c r="N1528" s="30"/>
      <c r="O1528" s="43"/>
    </row>
    <row r="1529" spans="1:15" ht="25.5" x14ac:dyDescent="0.25">
      <c r="A1529" s="149">
        <v>17</v>
      </c>
      <c r="B1529" s="181" t="s">
        <v>1093</v>
      </c>
      <c r="C1529" s="149">
        <v>3</v>
      </c>
      <c r="D1529" s="149" t="s">
        <v>11</v>
      </c>
      <c r="E1529" s="149"/>
      <c r="F1529" s="149"/>
      <c r="G1529" s="149"/>
      <c r="H1529" s="149"/>
      <c r="I1529" s="30"/>
      <c r="J1529" s="52"/>
      <c r="K1529" s="46">
        <f t="shared" si="117"/>
        <v>0</v>
      </c>
      <c r="L1529" s="14"/>
      <c r="M1529" s="46">
        <f t="shared" si="118"/>
        <v>0</v>
      </c>
      <c r="N1529" s="30"/>
      <c r="O1529" s="43"/>
    </row>
    <row r="1530" spans="1:15" ht="25.5" x14ac:dyDescent="0.25">
      <c r="A1530" s="149">
        <v>18</v>
      </c>
      <c r="B1530" s="181" t="s">
        <v>1094</v>
      </c>
      <c r="C1530" s="149">
        <v>4</v>
      </c>
      <c r="D1530" s="149" t="s">
        <v>11</v>
      </c>
      <c r="E1530" s="149"/>
      <c r="F1530" s="149"/>
      <c r="G1530" s="149"/>
      <c r="H1530" s="149"/>
      <c r="I1530" s="30"/>
      <c r="J1530" s="52"/>
      <c r="K1530" s="46">
        <f t="shared" si="117"/>
        <v>0</v>
      </c>
      <c r="L1530" s="14"/>
      <c r="M1530" s="46">
        <f t="shared" si="118"/>
        <v>0</v>
      </c>
      <c r="N1530" s="30"/>
      <c r="O1530" s="43"/>
    </row>
    <row r="1531" spans="1:15" ht="25.5" x14ac:dyDescent="0.25">
      <c r="A1531" s="149">
        <v>19</v>
      </c>
      <c r="B1531" s="181" t="s">
        <v>1095</v>
      </c>
      <c r="C1531" s="149">
        <v>4</v>
      </c>
      <c r="D1531" s="149" t="s">
        <v>11</v>
      </c>
      <c r="E1531" s="149"/>
      <c r="F1531" s="149"/>
      <c r="G1531" s="149"/>
      <c r="H1531" s="149"/>
      <c r="I1531" s="30"/>
      <c r="J1531" s="52"/>
      <c r="K1531" s="46">
        <f t="shared" si="117"/>
        <v>0</v>
      </c>
      <c r="L1531" s="14"/>
      <c r="M1531" s="46">
        <f t="shared" si="118"/>
        <v>0</v>
      </c>
      <c r="N1531" s="30"/>
      <c r="O1531" s="43"/>
    </row>
    <row r="1532" spans="1:15" ht="38.25" x14ac:dyDescent="0.25">
      <c r="A1532" s="149">
        <v>20</v>
      </c>
      <c r="B1532" s="181" t="s">
        <v>1096</v>
      </c>
      <c r="C1532" s="149">
        <v>5</v>
      </c>
      <c r="D1532" s="149" t="s">
        <v>11</v>
      </c>
      <c r="E1532" s="149"/>
      <c r="F1532" s="149"/>
      <c r="G1532" s="149"/>
      <c r="H1532" s="149"/>
      <c r="I1532" s="30"/>
      <c r="J1532" s="52"/>
      <c r="K1532" s="46">
        <f t="shared" si="117"/>
        <v>0</v>
      </c>
      <c r="L1532" s="14"/>
      <c r="M1532" s="46">
        <f t="shared" si="118"/>
        <v>0</v>
      </c>
      <c r="N1532" s="30"/>
      <c r="O1532" s="43"/>
    </row>
    <row r="1533" spans="1:15" ht="38.25" x14ac:dyDescent="0.25">
      <c r="A1533" s="149">
        <v>21</v>
      </c>
      <c r="B1533" s="181" t="s">
        <v>1097</v>
      </c>
      <c r="C1533" s="149">
        <v>10</v>
      </c>
      <c r="D1533" s="149" t="s">
        <v>11</v>
      </c>
      <c r="E1533" s="149"/>
      <c r="F1533" s="149"/>
      <c r="G1533" s="149"/>
      <c r="H1533" s="149"/>
      <c r="I1533" s="30"/>
      <c r="J1533" s="52"/>
      <c r="K1533" s="46">
        <f t="shared" si="117"/>
        <v>0</v>
      </c>
      <c r="L1533" s="14"/>
      <c r="M1533" s="46">
        <f t="shared" si="118"/>
        <v>0</v>
      </c>
      <c r="N1533" s="30"/>
      <c r="O1533" s="43"/>
    </row>
    <row r="1534" spans="1:15" ht="38.25" x14ac:dyDescent="0.25">
      <c r="A1534" s="149">
        <v>22</v>
      </c>
      <c r="B1534" s="181" t="s">
        <v>1098</v>
      </c>
      <c r="C1534" s="149">
        <v>5</v>
      </c>
      <c r="D1534" s="149" t="s">
        <v>11</v>
      </c>
      <c r="E1534" s="149"/>
      <c r="F1534" s="149"/>
      <c r="G1534" s="149"/>
      <c r="H1534" s="149"/>
      <c r="I1534" s="30"/>
      <c r="J1534" s="52"/>
      <c r="K1534" s="46">
        <f t="shared" si="117"/>
        <v>0</v>
      </c>
      <c r="L1534" s="14"/>
      <c r="M1534" s="46">
        <f t="shared" si="118"/>
        <v>0</v>
      </c>
      <c r="N1534" s="30"/>
      <c r="O1534" s="43"/>
    </row>
    <row r="1535" spans="1:15" ht="25.5" x14ac:dyDescent="0.25">
      <c r="A1535" s="149">
        <v>23</v>
      </c>
      <c r="B1535" s="181" t="s">
        <v>1099</v>
      </c>
      <c r="C1535" s="149">
        <v>50</v>
      </c>
      <c r="D1535" s="149" t="s">
        <v>11</v>
      </c>
      <c r="E1535" s="149"/>
      <c r="F1535" s="149"/>
      <c r="G1535" s="149"/>
      <c r="H1535" s="149"/>
      <c r="I1535" s="30"/>
      <c r="J1535" s="52"/>
      <c r="K1535" s="46">
        <f t="shared" si="117"/>
        <v>0</v>
      </c>
      <c r="L1535" s="14"/>
      <c r="M1535" s="46">
        <f t="shared" si="118"/>
        <v>0</v>
      </c>
      <c r="N1535" s="30"/>
      <c r="O1535" s="43"/>
    </row>
    <row r="1536" spans="1:15" ht="25.5" x14ac:dyDescent="0.25">
      <c r="A1536" s="149">
        <v>24</v>
      </c>
      <c r="B1536" s="181" t="s">
        <v>1100</v>
      </c>
      <c r="C1536" s="149">
        <v>1</v>
      </c>
      <c r="D1536" s="149" t="s">
        <v>11</v>
      </c>
      <c r="E1536" s="149"/>
      <c r="F1536" s="149"/>
      <c r="G1536" s="149"/>
      <c r="H1536" s="149"/>
      <c r="I1536" s="30"/>
      <c r="J1536" s="52"/>
      <c r="K1536" s="46">
        <f t="shared" si="117"/>
        <v>0</v>
      </c>
      <c r="L1536" s="14"/>
      <c r="M1536" s="46">
        <f t="shared" si="118"/>
        <v>0</v>
      </c>
      <c r="N1536" s="30"/>
      <c r="O1536" s="43"/>
    </row>
    <row r="1537" spans="1:15" ht="25.5" x14ac:dyDescent="0.25">
      <c r="A1537" s="149">
        <v>25</v>
      </c>
      <c r="B1537" s="181" t="s">
        <v>1101</v>
      </c>
      <c r="C1537" s="149">
        <v>1</v>
      </c>
      <c r="D1537" s="149" t="s">
        <v>11</v>
      </c>
      <c r="E1537" s="149"/>
      <c r="F1537" s="149"/>
      <c r="G1537" s="149"/>
      <c r="H1537" s="149"/>
      <c r="I1537" s="30"/>
      <c r="J1537" s="52"/>
      <c r="K1537" s="46">
        <f t="shared" si="117"/>
        <v>0</v>
      </c>
      <c r="L1537" s="14"/>
      <c r="M1537" s="46">
        <f t="shared" si="118"/>
        <v>0</v>
      </c>
      <c r="N1537" s="30"/>
      <c r="O1537" s="43"/>
    </row>
    <row r="1538" spans="1:15" x14ac:dyDescent="0.25">
      <c r="A1538" s="149">
        <v>26</v>
      </c>
      <c r="B1538" s="181" t="s">
        <v>55</v>
      </c>
      <c r="C1538" s="149">
        <v>1</v>
      </c>
      <c r="D1538" s="149" t="s">
        <v>11</v>
      </c>
      <c r="E1538" s="149"/>
      <c r="F1538" s="149"/>
      <c r="G1538" s="149"/>
      <c r="H1538" s="149"/>
      <c r="I1538" s="30"/>
      <c r="J1538" s="52"/>
      <c r="K1538" s="46">
        <f t="shared" si="117"/>
        <v>0</v>
      </c>
      <c r="L1538" s="14"/>
      <c r="M1538" s="46">
        <f t="shared" si="118"/>
        <v>0</v>
      </c>
      <c r="N1538" s="30"/>
      <c r="O1538" s="43"/>
    </row>
    <row r="1539" spans="1:15" x14ac:dyDescent="0.25">
      <c r="A1539" s="149">
        <v>27</v>
      </c>
      <c r="B1539" s="180" t="s">
        <v>1102</v>
      </c>
      <c r="C1539" s="149">
        <v>2</v>
      </c>
      <c r="D1539" s="11" t="s">
        <v>14</v>
      </c>
      <c r="E1539" s="11"/>
      <c r="F1539" s="149"/>
      <c r="G1539" s="149"/>
      <c r="H1539" s="149"/>
      <c r="I1539" s="30"/>
      <c r="J1539" s="1"/>
      <c r="K1539" s="46">
        <f t="shared" si="117"/>
        <v>0</v>
      </c>
      <c r="L1539" s="69"/>
      <c r="M1539" s="46">
        <f t="shared" si="118"/>
        <v>0</v>
      </c>
      <c r="N1539" s="30"/>
      <c r="O1539" s="43"/>
    </row>
    <row r="1540" spans="1:15" x14ac:dyDescent="0.25">
      <c r="A1540" s="149">
        <v>28</v>
      </c>
      <c r="B1540" s="180" t="s">
        <v>1103</v>
      </c>
      <c r="C1540" s="149">
        <v>5</v>
      </c>
      <c r="D1540" s="11" t="s">
        <v>14</v>
      </c>
      <c r="E1540" s="11"/>
      <c r="F1540" s="149"/>
      <c r="G1540" s="149"/>
      <c r="H1540" s="149"/>
      <c r="I1540" s="30"/>
      <c r="J1540" s="1"/>
      <c r="K1540" s="46">
        <f t="shared" si="117"/>
        <v>0</v>
      </c>
      <c r="L1540" s="69"/>
      <c r="M1540" s="46">
        <f t="shared" si="118"/>
        <v>0</v>
      </c>
      <c r="N1540" s="30"/>
      <c r="O1540" s="43"/>
    </row>
    <row r="1541" spans="1:15" x14ac:dyDescent="0.25">
      <c r="A1541" s="149">
        <v>29</v>
      </c>
      <c r="B1541" s="180" t="s">
        <v>1104</v>
      </c>
      <c r="C1541" s="149">
        <v>2</v>
      </c>
      <c r="D1541" s="11" t="s">
        <v>14</v>
      </c>
      <c r="E1541" s="11"/>
      <c r="F1541" s="149"/>
      <c r="G1541" s="149"/>
      <c r="H1541" s="149"/>
      <c r="I1541" s="30"/>
      <c r="J1541" s="1"/>
      <c r="K1541" s="46">
        <f t="shared" si="117"/>
        <v>0</v>
      </c>
      <c r="L1541" s="69"/>
      <c r="M1541" s="46">
        <f t="shared" si="118"/>
        <v>0</v>
      </c>
      <c r="N1541" s="30"/>
      <c r="O1541" s="43"/>
    </row>
    <row r="1542" spans="1:15" x14ac:dyDescent="0.25">
      <c r="A1542" s="149">
        <v>30</v>
      </c>
      <c r="B1542" s="183" t="s">
        <v>1105</v>
      </c>
      <c r="C1542" s="149">
        <v>3</v>
      </c>
      <c r="D1542" s="67" t="s">
        <v>14</v>
      </c>
      <c r="E1542" s="67"/>
      <c r="F1542" s="149"/>
      <c r="G1542" s="149"/>
      <c r="H1542" s="149"/>
      <c r="I1542" s="30"/>
      <c r="J1542" s="1"/>
      <c r="K1542" s="46">
        <f t="shared" si="117"/>
        <v>0</v>
      </c>
      <c r="L1542" s="69"/>
      <c r="M1542" s="46">
        <f t="shared" si="118"/>
        <v>0</v>
      </c>
      <c r="N1542" s="30"/>
      <c r="O1542" s="43"/>
    </row>
    <row r="1543" spans="1:15" ht="13.5" thickBot="1" x14ac:dyDescent="0.3">
      <c r="A1543" s="149">
        <v>31</v>
      </c>
      <c r="B1543" s="181" t="s">
        <v>1106</v>
      </c>
      <c r="C1543" s="149">
        <v>1</v>
      </c>
      <c r="D1543" s="149" t="s">
        <v>11</v>
      </c>
      <c r="E1543" s="149"/>
      <c r="F1543" s="149"/>
      <c r="G1543" s="149"/>
      <c r="H1543" s="149"/>
      <c r="I1543" s="30"/>
      <c r="J1543" s="52"/>
      <c r="K1543" s="46">
        <f t="shared" si="117"/>
        <v>0</v>
      </c>
      <c r="L1543" s="14"/>
      <c r="M1543" s="46">
        <f t="shared" si="118"/>
        <v>0</v>
      </c>
      <c r="N1543" s="30"/>
      <c r="O1543" s="43"/>
    </row>
    <row r="1544" spans="1:15" ht="13.5" thickBot="1" x14ac:dyDescent="0.3">
      <c r="J1544" s="126" t="s">
        <v>81</v>
      </c>
      <c r="K1544" s="127">
        <f>SUM(K1513:K1543)</f>
        <v>0</v>
      </c>
      <c r="L1544" s="128"/>
      <c r="M1544" s="129">
        <f>SUM(M1513:M1543)</f>
        <v>0</v>
      </c>
      <c r="O1544" s="43"/>
    </row>
    <row r="1545" spans="1:15" ht="13.5" thickBot="1" x14ac:dyDescent="0.3">
      <c r="O1545" s="43"/>
    </row>
    <row r="1546" spans="1:15" x14ac:dyDescent="0.25">
      <c r="H1546" s="252" t="s">
        <v>114</v>
      </c>
      <c r="I1546" s="253"/>
      <c r="J1546" s="253"/>
      <c r="K1546" s="253"/>
      <c r="L1546" s="253"/>
      <c r="M1546" s="253"/>
      <c r="N1546" s="254"/>
      <c r="O1546" s="43"/>
    </row>
    <row r="1547" spans="1:15" ht="38.25" x14ac:dyDescent="0.25">
      <c r="H1547" s="130" t="s">
        <v>74</v>
      </c>
      <c r="I1547" s="131" t="s">
        <v>75</v>
      </c>
      <c r="J1547" s="132" t="s">
        <v>76</v>
      </c>
      <c r="K1547" s="133" t="s">
        <v>77</v>
      </c>
      <c r="L1547" s="131" t="s">
        <v>78</v>
      </c>
      <c r="M1547" s="133" t="s">
        <v>79</v>
      </c>
      <c r="N1547" s="134" t="s">
        <v>80</v>
      </c>
      <c r="O1547" s="43"/>
    </row>
    <row r="1548" spans="1:15" ht="13.5" thickBot="1" x14ac:dyDescent="0.3">
      <c r="H1548" s="135">
        <f>ROUND(K1544,2)</f>
        <v>0</v>
      </c>
      <c r="I1548" s="136">
        <f>ROUND(M1544,2)</f>
        <v>0</v>
      </c>
      <c r="J1548" s="137">
        <v>0.2</v>
      </c>
      <c r="K1548" s="136">
        <f>ROUND(H1548*J1548,2)</f>
        <v>0</v>
      </c>
      <c r="L1548" s="136">
        <f>ROUND(I1548*J1548,2)</f>
        <v>0</v>
      </c>
      <c r="M1548" s="136">
        <f>ROUND(H1548+K1548,2)</f>
        <v>0</v>
      </c>
      <c r="N1548" s="138">
        <f>ROUND(I1548+L1548,2)</f>
        <v>0</v>
      </c>
      <c r="O1548" s="43"/>
    </row>
    <row r="1549" spans="1:15" x14ac:dyDescent="0.25">
      <c r="O1549" s="43"/>
    </row>
    <row r="1550" spans="1:15" x14ac:dyDescent="0.25">
      <c r="O1550" s="43"/>
    </row>
    <row r="1551" spans="1:15" ht="13.5" thickBot="1" x14ac:dyDescent="0.3">
      <c r="O1551" s="43"/>
    </row>
    <row r="1552" spans="1:15" ht="13.5" thickBot="1" x14ac:dyDescent="0.3">
      <c r="A1552" s="258" t="s">
        <v>115</v>
      </c>
      <c r="B1552" s="259"/>
      <c r="C1552" s="259"/>
      <c r="D1552" s="259"/>
      <c r="E1552" s="259"/>
      <c r="F1552" s="259"/>
      <c r="G1552" s="259"/>
      <c r="H1552" s="259"/>
      <c r="I1552" s="259"/>
      <c r="J1552" s="259"/>
      <c r="K1552" s="259"/>
      <c r="L1552" s="259"/>
      <c r="M1552" s="259"/>
      <c r="N1552" s="260"/>
      <c r="O1552" s="43"/>
    </row>
    <row r="1553" spans="1:15" ht="102" x14ac:dyDescent="0.25">
      <c r="A1553" s="13">
        <v>1</v>
      </c>
      <c r="B1553" s="188" t="s">
        <v>1107</v>
      </c>
      <c r="C1553" s="144">
        <v>3500</v>
      </c>
      <c r="D1553" s="169" t="s">
        <v>13</v>
      </c>
      <c r="E1553" s="169"/>
      <c r="F1553" s="13"/>
      <c r="G1553" s="13"/>
      <c r="H1553" s="13"/>
      <c r="I1553" s="144"/>
      <c r="J1553" s="54"/>
      <c r="K1553" s="54">
        <f>I1553*J1553</f>
        <v>0</v>
      </c>
      <c r="L1553" s="29"/>
      <c r="M1553" s="54">
        <f t="shared" ref="M1553:M1554" si="119">K1553*L1553+K1553</f>
        <v>0</v>
      </c>
      <c r="N1553" s="70"/>
      <c r="O1553" s="43"/>
    </row>
    <row r="1554" spans="1:15" ht="102.75" thickBot="1" x14ac:dyDescent="0.3">
      <c r="A1554" s="149">
        <v>2</v>
      </c>
      <c r="B1554" s="180" t="s">
        <v>1108</v>
      </c>
      <c r="C1554" s="23">
        <v>3500</v>
      </c>
      <c r="D1554" s="96" t="s">
        <v>13</v>
      </c>
      <c r="E1554" s="96"/>
      <c r="F1554" s="149"/>
      <c r="G1554" s="149"/>
      <c r="H1554" s="149"/>
      <c r="I1554" s="23"/>
      <c r="J1554" s="52"/>
      <c r="K1554" s="52">
        <f>I1554*J1554</f>
        <v>0</v>
      </c>
      <c r="L1554" s="14"/>
      <c r="M1554" s="52">
        <f t="shared" si="119"/>
        <v>0</v>
      </c>
      <c r="N1554" s="30"/>
      <c r="O1554" s="43"/>
    </row>
    <row r="1555" spans="1:15" ht="13.5" thickBot="1" x14ac:dyDescent="0.3">
      <c r="J1555" s="126" t="s">
        <v>81</v>
      </c>
      <c r="K1555" s="127">
        <f>SUM(K1553:K1554)</f>
        <v>0</v>
      </c>
      <c r="L1555" s="128"/>
      <c r="M1555" s="129">
        <f>SUM(M1553:M1554)</f>
        <v>0</v>
      </c>
      <c r="O1555" s="43"/>
    </row>
    <row r="1556" spans="1:15" ht="13.5" thickBot="1" x14ac:dyDescent="0.3">
      <c r="O1556" s="43"/>
    </row>
    <row r="1557" spans="1:15" x14ac:dyDescent="0.25">
      <c r="H1557" s="252" t="s">
        <v>115</v>
      </c>
      <c r="I1557" s="253"/>
      <c r="J1557" s="253"/>
      <c r="K1557" s="253"/>
      <c r="L1557" s="253"/>
      <c r="M1557" s="253"/>
      <c r="N1557" s="254"/>
      <c r="O1557" s="43"/>
    </row>
    <row r="1558" spans="1:15" ht="38.25" x14ac:dyDescent="0.25">
      <c r="H1558" s="130" t="s">
        <v>74</v>
      </c>
      <c r="I1558" s="131" t="s">
        <v>75</v>
      </c>
      <c r="J1558" s="132" t="s">
        <v>76</v>
      </c>
      <c r="K1558" s="133" t="s">
        <v>77</v>
      </c>
      <c r="L1558" s="131" t="s">
        <v>78</v>
      </c>
      <c r="M1558" s="133" t="s">
        <v>79</v>
      </c>
      <c r="N1558" s="134" t="s">
        <v>80</v>
      </c>
      <c r="O1558" s="43"/>
    </row>
    <row r="1559" spans="1:15" ht="13.5" thickBot="1" x14ac:dyDescent="0.3">
      <c r="H1559" s="135">
        <f>ROUND(K1555,2)</f>
        <v>0</v>
      </c>
      <c r="I1559" s="136">
        <f>ROUND(M1555,2)</f>
        <v>0</v>
      </c>
      <c r="J1559" s="137">
        <v>0.2</v>
      </c>
      <c r="K1559" s="136">
        <f>ROUND(H1559*J1559,2)</f>
        <v>0</v>
      </c>
      <c r="L1559" s="136">
        <f>ROUND(I1559*J1559,2)</f>
        <v>0</v>
      </c>
      <c r="M1559" s="136">
        <f>ROUND(H1559+K1559,2)</f>
        <v>0</v>
      </c>
      <c r="N1559" s="138">
        <f>ROUND(I1559+L1559,2)</f>
        <v>0</v>
      </c>
      <c r="O1559" s="43"/>
    </row>
    <row r="1560" spans="1:15" x14ac:dyDescent="0.25">
      <c r="O1560" s="43"/>
    </row>
    <row r="1561" spans="1:15" x14ac:dyDescent="0.25">
      <c r="O1561" s="43"/>
    </row>
    <row r="1562" spans="1:15" ht="13.5" thickBot="1" x14ac:dyDescent="0.3">
      <c r="O1562" s="43"/>
    </row>
    <row r="1563" spans="1:15" ht="13.5" thickBot="1" x14ac:dyDescent="0.3">
      <c r="A1563" s="271" t="s">
        <v>36</v>
      </c>
      <c r="B1563" s="272"/>
      <c r="C1563" s="272"/>
      <c r="D1563" s="272"/>
      <c r="E1563" s="272"/>
      <c r="F1563" s="272"/>
      <c r="G1563" s="272"/>
      <c r="H1563" s="272"/>
      <c r="I1563" s="272"/>
      <c r="J1563" s="272"/>
      <c r="K1563" s="272"/>
      <c r="L1563" s="272"/>
      <c r="M1563" s="272"/>
      <c r="N1563" s="273"/>
      <c r="O1563" s="43"/>
    </row>
    <row r="1564" spans="1:15" x14ac:dyDescent="0.25">
      <c r="A1564" s="35">
        <v>1</v>
      </c>
      <c r="B1564" s="192" t="s">
        <v>1109</v>
      </c>
      <c r="C1564" s="35">
        <v>10</v>
      </c>
      <c r="D1564" s="13" t="s">
        <v>11</v>
      </c>
      <c r="E1564" s="13"/>
      <c r="F1564" s="35"/>
      <c r="G1564" s="35"/>
      <c r="H1564" s="35"/>
      <c r="I1564" s="35"/>
      <c r="J1564" s="94"/>
      <c r="K1564" s="54">
        <f t="shared" ref="K1564:K1571" si="120">I1564*J1564</f>
        <v>0</v>
      </c>
      <c r="L1564" s="29"/>
      <c r="M1564" s="54">
        <f t="shared" ref="M1564:M1571" si="121">K1564*L1564+K1564</f>
        <v>0</v>
      </c>
      <c r="N1564" s="40"/>
      <c r="O1564" s="43"/>
    </row>
    <row r="1565" spans="1:15" x14ac:dyDescent="0.25">
      <c r="A1565" s="149">
        <v>2</v>
      </c>
      <c r="B1565" s="181" t="s">
        <v>1110</v>
      </c>
      <c r="C1565" s="23">
        <v>10</v>
      </c>
      <c r="D1565" s="149" t="s">
        <v>11</v>
      </c>
      <c r="E1565" s="149"/>
      <c r="F1565" s="149"/>
      <c r="G1565" s="149"/>
      <c r="H1565" s="149"/>
      <c r="I1565" s="23"/>
      <c r="J1565" s="52"/>
      <c r="K1565" s="54">
        <f t="shared" si="120"/>
        <v>0</v>
      </c>
      <c r="L1565" s="14"/>
      <c r="M1565" s="54">
        <f t="shared" si="121"/>
        <v>0</v>
      </c>
      <c r="N1565" s="30"/>
      <c r="O1565" s="43"/>
    </row>
    <row r="1566" spans="1:15" x14ac:dyDescent="0.25">
      <c r="A1566" s="35">
        <v>3</v>
      </c>
      <c r="B1566" s="192" t="s">
        <v>1111</v>
      </c>
      <c r="C1566" s="13">
        <v>5</v>
      </c>
      <c r="D1566" s="13" t="s">
        <v>11</v>
      </c>
      <c r="E1566" s="13"/>
      <c r="F1566" s="35"/>
      <c r="G1566" s="35"/>
      <c r="H1566" s="35"/>
      <c r="I1566" s="70"/>
      <c r="J1566" s="94"/>
      <c r="K1566" s="54">
        <f t="shared" si="120"/>
        <v>0</v>
      </c>
      <c r="L1566" s="29"/>
      <c r="M1566" s="54">
        <f t="shared" si="121"/>
        <v>0</v>
      </c>
      <c r="N1566" s="40"/>
      <c r="O1566" s="43"/>
    </row>
    <row r="1567" spans="1:15" x14ac:dyDescent="0.25">
      <c r="A1567" s="149">
        <v>4</v>
      </c>
      <c r="B1567" s="181" t="s">
        <v>1112</v>
      </c>
      <c r="C1567" s="149">
        <v>5</v>
      </c>
      <c r="D1567" s="149" t="s">
        <v>11</v>
      </c>
      <c r="E1567" s="149"/>
      <c r="F1567" s="149"/>
      <c r="G1567" s="149"/>
      <c r="H1567" s="149"/>
      <c r="I1567" s="30"/>
      <c r="J1567" s="16"/>
      <c r="K1567" s="54">
        <f t="shared" si="120"/>
        <v>0</v>
      </c>
      <c r="L1567" s="14"/>
      <c r="M1567" s="54">
        <f t="shared" si="121"/>
        <v>0</v>
      </c>
      <c r="N1567" s="30"/>
      <c r="O1567" s="43"/>
    </row>
    <row r="1568" spans="1:15" x14ac:dyDescent="0.25">
      <c r="A1568" s="35">
        <v>5</v>
      </c>
      <c r="B1568" s="181" t="s">
        <v>1113</v>
      </c>
      <c r="C1568" s="149">
        <v>5</v>
      </c>
      <c r="D1568" s="149" t="s">
        <v>11</v>
      </c>
      <c r="E1568" s="149"/>
      <c r="F1568" s="149"/>
      <c r="G1568" s="149"/>
      <c r="H1568" s="149"/>
      <c r="I1568" s="30"/>
      <c r="J1568" s="16"/>
      <c r="K1568" s="54">
        <f t="shared" si="120"/>
        <v>0</v>
      </c>
      <c r="L1568" s="14"/>
      <c r="M1568" s="54">
        <f t="shared" si="121"/>
        <v>0</v>
      </c>
      <c r="N1568" s="30"/>
      <c r="O1568" s="43"/>
    </row>
    <row r="1569" spans="1:15" x14ac:dyDescent="0.25">
      <c r="A1569" s="149">
        <v>6</v>
      </c>
      <c r="B1569" s="181" t="s">
        <v>1114</v>
      </c>
      <c r="C1569" s="149">
        <v>5</v>
      </c>
      <c r="D1569" s="149" t="s">
        <v>11</v>
      </c>
      <c r="E1569" s="149"/>
      <c r="F1569" s="149"/>
      <c r="G1569" s="149"/>
      <c r="H1569" s="149"/>
      <c r="I1569" s="30"/>
      <c r="J1569" s="52"/>
      <c r="K1569" s="54">
        <f t="shared" si="120"/>
        <v>0</v>
      </c>
      <c r="L1569" s="14"/>
      <c r="M1569" s="54">
        <f t="shared" si="121"/>
        <v>0</v>
      </c>
      <c r="N1569" s="30"/>
      <c r="O1569" s="43"/>
    </row>
    <row r="1570" spans="1:15" ht="25.5" x14ac:dyDescent="0.25">
      <c r="A1570" s="35">
        <v>7</v>
      </c>
      <c r="B1570" s="181" t="s">
        <v>1115</v>
      </c>
      <c r="C1570" s="149">
        <v>30</v>
      </c>
      <c r="D1570" s="149" t="s">
        <v>11</v>
      </c>
      <c r="E1570" s="149"/>
      <c r="F1570" s="149"/>
      <c r="G1570" s="149"/>
      <c r="H1570" s="149"/>
      <c r="I1570" s="23"/>
      <c r="J1570" s="52"/>
      <c r="K1570" s="54">
        <f t="shared" si="120"/>
        <v>0</v>
      </c>
      <c r="L1570" s="14"/>
      <c r="M1570" s="54">
        <f t="shared" si="121"/>
        <v>0</v>
      </c>
      <c r="N1570" s="30"/>
      <c r="O1570" s="43"/>
    </row>
    <row r="1571" spans="1:15" ht="26.25" thickBot="1" x14ac:dyDescent="0.3">
      <c r="A1571" s="27">
        <v>8</v>
      </c>
      <c r="B1571" s="193" t="s">
        <v>1116</v>
      </c>
      <c r="C1571" s="27">
        <v>20</v>
      </c>
      <c r="D1571" s="27" t="s">
        <v>11</v>
      </c>
      <c r="E1571" s="27"/>
      <c r="F1571" s="27"/>
      <c r="G1571" s="27"/>
      <c r="H1571" s="27"/>
      <c r="I1571" s="82"/>
      <c r="J1571" s="94"/>
      <c r="K1571" s="54">
        <f t="shared" si="120"/>
        <v>0</v>
      </c>
      <c r="L1571" s="29"/>
      <c r="M1571" s="54">
        <f t="shared" si="121"/>
        <v>0</v>
      </c>
      <c r="N1571" s="40"/>
      <c r="O1571" s="43"/>
    </row>
    <row r="1572" spans="1:15" ht="13.5" thickBot="1" x14ac:dyDescent="0.3">
      <c r="A1572" s="151"/>
      <c r="D1572" s="151"/>
      <c r="E1572" s="151"/>
      <c r="F1572" s="10"/>
      <c r="G1572" s="10"/>
      <c r="J1572" s="126" t="s">
        <v>81</v>
      </c>
      <c r="K1572" s="127">
        <f>SUM(K1564:K1571)</f>
        <v>0</v>
      </c>
      <c r="L1572" s="128"/>
      <c r="M1572" s="129">
        <f>SUM(M1564:M1571)</f>
        <v>0</v>
      </c>
      <c r="O1572" s="43"/>
    </row>
    <row r="1573" spans="1:15" ht="13.5" thickBot="1" x14ac:dyDescent="0.3">
      <c r="O1573" s="43"/>
    </row>
    <row r="1574" spans="1:15" x14ac:dyDescent="0.25">
      <c r="H1574" s="252" t="s">
        <v>36</v>
      </c>
      <c r="I1574" s="253"/>
      <c r="J1574" s="253"/>
      <c r="K1574" s="253"/>
      <c r="L1574" s="253"/>
      <c r="M1574" s="253"/>
      <c r="N1574" s="254"/>
      <c r="O1574" s="43"/>
    </row>
    <row r="1575" spans="1:15" ht="38.25" x14ac:dyDescent="0.25">
      <c r="H1575" s="130" t="s">
        <v>74</v>
      </c>
      <c r="I1575" s="131" t="s">
        <v>75</v>
      </c>
      <c r="J1575" s="132" t="s">
        <v>76</v>
      </c>
      <c r="K1575" s="133" t="s">
        <v>77</v>
      </c>
      <c r="L1575" s="131" t="s">
        <v>78</v>
      </c>
      <c r="M1575" s="133" t="s">
        <v>79</v>
      </c>
      <c r="N1575" s="134" t="s">
        <v>80</v>
      </c>
      <c r="O1575" s="43"/>
    </row>
    <row r="1576" spans="1:15" ht="13.5" thickBot="1" x14ac:dyDescent="0.3">
      <c r="H1576" s="135">
        <f>ROUND(K1572,2)</f>
        <v>0</v>
      </c>
      <c r="I1576" s="136">
        <f>ROUND(M1572,2)</f>
        <v>0</v>
      </c>
      <c r="J1576" s="137">
        <v>0.2</v>
      </c>
      <c r="K1576" s="136">
        <f>ROUND(H1576*J1576,2)</f>
        <v>0</v>
      </c>
      <c r="L1576" s="136">
        <f>ROUND(I1576*J1576,2)</f>
        <v>0</v>
      </c>
      <c r="M1576" s="136">
        <f>ROUND(H1576+K1576,2)</f>
        <v>0</v>
      </c>
      <c r="N1576" s="138">
        <f>ROUND(I1576+L1576,2)</f>
        <v>0</v>
      </c>
      <c r="O1576" s="43"/>
    </row>
    <row r="1577" spans="1:15" x14ac:dyDescent="0.25">
      <c r="O1577" s="43"/>
    </row>
    <row r="1578" spans="1:15" x14ac:dyDescent="0.25">
      <c r="O1578" s="43"/>
    </row>
    <row r="1579" spans="1:15" ht="13.5" thickBot="1" x14ac:dyDescent="0.3">
      <c r="O1579" s="43"/>
    </row>
    <row r="1580" spans="1:15" ht="13.5" thickBot="1" x14ac:dyDescent="0.3">
      <c r="A1580" s="274" t="s">
        <v>116</v>
      </c>
      <c r="B1580" s="275"/>
      <c r="C1580" s="275"/>
      <c r="D1580" s="275"/>
      <c r="E1580" s="275"/>
      <c r="F1580" s="275"/>
      <c r="G1580" s="275"/>
      <c r="H1580" s="275"/>
      <c r="I1580" s="275"/>
      <c r="J1580" s="275"/>
      <c r="K1580" s="275"/>
      <c r="L1580" s="275"/>
      <c r="M1580" s="275"/>
      <c r="N1580" s="276"/>
      <c r="O1580" s="43"/>
    </row>
    <row r="1581" spans="1:15" x14ac:dyDescent="0.25">
      <c r="A1581" s="13">
        <v>1</v>
      </c>
      <c r="B1581" s="188" t="s">
        <v>1117</v>
      </c>
      <c r="C1581" s="13">
        <v>20</v>
      </c>
      <c r="D1581" s="13" t="s">
        <v>14</v>
      </c>
      <c r="E1581" s="13"/>
      <c r="F1581" s="13"/>
      <c r="G1581" s="13"/>
      <c r="H1581" s="13"/>
      <c r="I1581" s="70"/>
      <c r="J1581" s="25"/>
      <c r="K1581" s="54">
        <f t="shared" ref="K1581:K1583" si="122">I1581*J1581</f>
        <v>0</v>
      </c>
      <c r="L1581" s="29"/>
      <c r="M1581" s="54">
        <f t="shared" ref="M1581:M1583" si="123">K1581*L1581+K1581</f>
        <v>0</v>
      </c>
      <c r="N1581" s="70"/>
      <c r="O1581" s="43"/>
    </row>
    <row r="1582" spans="1:15" ht="38.25" x14ac:dyDescent="0.25">
      <c r="A1582" s="149">
        <v>2</v>
      </c>
      <c r="B1582" s="180" t="s">
        <v>1118</v>
      </c>
      <c r="C1582" s="149">
        <v>10</v>
      </c>
      <c r="D1582" s="149" t="s">
        <v>14</v>
      </c>
      <c r="E1582" s="149"/>
      <c r="F1582" s="149"/>
      <c r="G1582" s="149"/>
      <c r="H1582" s="149"/>
      <c r="I1582" s="30"/>
      <c r="J1582" s="1"/>
      <c r="K1582" s="52">
        <f t="shared" si="122"/>
        <v>0</v>
      </c>
      <c r="L1582" s="14"/>
      <c r="M1582" s="52">
        <f t="shared" si="123"/>
        <v>0</v>
      </c>
      <c r="N1582" s="30"/>
      <c r="O1582" s="43"/>
    </row>
    <row r="1583" spans="1:15" ht="13.5" thickBot="1" x14ac:dyDescent="0.3">
      <c r="A1583" s="149">
        <v>3</v>
      </c>
      <c r="B1583" s="180" t="s">
        <v>1119</v>
      </c>
      <c r="C1583" s="149">
        <v>5</v>
      </c>
      <c r="D1583" s="149" t="s">
        <v>14</v>
      </c>
      <c r="E1583" s="149"/>
      <c r="F1583" s="149"/>
      <c r="G1583" s="149"/>
      <c r="H1583" s="149"/>
      <c r="I1583" s="30"/>
      <c r="J1583" s="1"/>
      <c r="K1583" s="52">
        <f t="shared" si="122"/>
        <v>0</v>
      </c>
      <c r="L1583" s="14"/>
      <c r="M1583" s="52">
        <f t="shared" si="123"/>
        <v>0</v>
      </c>
      <c r="N1583" s="30"/>
      <c r="O1583" s="43"/>
    </row>
    <row r="1584" spans="1:15" ht="13.5" thickBot="1" x14ac:dyDescent="0.3">
      <c r="J1584" s="126" t="s">
        <v>81</v>
      </c>
      <c r="K1584" s="127">
        <f>SUM(K1581:K1583)</f>
        <v>0</v>
      </c>
      <c r="L1584" s="128"/>
      <c r="M1584" s="129">
        <f>SUM(M1581:M1583)</f>
        <v>0</v>
      </c>
      <c r="O1584" s="43"/>
    </row>
    <row r="1585" spans="1:15" ht="13.5" thickBot="1" x14ac:dyDescent="0.3">
      <c r="O1585" s="43"/>
    </row>
    <row r="1586" spans="1:15" x14ac:dyDescent="0.25">
      <c r="H1586" s="252" t="s">
        <v>116</v>
      </c>
      <c r="I1586" s="253"/>
      <c r="J1586" s="253"/>
      <c r="K1586" s="253"/>
      <c r="L1586" s="253"/>
      <c r="M1586" s="253"/>
      <c r="N1586" s="254"/>
      <c r="O1586" s="43"/>
    </row>
    <row r="1587" spans="1:15" ht="38.25" x14ac:dyDescent="0.25">
      <c r="H1587" s="130" t="s">
        <v>74</v>
      </c>
      <c r="I1587" s="131" t="s">
        <v>75</v>
      </c>
      <c r="J1587" s="132" t="s">
        <v>76</v>
      </c>
      <c r="K1587" s="133" t="s">
        <v>77</v>
      </c>
      <c r="L1587" s="131" t="s">
        <v>78</v>
      </c>
      <c r="M1587" s="133" t="s">
        <v>79</v>
      </c>
      <c r="N1587" s="134" t="s">
        <v>80</v>
      </c>
      <c r="O1587" s="43"/>
    </row>
    <row r="1588" spans="1:15" ht="13.5" thickBot="1" x14ac:dyDescent="0.3">
      <c r="H1588" s="135">
        <f>ROUND(K1584,2)</f>
        <v>0</v>
      </c>
      <c r="I1588" s="136">
        <f>ROUND(M1584,2)</f>
        <v>0</v>
      </c>
      <c r="J1588" s="137">
        <v>0.2</v>
      </c>
      <c r="K1588" s="136">
        <f>ROUND(H1588*J1588,2)</f>
        <v>0</v>
      </c>
      <c r="L1588" s="136">
        <f>ROUND(I1588*J1588,2)</f>
        <v>0</v>
      </c>
      <c r="M1588" s="136">
        <f>ROUND(H1588+K1588,2)</f>
        <v>0</v>
      </c>
      <c r="N1588" s="138">
        <f>ROUND(I1588+L1588,2)</f>
        <v>0</v>
      </c>
      <c r="O1588" s="43"/>
    </row>
    <row r="1589" spans="1:15" x14ac:dyDescent="0.25">
      <c r="O1589" s="43"/>
    </row>
    <row r="1590" spans="1:15" x14ac:dyDescent="0.25">
      <c r="O1590" s="43"/>
    </row>
    <row r="1591" spans="1:15" ht="13.5" thickBot="1" x14ac:dyDescent="0.3">
      <c r="A1591" s="151"/>
      <c r="D1591" s="151"/>
      <c r="E1591" s="151"/>
      <c r="F1591" s="151"/>
      <c r="G1591" s="151"/>
      <c r="H1591" s="151"/>
      <c r="I1591" s="151"/>
      <c r="K1591" s="97"/>
      <c r="L1591" s="98"/>
      <c r="M1591" s="97"/>
      <c r="O1591" s="43"/>
    </row>
    <row r="1592" spans="1:15" ht="13.5" thickBot="1" x14ac:dyDescent="0.3">
      <c r="A1592" s="258" t="s">
        <v>117</v>
      </c>
      <c r="B1592" s="259"/>
      <c r="C1592" s="259"/>
      <c r="D1592" s="259"/>
      <c r="E1592" s="259"/>
      <c r="F1592" s="259"/>
      <c r="G1592" s="259"/>
      <c r="H1592" s="259"/>
      <c r="I1592" s="259"/>
      <c r="J1592" s="259"/>
      <c r="K1592" s="259"/>
      <c r="L1592" s="259"/>
      <c r="M1592" s="259"/>
      <c r="N1592" s="260"/>
      <c r="O1592" s="43"/>
    </row>
    <row r="1593" spans="1:15" x14ac:dyDescent="0.25">
      <c r="A1593" s="13">
        <v>1</v>
      </c>
      <c r="B1593" s="203" t="s">
        <v>1120</v>
      </c>
      <c r="C1593" s="170">
        <v>50</v>
      </c>
      <c r="D1593" s="171" t="s">
        <v>11</v>
      </c>
      <c r="E1593" s="171"/>
      <c r="F1593" s="13"/>
      <c r="G1593" s="13"/>
      <c r="H1593" s="13"/>
      <c r="I1593" s="13"/>
      <c r="J1593" s="54"/>
      <c r="K1593" s="54">
        <f>I1593*J1593</f>
        <v>0</v>
      </c>
      <c r="L1593" s="29"/>
      <c r="M1593" s="54">
        <f>K1593*L1593+K1593</f>
        <v>0</v>
      </c>
      <c r="N1593" s="70"/>
      <c r="O1593" s="43"/>
    </row>
    <row r="1594" spans="1:15" ht="13.5" thickBot="1" x14ac:dyDescent="0.3">
      <c r="A1594" s="149">
        <v>2</v>
      </c>
      <c r="B1594" s="204" t="s">
        <v>1121</v>
      </c>
      <c r="C1594" s="99">
        <v>20</v>
      </c>
      <c r="D1594" s="171" t="s">
        <v>11</v>
      </c>
      <c r="E1594" s="100"/>
      <c r="F1594" s="149"/>
      <c r="G1594" s="149"/>
      <c r="H1594" s="149"/>
      <c r="I1594" s="149"/>
      <c r="J1594" s="52"/>
      <c r="K1594" s="52">
        <f>I1594*J1594</f>
        <v>0</v>
      </c>
      <c r="L1594" s="29"/>
      <c r="M1594" s="52">
        <f>K1594*L1594+K1594</f>
        <v>0</v>
      </c>
      <c r="N1594" s="30"/>
      <c r="O1594" s="43"/>
    </row>
    <row r="1595" spans="1:15" ht="13.5" thickBot="1" x14ac:dyDescent="0.3">
      <c r="A1595" s="151"/>
      <c r="B1595" s="206"/>
      <c r="C1595" s="10"/>
      <c r="D1595" s="10"/>
      <c r="E1595" s="10"/>
      <c r="F1595" s="151"/>
      <c r="G1595" s="151"/>
      <c r="J1595" s="126" t="s">
        <v>81</v>
      </c>
      <c r="K1595" s="127">
        <f>SUM(K1593:K1594)</f>
        <v>0</v>
      </c>
      <c r="L1595" s="128"/>
      <c r="M1595" s="129">
        <f>SUM(M1593:M1594)</f>
        <v>0</v>
      </c>
      <c r="O1595" s="43"/>
    </row>
    <row r="1596" spans="1:15" ht="13.5" thickBot="1" x14ac:dyDescent="0.3">
      <c r="A1596" s="151"/>
      <c r="B1596" s="206"/>
      <c r="C1596" s="10"/>
      <c r="D1596" s="10"/>
      <c r="E1596" s="10"/>
      <c r="F1596" s="151"/>
      <c r="G1596" s="151"/>
      <c r="O1596" s="43"/>
    </row>
    <row r="1597" spans="1:15" x14ac:dyDescent="0.25">
      <c r="A1597" s="151"/>
      <c r="B1597" s="206"/>
      <c r="C1597" s="10"/>
      <c r="D1597" s="10"/>
      <c r="E1597" s="10"/>
      <c r="F1597" s="151"/>
      <c r="G1597" s="151"/>
      <c r="H1597" s="252" t="s">
        <v>117</v>
      </c>
      <c r="I1597" s="253"/>
      <c r="J1597" s="253"/>
      <c r="K1597" s="253"/>
      <c r="L1597" s="253"/>
      <c r="M1597" s="253"/>
      <c r="N1597" s="254"/>
      <c r="O1597" s="43"/>
    </row>
    <row r="1598" spans="1:15" ht="38.25" x14ac:dyDescent="0.25">
      <c r="A1598" s="151"/>
      <c r="B1598" s="206"/>
      <c r="C1598" s="10"/>
      <c r="D1598" s="10"/>
      <c r="E1598" s="10"/>
      <c r="F1598" s="151"/>
      <c r="G1598" s="151"/>
      <c r="H1598" s="130" t="s">
        <v>74</v>
      </c>
      <c r="I1598" s="131" t="s">
        <v>75</v>
      </c>
      <c r="J1598" s="132" t="s">
        <v>76</v>
      </c>
      <c r="K1598" s="133" t="s">
        <v>77</v>
      </c>
      <c r="L1598" s="131" t="s">
        <v>78</v>
      </c>
      <c r="M1598" s="133" t="s">
        <v>79</v>
      </c>
      <c r="N1598" s="134" t="s">
        <v>80</v>
      </c>
      <c r="O1598" s="43"/>
    </row>
    <row r="1599" spans="1:15" ht="13.5" thickBot="1" x14ac:dyDescent="0.3">
      <c r="A1599" s="151"/>
      <c r="B1599" s="206"/>
      <c r="C1599" s="10"/>
      <c r="D1599" s="10"/>
      <c r="E1599" s="10"/>
      <c r="F1599" s="151"/>
      <c r="G1599" s="151"/>
      <c r="H1599" s="135">
        <f>ROUND(K1595,2)</f>
        <v>0</v>
      </c>
      <c r="I1599" s="136">
        <f>ROUND(M1595,2)</f>
        <v>0</v>
      </c>
      <c r="J1599" s="137">
        <v>0.2</v>
      </c>
      <c r="K1599" s="136">
        <f>ROUND(H1599*J1599,2)</f>
        <v>0</v>
      </c>
      <c r="L1599" s="136">
        <f>ROUND(I1599*J1599,2)</f>
        <v>0</v>
      </c>
      <c r="M1599" s="136">
        <f>ROUND(H1599+K1599,2)</f>
        <v>0</v>
      </c>
      <c r="N1599" s="138">
        <f>ROUND(I1599+L1599,2)</f>
        <v>0</v>
      </c>
      <c r="O1599" s="43"/>
    </row>
    <row r="1600" spans="1:15" x14ac:dyDescent="0.25">
      <c r="A1600" s="151"/>
      <c r="B1600" s="206"/>
      <c r="C1600" s="10"/>
      <c r="D1600" s="10"/>
      <c r="E1600" s="10"/>
      <c r="F1600" s="151"/>
      <c r="G1600" s="151"/>
      <c r="H1600" s="151"/>
      <c r="I1600" s="10"/>
      <c r="J1600" s="10"/>
      <c r="K1600" s="81"/>
      <c r="L1600" s="58"/>
      <c r="M1600" s="81"/>
      <c r="O1600" s="43"/>
    </row>
    <row r="1601" spans="1:15" x14ac:dyDescent="0.25">
      <c r="A1601" s="151"/>
      <c r="B1601" s="206"/>
      <c r="C1601" s="10"/>
      <c r="D1601" s="10"/>
      <c r="E1601" s="10"/>
      <c r="F1601" s="151"/>
      <c r="G1601" s="151"/>
      <c r="H1601" s="151"/>
      <c r="I1601" s="10"/>
      <c r="J1601" s="10"/>
      <c r="K1601" s="81"/>
      <c r="L1601" s="58"/>
      <c r="M1601" s="81"/>
      <c r="O1601" s="43"/>
    </row>
    <row r="1602" spans="1:15" ht="13.5" thickBot="1" x14ac:dyDescent="0.3">
      <c r="O1602" s="43"/>
    </row>
    <row r="1603" spans="1:15" ht="13.5" thickBot="1" x14ac:dyDescent="0.3">
      <c r="A1603" s="258" t="s">
        <v>118</v>
      </c>
      <c r="B1603" s="259"/>
      <c r="C1603" s="259"/>
      <c r="D1603" s="259"/>
      <c r="E1603" s="259"/>
      <c r="F1603" s="259"/>
      <c r="G1603" s="259"/>
      <c r="H1603" s="259"/>
      <c r="I1603" s="259"/>
      <c r="J1603" s="259"/>
      <c r="K1603" s="259"/>
      <c r="L1603" s="259"/>
      <c r="M1603" s="259"/>
      <c r="N1603" s="260"/>
      <c r="O1603" s="43"/>
    </row>
    <row r="1604" spans="1:15" ht="13.5" thickBot="1" x14ac:dyDescent="0.3">
      <c r="A1604" s="13">
        <v>1</v>
      </c>
      <c r="B1604" s="188" t="s">
        <v>1122</v>
      </c>
      <c r="C1604" s="13">
        <v>150</v>
      </c>
      <c r="D1604" s="13" t="s">
        <v>14</v>
      </c>
      <c r="E1604" s="13"/>
      <c r="F1604" s="13"/>
      <c r="G1604" s="13"/>
      <c r="H1604" s="13"/>
      <c r="I1604" s="144"/>
      <c r="J1604" s="54"/>
      <c r="K1604" s="54">
        <f>I1604*J1604</f>
        <v>0</v>
      </c>
      <c r="L1604" s="29"/>
      <c r="M1604" s="54">
        <f>K1604*L1604+K1604</f>
        <v>0</v>
      </c>
      <c r="N1604" s="70"/>
      <c r="O1604" s="43"/>
    </row>
    <row r="1605" spans="1:15" ht="13.5" thickBot="1" x14ac:dyDescent="0.3">
      <c r="A1605" s="151"/>
      <c r="D1605" s="151"/>
      <c r="E1605" s="151"/>
      <c r="F1605" s="10"/>
      <c r="G1605" s="10"/>
      <c r="J1605" s="126" t="s">
        <v>81</v>
      </c>
      <c r="K1605" s="127">
        <f>SUM(K1604)</f>
        <v>0</v>
      </c>
      <c r="L1605" s="128"/>
      <c r="M1605" s="129">
        <f>SUM(M1604)</f>
        <v>0</v>
      </c>
      <c r="O1605" s="43"/>
    </row>
    <row r="1606" spans="1:15" ht="13.5" thickBot="1" x14ac:dyDescent="0.3">
      <c r="O1606" s="43"/>
    </row>
    <row r="1607" spans="1:15" x14ac:dyDescent="0.25">
      <c r="H1607" s="252" t="s">
        <v>118</v>
      </c>
      <c r="I1607" s="253"/>
      <c r="J1607" s="253"/>
      <c r="K1607" s="253"/>
      <c r="L1607" s="253"/>
      <c r="M1607" s="253"/>
      <c r="N1607" s="254"/>
      <c r="O1607" s="43"/>
    </row>
    <row r="1608" spans="1:15" ht="38.25" x14ac:dyDescent="0.25">
      <c r="H1608" s="130" t="s">
        <v>74</v>
      </c>
      <c r="I1608" s="131" t="s">
        <v>75</v>
      </c>
      <c r="J1608" s="132" t="s">
        <v>76</v>
      </c>
      <c r="K1608" s="133" t="s">
        <v>77</v>
      </c>
      <c r="L1608" s="131" t="s">
        <v>78</v>
      </c>
      <c r="M1608" s="133" t="s">
        <v>79</v>
      </c>
      <c r="N1608" s="134" t="s">
        <v>80</v>
      </c>
      <c r="O1608" s="43"/>
    </row>
    <row r="1609" spans="1:15" ht="13.5" thickBot="1" x14ac:dyDescent="0.3">
      <c r="H1609" s="135">
        <f>ROUND(K1605,2)</f>
        <v>0</v>
      </c>
      <c r="I1609" s="136">
        <f>ROUND(M1605,2)</f>
        <v>0</v>
      </c>
      <c r="J1609" s="137">
        <v>0.2</v>
      </c>
      <c r="K1609" s="136">
        <f>ROUND(H1609*J1609,2)</f>
        <v>0</v>
      </c>
      <c r="L1609" s="136">
        <f>ROUND(I1609*J1609,2)</f>
        <v>0</v>
      </c>
      <c r="M1609" s="136">
        <f>ROUND(H1609+K1609,2)</f>
        <v>0</v>
      </c>
      <c r="N1609" s="138">
        <f>ROUND(I1609+L1609,2)</f>
        <v>0</v>
      </c>
      <c r="O1609" s="43"/>
    </row>
    <row r="1610" spans="1:15" x14ac:dyDescent="0.25">
      <c r="O1610" s="43"/>
    </row>
    <row r="1611" spans="1:15" x14ac:dyDescent="0.25">
      <c r="O1611" s="43"/>
    </row>
    <row r="1612" spans="1:15" ht="13.5" thickBot="1" x14ac:dyDescent="0.3">
      <c r="O1612" s="43"/>
    </row>
    <row r="1613" spans="1:15" ht="13.5" thickBot="1" x14ac:dyDescent="0.3">
      <c r="A1613" s="258" t="s">
        <v>46</v>
      </c>
      <c r="B1613" s="259"/>
      <c r="C1613" s="259"/>
      <c r="D1613" s="259"/>
      <c r="E1613" s="259"/>
      <c r="F1613" s="259"/>
      <c r="G1613" s="259"/>
      <c r="H1613" s="259"/>
      <c r="I1613" s="259"/>
      <c r="J1613" s="259"/>
      <c r="K1613" s="259"/>
      <c r="L1613" s="259"/>
      <c r="M1613" s="259"/>
      <c r="N1613" s="260"/>
      <c r="O1613" s="43"/>
    </row>
    <row r="1614" spans="1:15" ht="13.5" thickBot="1" x14ac:dyDescent="0.3">
      <c r="A1614" s="13">
        <v>1</v>
      </c>
      <c r="B1614" s="186" t="s">
        <v>1123</v>
      </c>
      <c r="C1614" s="35">
        <v>30</v>
      </c>
      <c r="D1614" s="35" t="s">
        <v>14</v>
      </c>
      <c r="E1614" s="35"/>
      <c r="F1614" s="35"/>
      <c r="G1614" s="13"/>
      <c r="H1614" s="13"/>
      <c r="I1614" s="101"/>
      <c r="J1614" s="43"/>
      <c r="K1614" s="54">
        <f>I1614*J1614</f>
        <v>0</v>
      </c>
      <c r="L1614" s="29"/>
      <c r="M1614" s="54">
        <f>K1614*L1614+K1614</f>
        <v>0</v>
      </c>
      <c r="N1614" s="70"/>
      <c r="O1614" s="43"/>
    </row>
    <row r="1615" spans="1:15" ht="13.5" thickBot="1" x14ac:dyDescent="0.3">
      <c r="A1615" s="151"/>
      <c r="D1615" s="151"/>
      <c r="E1615" s="151"/>
      <c r="F1615" s="10"/>
      <c r="G1615" s="10"/>
      <c r="J1615" s="126" t="s">
        <v>81</v>
      </c>
      <c r="K1615" s="127">
        <f>SUM(K1614)</f>
        <v>0</v>
      </c>
      <c r="L1615" s="128"/>
      <c r="M1615" s="129">
        <f>SUM(M1614)</f>
        <v>0</v>
      </c>
      <c r="O1615" s="43"/>
    </row>
    <row r="1616" spans="1:15" ht="13.5" thickBot="1" x14ac:dyDescent="0.3">
      <c r="A1616" s="151"/>
      <c r="D1616" s="151"/>
      <c r="E1616" s="151"/>
      <c r="F1616" s="10"/>
      <c r="G1616" s="10"/>
      <c r="O1616" s="43"/>
    </row>
    <row r="1617" spans="1:15" x14ac:dyDescent="0.25">
      <c r="A1617" s="151"/>
      <c r="D1617" s="151"/>
      <c r="E1617" s="151"/>
      <c r="F1617" s="10"/>
      <c r="G1617" s="10"/>
      <c r="H1617" s="252" t="s">
        <v>46</v>
      </c>
      <c r="I1617" s="253"/>
      <c r="J1617" s="253"/>
      <c r="K1617" s="253"/>
      <c r="L1617" s="253"/>
      <c r="M1617" s="253"/>
      <c r="N1617" s="254"/>
      <c r="O1617" s="43"/>
    </row>
    <row r="1618" spans="1:15" ht="38.25" x14ac:dyDescent="0.25">
      <c r="A1618" s="151"/>
      <c r="D1618" s="151"/>
      <c r="E1618" s="151"/>
      <c r="F1618" s="10"/>
      <c r="G1618" s="10"/>
      <c r="H1618" s="130" t="s">
        <v>74</v>
      </c>
      <c r="I1618" s="131" t="s">
        <v>75</v>
      </c>
      <c r="J1618" s="132" t="s">
        <v>76</v>
      </c>
      <c r="K1618" s="133" t="s">
        <v>77</v>
      </c>
      <c r="L1618" s="131" t="s">
        <v>78</v>
      </c>
      <c r="M1618" s="133" t="s">
        <v>79</v>
      </c>
      <c r="N1618" s="134" t="s">
        <v>80</v>
      </c>
      <c r="O1618" s="43"/>
    </row>
    <row r="1619" spans="1:15" ht="13.5" thickBot="1" x14ac:dyDescent="0.3">
      <c r="A1619" s="151"/>
      <c r="D1619" s="151"/>
      <c r="E1619" s="151"/>
      <c r="F1619" s="10"/>
      <c r="G1619" s="10"/>
      <c r="H1619" s="135">
        <f>ROUND(K1615,2)</f>
        <v>0</v>
      </c>
      <c r="I1619" s="136">
        <f>ROUND(M1615,2)</f>
        <v>0</v>
      </c>
      <c r="J1619" s="137">
        <v>0.2</v>
      </c>
      <c r="K1619" s="136">
        <f>ROUND(H1619*J1619,2)</f>
        <v>0</v>
      </c>
      <c r="L1619" s="136">
        <f>ROUND(I1619*J1619,2)</f>
        <v>0</v>
      </c>
      <c r="M1619" s="136">
        <f>ROUND(H1619+K1619,2)</f>
        <v>0</v>
      </c>
      <c r="N1619" s="138">
        <f>ROUND(I1619+L1619,2)</f>
        <v>0</v>
      </c>
      <c r="O1619" s="43"/>
    </row>
    <row r="1620" spans="1:15" x14ac:dyDescent="0.25">
      <c r="A1620" s="151"/>
      <c r="D1620" s="151"/>
      <c r="E1620" s="151"/>
      <c r="F1620" s="10"/>
      <c r="G1620" s="10"/>
      <c r="H1620" s="10"/>
      <c r="I1620" s="10"/>
      <c r="J1620" s="10"/>
      <c r="K1620" s="80"/>
      <c r="L1620" s="75"/>
      <c r="M1620" s="80"/>
      <c r="O1620" s="43"/>
    </row>
    <row r="1621" spans="1:15" x14ac:dyDescent="0.25">
      <c r="O1621" s="43"/>
    </row>
    <row r="1622" spans="1:15" ht="13.5" thickBot="1" x14ac:dyDescent="0.3">
      <c r="O1622" s="43"/>
    </row>
    <row r="1623" spans="1:15" ht="13.5" thickBot="1" x14ac:dyDescent="0.3">
      <c r="A1623" s="258" t="s">
        <v>119</v>
      </c>
      <c r="B1623" s="259"/>
      <c r="C1623" s="259"/>
      <c r="D1623" s="259"/>
      <c r="E1623" s="259"/>
      <c r="F1623" s="259"/>
      <c r="G1623" s="259"/>
      <c r="H1623" s="259"/>
      <c r="I1623" s="259"/>
      <c r="J1623" s="259"/>
      <c r="K1623" s="259"/>
      <c r="L1623" s="259"/>
      <c r="M1623" s="259"/>
      <c r="N1623" s="260"/>
      <c r="O1623" s="43"/>
    </row>
    <row r="1624" spans="1:15" ht="26.25" thickBot="1" x14ac:dyDescent="0.3">
      <c r="A1624" s="13">
        <v>1</v>
      </c>
      <c r="B1624" s="188" t="s">
        <v>1124</v>
      </c>
      <c r="C1624" s="13">
        <v>3</v>
      </c>
      <c r="D1624" s="13" t="s">
        <v>11</v>
      </c>
      <c r="E1624" s="13"/>
      <c r="F1624" s="31"/>
      <c r="G1624" s="47"/>
      <c r="H1624" s="13"/>
      <c r="I1624" s="158"/>
      <c r="J1624" s="85"/>
      <c r="K1624" s="53">
        <f t="shared" ref="K1624" si="124">I1624*J1624</f>
        <v>0</v>
      </c>
      <c r="L1624" s="45"/>
      <c r="M1624" s="54">
        <f t="shared" ref="M1624" si="125">K1624*L1624+K1624</f>
        <v>0</v>
      </c>
      <c r="N1624" s="159"/>
      <c r="O1624" s="43"/>
    </row>
    <row r="1625" spans="1:15" ht="13.5" thickBot="1" x14ac:dyDescent="0.3">
      <c r="A1625" s="151"/>
      <c r="B1625" s="206"/>
      <c r="C1625" s="10"/>
      <c r="D1625" s="10"/>
      <c r="E1625" s="10"/>
      <c r="F1625" s="151"/>
      <c r="G1625" s="151"/>
      <c r="J1625" s="126" t="s">
        <v>81</v>
      </c>
      <c r="K1625" s="127">
        <f>SUM(K1624)</f>
        <v>0</v>
      </c>
      <c r="L1625" s="128"/>
      <c r="M1625" s="129">
        <f>SUM(M1624)</f>
        <v>0</v>
      </c>
      <c r="O1625" s="43"/>
    </row>
    <row r="1626" spans="1:15" ht="13.5" thickBot="1" x14ac:dyDescent="0.3">
      <c r="O1626" s="43"/>
    </row>
    <row r="1627" spans="1:15" x14ac:dyDescent="0.25">
      <c r="H1627" s="252" t="s">
        <v>119</v>
      </c>
      <c r="I1627" s="253"/>
      <c r="J1627" s="253"/>
      <c r="K1627" s="253"/>
      <c r="L1627" s="253"/>
      <c r="M1627" s="253"/>
      <c r="N1627" s="254"/>
      <c r="O1627" s="43"/>
    </row>
    <row r="1628" spans="1:15" ht="38.25" x14ac:dyDescent="0.25">
      <c r="H1628" s="130" t="s">
        <v>74</v>
      </c>
      <c r="I1628" s="131" t="s">
        <v>75</v>
      </c>
      <c r="J1628" s="132" t="s">
        <v>76</v>
      </c>
      <c r="K1628" s="133" t="s">
        <v>77</v>
      </c>
      <c r="L1628" s="131" t="s">
        <v>78</v>
      </c>
      <c r="M1628" s="133" t="s">
        <v>79</v>
      </c>
      <c r="N1628" s="134" t="s">
        <v>80</v>
      </c>
      <c r="O1628" s="43"/>
    </row>
    <row r="1629" spans="1:15" ht="13.5" thickBot="1" x14ac:dyDescent="0.3">
      <c r="H1629" s="135">
        <f>ROUND(K1625,2)</f>
        <v>0</v>
      </c>
      <c r="I1629" s="136">
        <f>ROUND(M1625,2)</f>
        <v>0</v>
      </c>
      <c r="J1629" s="137">
        <v>0.2</v>
      </c>
      <c r="K1629" s="136">
        <f>ROUND(H1629*J1629,2)</f>
        <v>0</v>
      </c>
      <c r="L1629" s="136">
        <f>ROUND(I1629*J1629,2)</f>
        <v>0</v>
      </c>
      <c r="M1629" s="136">
        <f>ROUND(H1629+K1629,2)</f>
        <v>0</v>
      </c>
      <c r="N1629" s="138">
        <f>ROUND(I1629+L1629,2)</f>
        <v>0</v>
      </c>
      <c r="O1629" s="43"/>
    </row>
    <row r="1630" spans="1:15" x14ac:dyDescent="0.25">
      <c r="O1630" s="43"/>
    </row>
    <row r="1631" spans="1:15" x14ac:dyDescent="0.25">
      <c r="O1631" s="43"/>
    </row>
    <row r="1632" spans="1:15" ht="13.5" thickBot="1" x14ac:dyDescent="0.3">
      <c r="O1632" s="43"/>
    </row>
    <row r="1633" spans="1:15" ht="13.5" thickBot="1" x14ac:dyDescent="0.3">
      <c r="A1633" s="258" t="s">
        <v>120</v>
      </c>
      <c r="B1633" s="259"/>
      <c r="C1633" s="259"/>
      <c r="D1633" s="259"/>
      <c r="E1633" s="259"/>
      <c r="F1633" s="259"/>
      <c r="G1633" s="259"/>
      <c r="H1633" s="259"/>
      <c r="I1633" s="259"/>
      <c r="J1633" s="259"/>
      <c r="K1633" s="259"/>
      <c r="L1633" s="259"/>
      <c r="M1633" s="259"/>
      <c r="N1633" s="260"/>
      <c r="O1633" s="43"/>
    </row>
    <row r="1634" spans="1:15" ht="38.25" x14ac:dyDescent="0.25">
      <c r="A1634" s="149">
        <v>1</v>
      </c>
      <c r="B1634" s="181" t="s">
        <v>1125</v>
      </c>
      <c r="C1634" s="149">
        <v>950</v>
      </c>
      <c r="D1634" s="149" t="s">
        <v>11</v>
      </c>
      <c r="E1634" s="149"/>
      <c r="F1634" s="149"/>
      <c r="G1634" s="149"/>
      <c r="H1634" s="149"/>
      <c r="I1634" s="30"/>
      <c r="J1634" s="52"/>
      <c r="K1634" s="52">
        <f>I1634*J1634</f>
        <v>0</v>
      </c>
      <c r="L1634" s="14"/>
      <c r="M1634" s="52">
        <f>K1634*L1634+K1634</f>
        <v>0</v>
      </c>
      <c r="N1634" s="30"/>
      <c r="O1634" s="43"/>
    </row>
    <row r="1635" spans="1:15" ht="25.5" x14ac:dyDescent="0.25">
      <c r="A1635" s="149">
        <v>2</v>
      </c>
      <c r="B1635" s="180" t="s">
        <v>1126</v>
      </c>
      <c r="C1635" s="149">
        <v>500</v>
      </c>
      <c r="D1635" s="149" t="s">
        <v>11</v>
      </c>
      <c r="E1635" s="149"/>
      <c r="F1635" s="149"/>
      <c r="G1635" s="149"/>
      <c r="H1635" s="149"/>
      <c r="I1635" s="149"/>
      <c r="J1635" s="1"/>
      <c r="K1635" s="52">
        <f t="shared" ref="K1635:K1636" si="126">I1635*J1635</f>
        <v>0</v>
      </c>
      <c r="L1635" s="14"/>
      <c r="M1635" s="52">
        <f t="shared" ref="M1635:M1636" si="127">K1635*L1635+K1635</f>
        <v>0</v>
      </c>
      <c r="N1635" s="30"/>
      <c r="O1635" s="43"/>
    </row>
    <row r="1636" spans="1:15" ht="39" thickBot="1" x14ac:dyDescent="0.3">
      <c r="A1636" s="149">
        <v>3</v>
      </c>
      <c r="B1636" s="181" t="s">
        <v>1127</v>
      </c>
      <c r="C1636" s="149">
        <v>6800</v>
      </c>
      <c r="D1636" s="149" t="s">
        <v>11</v>
      </c>
      <c r="E1636" s="149"/>
      <c r="F1636" s="149"/>
      <c r="G1636" s="149"/>
      <c r="H1636" s="149"/>
      <c r="I1636" s="149"/>
      <c r="J1636" s="52"/>
      <c r="K1636" s="52">
        <f t="shared" si="126"/>
        <v>0</v>
      </c>
      <c r="L1636" s="14"/>
      <c r="M1636" s="52">
        <f t="shared" si="127"/>
        <v>0</v>
      </c>
      <c r="N1636" s="30"/>
      <c r="O1636" s="43"/>
    </row>
    <row r="1637" spans="1:15" ht="13.5" thickBot="1" x14ac:dyDescent="0.3">
      <c r="J1637" s="126" t="s">
        <v>81</v>
      </c>
      <c r="K1637" s="127">
        <f>SUM(K1634:K1636)</f>
        <v>0</v>
      </c>
      <c r="L1637" s="128"/>
      <c r="M1637" s="129">
        <f>SUM(M1634:M1636)</f>
        <v>0</v>
      </c>
      <c r="O1637" s="43"/>
    </row>
    <row r="1638" spans="1:15" ht="13.5" thickBot="1" x14ac:dyDescent="0.3">
      <c r="O1638" s="43"/>
    </row>
    <row r="1639" spans="1:15" x14ac:dyDescent="0.25">
      <c r="H1639" s="252" t="s">
        <v>120</v>
      </c>
      <c r="I1639" s="253"/>
      <c r="J1639" s="253"/>
      <c r="K1639" s="253"/>
      <c r="L1639" s="253"/>
      <c r="M1639" s="253"/>
      <c r="N1639" s="254"/>
      <c r="O1639" s="43"/>
    </row>
    <row r="1640" spans="1:15" ht="38.25" x14ac:dyDescent="0.25">
      <c r="H1640" s="130" t="s">
        <v>74</v>
      </c>
      <c r="I1640" s="131" t="s">
        <v>75</v>
      </c>
      <c r="J1640" s="132" t="s">
        <v>76</v>
      </c>
      <c r="K1640" s="133" t="s">
        <v>77</v>
      </c>
      <c r="L1640" s="131" t="s">
        <v>78</v>
      </c>
      <c r="M1640" s="133" t="s">
        <v>79</v>
      </c>
      <c r="N1640" s="134" t="s">
        <v>80</v>
      </c>
      <c r="O1640" s="43"/>
    </row>
    <row r="1641" spans="1:15" ht="13.5" thickBot="1" x14ac:dyDescent="0.3">
      <c r="H1641" s="135">
        <f>ROUND(K1637,2)</f>
        <v>0</v>
      </c>
      <c r="I1641" s="136">
        <f>ROUND(M1637,2)</f>
        <v>0</v>
      </c>
      <c r="J1641" s="137">
        <v>0.2</v>
      </c>
      <c r="K1641" s="136">
        <f>ROUND(H1641*J1641,2)</f>
        <v>0</v>
      </c>
      <c r="L1641" s="136">
        <f>ROUND(I1641*J1641,2)</f>
        <v>0</v>
      </c>
      <c r="M1641" s="136">
        <f>ROUND(H1641+K1641,2)</f>
        <v>0</v>
      </c>
      <c r="N1641" s="138">
        <f>ROUND(I1641+L1641,2)</f>
        <v>0</v>
      </c>
      <c r="O1641" s="43"/>
    </row>
    <row r="1642" spans="1:15" x14ac:dyDescent="0.25">
      <c r="H1642" s="145"/>
      <c r="I1642" s="145"/>
      <c r="J1642" s="146"/>
      <c r="K1642" s="145"/>
      <c r="L1642" s="145"/>
      <c r="M1642" s="145"/>
      <c r="N1642" s="145"/>
      <c r="O1642" s="43"/>
    </row>
    <row r="1643" spans="1:15" x14ac:dyDescent="0.25">
      <c r="H1643" s="145"/>
      <c r="I1643" s="145"/>
      <c r="J1643" s="146"/>
      <c r="K1643" s="145"/>
      <c r="L1643" s="145"/>
      <c r="M1643" s="145"/>
      <c r="N1643" s="145"/>
      <c r="O1643" s="43"/>
    </row>
    <row r="1644" spans="1:15" ht="13.5" thickBot="1" x14ac:dyDescent="0.3">
      <c r="O1644" s="43"/>
    </row>
    <row r="1645" spans="1:15" ht="13.5" thickBot="1" x14ac:dyDescent="0.3">
      <c r="A1645" s="249" t="s">
        <v>121</v>
      </c>
      <c r="B1645" s="250"/>
      <c r="C1645" s="250"/>
      <c r="D1645" s="250"/>
      <c r="E1645" s="250"/>
      <c r="F1645" s="250"/>
      <c r="G1645" s="250"/>
      <c r="H1645" s="250"/>
      <c r="I1645" s="250"/>
      <c r="J1645" s="250"/>
      <c r="K1645" s="250"/>
      <c r="L1645" s="250"/>
      <c r="M1645" s="250"/>
      <c r="N1645" s="251"/>
      <c r="O1645" s="43"/>
    </row>
    <row r="1646" spans="1:15" ht="13.5" thickBot="1" x14ac:dyDescent="0.3">
      <c r="A1646" s="13">
        <v>1</v>
      </c>
      <c r="B1646" s="188" t="s">
        <v>1128</v>
      </c>
      <c r="C1646" s="13">
        <v>30</v>
      </c>
      <c r="D1646" s="13" t="s">
        <v>11</v>
      </c>
      <c r="E1646" s="13"/>
      <c r="F1646" s="31"/>
      <c r="G1646" s="47"/>
      <c r="H1646" s="13"/>
      <c r="I1646" s="13"/>
      <c r="J1646" s="54"/>
      <c r="K1646" s="54">
        <f t="shared" ref="K1646" si="128">I1646*J1646</f>
        <v>0</v>
      </c>
      <c r="L1646" s="29"/>
      <c r="M1646" s="54">
        <f t="shared" ref="M1646" si="129">K1646*L1646+K1646</f>
        <v>0</v>
      </c>
      <c r="N1646" s="70"/>
      <c r="O1646" s="43"/>
    </row>
    <row r="1647" spans="1:15" ht="13.5" thickBot="1" x14ac:dyDescent="0.3">
      <c r="J1647" s="126" t="s">
        <v>81</v>
      </c>
      <c r="K1647" s="127">
        <f>SUM(K1646)</f>
        <v>0</v>
      </c>
      <c r="L1647" s="128"/>
      <c r="M1647" s="129">
        <f>SUM(M1646)</f>
        <v>0</v>
      </c>
      <c r="O1647" s="43"/>
    </row>
    <row r="1648" spans="1:15" ht="13.5" thickBot="1" x14ac:dyDescent="0.3">
      <c r="O1648" s="43"/>
    </row>
    <row r="1649" spans="1:15" x14ac:dyDescent="0.25">
      <c r="H1649" s="252" t="s">
        <v>121</v>
      </c>
      <c r="I1649" s="253"/>
      <c r="J1649" s="253"/>
      <c r="K1649" s="253"/>
      <c r="L1649" s="253"/>
      <c r="M1649" s="253"/>
      <c r="N1649" s="254"/>
      <c r="O1649" s="43"/>
    </row>
    <row r="1650" spans="1:15" ht="38.25" x14ac:dyDescent="0.25">
      <c r="H1650" s="130" t="s">
        <v>74</v>
      </c>
      <c r="I1650" s="131" t="s">
        <v>75</v>
      </c>
      <c r="J1650" s="132" t="s">
        <v>76</v>
      </c>
      <c r="K1650" s="133" t="s">
        <v>77</v>
      </c>
      <c r="L1650" s="131" t="s">
        <v>78</v>
      </c>
      <c r="M1650" s="133" t="s">
        <v>79</v>
      </c>
      <c r="N1650" s="134" t="s">
        <v>80</v>
      </c>
      <c r="O1650" s="43"/>
    </row>
    <row r="1651" spans="1:15" ht="13.5" thickBot="1" x14ac:dyDescent="0.3">
      <c r="H1651" s="135">
        <f>ROUND(K1647,2)</f>
        <v>0</v>
      </c>
      <c r="I1651" s="136">
        <f>ROUND(M1647,2)</f>
        <v>0</v>
      </c>
      <c r="J1651" s="137">
        <v>0.2</v>
      </c>
      <c r="K1651" s="136">
        <f>ROUND(H1651*J1651,2)</f>
        <v>0</v>
      </c>
      <c r="L1651" s="136">
        <f>ROUND(I1651*J1651,2)</f>
        <v>0</v>
      </c>
      <c r="M1651" s="136">
        <f>ROUND(H1651+K1651,2)</f>
        <v>0</v>
      </c>
      <c r="N1651" s="138">
        <f>ROUND(I1651+L1651,2)</f>
        <v>0</v>
      </c>
      <c r="O1651" s="43"/>
    </row>
    <row r="1652" spans="1:15" x14ac:dyDescent="0.25">
      <c r="O1652" s="43"/>
    </row>
    <row r="1653" spans="1:15" x14ac:dyDescent="0.25">
      <c r="O1653" s="43"/>
    </row>
    <row r="1654" spans="1:15" ht="13.5" thickBot="1" x14ac:dyDescent="0.3">
      <c r="O1654" s="43"/>
    </row>
    <row r="1655" spans="1:15" ht="13.5" thickBot="1" x14ac:dyDescent="0.3">
      <c r="A1655" s="249" t="s">
        <v>122</v>
      </c>
      <c r="B1655" s="250"/>
      <c r="C1655" s="250"/>
      <c r="D1655" s="250"/>
      <c r="E1655" s="250"/>
      <c r="F1655" s="250"/>
      <c r="G1655" s="250"/>
      <c r="H1655" s="250"/>
      <c r="I1655" s="250"/>
      <c r="J1655" s="250"/>
      <c r="K1655" s="250"/>
      <c r="L1655" s="250"/>
      <c r="M1655" s="250"/>
      <c r="N1655" s="251"/>
      <c r="O1655" s="43"/>
    </row>
    <row r="1656" spans="1:15" ht="13.5" thickBot="1" x14ac:dyDescent="0.3">
      <c r="A1656" s="13">
        <v>1</v>
      </c>
      <c r="B1656" s="186" t="s">
        <v>1129</v>
      </c>
      <c r="C1656" s="144">
        <v>30</v>
      </c>
      <c r="D1656" s="13" t="s">
        <v>11</v>
      </c>
      <c r="E1656" s="13"/>
      <c r="F1656" s="13"/>
      <c r="G1656" s="13"/>
      <c r="H1656" s="13"/>
      <c r="I1656" s="144"/>
      <c r="J1656" s="54"/>
      <c r="K1656" s="54">
        <f t="shared" ref="K1656" si="130">I1656*J1656</f>
        <v>0</v>
      </c>
      <c r="L1656" s="29"/>
      <c r="M1656" s="54">
        <f t="shared" ref="M1656" si="131">K1656*L1656+K1656</f>
        <v>0</v>
      </c>
      <c r="N1656" s="70"/>
      <c r="O1656" s="43"/>
    </row>
    <row r="1657" spans="1:15" ht="13.5" thickBot="1" x14ac:dyDescent="0.3">
      <c r="A1657" s="151"/>
      <c r="D1657" s="151"/>
      <c r="E1657" s="151"/>
      <c r="F1657" s="10"/>
      <c r="G1657" s="10"/>
      <c r="J1657" s="126" t="s">
        <v>81</v>
      </c>
      <c r="K1657" s="127">
        <f>SUM(K1656)</f>
        <v>0</v>
      </c>
      <c r="L1657" s="128"/>
      <c r="M1657" s="129">
        <f>SUM(M1656)</f>
        <v>0</v>
      </c>
      <c r="O1657" s="43"/>
    </row>
    <row r="1658" spans="1:15" ht="13.5" thickBot="1" x14ac:dyDescent="0.3">
      <c r="O1658" s="43"/>
    </row>
    <row r="1659" spans="1:15" x14ac:dyDescent="0.25">
      <c r="H1659" s="252" t="s">
        <v>122</v>
      </c>
      <c r="I1659" s="253"/>
      <c r="J1659" s="253"/>
      <c r="K1659" s="253"/>
      <c r="L1659" s="253"/>
      <c r="M1659" s="253"/>
      <c r="N1659" s="254"/>
      <c r="O1659" s="43"/>
    </row>
    <row r="1660" spans="1:15" ht="38.25" x14ac:dyDescent="0.25">
      <c r="H1660" s="130" t="s">
        <v>74</v>
      </c>
      <c r="I1660" s="131" t="s">
        <v>75</v>
      </c>
      <c r="J1660" s="132" t="s">
        <v>76</v>
      </c>
      <c r="K1660" s="133" t="s">
        <v>77</v>
      </c>
      <c r="L1660" s="131" t="s">
        <v>78</v>
      </c>
      <c r="M1660" s="133" t="s">
        <v>79</v>
      </c>
      <c r="N1660" s="134" t="s">
        <v>80</v>
      </c>
      <c r="O1660" s="43"/>
    </row>
    <row r="1661" spans="1:15" ht="13.5" thickBot="1" x14ac:dyDescent="0.3">
      <c r="H1661" s="135">
        <f>ROUND(K1657,2)</f>
        <v>0</v>
      </c>
      <c r="I1661" s="136">
        <f>ROUND(M1657,2)</f>
        <v>0</v>
      </c>
      <c r="J1661" s="137">
        <v>0.2</v>
      </c>
      <c r="K1661" s="136">
        <f>ROUND(H1661*J1661,2)</f>
        <v>0</v>
      </c>
      <c r="L1661" s="136">
        <f>ROUND(I1661*J1661,2)</f>
        <v>0</v>
      </c>
      <c r="M1661" s="136">
        <f>ROUND(H1661+K1661,2)</f>
        <v>0</v>
      </c>
      <c r="N1661" s="138">
        <f>ROUND(I1661+L1661,2)</f>
        <v>0</v>
      </c>
      <c r="O1661" s="43"/>
    </row>
    <row r="1662" spans="1:15" x14ac:dyDescent="0.25">
      <c r="O1662" s="43"/>
    </row>
    <row r="1663" spans="1:15" x14ac:dyDescent="0.25">
      <c r="O1663" s="43"/>
    </row>
    <row r="1664" spans="1:15" ht="13.5" thickBot="1" x14ac:dyDescent="0.3">
      <c r="O1664" s="43"/>
    </row>
    <row r="1665" spans="1:15" ht="13.5" thickBot="1" x14ac:dyDescent="0.3">
      <c r="A1665" s="249" t="s">
        <v>66</v>
      </c>
      <c r="B1665" s="250"/>
      <c r="C1665" s="250"/>
      <c r="D1665" s="250"/>
      <c r="E1665" s="250"/>
      <c r="F1665" s="250"/>
      <c r="G1665" s="250"/>
      <c r="H1665" s="250"/>
      <c r="I1665" s="250"/>
      <c r="J1665" s="250"/>
      <c r="K1665" s="250"/>
      <c r="L1665" s="250"/>
      <c r="M1665" s="250"/>
      <c r="N1665" s="251"/>
      <c r="O1665" s="43"/>
    </row>
    <row r="1666" spans="1:15" ht="39" thickBot="1" x14ac:dyDescent="0.3">
      <c r="A1666" s="13">
        <v>1</v>
      </c>
      <c r="B1666" s="243" t="s">
        <v>1217</v>
      </c>
      <c r="C1666" s="144">
        <v>20</v>
      </c>
      <c r="D1666" s="13" t="s">
        <v>11</v>
      </c>
      <c r="E1666" s="13"/>
      <c r="F1666" s="13"/>
      <c r="G1666" s="13"/>
      <c r="H1666" s="13"/>
      <c r="I1666" s="144"/>
      <c r="J1666" s="54"/>
      <c r="K1666" s="54">
        <f t="shared" ref="K1666" si="132">I1666*J1666</f>
        <v>0</v>
      </c>
      <c r="L1666" s="29"/>
      <c r="M1666" s="54">
        <f t="shared" ref="M1666" si="133">K1666*L1666+K1666</f>
        <v>0</v>
      </c>
      <c r="N1666" s="40"/>
      <c r="O1666" s="43"/>
    </row>
    <row r="1667" spans="1:15" ht="13.5" thickBot="1" x14ac:dyDescent="0.3">
      <c r="A1667" s="151"/>
      <c r="D1667" s="151"/>
      <c r="E1667" s="151"/>
      <c r="F1667" s="10"/>
      <c r="G1667" s="10"/>
      <c r="J1667" s="126" t="s">
        <v>81</v>
      </c>
      <c r="K1667" s="127">
        <f>SUM(K1666)</f>
        <v>0</v>
      </c>
      <c r="L1667" s="128"/>
      <c r="M1667" s="129">
        <f>SUM(M1666)</f>
        <v>0</v>
      </c>
      <c r="O1667" s="43"/>
    </row>
    <row r="1668" spans="1:15" ht="13.5" thickBot="1" x14ac:dyDescent="0.3">
      <c r="A1668" s="172"/>
      <c r="B1668" s="277" t="s">
        <v>68</v>
      </c>
      <c r="C1668" s="277"/>
      <c r="D1668" s="277"/>
      <c r="E1668" s="277"/>
      <c r="F1668" s="277"/>
      <c r="G1668" s="172"/>
      <c r="O1668" s="43"/>
    </row>
    <row r="1669" spans="1:15" x14ac:dyDescent="0.25">
      <c r="A1669" s="172"/>
      <c r="B1669" s="278" t="s">
        <v>67</v>
      </c>
      <c r="C1669" s="278"/>
      <c r="D1669" s="278"/>
      <c r="E1669" s="278"/>
      <c r="F1669" s="278"/>
      <c r="G1669" s="172"/>
      <c r="H1669" s="252" t="s">
        <v>66</v>
      </c>
      <c r="I1669" s="253"/>
      <c r="J1669" s="253"/>
      <c r="K1669" s="253"/>
      <c r="L1669" s="253"/>
      <c r="M1669" s="253"/>
      <c r="N1669" s="254"/>
      <c r="O1669" s="43"/>
    </row>
    <row r="1670" spans="1:15" ht="38.25" x14ac:dyDescent="0.25">
      <c r="A1670" s="172"/>
      <c r="B1670" s="278"/>
      <c r="C1670" s="278"/>
      <c r="D1670" s="278"/>
      <c r="E1670" s="278"/>
      <c r="F1670" s="278"/>
      <c r="G1670" s="172"/>
      <c r="H1670" s="130" t="s">
        <v>74</v>
      </c>
      <c r="I1670" s="131" t="s">
        <v>75</v>
      </c>
      <c r="J1670" s="132" t="s">
        <v>76</v>
      </c>
      <c r="K1670" s="133" t="s">
        <v>77</v>
      </c>
      <c r="L1670" s="131" t="s">
        <v>78</v>
      </c>
      <c r="M1670" s="133" t="s">
        <v>79</v>
      </c>
      <c r="N1670" s="134" t="s">
        <v>80</v>
      </c>
      <c r="O1670" s="43"/>
    </row>
    <row r="1671" spans="1:15" ht="13.5" thickBot="1" x14ac:dyDescent="0.3">
      <c r="A1671" s="172"/>
      <c r="C1671" s="172"/>
      <c r="D1671" s="172"/>
      <c r="E1671" s="172"/>
      <c r="F1671" s="172"/>
      <c r="G1671" s="172"/>
      <c r="H1671" s="135">
        <f>ROUND(K1667,2)</f>
        <v>0</v>
      </c>
      <c r="I1671" s="136">
        <f>ROUND(M1667,2)</f>
        <v>0</v>
      </c>
      <c r="J1671" s="137">
        <v>0.2</v>
      </c>
      <c r="K1671" s="136">
        <f>ROUND(H1671*J1671,2)</f>
        <v>0</v>
      </c>
      <c r="L1671" s="136">
        <f>ROUND(I1671*J1671,2)</f>
        <v>0</v>
      </c>
      <c r="M1671" s="136">
        <f>ROUND(H1671+K1671,2)</f>
        <v>0</v>
      </c>
      <c r="N1671" s="138">
        <f>ROUND(I1671+L1671,2)</f>
        <v>0</v>
      </c>
      <c r="O1671" s="43"/>
    </row>
    <row r="1672" spans="1:15" x14ac:dyDescent="0.25">
      <c r="A1672" s="172"/>
      <c r="C1672" s="172"/>
      <c r="D1672" s="172"/>
      <c r="E1672" s="172"/>
      <c r="F1672" s="172"/>
      <c r="G1672" s="172"/>
      <c r="H1672" s="172"/>
      <c r="I1672" s="172"/>
      <c r="J1672" s="172"/>
      <c r="K1672" s="172"/>
      <c r="L1672" s="172"/>
      <c r="M1672" s="172"/>
      <c r="O1672" s="43"/>
    </row>
    <row r="1673" spans="1:15" x14ac:dyDescent="0.25">
      <c r="A1673" s="172"/>
      <c r="C1673" s="172"/>
      <c r="D1673" s="172"/>
      <c r="E1673" s="172"/>
      <c r="F1673" s="172"/>
      <c r="G1673" s="172"/>
      <c r="H1673" s="172"/>
      <c r="I1673" s="172"/>
      <c r="J1673" s="172"/>
      <c r="K1673" s="172"/>
      <c r="L1673" s="172"/>
      <c r="M1673" s="172"/>
      <c r="O1673" s="43"/>
    </row>
    <row r="1674" spans="1:15" ht="13.5" thickBot="1" x14ac:dyDescent="0.3">
      <c r="O1674" s="43"/>
    </row>
    <row r="1675" spans="1:15" ht="13.5" thickBot="1" x14ac:dyDescent="0.3">
      <c r="A1675" s="267" t="s">
        <v>123</v>
      </c>
      <c r="B1675" s="268"/>
      <c r="C1675" s="268"/>
      <c r="D1675" s="268"/>
      <c r="E1675" s="268"/>
      <c r="F1675" s="268"/>
      <c r="G1675" s="268"/>
      <c r="H1675" s="268"/>
      <c r="I1675" s="268"/>
      <c r="J1675" s="268"/>
      <c r="K1675" s="268"/>
      <c r="L1675" s="268"/>
      <c r="M1675" s="268"/>
      <c r="N1675" s="269"/>
      <c r="O1675" s="43"/>
    </row>
    <row r="1676" spans="1:15" ht="26.25" thickBot="1" x14ac:dyDescent="0.3">
      <c r="A1676" s="13">
        <v>1</v>
      </c>
      <c r="B1676" s="244" t="s">
        <v>1218</v>
      </c>
      <c r="C1676" s="13">
        <v>20</v>
      </c>
      <c r="D1676" s="13" t="s">
        <v>11</v>
      </c>
      <c r="E1676" s="13"/>
      <c r="F1676" s="28"/>
      <c r="G1676" s="28"/>
      <c r="H1676" s="29"/>
      <c r="I1676" s="173"/>
      <c r="J1676" s="95"/>
      <c r="K1676" s="53">
        <f t="shared" ref="K1676" si="134">I1676*J1676</f>
        <v>0</v>
      </c>
      <c r="L1676" s="45"/>
      <c r="M1676" s="54">
        <f t="shared" ref="M1676" si="135">K1676*L1676+K1676</f>
        <v>0</v>
      </c>
      <c r="N1676" s="240"/>
      <c r="O1676" s="43"/>
    </row>
    <row r="1677" spans="1:15" ht="13.5" thickBot="1" x14ac:dyDescent="0.3">
      <c r="A1677" s="151"/>
      <c r="D1677" s="151"/>
      <c r="E1677" s="151"/>
      <c r="F1677" s="10"/>
      <c r="G1677" s="10"/>
      <c r="J1677" s="126" t="s">
        <v>81</v>
      </c>
      <c r="K1677" s="127">
        <f>SUM(K1676)</f>
        <v>0</v>
      </c>
      <c r="L1677" s="128"/>
      <c r="M1677" s="129">
        <f>SUM(M1676)</f>
        <v>0</v>
      </c>
      <c r="N1677" s="59"/>
      <c r="O1677" s="43"/>
    </row>
    <row r="1678" spans="1:15" ht="13.5" thickBot="1" x14ac:dyDescent="0.3">
      <c r="A1678" s="172"/>
      <c r="B1678" s="277" t="s">
        <v>68</v>
      </c>
      <c r="C1678" s="277"/>
      <c r="D1678" s="277"/>
      <c r="E1678" s="277"/>
      <c r="F1678" s="277"/>
      <c r="G1678" s="172"/>
      <c r="O1678" s="43"/>
    </row>
    <row r="1679" spans="1:15" x14ac:dyDescent="0.25">
      <c r="A1679" s="172"/>
      <c r="B1679" s="278" t="s">
        <v>1215</v>
      </c>
      <c r="C1679" s="278"/>
      <c r="D1679" s="278"/>
      <c r="E1679" s="278"/>
      <c r="F1679" s="278"/>
      <c r="G1679" s="172"/>
      <c r="H1679" s="252" t="s">
        <v>123</v>
      </c>
      <c r="I1679" s="253"/>
      <c r="J1679" s="253"/>
      <c r="K1679" s="253"/>
      <c r="L1679" s="253"/>
      <c r="M1679" s="253"/>
      <c r="N1679" s="254"/>
      <c r="O1679" s="43"/>
    </row>
    <row r="1680" spans="1:15" ht="38.25" x14ac:dyDescent="0.25">
      <c r="A1680" s="151"/>
      <c r="B1680" s="278"/>
      <c r="C1680" s="278"/>
      <c r="D1680" s="278"/>
      <c r="E1680" s="278"/>
      <c r="F1680" s="278"/>
      <c r="G1680" s="151"/>
      <c r="H1680" s="130" t="s">
        <v>74</v>
      </c>
      <c r="I1680" s="131" t="s">
        <v>75</v>
      </c>
      <c r="J1680" s="132" t="s">
        <v>76</v>
      </c>
      <c r="K1680" s="133" t="s">
        <v>77</v>
      </c>
      <c r="L1680" s="131" t="s">
        <v>78</v>
      </c>
      <c r="M1680" s="133" t="s">
        <v>79</v>
      </c>
      <c r="N1680" s="134" t="s">
        <v>80</v>
      </c>
      <c r="O1680" s="43"/>
    </row>
    <row r="1681" spans="1:15" ht="13.5" thickBot="1" x14ac:dyDescent="0.3">
      <c r="A1681" s="151"/>
      <c r="D1681" s="151"/>
      <c r="E1681" s="151"/>
      <c r="F1681" s="151"/>
      <c r="G1681" s="151"/>
      <c r="H1681" s="135">
        <f>ROUND(K1677,2)</f>
        <v>0</v>
      </c>
      <c r="I1681" s="136">
        <f>ROUND(M1677,2)</f>
        <v>0</v>
      </c>
      <c r="J1681" s="137">
        <v>0.2</v>
      </c>
      <c r="K1681" s="136">
        <f>ROUND(H1681*J1681,2)</f>
        <v>0</v>
      </c>
      <c r="L1681" s="136">
        <f>ROUND(I1681*J1681,2)</f>
        <v>0</v>
      </c>
      <c r="M1681" s="136">
        <f>ROUND(H1681+K1681,2)</f>
        <v>0</v>
      </c>
      <c r="N1681" s="138">
        <f>ROUND(I1681+L1681,2)</f>
        <v>0</v>
      </c>
      <c r="O1681" s="43"/>
    </row>
    <row r="1682" spans="1:15" x14ac:dyDescent="0.25">
      <c r="A1682" s="151"/>
      <c r="D1682" s="151"/>
      <c r="E1682" s="151"/>
      <c r="F1682" s="151"/>
      <c r="G1682" s="151"/>
      <c r="H1682" s="151"/>
      <c r="I1682" s="151"/>
      <c r="J1682" s="151"/>
      <c r="K1682" s="151"/>
      <c r="L1682" s="151"/>
      <c r="M1682" s="151"/>
      <c r="O1682" s="43"/>
    </row>
    <row r="1683" spans="1:15" x14ac:dyDescent="0.25">
      <c r="A1683" s="151"/>
      <c r="D1683" s="151"/>
      <c r="E1683" s="151"/>
      <c r="F1683" s="151"/>
      <c r="G1683" s="151"/>
      <c r="H1683" s="151"/>
      <c r="I1683" s="151"/>
      <c r="J1683" s="151"/>
      <c r="K1683" s="151"/>
      <c r="L1683" s="151"/>
      <c r="M1683" s="151"/>
      <c r="O1683" s="43"/>
    </row>
    <row r="1684" spans="1:15" ht="13.5" thickBot="1" x14ac:dyDescent="0.3">
      <c r="A1684" s="151"/>
      <c r="D1684" s="151"/>
      <c r="E1684" s="151"/>
      <c r="F1684" s="151"/>
      <c r="G1684" s="151"/>
      <c r="H1684" s="151"/>
      <c r="I1684" s="151"/>
      <c r="J1684" s="151"/>
      <c r="K1684" s="151"/>
      <c r="L1684" s="151"/>
      <c r="M1684" s="151"/>
      <c r="O1684" s="43"/>
    </row>
    <row r="1685" spans="1:15" ht="13.5" thickBot="1" x14ac:dyDescent="0.3">
      <c r="A1685" s="267" t="s">
        <v>124</v>
      </c>
      <c r="B1685" s="268"/>
      <c r="C1685" s="268"/>
      <c r="D1685" s="268"/>
      <c r="E1685" s="268"/>
      <c r="F1685" s="268"/>
      <c r="G1685" s="268"/>
      <c r="H1685" s="268"/>
      <c r="I1685" s="268"/>
      <c r="J1685" s="268"/>
      <c r="K1685" s="268"/>
      <c r="L1685" s="268"/>
      <c r="M1685" s="268"/>
      <c r="N1685" s="269"/>
      <c r="O1685" s="43"/>
    </row>
    <row r="1686" spans="1:15" ht="25.5" x14ac:dyDescent="0.25">
      <c r="A1686" s="171">
        <v>1</v>
      </c>
      <c r="B1686" s="186" t="s">
        <v>1130</v>
      </c>
      <c r="C1686" s="170">
        <v>300</v>
      </c>
      <c r="D1686" s="171" t="s">
        <v>11</v>
      </c>
      <c r="E1686" s="171"/>
      <c r="F1686" s="171"/>
      <c r="G1686" s="171"/>
      <c r="H1686" s="171"/>
      <c r="I1686" s="170"/>
      <c r="J1686" s="174"/>
      <c r="K1686" s="54">
        <f t="shared" ref="K1686:K1689" si="136">I1686*J1686</f>
        <v>0</v>
      </c>
      <c r="L1686" s="29"/>
      <c r="M1686" s="54">
        <f t="shared" ref="M1686:M1689" si="137">K1686*L1686+K1686</f>
        <v>0</v>
      </c>
      <c r="N1686" s="104"/>
      <c r="O1686" s="43"/>
    </row>
    <row r="1687" spans="1:15" x14ac:dyDescent="0.25">
      <c r="A1687" s="100">
        <v>2</v>
      </c>
      <c r="B1687" s="181" t="s">
        <v>1131</v>
      </c>
      <c r="C1687" s="99">
        <v>160</v>
      </c>
      <c r="D1687" s="100" t="s">
        <v>11</v>
      </c>
      <c r="E1687" s="100"/>
      <c r="F1687" s="100"/>
      <c r="G1687" s="100"/>
      <c r="H1687" s="100"/>
      <c r="I1687" s="99"/>
      <c r="J1687" s="108"/>
      <c r="K1687" s="54">
        <f t="shared" si="136"/>
        <v>0</v>
      </c>
      <c r="L1687" s="14"/>
      <c r="M1687" s="54">
        <f t="shared" si="137"/>
        <v>0</v>
      </c>
      <c r="N1687" s="90"/>
      <c r="O1687" s="43"/>
    </row>
    <row r="1688" spans="1:15" x14ac:dyDescent="0.25">
      <c r="A1688" s="149">
        <v>3</v>
      </c>
      <c r="B1688" s="181" t="s">
        <v>1132</v>
      </c>
      <c r="C1688" s="149">
        <v>80</v>
      </c>
      <c r="D1688" s="149" t="s">
        <v>11</v>
      </c>
      <c r="E1688" s="149"/>
      <c r="F1688" s="149"/>
      <c r="G1688" s="149"/>
      <c r="H1688" s="149"/>
      <c r="I1688" s="30"/>
      <c r="J1688" s="16"/>
      <c r="K1688" s="54">
        <f t="shared" si="136"/>
        <v>0</v>
      </c>
      <c r="L1688" s="14"/>
      <c r="M1688" s="54">
        <f t="shared" si="137"/>
        <v>0</v>
      </c>
      <c r="N1688" s="30"/>
      <c r="O1688" s="43"/>
    </row>
    <row r="1689" spans="1:15" ht="13.5" thickBot="1" x14ac:dyDescent="0.3">
      <c r="A1689" s="149">
        <v>4</v>
      </c>
      <c r="B1689" s="181" t="s">
        <v>1133</v>
      </c>
      <c r="C1689" s="149">
        <v>65</v>
      </c>
      <c r="D1689" s="149" t="s">
        <v>11</v>
      </c>
      <c r="E1689" s="149"/>
      <c r="F1689" s="149"/>
      <c r="G1689" s="149"/>
      <c r="H1689" s="149"/>
      <c r="I1689" s="30"/>
      <c r="J1689" s="16"/>
      <c r="K1689" s="54">
        <f t="shared" si="136"/>
        <v>0</v>
      </c>
      <c r="L1689" s="14"/>
      <c r="M1689" s="54">
        <f t="shared" si="137"/>
        <v>0</v>
      </c>
      <c r="N1689" s="30"/>
      <c r="O1689" s="43"/>
    </row>
    <row r="1690" spans="1:15" ht="13.5" thickBot="1" x14ac:dyDescent="0.3">
      <c r="J1690" s="126" t="s">
        <v>81</v>
      </c>
      <c r="K1690" s="127">
        <f>SUM(K1686:K1689)</f>
        <v>0</v>
      </c>
      <c r="L1690" s="128"/>
      <c r="M1690" s="129">
        <f>SUM(M1686:M1689)</f>
        <v>0</v>
      </c>
      <c r="O1690" s="43"/>
    </row>
    <row r="1691" spans="1:15" ht="13.5" thickBot="1" x14ac:dyDescent="0.3">
      <c r="O1691" s="43"/>
    </row>
    <row r="1692" spans="1:15" x14ac:dyDescent="0.25">
      <c r="H1692" s="252" t="s">
        <v>124</v>
      </c>
      <c r="I1692" s="253"/>
      <c r="J1692" s="253"/>
      <c r="K1692" s="253"/>
      <c r="L1692" s="253"/>
      <c r="M1692" s="253"/>
      <c r="N1692" s="254"/>
      <c r="O1692" s="43"/>
    </row>
    <row r="1693" spans="1:15" ht="38.25" x14ac:dyDescent="0.25">
      <c r="H1693" s="130" t="s">
        <v>74</v>
      </c>
      <c r="I1693" s="131" t="s">
        <v>75</v>
      </c>
      <c r="J1693" s="132" t="s">
        <v>76</v>
      </c>
      <c r="K1693" s="133" t="s">
        <v>77</v>
      </c>
      <c r="L1693" s="131" t="s">
        <v>78</v>
      </c>
      <c r="M1693" s="133" t="s">
        <v>79</v>
      </c>
      <c r="N1693" s="134" t="s">
        <v>80</v>
      </c>
      <c r="O1693" s="43"/>
    </row>
    <row r="1694" spans="1:15" ht="13.5" thickBot="1" x14ac:dyDescent="0.3">
      <c r="H1694" s="135">
        <f>ROUND(K1690,2)</f>
        <v>0</v>
      </c>
      <c r="I1694" s="136">
        <f>ROUND(M1690,2)</f>
        <v>0</v>
      </c>
      <c r="J1694" s="137">
        <v>0.2</v>
      </c>
      <c r="K1694" s="136">
        <f>ROUND(H1694*J1694,2)</f>
        <v>0</v>
      </c>
      <c r="L1694" s="136">
        <f>ROUND(I1694*J1694,2)</f>
        <v>0</v>
      </c>
      <c r="M1694" s="136">
        <f>ROUND(H1694+K1694,2)</f>
        <v>0</v>
      </c>
      <c r="N1694" s="138">
        <f>ROUND(I1694+L1694,2)</f>
        <v>0</v>
      </c>
      <c r="O1694" s="43"/>
    </row>
    <row r="1695" spans="1:15" x14ac:dyDescent="0.25">
      <c r="O1695" s="43"/>
    </row>
    <row r="1696" spans="1:15" x14ac:dyDescent="0.25">
      <c r="O1696" s="43"/>
    </row>
    <row r="1697" spans="1:15" ht="13.5" thickBot="1" x14ac:dyDescent="0.3">
      <c r="O1697" s="43"/>
    </row>
    <row r="1698" spans="1:15" ht="13.5" thickBot="1" x14ac:dyDescent="0.3">
      <c r="A1698" s="249" t="s">
        <v>125</v>
      </c>
      <c r="B1698" s="250"/>
      <c r="C1698" s="250"/>
      <c r="D1698" s="250"/>
      <c r="E1698" s="250"/>
      <c r="F1698" s="250"/>
      <c r="G1698" s="250"/>
      <c r="H1698" s="250"/>
      <c r="I1698" s="250"/>
      <c r="J1698" s="250"/>
      <c r="K1698" s="250"/>
      <c r="L1698" s="250"/>
      <c r="M1698" s="250"/>
      <c r="N1698" s="251"/>
      <c r="O1698" s="43"/>
    </row>
    <row r="1699" spans="1:15" x14ac:dyDescent="0.25">
      <c r="A1699" s="13">
        <v>1</v>
      </c>
      <c r="B1699" s="181" t="s">
        <v>1134</v>
      </c>
      <c r="C1699" s="149">
        <v>15</v>
      </c>
      <c r="D1699" s="149" t="s">
        <v>11</v>
      </c>
      <c r="E1699" s="149"/>
      <c r="F1699" s="149"/>
      <c r="G1699" s="149"/>
      <c r="H1699" s="149"/>
      <c r="I1699" s="30"/>
      <c r="J1699" s="16"/>
      <c r="K1699" s="16">
        <f>I1699*J1699</f>
        <v>0</v>
      </c>
      <c r="L1699" s="14"/>
      <c r="M1699" s="16">
        <f>K1699*L1699+K1699</f>
        <v>0</v>
      </c>
      <c r="N1699" s="30"/>
      <c r="O1699" s="43"/>
    </row>
    <row r="1700" spans="1:15" x14ac:dyDescent="0.25">
      <c r="A1700" s="13">
        <v>2</v>
      </c>
      <c r="B1700" s="181" t="s">
        <v>1135</v>
      </c>
      <c r="C1700" s="149">
        <v>85</v>
      </c>
      <c r="D1700" s="149" t="s">
        <v>11</v>
      </c>
      <c r="E1700" s="149"/>
      <c r="F1700" s="149"/>
      <c r="G1700" s="149"/>
      <c r="H1700" s="149"/>
      <c r="I1700" s="30"/>
      <c r="J1700" s="16"/>
      <c r="K1700" s="16">
        <f t="shared" ref="K1700:K1702" si="138">I1700*J1700</f>
        <v>0</v>
      </c>
      <c r="L1700" s="14"/>
      <c r="M1700" s="16">
        <f t="shared" ref="M1700:M1702" si="139">K1700*L1700+K1700</f>
        <v>0</v>
      </c>
      <c r="N1700" s="30"/>
      <c r="O1700" s="43"/>
    </row>
    <row r="1701" spans="1:15" x14ac:dyDescent="0.25">
      <c r="A1701" s="13">
        <v>3</v>
      </c>
      <c r="B1701" s="181" t="s">
        <v>1136</v>
      </c>
      <c r="C1701" s="149">
        <v>15</v>
      </c>
      <c r="D1701" s="149" t="s">
        <v>11</v>
      </c>
      <c r="E1701" s="149"/>
      <c r="F1701" s="149"/>
      <c r="G1701" s="149"/>
      <c r="H1701" s="149"/>
      <c r="I1701" s="30"/>
      <c r="J1701" s="16"/>
      <c r="K1701" s="16">
        <f t="shared" si="138"/>
        <v>0</v>
      </c>
      <c r="L1701" s="14"/>
      <c r="M1701" s="16">
        <f t="shared" si="139"/>
        <v>0</v>
      </c>
      <c r="N1701" s="30"/>
      <c r="O1701" s="43"/>
    </row>
    <row r="1702" spans="1:15" ht="26.25" thickBot="1" x14ac:dyDescent="0.3">
      <c r="A1702" s="13">
        <v>4</v>
      </c>
      <c r="B1702" s="180" t="s">
        <v>1137</v>
      </c>
      <c r="C1702" s="149">
        <v>1000</v>
      </c>
      <c r="D1702" s="149" t="s">
        <v>14</v>
      </c>
      <c r="E1702" s="149"/>
      <c r="F1702" s="149"/>
      <c r="G1702" s="149"/>
      <c r="H1702" s="149"/>
      <c r="I1702" s="30"/>
      <c r="J1702" s="1"/>
      <c r="K1702" s="16">
        <f t="shared" si="138"/>
        <v>0</v>
      </c>
      <c r="L1702" s="14"/>
      <c r="M1702" s="16">
        <f t="shared" si="139"/>
        <v>0</v>
      </c>
      <c r="N1702" s="30"/>
      <c r="O1702" s="43"/>
    </row>
    <row r="1703" spans="1:15" ht="13.5" thickBot="1" x14ac:dyDescent="0.3">
      <c r="J1703" s="126" t="s">
        <v>81</v>
      </c>
      <c r="K1703" s="127">
        <f>SUM(K1699:K1702)</f>
        <v>0</v>
      </c>
      <c r="L1703" s="128"/>
      <c r="M1703" s="129">
        <f>SUM(M1699:M1702)</f>
        <v>0</v>
      </c>
      <c r="O1703" s="43"/>
    </row>
    <row r="1704" spans="1:15" ht="13.5" thickBot="1" x14ac:dyDescent="0.3">
      <c r="O1704" s="43"/>
    </row>
    <row r="1705" spans="1:15" x14ac:dyDescent="0.25">
      <c r="H1705" s="252" t="s">
        <v>125</v>
      </c>
      <c r="I1705" s="253"/>
      <c r="J1705" s="253"/>
      <c r="K1705" s="253"/>
      <c r="L1705" s="253"/>
      <c r="M1705" s="253"/>
      <c r="N1705" s="254"/>
      <c r="O1705" s="43"/>
    </row>
    <row r="1706" spans="1:15" ht="38.25" x14ac:dyDescent="0.25">
      <c r="H1706" s="130" t="s">
        <v>74</v>
      </c>
      <c r="I1706" s="131" t="s">
        <v>75</v>
      </c>
      <c r="J1706" s="132" t="s">
        <v>76</v>
      </c>
      <c r="K1706" s="133" t="s">
        <v>77</v>
      </c>
      <c r="L1706" s="131" t="s">
        <v>78</v>
      </c>
      <c r="M1706" s="133" t="s">
        <v>79</v>
      </c>
      <c r="N1706" s="134" t="s">
        <v>80</v>
      </c>
      <c r="O1706" s="43"/>
    </row>
    <row r="1707" spans="1:15" ht="13.5" thickBot="1" x14ac:dyDescent="0.3">
      <c r="H1707" s="135">
        <f>ROUND(K1703,2)</f>
        <v>0</v>
      </c>
      <c r="I1707" s="136">
        <f>ROUND(M1703,2)</f>
        <v>0</v>
      </c>
      <c r="J1707" s="137">
        <v>0.2</v>
      </c>
      <c r="K1707" s="136">
        <f>ROUND(H1707*J1707,2)</f>
        <v>0</v>
      </c>
      <c r="L1707" s="136">
        <f>ROUND(I1707*J1707,2)</f>
        <v>0</v>
      </c>
      <c r="M1707" s="136">
        <f>ROUND(H1707+K1707,2)</f>
        <v>0</v>
      </c>
      <c r="N1707" s="138">
        <f>ROUND(I1707+L1707,2)</f>
        <v>0</v>
      </c>
      <c r="O1707" s="43"/>
    </row>
    <row r="1708" spans="1:15" x14ac:dyDescent="0.25">
      <c r="O1708" s="43"/>
    </row>
    <row r="1709" spans="1:15" x14ac:dyDescent="0.25">
      <c r="O1709" s="43"/>
    </row>
    <row r="1710" spans="1:15" ht="13.5" thickBot="1" x14ac:dyDescent="0.3">
      <c r="O1710" s="43"/>
    </row>
    <row r="1711" spans="1:15" ht="13.5" thickBot="1" x14ac:dyDescent="0.3">
      <c r="A1711" s="249" t="s">
        <v>126</v>
      </c>
      <c r="B1711" s="250"/>
      <c r="C1711" s="250"/>
      <c r="D1711" s="250"/>
      <c r="E1711" s="250"/>
      <c r="F1711" s="250"/>
      <c r="G1711" s="250"/>
      <c r="H1711" s="250"/>
      <c r="I1711" s="250"/>
      <c r="J1711" s="250"/>
      <c r="K1711" s="250"/>
      <c r="L1711" s="250"/>
      <c r="M1711" s="250"/>
      <c r="N1711" s="251"/>
      <c r="O1711" s="43"/>
    </row>
    <row r="1712" spans="1:15" ht="13.5" thickBot="1" x14ac:dyDescent="0.3">
      <c r="A1712" s="13">
        <v>1</v>
      </c>
      <c r="B1712" s="181" t="s">
        <v>1138</v>
      </c>
      <c r="C1712" s="23">
        <v>10</v>
      </c>
      <c r="D1712" s="149" t="s">
        <v>11</v>
      </c>
      <c r="E1712" s="149"/>
      <c r="F1712" s="149"/>
      <c r="G1712" s="149"/>
      <c r="H1712" s="149"/>
      <c r="I1712" s="23"/>
      <c r="J1712" s="43"/>
      <c r="K1712" s="53">
        <f>I1712*J1712</f>
        <v>0</v>
      </c>
      <c r="L1712" s="45"/>
      <c r="M1712" s="54">
        <f>K1712*L1712+K1712</f>
        <v>0</v>
      </c>
      <c r="N1712" s="159"/>
      <c r="O1712" s="43"/>
    </row>
    <row r="1713" spans="1:15" ht="13.5" thickBot="1" x14ac:dyDescent="0.3">
      <c r="J1713" s="126" t="s">
        <v>81</v>
      </c>
      <c r="K1713" s="127">
        <f>SUM(K1712)</f>
        <v>0</v>
      </c>
      <c r="L1713" s="128"/>
      <c r="M1713" s="129">
        <f>SUM(M1712)</f>
        <v>0</v>
      </c>
    </row>
    <row r="1714" spans="1:15" ht="13.5" thickBot="1" x14ac:dyDescent="0.3"/>
    <row r="1715" spans="1:15" x14ac:dyDescent="0.25">
      <c r="H1715" s="252" t="s">
        <v>126</v>
      </c>
      <c r="I1715" s="253"/>
      <c r="J1715" s="253"/>
      <c r="K1715" s="253"/>
      <c r="L1715" s="253"/>
      <c r="M1715" s="253"/>
      <c r="N1715" s="254"/>
    </row>
    <row r="1716" spans="1:15" ht="38.25" x14ac:dyDescent="0.25">
      <c r="H1716" s="130" t="s">
        <v>74</v>
      </c>
      <c r="I1716" s="131" t="s">
        <v>75</v>
      </c>
      <c r="J1716" s="132" t="s">
        <v>76</v>
      </c>
      <c r="K1716" s="133" t="s">
        <v>77</v>
      </c>
      <c r="L1716" s="131" t="s">
        <v>78</v>
      </c>
      <c r="M1716" s="133" t="s">
        <v>79</v>
      </c>
      <c r="N1716" s="134" t="s">
        <v>80</v>
      </c>
    </row>
    <row r="1717" spans="1:15" ht="13.5" thickBot="1" x14ac:dyDescent="0.3">
      <c r="H1717" s="135">
        <f>ROUND(K1713,2)</f>
        <v>0</v>
      </c>
      <c r="I1717" s="136">
        <f>ROUND(M1713,2)</f>
        <v>0</v>
      </c>
      <c r="J1717" s="137">
        <v>0.2</v>
      </c>
      <c r="K1717" s="136">
        <f>ROUND(H1717*J1717,2)</f>
        <v>0</v>
      </c>
      <c r="L1717" s="136">
        <f>ROUND(I1717*J1717,2)</f>
        <v>0</v>
      </c>
      <c r="M1717" s="136">
        <f>ROUND(H1717+K1717,2)</f>
        <v>0</v>
      </c>
      <c r="N1717" s="138">
        <f>ROUND(I1717+L1717,2)</f>
        <v>0</v>
      </c>
    </row>
    <row r="1718" spans="1:15" x14ac:dyDescent="0.25">
      <c r="H1718" s="145"/>
      <c r="I1718" s="145"/>
      <c r="J1718" s="146"/>
      <c r="K1718" s="145"/>
      <c r="L1718" s="145"/>
      <c r="M1718" s="145"/>
      <c r="N1718" s="145"/>
    </row>
    <row r="1719" spans="1:15" x14ac:dyDescent="0.25">
      <c r="H1719" s="145"/>
      <c r="I1719" s="145"/>
      <c r="J1719" s="146"/>
      <c r="K1719" s="145"/>
      <c r="L1719" s="145"/>
      <c r="M1719" s="145"/>
      <c r="N1719" s="145"/>
    </row>
    <row r="1720" spans="1:15" ht="13.5" thickBot="1" x14ac:dyDescent="0.3">
      <c r="H1720" s="145"/>
      <c r="I1720" s="145"/>
      <c r="J1720" s="146"/>
      <c r="K1720" s="145"/>
      <c r="L1720" s="145"/>
      <c r="M1720" s="145"/>
      <c r="N1720" s="145"/>
    </row>
    <row r="1721" spans="1:15" ht="13.5" thickBot="1" x14ac:dyDescent="0.3">
      <c r="A1721" s="249" t="s">
        <v>127</v>
      </c>
      <c r="B1721" s="250"/>
      <c r="C1721" s="250"/>
      <c r="D1721" s="250"/>
      <c r="E1721" s="250"/>
      <c r="F1721" s="250"/>
      <c r="G1721" s="250"/>
      <c r="H1721" s="250"/>
      <c r="I1721" s="250"/>
      <c r="J1721" s="250"/>
      <c r="K1721" s="250"/>
      <c r="L1721" s="250"/>
      <c r="M1721" s="250"/>
      <c r="N1721" s="251"/>
    </row>
    <row r="1722" spans="1:15" ht="26.25" thickBot="1" x14ac:dyDescent="0.3">
      <c r="A1722" s="149">
        <v>1</v>
      </c>
      <c r="B1722" s="181" t="s">
        <v>1041</v>
      </c>
      <c r="C1722" s="149">
        <v>200</v>
      </c>
      <c r="D1722" s="149" t="s">
        <v>11</v>
      </c>
      <c r="E1722" s="149"/>
      <c r="F1722" s="149"/>
      <c r="G1722" s="149"/>
      <c r="H1722" s="149"/>
      <c r="I1722" s="30"/>
      <c r="J1722" s="16"/>
      <c r="K1722" s="16">
        <f>I1722*J1722</f>
        <v>0</v>
      </c>
      <c r="L1722" s="14"/>
      <c r="M1722" s="16">
        <f>K1722*L1722+K1722</f>
        <v>0</v>
      </c>
      <c r="N1722" s="30"/>
      <c r="O1722" s="43"/>
    </row>
    <row r="1723" spans="1:15" ht="13.5" thickBot="1" x14ac:dyDescent="0.3">
      <c r="J1723" s="126" t="s">
        <v>81</v>
      </c>
      <c r="K1723" s="127">
        <f>SUM(K1722)</f>
        <v>0</v>
      </c>
      <c r="L1723" s="128"/>
      <c r="M1723" s="129">
        <f>SUM(M1722)</f>
        <v>0</v>
      </c>
    </row>
    <row r="1724" spans="1:15" ht="13.5" thickBot="1" x14ac:dyDescent="0.3"/>
    <row r="1725" spans="1:15" x14ac:dyDescent="0.25">
      <c r="H1725" s="252" t="s">
        <v>127</v>
      </c>
      <c r="I1725" s="253"/>
      <c r="J1725" s="253"/>
      <c r="K1725" s="253"/>
      <c r="L1725" s="253"/>
      <c r="M1725" s="253"/>
      <c r="N1725" s="254"/>
    </row>
    <row r="1726" spans="1:15" ht="38.25" x14ac:dyDescent="0.25">
      <c r="H1726" s="130" t="s">
        <v>74</v>
      </c>
      <c r="I1726" s="131" t="s">
        <v>75</v>
      </c>
      <c r="J1726" s="132" t="s">
        <v>76</v>
      </c>
      <c r="K1726" s="133" t="s">
        <v>77</v>
      </c>
      <c r="L1726" s="131" t="s">
        <v>78</v>
      </c>
      <c r="M1726" s="133" t="s">
        <v>79</v>
      </c>
      <c r="N1726" s="134" t="s">
        <v>80</v>
      </c>
    </row>
    <row r="1727" spans="1:15" ht="13.5" thickBot="1" x14ac:dyDescent="0.3">
      <c r="H1727" s="135">
        <f>ROUND(K1723,2)</f>
        <v>0</v>
      </c>
      <c r="I1727" s="136">
        <f>ROUND(M1723,2)</f>
        <v>0</v>
      </c>
      <c r="J1727" s="137">
        <v>0.2</v>
      </c>
      <c r="K1727" s="136">
        <f>ROUND(H1727*J1727,2)</f>
        <v>0</v>
      </c>
      <c r="L1727" s="136">
        <f>ROUND(I1727*J1727,2)</f>
        <v>0</v>
      </c>
      <c r="M1727" s="136">
        <f>ROUND(H1727+K1727,2)</f>
        <v>0</v>
      </c>
      <c r="N1727" s="138">
        <f>ROUND(I1727+L1727,2)</f>
        <v>0</v>
      </c>
    </row>
    <row r="1728" spans="1:15" x14ac:dyDescent="0.25">
      <c r="H1728" s="145"/>
      <c r="I1728" s="145"/>
      <c r="J1728" s="146"/>
      <c r="K1728" s="145"/>
      <c r="L1728" s="145"/>
      <c r="M1728" s="145"/>
      <c r="N1728" s="145"/>
    </row>
    <row r="1729" spans="1:24" x14ac:dyDescent="0.25">
      <c r="H1729" s="145"/>
      <c r="I1729" s="145"/>
      <c r="J1729" s="146"/>
      <c r="K1729" s="145"/>
      <c r="L1729" s="145"/>
      <c r="M1729" s="145"/>
      <c r="N1729" s="145"/>
    </row>
    <row r="1730" spans="1:24" ht="13.5" thickBot="1" x14ac:dyDescent="0.3">
      <c r="H1730" s="145"/>
      <c r="I1730" s="145"/>
      <c r="J1730" s="146"/>
      <c r="K1730" s="145"/>
      <c r="L1730" s="145"/>
      <c r="M1730" s="145"/>
      <c r="N1730" s="145"/>
    </row>
    <row r="1731" spans="1:24" ht="13.5" thickBot="1" x14ac:dyDescent="0.3">
      <c r="A1731" s="249" t="s">
        <v>1172</v>
      </c>
      <c r="B1731" s="250"/>
      <c r="C1731" s="250"/>
      <c r="D1731" s="250"/>
      <c r="E1731" s="250"/>
      <c r="F1731" s="250"/>
      <c r="G1731" s="250"/>
      <c r="H1731" s="250"/>
      <c r="I1731" s="250"/>
      <c r="J1731" s="250"/>
      <c r="K1731" s="250"/>
      <c r="L1731" s="250"/>
      <c r="M1731" s="250"/>
      <c r="N1731" s="251"/>
    </row>
    <row r="1732" spans="1:24" x14ac:dyDescent="0.2">
      <c r="A1732" s="224">
        <v>1</v>
      </c>
      <c r="B1732" s="225" t="s">
        <v>1177</v>
      </c>
      <c r="C1732" s="227">
        <v>30</v>
      </c>
      <c r="D1732" s="70"/>
      <c r="E1732" s="70"/>
      <c r="F1732" s="70"/>
      <c r="G1732" s="70"/>
      <c r="H1732" s="226"/>
      <c r="I1732" s="227"/>
      <c r="J1732" s="227"/>
      <c r="K1732" s="46">
        <f>I1732*J1732</f>
        <v>0</v>
      </c>
      <c r="L1732" s="29"/>
      <c r="M1732" s="46">
        <f>K1732*L1732+K1732</f>
        <v>0</v>
      </c>
      <c r="N1732" s="226"/>
    </row>
    <row r="1733" spans="1:24" x14ac:dyDescent="0.2">
      <c r="A1733" s="207">
        <v>2</v>
      </c>
      <c r="B1733" s="208" t="s">
        <v>1178</v>
      </c>
      <c r="C1733" s="228">
        <v>130</v>
      </c>
      <c r="D1733" s="30"/>
      <c r="E1733" s="30"/>
      <c r="F1733" s="30"/>
      <c r="G1733" s="30"/>
      <c r="H1733" s="133"/>
      <c r="I1733" s="228"/>
      <c r="J1733" s="228"/>
      <c r="K1733" s="16">
        <f t="shared" ref="K1733:K1735" si="140">I1733*J1733</f>
        <v>0</v>
      </c>
      <c r="L1733" s="14"/>
      <c r="M1733" s="16">
        <f t="shared" ref="M1733:M1735" si="141">K1733*L1733+K1733</f>
        <v>0</v>
      </c>
      <c r="N1733" s="133"/>
    </row>
    <row r="1734" spans="1:24" ht="25.5" x14ac:dyDescent="0.2">
      <c r="A1734" s="207">
        <v>3</v>
      </c>
      <c r="B1734" s="208" t="s">
        <v>1179</v>
      </c>
      <c r="C1734" s="228">
        <v>120</v>
      </c>
      <c r="D1734" s="30"/>
      <c r="E1734" s="30"/>
      <c r="F1734" s="30"/>
      <c r="G1734" s="30"/>
      <c r="H1734" s="133"/>
      <c r="I1734" s="228"/>
      <c r="J1734" s="228"/>
      <c r="K1734" s="16">
        <f t="shared" si="140"/>
        <v>0</v>
      </c>
      <c r="L1734" s="14"/>
      <c r="M1734" s="16">
        <f t="shared" si="141"/>
        <v>0</v>
      </c>
      <c r="N1734" s="133"/>
    </row>
    <row r="1735" spans="1:24" ht="26.25" thickBot="1" x14ac:dyDescent="0.25">
      <c r="A1735" s="207">
        <v>4</v>
      </c>
      <c r="B1735" s="208" t="s">
        <v>1180</v>
      </c>
      <c r="C1735" s="228">
        <v>100</v>
      </c>
      <c r="D1735" s="30"/>
      <c r="E1735" s="30"/>
      <c r="F1735" s="30"/>
      <c r="G1735" s="30"/>
      <c r="H1735" s="133"/>
      <c r="I1735" s="228"/>
      <c r="J1735" s="228"/>
      <c r="K1735" s="16">
        <f t="shared" si="140"/>
        <v>0</v>
      </c>
      <c r="L1735" s="14"/>
      <c r="M1735" s="16">
        <f t="shared" si="141"/>
        <v>0</v>
      </c>
      <c r="N1735" s="133"/>
    </row>
    <row r="1736" spans="1:24" ht="13.5" thickBot="1" x14ac:dyDescent="0.3">
      <c r="H1736" s="145"/>
      <c r="I1736" s="145"/>
      <c r="J1736" s="126" t="s">
        <v>81</v>
      </c>
      <c r="K1736" s="127">
        <f>SUM(K1732:K1735)</f>
        <v>0</v>
      </c>
      <c r="L1736" s="128"/>
      <c r="M1736" s="129">
        <f>SUM(M1732:M1735)</f>
        <v>0</v>
      </c>
      <c r="N1736" s="145"/>
    </row>
    <row r="1737" spans="1:24" ht="13.5" thickBot="1" x14ac:dyDescent="0.3">
      <c r="H1737" s="145"/>
      <c r="I1737" s="145"/>
      <c r="J1737" s="146"/>
      <c r="K1737" s="145"/>
      <c r="L1737" s="145"/>
      <c r="M1737" s="145"/>
      <c r="N1737" s="145"/>
    </row>
    <row r="1738" spans="1:24" x14ac:dyDescent="0.25">
      <c r="H1738" s="252" t="s">
        <v>1172</v>
      </c>
      <c r="I1738" s="253"/>
      <c r="J1738" s="253"/>
      <c r="K1738" s="253"/>
      <c r="L1738" s="253"/>
      <c r="M1738" s="253"/>
      <c r="N1738" s="254"/>
    </row>
    <row r="1739" spans="1:24" ht="38.25" x14ac:dyDescent="0.25">
      <c r="H1739" s="130" t="s">
        <v>74</v>
      </c>
      <c r="I1739" s="131" t="s">
        <v>75</v>
      </c>
      <c r="J1739" s="132" t="s">
        <v>76</v>
      </c>
      <c r="K1739" s="133" t="s">
        <v>77</v>
      </c>
      <c r="L1739" s="131" t="s">
        <v>78</v>
      </c>
      <c r="M1739" s="133" t="s">
        <v>79</v>
      </c>
      <c r="N1739" s="134" t="s">
        <v>80</v>
      </c>
    </row>
    <row r="1740" spans="1:24" ht="13.5" thickBot="1" x14ac:dyDescent="0.3">
      <c r="H1740" s="135">
        <f>ROUND(K1736,2)</f>
        <v>0</v>
      </c>
      <c r="I1740" s="136">
        <f>ROUND(M1736,2)</f>
        <v>0</v>
      </c>
      <c r="J1740" s="137">
        <v>0.2</v>
      </c>
      <c r="K1740" s="136">
        <f>ROUND(H1740*J1740,2)</f>
        <v>0</v>
      </c>
      <c r="L1740" s="136">
        <f>ROUND(I1740*J1740,2)</f>
        <v>0</v>
      </c>
      <c r="M1740" s="136">
        <f>ROUND(H1740+K1740,2)</f>
        <v>0</v>
      </c>
      <c r="N1740" s="138">
        <f>ROUND(I1740+L1740,2)</f>
        <v>0</v>
      </c>
    </row>
    <row r="1741" spans="1:24" x14ac:dyDescent="0.25">
      <c r="H1741" s="145"/>
      <c r="I1741" s="145"/>
      <c r="J1741" s="146"/>
      <c r="K1741" s="145"/>
      <c r="L1741" s="145"/>
      <c r="M1741" s="145"/>
      <c r="N1741" s="145"/>
    </row>
    <row r="1742" spans="1:24" x14ac:dyDescent="0.25">
      <c r="H1742" s="145"/>
      <c r="I1742" s="145"/>
      <c r="J1742" s="146"/>
      <c r="K1742" s="145"/>
      <c r="L1742" s="145"/>
      <c r="M1742" s="145"/>
      <c r="N1742" s="145"/>
    </row>
    <row r="1743" spans="1:24" ht="13.5" thickBot="1" x14ac:dyDescent="0.3">
      <c r="H1743" s="145"/>
      <c r="I1743" s="145"/>
      <c r="J1743" s="146"/>
      <c r="K1743" s="145"/>
      <c r="L1743" s="145"/>
      <c r="M1743" s="145"/>
      <c r="N1743" s="145"/>
    </row>
    <row r="1744" spans="1:24" s="213" customFormat="1" ht="13.5" thickBot="1" x14ac:dyDescent="0.3">
      <c r="A1744" s="279" t="s">
        <v>1176</v>
      </c>
      <c r="B1744" s="280"/>
      <c r="C1744" s="280"/>
      <c r="D1744" s="280"/>
      <c r="E1744" s="280"/>
      <c r="F1744" s="280"/>
      <c r="G1744" s="280"/>
      <c r="H1744" s="280"/>
      <c r="I1744" s="280"/>
      <c r="J1744" s="280"/>
      <c r="K1744" s="280"/>
      <c r="L1744" s="280"/>
      <c r="M1744" s="280"/>
      <c r="N1744" s="281"/>
      <c r="O1744" s="209"/>
      <c r="P1744" s="209"/>
      <c r="Q1744" s="209"/>
      <c r="R1744" s="209"/>
      <c r="S1744" s="209"/>
      <c r="T1744" s="210"/>
      <c r="U1744" s="210"/>
      <c r="V1744" s="211"/>
      <c r="W1744" s="212"/>
      <c r="X1744" s="211"/>
    </row>
    <row r="1745" spans="1:24" s="213" customFormat="1" ht="63.75" x14ac:dyDescent="0.25">
      <c r="A1745" s="232">
        <v>1</v>
      </c>
      <c r="B1745" s="233" t="s">
        <v>1181</v>
      </c>
      <c r="C1745" s="232">
        <v>1500</v>
      </c>
      <c r="D1745" s="232" t="s">
        <v>19</v>
      </c>
      <c r="E1745" s="232"/>
      <c r="F1745" s="232"/>
      <c r="G1745" s="232"/>
      <c r="H1745" s="234"/>
      <c r="I1745" s="232"/>
      <c r="J1745" s="235"/>
      <c r="K1745" s="46">
        <f>I1745*J1745</f>
        <v>0</v>
      </c>
      <c r="L1745" s="29"/>
      <c r="M1745" s="46">
        <f>K1745*L1745+K1745</f>
        <v>0</v>
      </c>
      <c r="N1745" s="236"/>
      <c r="O1745" s="209"/>
      <c r="P1745" s="209"/>
      <c r="Q1745" s="209"/>
      <c r="R1745" s="209"/>
      <c r="S1745" s="209"/>
      <c r="T1745" s="210"/>
      <c r="U1745" s="210"/>
      <c r="V1745" s="211"/>
      <c r="W1745" s="212"/>
      <c r="X1745" s="211"/>
    </row>
    <row r="1746" spans="1:24" s="213" customFormat="1" ht="63.75" x14ac:dyDescent="0.25">
      <c r="A1746" s="214">
        <v>2</v>
      </c>
      <c r="B1746" s="229" t="s">
        <v>1182</v>
      </c>
      <c r="C1746" s="214">
        <v>200</v>
      </c>
      <c r="D1746" s="214" t="s">
        <v>19</v>
      </c>
      <c r="E1746" s="214"/>
      <c r="F1746" s="214"/>
      <c r="G1746" s="214"/>
      <c r="H1746" s="215"/>
      <c r="I1746" s="214"/>
      <c r="J1746" s="216"/>
      <c r="K1746" s="16">
        <f t="shared" ref="K1746:K1777" si="142">I1746*J1746</f>
        <v>0</v>
      </c>
      <c r="L1746" s="14"/>
      <c r="M1746" s="16">
        <f t="shared" ref="M1746:M1777" si="143">K1746*L1746+K1746</f>
        <v>0</v>
      </c>
      <c r="N1746" s="217"/>
      <c r="O1746" s="209"/>
      <c r="P1746" s="209"/>
      <c r="Q1746" s="209"/>
      <c r="R1746" s="209"/>
      <c r="S1746" s="209"/>
      <c r="T1746" s="210"/>
      <c r="U1746" s="210"/>
      <c r="V1746" s="211"/>
      <c r="W1746" s="212"/>
      <c r="X1746" s="211"/>
    </row>
    <row r="1747" spans="1:24" s="213" customFormat="1" ht="51" x14ac:dyDescent="0.2">
      <c r="A1747" s="214">
        <v>3</v>
      </c>
      <c r="B1747" s="230" t="s">
        <v>1183</v>
      </c>
      <c r="C1747" s="214">
        <v>400</v>
      </c>
      <c r="D1747" s="214" t="s">
        <v>19</v>
      </c>
      <c r="E1747" s="214"/>
      <c r="F1747" s="214"/>
      <c r="G1747" s="214"/>
      <c r="H1747" s="215"/>
      <c r="I1747" s="214"/>
      <c r="J1747" s="216"/>
      <c r="K1747" s="16">
        <f t="shared" si="142"/>
        <v>0</v>
      </c>
      <c r="L1747" s="14"/>
      <c r="M1747" s="16">
        <f t="shared" si="143"/>
        <v>0</v>
      </c>
      <c r="N1747" s="217"/>
      <c r="O1747" s="209"/>
      <c r="P1747" s="209"/>
      <c r="Q1747" s="209"/>
      <c r="R1747" s="209"/>
      <c r="S1747" s="209"/>
      <c r="T1747" s="210"/>
      <c r="U1747" s="210"/>
      <c r="V1747" s="211"/>
      <c r="W1747" s="212"/>
      <c r="X1747" s="211"/>
    </row>
    <row r="1748" spans="1:24" s="213" customFormat="1" ht="63.75" x14ac:dyDescent="0.2">
      <c r="A1748" s="214">
        <v>4</v>
      </c>
      <c r="B1748" s="230" t="s">
        <v>1184</v>
      </c>
      <c r="C1748" s="214">
        <v>270</v>
      </c>
      <c r="D1748" s="214" t="s">
        <v>19</v>
      </c>
      <c r="E1748" s="214"/>
      <c r="F1748" s="214"/>
      <c r="G1748" s="214"/>
      <c r="H1748" s="215"/>
      <c r="I1748" s="214"/>
      <c r="J1748" s="216"/>
      <c r="K1748" s="16">
        <f t="shared" si="142"/>
        <v>0</v>
      </c>
      <c r="L1748" s="14"/>
      <c r="M1748" s="16">
        <f t="shared" si="143"/>
        <v>0</v>
      </c>
      <c r="N1748" s="217"/>
      <c r="O1748" s="209"/>
      <c r="P1748" s="209"/>
      <c r="Q1748" s="209"/>
      <c r="R1748" s="209"/>
      <c r="S1748" s="209"/>
      <c r="T1748" s="210"/>
      <c r="U1748" s="210"/>
      <c r="V1748" s="211"/>
      <c r="W1748" s="212"/>
      <c r="X1748" s="211"/>
    </row>
    <row r="1749" spans="1:24" s="213" customFormat="1" ht="63.75" x14ac:dyDescent="0.2">
      <c r="A1749" s="214">
        <v>5</v>
      </c>
      <c r="B1749" s="230" t="s">
        <v>1185</v>
      </c>
      <c r="C1749" s="214">
        <v>10</v>
      </c>
      <c r="D1749" s="214" t="s">
        <v>19</v>
      </c>
      <c r="E1749" s="214"/>
      <c r="F1749" s="214"/>
      <c r="G1749" s="214"/>
      <c r="H1749" s="215"/>
      <c r="I1749" s="214"/>
      <c r="J1749" s="216"/>
      <c r="K1749" s="16">
        <f t="shared" si="142"/>
        <v>0</v>
      </c>
      <c r="L1749" s="14"/>
      <c r="M1749" s="16">
        <f t="shared" si="143"/>
        <v>0</v>
      </c>
      <c r="N1749" s="217"/>
      <c r="O1749" s="209"/>
      <c r="P1749" s="209"/>
      <c r="Q1749" s="209"/>
      <c r="R1749" s="209"/>
      <c r="S1749" s="209"/>
      <c r="T1749" s="210"/>
      <c r="U1749" s="210"/>
      <c r="V1749" s="211"/>
      <c r="W1749" s="212"/>
      <c r="X1749" s="211"/>
    </row>
    <row r="1750" spans="1:24" s="213" customFormat="1" ht="51" x14ac:dyDescent="0.25">
      <c r="A1750" s="214">
        <v>6</v>
      </c>
      <c r="B1750" s="229" t="s">
        <v>1186</v>
      </c>
      <c r="C1750" s="214">
        <v>150</v>
      </c>
      <c r="D1750" s="214" t="s">
        <v>19</v>
      </c>
      <c r="E1750" s="214"/>
      <c r="F1750" s="214"/>
      <c r="G1750" s="214"/>
      <c r="H1750" s="215"/>
      <c r="I1750" s="214"/>
      <c r="J1750" s="216"/>
      <c r="K1750" s="16">
        <f t="shared" si="142"/>
        <v>0</v>
      </c>
      <c r="L1750" s="14"/>
      <c r="M1750" s="16">
        <f t="shared" si="143"/>
        <v>0</v>
      </c>
      <c r="N1750" s="217"/>
      <c r="O1750" s="209"/>
      <c r="P1750" s="209"/>
      <c r="Q1750" s="209"/>
      <c r="R1750" s="209"/>
      <c r="S1750" s="209"/>
      <c r="T1750" s="210"/>
      <c r="U1750" s="210"/>
      <c r="V1750" s="211"/>
      <c r="W1750" s="212"/>
      <c r="X1750" s="211"/>
    </row>
    <row r="1751" spans="1:24" s="213" customFormat="1" ht="51" x14ac:dyDescent="0.25">
      <c r="A1751" s="214">
        <v>7</v>
      </c>
      <c r="B1751" s="229" t="s">
        <v>1187</v>
      </c>
      <c r="C1751" s="214">
        <v>350</v>
      </c>
      <c r="D1751" s="214" t="s">
        <v>19</v>
      </c>
      <c r="E1751" s="214"/>
      <c r="F1751" s="214"/>
      <c r="G1751" s="214"/>
      <c r="H1751" s="215"/>
      <c r="I1751" s="214"/>
      <c r="J1751" s="216"/>
      <c r="K1751" s="16">
        <f t="shared" si="142"/>
        <v>0</v>
      </c>
      <c r="L1751" s="14"/>
      <c r="M1751" s="16">
        <f t="shared" si="143"/>
        <v>0</v>
      </c>
      <c r="N1751" s="217"/>
      <c r="O1751" s="209"/>
      <c r="P1751" s="209"/>
      <c r="Q1751" s="209"/>
      <c r="R1751" s="209"/>
      <c r="S1751" s="209"/>
      <c r="T1751" s="210"/>
      <c r="U1751" s="210"/>
      <c r="V1751" s="211"/>
      <c r="W1751" s="212"/>
      <c r="X1751" s="211"/>
    </row>
    <row r="1752" spans="1:24" s="213" customFormat="1" ht="51" x14ac:dyDescent="0.2">
      <c r="A1752" s="214">
        <v>8</v>
      </c>
      <c r="B1752" s="230" t="s">
        <v>1188</v>
      </c>
      <c r="C1752" s="218">
        <v>3</v>
      </c>
      <c r="D1752" s="218" t="s">
        <v>19</v>
      </c>
      <c r="E1752" s="218"/>
      <c r="F1752" s="218"/>
      <c r="G1752" s="218"/>
      <c r="H1752" s="219"/>
      <c r="I1752" s="218"/>
      <c r="J1752" s="216"/>
      <c r="K1752" s="16">
        <f t="shared" si="142"/>
        <v>0</v>
      </c>
      <c r="L1752" s="14"/>
      <c r="M1752" s="16">
        <f t="shared" si="143"/>
        <v>0</v>
      </c>
      <c r="N1752" s="217"/>
      <c r="O1752" s="209"/>
      <c r="P1752" s="209"/>
      <c r="Q1752" s="209"/>
      <c r="R1752" s="209"/>
      <c r="S1752" s="209"/>
      <c r="T1752" s="210"/>
      <c r="U1752" s="210"/>
      <c r="V1752" s="211"/>
      <c r="W1752" s="212"/>
      <c r="X1752" s="211"/>
    </row>
    <row r="1753" spans="1:24" s="213" customFormat="1" ht="51" x14ac:dyDescent="0.2">
      <c r="A1753" s="214">
        <v>9</v>
      </c>
      <c r="B1753" s="230" t="s">
        <v>1189</v>
      </c>
      <c r="C1753" s="214">
        <v>1000</v>
      </c>
      <c r="D1753" s="214" t="s">
        <v>19</v>
      </c>
      <c r="E1753" s="214"/>
      <c r="F1753" s="214"/>
      <c r="G1753" s="214"/>
      <c r="H1753" s="215"/>
      <c r="I1753" s="214"/>
      <c r="J1753" s="216"/>
      <c r="K1753" s="16">
        <f t="shared" si="142"/>
        <v>0</v>
      </c>
      <c r="L1753" s="14"/>
      <c r="M1753" s="16">
        <f t="shared" si="143"/>
        <v>0</v>
      </c>
      <c r="N1753" s="217"/>
      <c r="O1753" s="209"/>
      <c r="P1753" s="209"/>
      <c r="Q1753" s="209"/>
      <c r="R1753" s="209"/>
      <c r="S1753" s="209"/>
      <c r="T1753" s="210"/>
      <c r="U1753" s="210"/>
      <c r="V1753" s="211"/>
      <c r="W1753" s="212"/>
      <c r="X1753" s="211"/>
    </row>
    <row r="1754" spans="1:24" s="213" customFormat="1" ht="38.25" x14ac:dyDescent="0.25">
      <c r="A1754" s="214">
        <v>10</v>
      </c>
      <c r="B1754" s="229" t="s">
        <v>1190</v>
      </c>
      <c r="C1754" s="214">
        <v>3</v>
      </c>
      <c r="D1754" s="214" t="s">
        <v>42</v>
      </c>
      <c r="E1754" s="214"/>
      <c r="F1754" s="214"/>
      <c r="G1754" s="214"/>
      <c r="H1754" s="215"/>
      <c r="I1754" s="214"/>
      <c r="J1754" s="216"/>
      <c r="K1754" s="16">
        <f t="shared" si="142"/>
        <v>0</v>
      </c>
      <c r="L1754" s="14"/>
      <c r="M1754" s="16">
        <f t="shared" si="143"/>
        <v>0</v>
      </c>
      <c r="N1754" s="217"/>
      <c r="O1754" s="209"/>
      <c r="P1754" s="209"/>
      <c r="Q1754" s="209"/>
      <c r="R1754" s="209"/>
      <c r="S1754" s="209"/>
      <c r="T1754" s="210"/>
      <c r="U1754" s="210"/>
      <c r="V1754" s="211"/>
      <c r="W1754" s="212"/>
      <c r="X1754" s="211"/>
    </row>
    <row r="1755" spans="1:24" s="213" customFormat="1" ht="38.25" x14ac:dyDescent="0.25">
      <c r="A1755" s="214">
        <v>11</v>
      </c>
      <c r="B1755" s="229" t="s">
        <v>1191</v>
      </c>
      <c r="C1755" s="214">
        <v>150</v>
      </c>
      <c r="D1755" s="214" t="s">
        <v>42</v>
      </c>
      <c r="E1755" s="214"/>
      <c r="F1755" s="214"/>
      <c r="G1755" s="214"/>
      <c r="H1755" s="215"/>
      <c r="I1755" s="214"/>
      <c r="J1755" s="216"/>
      <c r="K1755" s="16">
        <f t="shared" si="142"/>
        <v>0</v>
      </c>
      <c r="L1755" s="14"/>
      <c r="M1755" s="16">
        <f t="shared" si="143"/>
        <v>0</v>
      </c>
      <c r="N1755" s="217"/>
      <c r="O1755" s="209"/>
      <c r="P1755" s="209"/>
      <c r="Q1755" s="209"/>
      <c r="R1755" s="209"/>
      <c r="S1755" s="209"/>
      <c r="T1755" s="210"/>
      <c r="U1755" s="210"/>
      <c r="V1755" s="211"/>
      <c r="W1755" s="212"/>
      <c r="X1755" s="211"/>
    </row>
    <row r="1756" spans="1:24" s="213" customFormat="1" ht="51" x14ac:dyDescent="0.25">
      <c r="A1756" s="214">
        <v>12</v>
      </c>
      <c r="B1756" s="229" t="s">
        <v>1192</v>
      </c>
      <c r="C1756" s="214">
        <v>1500</v>
      </c>
      <c r="D1756" s="214" t="s">
        <v>42</v>
      </c>
      <c r="E1756" s="214"/>
      <c r="F1756" s="214"/>
      <c r="G1756" s="214"/>
      <c r="H1756" s="215"/>
      <c r="I1756" s="214"/>
      <c r="J1756" s="216"/>
      <c r="K1756" s="16">
        <f t="shared" si="142"/>
        <v>0</v>
      </c>
      <c r="L1756" s="14"/>
      <c r="M1756" s="16">
        <f t="shared" si="143"/>
        <v>0</v>
      </c>
      <c r="N1756" s="217"/>
      <c r="O1756" s="209"/>
      <c r="P1756" s="209"/>
      <c r="Q1756" s="209"/>
      <c r="R1756" s="209"/>
      <c r="S1756" s="209"/>
      <c r="T1756" s="210"/>
      <c r="U1756" s="210"/>
      <c r="V1756" s="211"/>
      <c r="W1756" s="212"/>
      <c r="X1756" s="211"/>
    </row>
    <row r="1757" spans="1:24" s="213" customFormat="1" ht="51" x14ac:dyDescent="0.25">
      <c r="A1757" s="214">
        <v>13</v>
      </c>
      <c r="B1757" s="229" t="s">
        <v>1193</v>
      </c>
      <c r="C1757" s="214">
        <v>700</v>
      </c>
      <c r="D1757" s="214" t="s">
        <v>42</v>
      </c>
      <c r="E1757" s="214"/>
      <c r="F1757" s="214"/>
      <c r="G1757" s="214"/>
      <c r="H1757" s="215"/>
      <c r="I1757" s="214"/>
      <c r="J1757" s="216"/>
      <c r="K1757" s="16">
        <f t="shared" si="142"/>
        <v>0</v>
      </c>
      <c r="L1757" s="14"/>
      <c r="M1757" s="16">
        <f t="shared" si="143"/>
        <v>0</v>
      </c>
      <c r="N1757" s="217"/>
      <c r="O1757" s="209"/>
      <c r="P1757" s="209"/>
      <c r="Q1757" s="209"/>
      <c r="R1757" s="209"/>
      <c r="S1757" s="209"/>
      <c r="T1757" s="210"/>
      <c r="U1757" s="210"/>
      <c r="V1757" s="211"/>
      <c r="W1757" s="212"/>
      <c r="X1757" s="211"/>
    </row>
    <row r="1758" spans="1:24" s="213" customFormat="1" ht="89.25" x14ac:dyDescent="0.25">
      <c r="A1758" s="214">
        <v>14</v>
      </c>
      <c r="B1758" s="229" t="s">
        <v>1194</v>
      </c>
      <c r="C1758" s="214">
        <v>20</v>
      </c>
      <c r="D1758" s="214" t="s">
        <v>19</v>
      </c>
      <c r="E1758" s="214"/>
      <c r="F1758" s="214"/>
      <c r="G1758" s="214"/>
      <c r="H1758" s="215"/>
      <c r="I1758" s="214"/>
      <c r="J1758" s="216"/>
      <c r="K1758" s="16">
        <f t="shared" si="142"/>
        <v>0</v>
      </c>
      <c r="L1758" s="14"/>
      <c r="M1758" s="16">
        <f t="shared" si="143"/>
        <v>0</v>
      </c>
      <c r="N1758" s="217"/>
      <c r="O1758" s="209"/>
      <c r="P1758" s="209"/>
      <c r="Q1758" s="209"/>
      <c r="R1758" s="209"/>
      <c r="S1758" s="209"/>
      <c r="T1758" s="210"/>
      <c r="U1758" s="210"/>
      <c r="V1758" s="211"/>
      <c r="W1758" s="212"/>
      <c r="X1758" s="211"/>
    </row>
    <row r="1759" spans="1:24" s="213" customFormat="1" ht="63.75" x14ac:dyDescent="0.25">
      <c r="A1759" s="214">
        <v>15</v>
      </c>
      <c r="B1759" s="229" t="s">
        <v>1195</v>
      </c>
      <c r="C1759" s="214">
        <v>80</v>
      </c>
      <c r="D1759" s="214" t="s">
        <v>19</v>
      </c>
      <c r="E1759" s="214"/>
      <c r="F1759" s="214"/>
      <c r="G1759" s="214"/>
      <c r="H1759" s="215"/>
      <c r="I1759" s="214"/>
      <c r="J1759" s="216"/>
      <c r="K1759" s="16">
        <f t="shared" si="142"/>
        <v>0</v>
      </c>
      <c r="L1759" s="14"/>
      <c r="M1759" s="16">
        <f t="shared" si="143"/>
        <v>0</v>
      </c>
      <c r="N1759" s="217"/>
      <c r="O1759" s="209"/>
      <c r="P1759" s="209"/>
      <c r="Q1759" s="209"/>
      <c r="R1759" s="209"/>
      <c r="S1759" s="209"/>
      <c r="T1759" s="210"/>
      <c r="U1759" s="210"/>
      <c r="V1759" s="211"/>
      <c r="W1759" s="212"/>
      <c r="X1759" s="211"/>
    </row>
    <row r="1760" spans="1:24" s="213" customFormat="1" ht="63.75" x14ac:dyDescent="0.2">
      <c r="A1760" s="214">
        <v>16</v>
      </c>
      <c r="B1760" s="230" t="s">
        <v>1196</v>
      </c>
      <c r="C1760" s="218">
        <v>20</v>
      </c>
      <c r="D1760" s="218" t="s">
        <v>11</v>
      </c>
      <c r="E1760" s="218"/>
      <c r="F1760" s="218"/>
      <c r="G1760" s="218"/>
      <c r="H1760" s="219"/>
      <c r="I1760" s="218"/>
      <c r="J1760" s="216"/>
      <c r="K1760" s="16">
        <f t="shared" si="142"/>
        <v>0</v>
      </c>
      <c r="L1760" s="14"/>
      <c r="M1760" s="16">
        <f t="shared" si="143"/>
        <v>0</v>
      </c>
      <c r="N1760" s="217"/>
      <c r="O1760" s="209"/>
      <c r="P1760" s="209"/>
      <c r="Q1760" s="209"/>
      <c r="R1760" s="209"/>
      <c r="S1760" s="209"/>
      <c r="T1760" s="210"/>
      <c r="U1760" s="210"/>
      <c r="V1760" s="211"/>
      <c r="W1760" s="212"/>
      <c r="X1760" s="211"/>
    </row>
    <row r="1761" spans="1:24" s="213" customFormat="1" ht="51" x14ac:dyDescent="0.2">
      <c r="A1761" s="214">
        <v>17</v>
      </c>
      <c r="B1761" s="230" t="s">
        <v>1197</v>
      </c>
      <c r="C1761" s="214">
        <v>120</v>
      </c>
      <c r="D1761" s="214" t="s">
        <v>42</v>
      </c>
      <c r="E1761" s="214"/>
      <c r="F1761" s="214"/>
      <c r="G1761" s="214"/>
      <c r="H1761" s="215"/>
      <c r="I1761" s="214"/>
      <c r="J1761" s="216"/>
      <c r="K1761" s="16">
        <f t="shared" si="142"/>
        <v>0</v>
      </c>
      <c r="L1761" s="14"/>
      <c r="M1761" s="16">
        <f t="shared" si="143"/>
        <v>0</v>
      </c>
      <c r="N1761" s="217"/>
      <c r="O1761" s="209"/>
      <c r="P1761" s="209"/>
      <c r="Q1761" s="209"/>
      <c r="R1761" s="209"/>
      <c r="S1761" s="209"/>
      <c r="T1761" s="210"/>
      <c r="U1761" s="210"/>
      <c r="V1761" s="211"/>
      <c r="W1761" s="212"/>
      <c r="X1761" s="211"/>
    </row>
    <row r="1762" spans="1:24" s="213" customFormat="1" ht="102" x14ac:dyDescent="0.2">
      <c r="A1762" s="214">
        <v>18</v>
      </c>
      <c r="B1762" s="230" t="s">
        <v>1198</v>
      </c>
      <c r="C1762" s="214">
        <v>5</v>
      </c>
      <c r="D1762" s="214" t="s">
        <v>19</v>
      </c>
      <c r="E1762" s="214"/>
      <c r="F1762" s="214"/>
      <c r="G1762" s="214"/>
      <c r="H1762" s="215"/>
      <c r="I1762" s="214"/>
      <c r="J1762" s="216"/>
      <c r="K1762" s="16">
        <f t="shared" si="142"/>
        <v>0</v>
      </c>
      <c r="L1762" s="14"/>
      <c r="M1762" s="16">
        <f t="shared" si="143"/>
        <v>0</v>
      </c>
      <c r="N1762" s="217"/>
      <c r="O1762" s="209"/>
      <c r="P1762" s="209"/>
      <c r="Q1762" s="209"/>
      <c r="R1762" s="209"/>
      <c r="S1762" s="209"/>
      <c r="T1762" s="210"/>
      <c r="U1762" s="210"/>
      <c r="V1762" s="211"/>
      <c r="W1762" s="212"/>
      <c r="X1762" s="211"/>
    </row>
    <row r="1763" spans="1:24" s="213" customFormat="1" ht="102" x14ac:dyDescent="0.2">
      <c r="A1763" s="214">
        <v>19</v>
      </c>
      <c r="B1763" s="230" t="s">
        <v>1199</v>
      </c>
      <c r="C1763" s="214">
        <v>320</v>
      </c>
      <c r="D1763" s="214" t="s">
        <v>19</v>
      </c>
      <c r="E1763" s="214"/>
      <c r="F1763" s="214"/>
      <c r="G1763" s="214"/>
      <c r="H1763" s="215"/>
      <c r="I1763" s="214"/>
      <c r="J1763" s="216"/>
      <c r="K1763" s="16">
        <f t="shared" si="142"/>
        <v>0</v>
      </c>
      <c r="L1763" s="14"/>
      <c r="M1763" s="16">
        <f t="shared" si="143"/>
        <v>0</v>
      </c>
      <c r="N1763" s="217"/>
      <c r="O1763" s="209"/>
      <c r="P1763" s="209"/>
      <c r="Q1763" s="209"/>
      <c r="R1763" s="209"/>
      <c r="S1763" s="209"/>
      <c r="T1763" s="210"/>
      <c r="U1763" s="210"/>
      <c r="V1763" s="211"/>
      <c r="W1763" s="212"/>
      <c r="X1763" s="211"/>
    </row>
    <row r="1764" spans="1:24" s="213" customFormat="1" ht="135" customHeight="1" x14ac:dyDescent="0.25">
      <c r="A1764" s="214">
        <v>20</v>
      </c>
      <c r="B1764" s="229" t="s">
        <v>1200</v>
      </c>
      <c r="C1764" s="214">
        <v>5</v>
      </c>
      <c r="D1764" s="214" t="s">
        <v>42</v>
      </c>
      <c r="E1764" s="214"/>
      <c r="F1764" s="214"/>
      <c r="G1764" s="214"/>
      <c r="H1764" s="215"/>
      <c r="I1764" s="214"/>
      <c r="J1764" s="216"/>
      <c r="K1764" s="16">
        <f t="shared" si="142"/>
        <v>0</v>
      </c>
      <c r="L1764" s="14"/>
      <c r="M1764" s="16">
        <f t="shared" si="143"/>
        <v>0</v>
      </c>
      <c r="N1764" s="217"/>
      <c r="O1764" s="209"/>
      <c r="P1764" s="209"/>
      <c r="Q1764" s="209"/>
      <c r="R1764" s="209"/>
      <c r="S1764" s="209"/>
      <c r="T1764" s="210"/>
      <c r="U1764" s="210"/>
      <c r="V1764" s="211"/>
      <c r="W1764" s="212"/>
      <c r="X1764" s="211"/>
    </row>
    <row r="1765" spans="1:24" s="213" customFormat="1" ht="63.75" x14ac:dyDescent="0.25">
      <c r="A1765" s="214">
        <v>21</v>
      </c>
      <c r="B1765" s="229" t="s">
        <v>1201</v>
      </c>
      <c r="C1765" s="214">
        <v>67</v>
      </c>
      <c r="D1765" s="214" t="s">
        <v>11</v>
      </c>
      <c r="E1765" s="214"/>
      <c r="F1765" s="214"/>
      <c r="G1765" s="214"/>
      <c r="H1765" s="215"/>
      <c r="I1765" s="214"/>
      <c r="J1765" s="216"/>
      <c r="K1765" s="16">
        <f t="shared" si="142"/>
        <v>0</v>
      </c>
      <c r="L1765" s="14"/>
      <c r="M1765" s="16">
        <f t="shared" si="143"/>
        <v>0</v>
      </c>
      <c r="N1765" s="217"/>
      <c r="O1765" s="209"/>
      <c r="P1765" s="209"/>
      <c r="Q1765" s="209"/>
      <c r="R1765" s="209"/>
      <c r="S1765" s="209"/>
      <c r="T1765" s="210"/>
      <c r="U1765" s="210"/>
      <c r="V1765" s="211"/>
      <c r="W1765" s="212"/>
      <c r="X1765" s="211"/>
    </row>
    <row r="1766" spans="1:24" s="213" customFormat="1" x14ac:dyDescent="0.25">
      <c r="A1766" s="214">
        <v>22</v>
      </c>
      <c r="B1766" s="231" t="s">
        <v>1202</v>
      </c>
      <c r="C1766" s="214">
        <v>30</v>
      </c>
      <c r="D1766" s="214" t="s">
        <v>19</v>
      </c>
      <c r="E1766" s="214"/>
      <c r="F1766" s="214"/>
      <c r="G1766" s="214"/>
      <c r="H1766" s="215"/>
      <c r="I1766" s="214"/>
      <c r="J1766" s="216"/>
      <c r="K1766" s="16">
        <f t="shared" si="142"/>
        <v>0</v>
      </c>
      <c r="L1766" s="14"/>
      <c r="M1766" s="16">
        <f t="shared" si="143"/>
        <v>0</v>
      </c>
      <c r="N1766" s="217"/>
      <c r="O1766" s="209"/>
      <c r="P1766" s="209"/>
      <c r="Q1766" s="209"/>
      <c r="R1766" s="209"/>
      <c r="S1766" s="209"/>
      <c r="T1766" s="210"/>
      <c r="U1766" s="210"/>
      <c r="V1766" s="211"/>
      <c r="W1766" s="212"/>
      <c r="X1766" s="211"/>
    </row>
    <row r="1767" spans="1:24" s="213" customFormat="1" ht="25.5" x14ac:dyDescent="0.25">
      <c r="A1767" s="214">
        <v>23</v>
      </c>
      <c r="B1767" s="229" t="s">
        <v>1203</v>
      </c>
      <c r="C1767" s="214">
        <v>3</v>
      </c>
      <c r="D1767" s="214" t="s">
        <v>11</v>
      </c>
      <c r="E1767" s="214"/>
      <c r="F1767" s="214"/>
      <c r="G1767" s="214"/>
      <c r="H1767" s="215"/>
      <c r="I1767" s="214"/>
      <c r="J1767" s="216"/>
      <c r="K1767" s="16">
        <f t="shared" si="142"/>
        <v>0</v>
      </c>
      <c r="L1767" s="14"/>
      <c r="M1767" s="16">
        <f t="shared" si="143"/>
        <v>0</v>
      </c>
      <c r="N1767" s="217"/>
      <c r="O1767" s="209"/>
      <c r="P1767" s="209"/>
      <c r="Q1767" s="209"/>
      <c r="R1767" s="209"/>
      <c r="S1767" s="209"/>
      <c r="T1767" s="210"/>
      <c r="U1767" s="210"/>
      <c r="V1767" s="211"/>
      <c r="W1767" s="212"/>
      <c r="X1767" s="211"/>
    </row>
    <row r="1768" spans="1:24" s="213" customFormat="1" ht="89.25" x14ac:dyDescent="0.2">
      <c r="A1768" s="214">
        <v>24</v>
      </c>
      <c r="B1768" s="230" t="s">
        <v>1204</v>
      </c>
      <c r="C1768" s="214">
        <v>200</v>
      </c>
      <c r="D1768" s="214" t="s">
        <v>11</v>
      </c>
      <c r="E1768" s="214"/>
      <c r="F1768" s="214"/>
      <c r="G1768" s="214"/>
      <c r="H1768" s="215"/>
      <c r="I1768" s="214"/>
      <c r="J1768" s="216"/>
      <c r="K1768" s="16">
        <f t="shared" si="142"/>
        <v>0</v>
      </c>
      <c r="L1768" s="14"/>
      <c r="M1768" s="16">
        <f t="shared" si="143"/>
        <v>0</v>
      </c>
      <c r="N1768" s="217"/>
      <c r="O1768" s="209"/>
      <c r="P1768" s="209"/>
      <c r="Q1768" s="209"/>
      <c r="R1768" s="209"/>
      <c r="S1768" s="209"/>
      <c r="T1768" s="210"/>
      <c r="U1768" s="210"/>
      <c r="V1768" s="211"/>
      <c r="W1768" s="212"/>
      <c r="X1768" s="211"/>
    </row>
    <row r="1769" spans="1:24" s="213" customFormat="1" ht="63.75" x14ac:dyDescent="0.2">
      <c r="A1769" s="214">
        <v>25</v>
      </c>
      <c r="B1769" s="230" t="s">
        <v>1205</v>
      </c>
      <c r="C1769" s="214">
        <v>600</v>
      </c>
      <c r="D1769" s="214" t="s">
        <v>11</v>
      </c>
      <c r="E1769" s="214"/>
      <c r="F1769" s="214"/>
      <c r="G1769" s="214"/>
      <c r="H1769" s="215"/>
      <c r="I1769" s="214"/>
      <c r="J1769" s="216"/>
      <c r="K1769" s="16">
        <f t="shared" si="142"/>
        <v>0</v>
      </c>
      <c r="L1769" s="14"/>
      <c r="M1769" s="16">
        <f t="shared" si="143"/>
        <v>0</v>
      </c>
      <c r="N1769" s="217"/>
      <c r="O1769" s="209"/>
      <c r="P1769" s="209"/>
      <c r="Q1769" s="209"/>
      <c r="R1769" s="209"/>
      <c r="S1769" s="209"/>
      <c r="T1769" s="210"/>
      <c r="U1769" s="210"/>
      <c r="V1769" s="211"/>
      <c r="W1769" s="212"/>
      <c r="X1769" s="211"/>
    </row>
    <row r="1770" spans="1:24" s="213" customFormat="1" ht="76.5" x14ac:dyDescent="0.2">
      <c r="A1770" s="214">
        <v>26</v>
      </c>
      <c r="B1770" s="230" t="s">
        <v>1213</v>
      </c>
      <c r="C1770" s="214">
        <v>600</v>
      </c>
      <c r="D1770" s="214" t="s">
        <v>11</v>
      </c>
      <c r="E1770" s="214"/>
      <c r="F1770" s="214"/>
      <c r="G1770" s="214"/>
      <c r="H1770" s="215"/>
      <c r="I1770" s="214"/>
      <c r="J1770" s="216"/>
      <c r="K1770" s="16">
        <f t="shared" si="142"/>
        <v>0</v>
      </c>
      <c r="L1770" s="14"/>
      <c r="M1770" s="16">
        <f t="shared" si="143"/>
        <v>0</v>
      </c>
      <c r="N1770" s="217"/>
      <c r="O1770" s="209"/>
      <c r="P1770" s="209"/>
      <c r="Q1770" s="209"/>
      <c r="R1770" s="209"/>
      <c r="S1770" s="209"/>
      <c r="T1770" s="210"/>
      <c r="U1770" s="210"/>
      <c r="V1770" s="211"/>
      <c r="W1770" s="212"/>
      <c r="X1770" s="211"/>
    </row>
    <row r="1771" spans="1:24" s="213" customFormat="1" ht="102" x14ac:dyDescent="0.2">
      <c r="A1771" s="214">
        <v>27</v>
      </c>
      <c r="B1771" s="230" t="s">
        <v>1212</v>
      </c>
      <c r="C1771" s="214">
        <v>300</v>
      </c>
      <c r="D1771" s="214" t="s">
        <v>11</v>
      </c>
      <c r="E1771" s="214"/>
      <c r="F1771" s="214"/>
      <c r="G1771" s="214"/>
      <c r="H1771" s="215"/>
      <c r="I1771" s="214"/>
      <c r="J1771" s="216"/>
      <c r="K1771" s="16">
        <f t="shared" si="142"/>
        <v>0</v>
      </c>
      <c r="L1771" s="14"/>
      <c r="M1771" s="16">
        <f t="shared" si="143"/>
        <v>0</v>
      </c>
      <c r="N1771" s="217"/>
      <c r="O1771" s="209"/>
      <c r="P1771" s="209"/>
      <c r="Q1771" s="209"/>
      <c r="R1771" s="209"/>
      <c r="S1771" s="209"/>
      <c r="T1771" s="210"/>
      <c r="U1771" s="210"/>
      <c r="V1771" s="211"/>
      <c r="W1771" s="212"/>
      <c r="X1771" s="211"/>
    </row>
    <row r="1772" spans="1:24" s="213" customFormat="1" ht="145.5" customHeight="1" x14ac:dyDescent="0.25">
      <c r="A1772" s="214">
        <v>28</v>
      </c>
      <c r="B1772" s="229" t="s">
        <v>1211</v>
      </c>
      <c r="C1772" s="214">
        <v>100</v>
      </c>
      <c r="D1772" s="214" t="s">
        <v>11</v>
      </c>
      <c r="E1772" s="214"/>
      <c r="F1772" s="214"/>
      <c r="G1772" s="214"/>
      <c r="H1772" s="215"/>
      <c r="I1772" s="214"/>
      <c r="J1772" s="216"/>
      <c r="K1772" s="16">
        <f t="shared" si="142"/>
        <v>0</v>
      </c>
      <c r="L1772" s="14"/>
      <c r="M1772" s="16">
        <f t="shared" si="143"/>
        <v>0</v>
      </c>
      <c r="N1772" s="217"/>
      <c r="O1772" s="209"/>
      <c r="P1772" s="209"/>
      <c r="Q1772" s="209"/>
      <c r="R1772" s="209"/>
      <c r="S1772" s="209"/>
      <c r="T1772" s="210"/>
      <c r="U1772" s="210"/>
      <c r="V1772" s="211"/>
      <c r="W1772" s="212"/>
      <c r="X1772" s="211"/>
    </row>
    <row r="1773" spans="1:24" s="213" customFormat="1" ht="89.25" x14ac:dyDescent="0.2">
      <c r="A1773" s="214">
        <v>29</v>
      </c>
      <c r="B1773" s="230" t="s">
        <v>1210</v>
      </c>
      <c r="C1773" s="214">
        <v>100</v>
      </c>
      <c r="D1773" s="214" t="s">
        <v>11</v>
      </c>
      <c r="E1773" s="214"/>
      <c r="F1773" s="214"/>
      <c r="G1773" s="214"/>
      <c r="H1773" s="215"/>
      <c r="I1773" s="214"/>
      <c r="J1773" s="216"/>
      <c r="K1773" s="16">
        <f t="shared" si="142"/>
        <v>0</v>
      </c>
      <c r="L1773" s="14"/>
      <c r="M1773" s="16">
        <f t="shared" si="143"/>
        <v>0</v>
      </c>
      <c r="N1773" s="217"/>
      <c r="O1773" s="209"/>
      <c r="P1773" s="209"/>
      <c r="Q1773" s="209"/>
      <c r="R1773" s="209"/>
      <c r="S1773" s="209"/>
      <c r="T1773" s="210"/>
      <c r="U1773" s="210"/>
      <c r="V1773" s="211"/>
      <c r="W1773" s="212"/>
      <c r="X1773" s="211"/>
    </row>
    <row r="1774" spans="1:24" s="213" customFormat="1" ht="76.5" x14ac:dyDescent="0.2">
      <c r="A1774" s="214">
        <v>30</v>
      </c>
      <c r="B1774" s="230" t="s">
        <v>1209</v>
      </c>
      <c r="C1774" s="218">
        <v>30</v>
      </c>
      <c r="D1774" s="218" t="s">
        <v>11</v>
      </c>
      <c r="E1774" s="218"/>
      <c r="F1774" s="218"/>
      <c r="G1774" s="218"/>
      <c r="H1774" s="219"/>
      <c r="I1774" s="218"/>
      <c r="J1774" s="216"/>
      <c r="K1774" s="16">
        <f t="shared" si="142"/>
        <v>0</v>
      </c>
      <c r="L1774" s="14"/>
      <c r="M1774" s="16">
        <f t="shared" si="143"/>
        <v>0</v>
      </c>
      <c r="N1774" s="217"/>
      <c r="O1774" s="209"/>
      <c r="P1774" s="209"/>
      <c r="Q1774" s="209"/>
      <c r="R1774" s="209"/>
      <c r="S1774" s="209"/>
      <c r="T1774" s="210"/>
      <c r="U1774" s="210"/>
      <c r="V1774" s="211"/>
      <c r="W1774" s="212"/>
      <c r="X1774" s="211"/>
    </row>
    <row r="1775" spans="1:24" s="213" customFormat="1" ht="38.25" x14ac:dyDescent="0.2">
      <c r="A1775" s="214">
        <v>31</v>
      </c>
      <c r="B1775" s="230" t="s">
        <v>1208</v>
      </c>
      <c r="C1775" s="218">
        <v>50</v>
      </c>
      <c r="D1775" s="218" t="s">
        <v>11</v>
      </c>
      <c r="E1775" s="218"/>
      <c r="F1775" s="218"/>
      <c r="G1775" s="218"/>
      <c r="H1775" s="219"/>
      <c r="I1775" s="218"/>
      <c r="J1775" s="216"/>
      <c r="K1775" s="16">
        <f t="shared" si="142"/>
        <v>0</v>
      </c>
      <c r="L1775" s="14"/>
      <c r="M1775" s="16">
        <f t="shared" si="143"/>
        <v>0</v>
      </c>
      <c r="N1775" s="217"/>
      <c r="O1775" s="209"/>
      <c r="P1775" s="209"/>
      <c r="Q1775" s="209"/>
      <c r="R1775" s="209"/>
      <c r="S1775" s="209"/>
      <c r="T1775" s="210"/>
      <c r="U1775" s="210"/>
      <c r="V1775" s="211"/>
      <c r="W1775" s="212"/>
      <c r="X1775" s="211"/>
    </row>
    <row r="1776" spans="1:24" s="213" customFormat="1" ht="38.25" x14ac:dyDescent="0.2">
      <c r="A1776" s="214">
        <v>32</v>
      </c>
      <c r="B1776" s="230" t="s">
        <v>1207</v>
      </c>
      <c r="C1776" s="214">
        <v>20</v>
      </c>
      <c r="D1776" s="214" t="s">
        <v>11</v>
      </c>
      <c r="E1776" s="214"/>
      <c r="F1776" s="214"/>
      <c r="G1776" s="214"/>
      <c r="H1776" s="215"/>
      <c r="I1776" s="214"/>
      <c r="J1776" s="216"/>
      <c r="K1776" s="16">
        <f t="shared" si="142"/>
        <v>0</v>
      </c>
      <c r="L1776" s="14"/>
      <c r="M1776" s="16">
        <f t="shared" si="143"/>
        <v>0</v>
      </c>
      <c r="N1776" s="217"/>
      <c r="O1776" s="209"/>
      <c r="P1776" s="209"/>
      <c r="Q1776" s="209"/>
      <c r="R1776" s="209"/>
      <c r="S1776" s="209"/>
      <c r="T1776" s="210"/>
      <c r="U1776" s="210"/>
      <c r="V1776" s="211"/>
      <c r="W1776" s="212"/>
      <c r="X1776" s="211"/>
    </row>
    <row r="1777" spans="1:24" s="213" customFormat="1" ht="64.5" thickBot="1" x14ac:dyDescent="0.25">
      <c r="A1777" s="214">
        <v>33</v>
      </c>
      <c r="B1777" s="230" t="s">
        <v>1206</v>
      </c>
      <c r="C1777" s="214">
        <v>850</v>
      </c>
      <c r="D1777" s="214" t="s">
        <v>11</v>
      </c>
      <c r="E1777" s="214"/>
      <c r="F1777" s="214"/>
      <c r="G1777" s="214"/>
      <c r="H1777" s="215"/>
      <c r="I1777" s="214"/>
      <c r="J1777" s="220"/>
      <c r="K1777" s="50">
        <f t="shared" si="142"/>
        <v>0</v>
      </c>
      <c r="L1777" s="15"/>
      <c r="M1777" s="50">
        <f t="shared" si="143"/>
        <v>0</v>
      </c>
      <c r="N1777" s="217"/>
      <c r="O1777" s="209"/>
      <c r="P1777" s="209"/>
      <c r="Q1777" s="209"/>
      <c r="R1777" s="209"/>
      <c r="S1777" s="209"/>
      <c r="T1777" s="210"/>
      <c r="U1777" s="210"/>
      <c r="V1777" s="211"/>
      <c r="W1777" s="212"/>
      <c r="X1777" s="211"/>
    </row>
    <row r="1778" spans="1:24" s="213" customFormat="1" ht="13.5" thickBot="1" x14ac:dyDescent="0.3">
      <c r="B1778" s="221"/>
      <c r="H1778" s="222"/>
      <c r="I1778" s="239"/>
      <c r="J1778" s="126" t="s">
        <v>81</v>
      </c>
      <c r="K1778" s="127">
        <f>SUM(K1745:K1777)</f>
        <v>0</v>
      </c>
      <c r="L1778" s="128"/>
      <c r="M1778" s="129">
        <f>SUM(M1745:M1777)</f>
        <v>0</v>
      </c>
      <c r="N1778" s="238"/>
      <c r="O1778" s="209"/>
      <c r="P1778" s="209"/>
      <c r="Q1778" s="209"/>
      <c r="R1778" s="209"/>
      <c r="S1778" s="209"/>
      <c r="T1778" s="210"/>
      <c r="U1778" s="210"/>
      <c r="V1778" s="211"/>
      <c r="W1778" s="212"/>
      <c r="X1778" s="211"/>
    </row>
    <row r="1779" spans="1:24" s="213" customFormat="1" ht="13.5" thickBot="1" x14ac:dyDescent="0.3">
      <c r="A1779" s="282" t="s">
        <v>1175</v>
      </c>
      <c r="B1779" s="282"/>
      <c r="C1779" s="282"/>
      <c r="D1779" s="282"/>
      <c r="E1779" s="282"/>
      <c r="F1779" s="282"/>
      <c r="G1779" s="237"/>
      <c r="H1779" s="237"/>
      <c r="I1779" s="237"/>
      <c r="J1779" s="237"/>
      <c r="K1779" s="237"/>
      <c r="L1779" s="237"/>
      <c r="M1779" s="237"/>
      <c r="N1779" s="237"/>
      <c r="O1779" s="209"/>
      <c r="P1779" s="209"/>
      <c r="Q1779" s="209"/>
      <c r="R1779" s="209"/>
      <c r="S1779" s="209"/>
      <c r="T1779" s="210"/>
      <c r="U1779" s="210"/>
      <c r="V1779" s="211"/>
      <c r="W1779" s="212"/>
      <c r="X1779" s="211"/>
    </row>
    <row r="1780" spans="1:24" s="213" customFormat="1" x14ac:dyDescent="0.25">
      <c r="A1780" s="282" t="s">
        <v>1174</v>
      </c>
      <c r="B1780" s="282"/>
      <c r="C1780" s="282"/>
      <c r="D1780" s="282"/>
      <c r="E1780" s="282"/>
      <c r="F1780" s="282"/>
      <c r="G1780" s="237"/>
      <c r="H1780" s="252" t="s">
        <v>1176</v>
      </c>
      <c r="I1780" s="253"/>
      <c r="J1780" s="253"/>
      <c r="K1780" s="253"/>
      <c r="L1780" s="253"/>
      <c r="M1780" s="253"/>
      <c r="N1780" s="254"/>
      <c r="O1780" s="209"/>
      <c r="P1780" s="209"/>
      <c r="Q1780" s="209"/>
      <c r="R1780" s="209"/>
      <c r="S1780" s="209"/>
      <c r="T1780" s="210"/>
      <c r="U1780" s="210"/>
      <c r="V1780" s="211"/>
      <c r="W1780" s="212"/>
      <c r="X1780" s="211"/>
    </row>
    <row r="1781" spans="1:24" s="213" customFormat="1" ht="38.25" x14ac:dyDescent="0.25">
      <c r="A1781" s="209"/>
      <c r="B1781" s="223"/>
      <c r="C1781" s="209"/>
      <c r="D1781" s="209"/>
      <c r="E1781" s="209"/>
      <c r="F1781" s="209"/>
      <c r="G1781" s="209"/>
      <c r="H1781" s="130" t="s">
        <v>74</v>
      </c>
      <c r="I1781" s="131" t="s">
        <v>75</v>
      </c>
      <c r="J1781" s="132" t="s">
        <v>76</v>
      </c>
      <c r="K1781" s="133" t="s">
        <v>77</v>
      </c>
      <c r="L1781" s="131" t="s">
        <v>78</v>
      </c>
      <c r="M1781" s="133" t="s">
        <v>79</v>
      </c>
      <c r="N1781" s="134" t="s">
        <v>80</v>
      </c>
      <c r="O1781" s="211"/>
    </row>
    <row r="1782" spans="1:24" s="213" customFormat="1" ht="13.5" thickBot="1" x14ac:dyDescent="0.3">
      <c r="A1782" s="209"/>
      <c r="B1782" s="223"/>
      <c r="C1782" s="209"/>
      <c r="D1782" s="209"/>
      <c r="F1782" s="209"/>
      <c r="G1782" s="209"/>
      <c r="H1782" s="135">
        <f>ROUND(K1778,2)</f>
        <v>0</v>
      </c>
      <c r="I1782" s="136">
        <f>ROUND(M1778,2)</f>
        <v>0</v>
      </c>
      <c r="J1782" s="137">
        <v>0.2</v>
      </c>
      <c r="K1782" s="136">
        <f>ROUND(H1782*J1782,2)</f>
        <v>0</v>
      </c>
      <c r="L1782" s="136">
        <f>ROUND(I1782*J1782,2)</f>
        <v>0</v>
      </c>
      <c r="M1782" s="136">
        <f>ROUND(H1782+K1782,2)</f>
        <v>0</v>
      </c>
      <c r="N1782" s="138">
        <f>ROUND(I1782+L1782,2)</f>
        <v>0</v>
      </c>
    </row>
    <row r="1783" spans="1:24" s="213" customFormat="1" x14ac:dyDescent="0.25">
      <c r="A1783" s="209"/>
      <c r="B1783" s="223"/>
      <c r="C1783" s="209"/>
      <c r="D1783" s="209"/>
      <c r="F1783" s="209"/>
      <c r="G1783" s="209"/>
      <c r="H1783" s="211"/>
    </row>
    <row r="1787" spans="1:24" ht="13.5" thickBot="1" x14ac:dyDescent="0.3"/>
    <row r="1788" spans="1:24" ht="13.5" thickBot="1" x14ac:dyDescent="0.3">
      <c r="A1788" s="279" t="s">
        <v>1214</v>
      </c>
      <c r="B1788" s="280"/>
      <c r="C1788" s="280"/>
      <c r="D1788" s="280"/>
      <c r="E1788" s="280"/>
      <c r="F1788" s="280"/>
      <c r="G1788" s="280"/>
      <c r="H1788" s="280"/>
      <c r="I1788" s="280"/>
      <c r="J1788" s="280"/>
      <c r="K1788" s="280"/>
      <c r="L1788" s="280"/>
      <c r="M1788" s="280"/>
      <c r="N1788" s="281"/>
    </row>
    <row r="1789" spans="1:24" x14ac:dyDescent="0.25">
      <c r="A1789" s="13">
        <v>1</v>
      </c>
      <c r="B1789" s="186" t="s">
        <v>1068</v>
      </c>
      <c r="C1789" s="13">
        <v>800</v>
      </c>
      <c r="D1789" s="13" t="s">
        <v>11</v>
      </c>
      <c r="E1789" s="13"/>
      <c r="F1789" s="70"/>
      <c r="G1789" s="13"/>
      <c r="H1789" s="13"/>
      <c r="I1789" s="70"/>
      <c r="J1789" s="46"/>
      <c r="K1789" s="46">
        <f t="shared" ref="K1789:K1792" si="144">I1789*J1789</f>
        <v>0</v>
      </c>
      <c r="L1789" s="157"/>
      <c r="M1789" s="46">
        <f t="shared" ref="M1789:M1792" si="145">K1789*L1789+K1789</f>
        <v>0</v>
      </c>
      <c r="N1789" s="70"/>
    </row>
    <row r="1790" spans="1:24" x14ac:dyDescent="0.25">
      <c r="A1790" s="149">
        <v>2</v>
      </c>
      <c r="B1790" s="181" t="s">
        <v>1069</v>
      </c>
      <c r="C1790" s="149">
        <v>7000</v>
      </c>
      <c r="D1790" s="149" t="s">
        <v>11</v>
      </c>
      <c r="E1790" s="149"/>
      <c r="F1790" s="30"/>
      <c r="G1790" s="149"/>
      <c r="H1790" s="149"/>
      <c r="I1790" s="30"/>
      <c r="J1790" s="16"/>
      <c r="K1790" s="46">
        <f t="shared" si="144"/>
        <v>0</v>
      </c>
      <c r="L1790" s="69"/>
      <c r="M1790" s="46">
        <f t="shared" si="145"/>
        <v>0</v>
      </c>
      <c r="N1790" s="30"/>
    </row>
    <row r="1791" spans="1:24" x14ac:dyDescent="0.25">
      <c r="A1791" s="13">
        <v>3</v>
      </c>
      <c r="B1791" s="181" t="s">
        <v>1070</v>
      </c>
      <c r="C1791" s="149">
        <v>1500</v>
      </c>
      <c r="D1791" s="149" t="s">
        <v>11</v>
      </c>
      <c r="E1791" s="149"/>
      <c r="F1791" s="30"/>
      <c r="G1791" s="149"/>
      <c r="H1791" s="149"/>
      <c r="I1791" s="30"/>
      <c r="J1791" s="16"/>
      <c r="K1791" s="46">
        <f t="shared" si="144"/>
        <v>0</v>
      </c>
      <c r="L1791" s="69"/>
      <c r="M1791" s="46">
        <f t="shared" si="145"/>
        <v>0</v>
      </c>
      <c r="N1791" s="30"/>
    </row>
    <row r="1792" spans="1:24" ht="13.5" thickBot="1" x14ac:dyDescent="0.3">
      <c r="A1792" s="149">
        <v>4</v>
      </c>
      <c r="B1792" s="181" t="s">
        <v>1071</v>
      </c>
      <c r="C1792" s="149">
        <v>350</v>
      </c>
      <c r="D1792" s="149" t="s">
        <v>11</v>
      </c>
      <c r="E1792" s="149"/>
      <c r="F1792" s="30"/>
      <c r="G1792" s="149"/>
      <c r="H1792" s="149"/>
      <c r="I1792" s="30"/>
      <c r="J1792" s="16"/>
      <c r="K1792" s="46">
        <f t="shared" si="144"/>
        <v>0</v>
      </c>
      <c r="L1792" s="69"/>
      <c r="M1792" s="46">
        <f t="shared" si="145"/>
        <v>0</v>
      </c>
      <c r="N1792" s="30"/>
    </row>
    <row r="1793" spans="8:14" ht="13.5" thickBot="1" x14ac:dyDescent="0.3">
      <c r="J1793" s="126" t="s">
        <v>81</v>
      </c>
      <c r="K1793" s="127">
        <f>SUM(K1789:K1792)</f>
        <v>0</v>
      </c>
      <c r="L1793" s="128"/>
      <c r="M1793" s="129">
        <f>SUM(M1789:M1792)</f>
        <v>0</v>
      </c>
    </row>
    <row r="1795" spans="8:14" ht="13.5" thickBot="1" x14ac:dyDescent="0.3"/>
    <row r="1796" spans="8:14" x14ac:dyDescent="0.25">
      <c r="H1796" s="252" t="s">
        <v>1214</v>
      </c>
      <c r="I1796" s="253"/>
      <c r="J1796" s="253"/>
      <c r="K1796" s="253"/>
      <c r="L1796" s="253"/>
      <c r="M1796" s="253"/>
      <c r="N1796" s="254"/>
    </row>
    <row r="1797" spans="8:14" ht="38.25" x14ac:dyDescent="0.25">
      <c r="H1797" s="130" t="s">
        <v>74</v>
      </c>
      <c r="I1797" s="131" t="s">
        <v>75</v>
      </c>
      <c r="J1797" s="132" t="s">
        <v>76</v>
      </c>
      <c r="K1797" s="133" t="s">
        <v>77</v>
      </c>
      <c r="L1797" s="131" t="s">
        <v>78</v>
      </c>
      <c r="M1797" s="133" t="s">
        <v>79</v>
      </c>
      <c r="N1797" s="134" t="s">
        <v>80</v>
      </c>
    </row>
    <row r="1798" spans="8:14" ht="13.5" thickBot="1" x14ac:dyDescent="0.3">
      <c r="H1798" s="135">
        <f>K1793</f>
        <v>0</v>
      </c>
      <c r="I1798" s="136">
        <f>M1793</f>
        <v>0</v>
      </c>
      <c r="J1798" s="137">
        <v>0.2</v>
      </c>
      <c r="K1798" s="136">
        <f>ROUND(H1798*J1798,2)</f>
        <v>0</v>
      </c>
      <c r="L1798" s="136">
        <f>ROUND(I1798*J1798,2)</f>
        <v>0</v>
      </c>
      <c r="M1798" s="136">
        <f>ROUND(H1798+K1798,2)</f>
        <v>0</v>
      </c>
      <c r="N1798" s="138">
        <f>ROUND(I1798+L1798,2)</f>
        <v>0</v>
      </c>
    </row>
  </sheetData>
  <mergeCells count="160">
    <mergeCell ref="A1788:N1788"/>
    <mergeCell ref="H1796:N1796"/>
    <mergeCell ref="A1698:N1698"/>
    <mergeCell ref="H1705:N1705"/>
    <mergeCell ref="A1711:N1711"/>
    <mergeCell ref="H1715:N1715"/>
    <mergeCell ref="A1721:N1721"/>
    <mergeCell ref="H1725:N1725"/>
    <mergeCell ref="A1675:N1675"/>
    <mergeCell ref="B1678:F1678"/>
    <mergeCell ref="B1679:F1680"/>
    <mergeCell ref="H1679:N1679"/>
    <mergeCell ref="A1685:N1685"/>
    <mergeCell ref="H1692:N1692"/>
    <mergeCell ref="A1744:N1744"/>
    <mergeCell ref="H1738:N1738"/>
    <mergeCell ref="H1780:N1780"/>
    <mergeCell ref="A1780:F1780"/>
    <mergeCell ref="A1779:F1779"/>
    <mergeCell ref="H1649:N1649"/>
    <mergeCell ref="A1655:N1655"/>
    <mergeCell ref="H1659:N1659"/>
    <mergeCell ref="A1665:N1665"/>
    <mergeCell ref="B1668:F1668"/>
    <mergeCell ref="B1669:F1670"/>
    <mergeCell ref="H1669:N1669"/>
    <mergeCell ref="H1617:N1617"/>
    <mergeCell ref="A1623:N1623"/>
    <mergeCell ref="H1627:N1627"/>
    <mergeCell ref="A1633:N1633"/>
    <mergeCell ref="H1639:N1639"/>
    <mergeCell ref="A1645:N1645"/>
    <mergeCell ref="H1586:N1586"/>
    <mergeCell ref="A1592:N1592"/>
    <mergeCell ref="H1597:N1597"/>
    <mergeCell ref="A1603:N1603"/>
    <mergeCell ref="H1607:N1607"/>
    <mergeCell ref="A1613:N1613"/>
    <mergeCell ref="H1546:N1546"/>
    <mergeCell ref="A1552:N1552"/>
    <mergeCell ref="H1557:N1557"/>
    <mergeCell ref="A1563:N1563"/>
    <mergeCell ref="H1574:N1574"/>
    <mergeCell ref="A1580:N1580"/>
    <mergeCell ref="H1463:N1463"/>
    <mergeCell ref="A1469:N1469"/>
    <mergeCell ref="H1474:N1474"/>
    <mergeCell ref="A1480:N1480"/>
    <mergeCell ref="H1506:N1506"/>
    <mergeCell ref="A1512:N1512"/>
    <mergeCell ref="H1402:N1402"/>
    <mergeCell ref="A1408:N1408"/>
    <mergeCell ref="H1413:N1413"/>
    <mergeCell ref="A1419:N1419"/>
    <mergeCell ref="H1451:N1451"/>
    <mergeCell ref="A1457:N1457"/>
    <mergeCell ref="H1228:N1228"/>
    <mergeCell ref="A1234:N1234"/>
    <mergeCell ref="H1257:N1257"/>
    <mergeCell ref="A1263:N1263"/>
    <mergeCell ref="H1392:N1392"/>
    <mergeCell ref="A1398:N1398"/>
    <mergeCell ref="H1190:N1190"/>
    <mergeCell ref="A1196:N1196"/>
    <mergeCell ref="H1200:N1200"/>
    <mergeCell ref="A1206:N1206"/>
    <mergeCell ref="H1218:N1218"/>
    <mergeCell ref="A1224:N1224"/>
    <mergeCell ref="H1159:N1159"/>
    <mergeCell ref="A1165:N1165"/>
    <mergeCell ref="H1169:N1169"/>
    <mergeCell ref="A1175:N1175"/>
    <mergeCell ref="H1179:N1179"/>
    <mergeCell ref="A1185:N1185"/>
    <mergeCell ref="H1112:N1112"/>
    <mergeCell ref="A1118:N1118"/>
    <mergeCell ref="H1123:N1123"/>
    <mergeCell ref="A1129:N1129"/>
    <mergeCell ref="H1137:N1137"/>
    <mergeCell ref="A1143:N1143"/>
    <mergeCell ref="H1041:N1041"/>
    <mergeCell ref="A1047:N1047"/>
    <mergeCell ref="H1052:N1052"/>
    <mergeCell ref="A1058:N1058"/>
    <mergeCell ref="H1099:N1099"/>
    <mergeCell ref="A1105:N1105"/>
    <mergeCell ref="A999:N999"/>
    <mergeCell ref="H1003:N1003"/>
    <mergeCell ref="A1009:N1009"/>
    <mergeCell ref="B1029:F1030"/>
    <mergeCell ref="H1030:N1030"/>
    <mergeCell ref="A1036:N1036"/>
    <mergeCell ref="A655:N655"/>
    <mergeCell ref="H659:N659"/>
    <mergeCell ref="A665:N665"/>
    <mergeCell ref="H669:N669"/>
    <mergeCell ref="A675:N675"/>
    <mergeCell ref="H993:N993"/>
    <mergeCell ref="A570:N570"/>
    <mergeCell ref="H614:N614"/>
    <mergeCell ref="A620:N620"/>
    <mergeCell ref="H634:N634"/>
    <mergeCell ref="A640:N640"/>
    <mergeCell ref="H649:N649"/>
    <mergeCell ref="A529:N529"/>
    <mergeCell ref="H535:N535"/>
    <mergeCell ref="A541:N541"/>
    <mergeCell ref="H550:N550"/>
    <mergeCell ref="A556:N556"/>
    <mergeCell ref="H564:N564"/>
    <mergeCell ref="A484:N484"/>
    <mergeCell ref="H492:N492"/>
    <mergeCell ref="A498:N498"/>
    <mergeCell ref="H506:N506"/>
    <mergeCell ref="A512:N512"/>
    <mergeCell ref="H523:N523"/>
    <mergeCell ref="H445:N445"/>
    <mergeCell ref="A451:N451"/>
    <mergeCell ref="H455:N455"/>
    <mergeCell ref="A461:N461"/>
    <mergeCell ref="H478:N478"/>
    <mergeCell ref="A392:N392"/>
    <mergeCell ref="H407:N407"/>
    <mergeCell ref="A413:N413"/>
    <mergeCell ref="H420:N420"/>
    <mergeCell ref="A426:N426"/>
    <mergeCell ref="H434:N434"/>
    <mergeCell ref="A379:N379"/>
    <mergeCell ref="H386:N386"/>
    <mergeCell ref="A242:N242"/>
    <mergeCell ref="H258:N258"/>
    <mergeCell ref="A264:N264"/>
    <mergeCell ref="H303:N303"/>
    <mergeCell ref="A309:N309"/>
    <mergeCell ref="H348:N348"/>
    <mergeCell ref="A440:N440"/>
    <mergeCell ref="A1:N1"/>
    <mergeCell ref="A6:N6"/>
    <mergeCell ref="H13:N13"/>
    <mergeCell ref="A19:N19"/>
    <mergeCell ref="H134:N134"/>
    <mergeCell ref="A140:N140"/>
    <mergeCell ref="H151:N151"/>
    <mergeCell ref="A1731:N1731"/>
    <mergeCell ref="A198:N198"/>
    <mergeCell ref="H216:N216"/>
    <mergeCell ref="A222:N222"/>
    <mergeCell ref="H226:N226"/>
    <mergeCell ref="A232:N232"/>
    <mergeCell ref="H236:N236"/>
    <mergeCell ref="A157:N157"/>
    <mergeCell ref="H162:N162"/>
    <mergeCell ref="A168:N168"/>
    <mergeCell ref="H179:N179"/>
    <mergeCell ref="A185:N185"/>
    <mergeCell ref="H192:N192"/>
    <mergeCell ref="A354:N354"/>
    <mergeCell ref="H360:N360"/>
    <mergeCell ref="A366:N366"/>
    <mergeCell ref="H373:N373"/>
  </mergeCells>
  <conditionalFormatting sqref="B4">
    <cfRule type="duplicateValues" dxfId="1" priority="1"/>
    <cfRule type="duplicateValues" dxfId="0" priority="2"/>
  </conditionalFormatting>
  <pageMargins left="0.23622047244094491" right="0.23622047244094491" top="0.35433070866141736" bottom="0.35433070866141736" header="0.19685039370078741" footer="0.19685039370078741"/>
  <pageSetup paperSize="9" scale="57" fitToHeight="0" orientation="landscape" horizontalDpi="4294967293" verticalDpi="4294967293" r:id="rId1"/>
  <headerFooter>
    <oddHeader>&amp;L150/PN/ZP/D/2023&amp;CFORMULARZ ASORTYMENTOWO-CENOWY&amp;RZałącznik nr 2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FAC</vt:lpstr>
      <vt:lpstr>FAC!Obszar_wydruku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2023-12-22T10:54:39Z</dcterms:modified>
</cp:coreProperties>
</file>