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05" windowHeight="11700" activeTab="11"/>
  </bookViews>
  <sheets>
    <sheet name="formularz_oferty" sheetId="1" r:id="rId1"/>
    <sheet name="część_1" sheetId="2" r:id="rId2"/>
    <sheet name="część_2" sheetId="3" r:id="rId3"/>
    <sheet name="część_3" sheetId="4" r:id="rId4"/>
    <sheet name="część_4" sheetId="5" r:id="rId5"/>
    <sheet name="część_5" sheetId="6" r:id="rId6"/>
    <sheet name="część_6" sheetId="7" r:id="rId7"/>
    <sheet name="część_7" sheetId="8" r:id="rId8"/>
    <sheet name="część_8" sheetId="9" r:id="rId9"/>
    <sheet name="część_9" sheetId="10" r:id="rId10"/>
    <sheet name="część_10" sheetId="11" r:id="rId11"/>
    <sheet name="część_11" sheetId="12" r:id="rId12"/>
    <sheet name="część_12" sheetId="13" r:id="rId13"/>
    <sheet name="część_13" sheetId="14" r:id="rId14"/>
    <sheet name="część_14" sheetId="15" r:id="rId15"/>
  </sheets>
  <definedNames>
    <definedName name="_xlnm.Print_Area" localSheetId="1">'część_1'!$A$1:$H$9</definedName>
    <definedName name="_xlnm.Print_Area" localSheetId="10">'część_10'!$A$1:$H$9</definedName>
    <definedName name="_xlnm.Print_Area" localSheetId="11">'część_11'!$A$1:$H$20</definedName>
    <definedName name="_xlnm.Print_Area" localSheetId="12">'część_12'!$A$1:$H$11</definedName>
    <definedName name="_xlnm.Print_Area" localSheetId="13">'część_13'!$A$1:$H$12</definedName>
    <definedName name="_xlnm.Print_Area" localSheetId="2">'część_2'!$A$1:$H$11</definedName>
    <definedName name="_xlnm.Print_Area" localSheetId="4">'część_4'!$A$1:$H$9</definedName>
    <definedName name="_xlnm.Print_Area" localSheetId="0">'formularz_oferty'!$A$1:$D$64</definedName>
  </definedNames>
  <calcPr fullCalcOnLoad="1"/>
</workbook>
</file>

<file path=xl/sharedStrings.xml><?xml version="1.0" encoding="utf-8"?>
<sst xmlns="http://schemas.openxmlformats.org/spreadsheetml/2006/main" count="319" uniqueCount="106">
  <si>
    <t>Załącznik nr 1 do SWZ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</si>
  <si>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</si>
  <si>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</si>
  <si>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</si>
  <si>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</si>
  <si>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</si>
  <si>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</si>
  <si>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</si>
  <si>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</si>
  <si>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</si>
  <si>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</si>
  <si>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</si>
  <si>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</si>
  <si>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</si>
  <si>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Oferujemy wykonanie całego przedmiotu zamówienia (w danej części) za cenę:</t>
  </si>
  <si>
    <t>2.</t>
  </si>
  <si>
    <t>3.</t>
  </si>
  <si>
    <t>4.</t>
  </si>
  <si>
    <t>5.</t>
  </si>
  <si>
    <t>Oświadczamy, że oferujemy realizację przedmiotu zamówienia zgodnie z zasadami określonymi w SWZ wraz z załącznikami.</t>
  </si>
  <si>
    <t>6.</t>
  </si>
  <si>
    <t>7.</t>
  </si>
  <si>
    <t>Oświadczamy, że zapoznaliśmy się z SWZ wraz z jej załącznikami i nie wnosimy do niej zastrzeżeń oraz, że zdobyliśmy konieczne informacje do przygotowania oferty.</t>
  </si>
  <si>
    <t>8.</t>
  </si>
  <si>
    <t>Oświadczamy, że jesteśmy związani niniejszą ofertą przez okres podany w SWZ.</t>
  </si>
  <si>
    <t>9.</t>
  </si>
  <si>
    <t>Oświadczamy, ze zapoznaliśmy się z treścią załączonego do SWZ wzoru umowy i w przypadku wyboru naszej oferty zawrzemy z zamawiającym  umowę sporządzoną na podstawie tego wzoru.</t>
  </si>
  <si>
    <t>10.</t>
  </si>
  <si>
    <t>11.</t>
  </si>
  <si>
    <t>12.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</si>
  <si>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</si>
  <si>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</si>
  <si>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</si>
  <si>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</si>
  <si>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</si>
  <si>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</si>
  <si>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</si>
  <si>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</si>
  <si>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</si>
  <si>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1a do SWZ
Załącznik nr ….. do umowy</t>
  </si>
  <si>
    <t>Część nr:</t>
  </si>
  <si>
    <t>ARKUSZ CENOWY</t>
  </si>
  <si>
    <t>Poz.</t>
  </si>
  <si>
    <t>Przedmiot zamówienia
Parametry wymagane</t>
  </si>
  <si>
    <t xml:space="preserve">Ilość </t>
  </si>
  <si>
    <t>jm</t>
  </si>
  <si>
    <t>Nazwa handlowa
Producent</t>
  </si>
  <si>
    <t>Numer katalogowy
(jeżeli istnieje)</t>
  </si>
  <si>
    <t xml:space="preserve">1. </t>
  </si>
  <si>
    <t xml:space="preserve">Załącznik nr 1a do SWZ 
Załącznik nr … do umowy </t>
  </si>
  <si>
    <t xml:space="preserve"> Ilość  </t>
  </si>
  <si>
    <t>Ilość</t>
  </si>
  <si>
    <t>Oświadczamy, że termin płatności wynosi do 60 dni.</t>
  </si>
  <si>
    <t>Cena brutto*:</t>
  </si>
  <si>
    <t>*jeżeli wybór oferty będzie prowadził do powstania u Zamawiającego obowiązku podatkowego, zgodnie z przepisami o podatku od towarów i usług, należy podać cenę netto.</t>
  </si>
  <si>
    <t>Cena jednostkowa brutto*</t>
  </si>
  <si>
    <t>Wartość brutto pozycji*</t>
  </si>
  <si>
    <t xml:space="preserve">Cena jednostkowa brutto* </t>
  </si>
  <si>
    <t xml:space="preserve">Oświadczamy, że zamówienie będziemy wykonywać do czasu wyczerpania kwoty wynagrodzenia umownego jednak nie dłużej niż przez: 24 miesiące od daty zawarcia umowy. 
</t>
  </si>
  <si>
    <t>DFP.271.58.2022.AM</t>
  </si>
  <si>
    <t>Dostawa materiałów medycznych</t>
  </si>
  <si>
    <t>Część</t>
  </si>
  <si>
    <t xml:space="preserve">Oświadczamy, że oferowane materiały medyczne są dopuszczone do obrotu i używania na terenie Polski zgodnie z ustawą z dnia 20 maja 2010 roku o wyrobach medycznych (Dz. U. z 2010 r.  nr 107 poz. 679 z późniejszymi zmianami) oraz rozporządzenia Parlamentu Europejskiego i Rady (UE) 2017/745 z dnia 5 kwietnia 2017r (MDR).  Jednocześnie oświadczamy, że na każdorazowe wezwanie Zamawiającego przedstawimy dokumenty dopuszczające do obrotu i używania na terenie Polski </t>
  </si>
  <si>
    <t>Oświadczamy, że jesteśmy *:</t>
  </si>
  <si>
    <t xml:space="preserve">
 




</t>
  </si>
  <si>
    <t xml:space="preserve">mikroprzedsiębiorstwem 
małym przedsiębiorstwem 
średnim przedsiębiorstwem
jednoosobową działalnością gospodarczą 
osobą fizyczną nieprowadzącą działalności gospodarczej
inny rodzaj (w tym duże przedsiębiorstwo)
</t>
  </si>
  <si>
    <t>*zaznaczyć właściwe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</si>
  <si>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……………………………………………………………………………………………………….............................
</t>
    </r>
    <r>
      <rPr>
        <i/>
        <sz val="9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</si>
  <si>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r>
      <t xml:space="preserve">Oświadczamy, że zamierzamy powierzyć następujące części zamówienia podwykonawcom i jednocześnie podajemy nazwy (firmy) podwykonawców*^: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9"/>
        <color indexed="8"/>
        <rFont val="Times New Roman"/>
        <family val="1"/>
      </rPr>
      <t>* Jeżeli wykonawca nie poda tych informacji to Zamawiający przyjmie, że wykonawca nie zamierza powierzać żadnej części zamówienia podwykonawcy
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  </r>
  </si>
  <si>
    <t>Znacznik tkankowy typu Hydromark w rozmiarze 14-15G o długości minimum 15 cm do oznaczania guzów piersi przed chemioterapią, aplikowany przezskórnie z podziałką kontroli głębokości wkłucia co 1 cm, zbudowany z biodegradowalnego polimeru hydrożelowego zapewniającego długotrwałą widoczność w USG przez okres min. 12 miesięcy i wyposażony w klipsy tytanowe trwale widoczne w RTG i MRI dostępne w trzech kształtach zapewniających różne możliwości znakowania.</t>
  </si>
  <si>
    <t>szt</t>
  </si>
  <si>
    <t>Czujnik, elektroda do analizy bispektralnej do posiadanego przez Zamawiajacego systemu Bis Vista</t>
  </si>
  <si>
    <t>Mankiet uciskowy rozm.M,L na łydkę i udo do posiadanej przez Zamawiajacego pompy przerywanego ucisku pneumatycznego Flowtron ACS900</t>
  </si>
  <si>
    <t>para</t>
  </si>
  <si>
    <t>Elektrody krótkie do termoablacji laserowej tkanek miękkich, dostosowane do posiadanego przez Zamawiającego generatora Echolaser, który emituje fale o długości 1064 nm. Elektroda zawiera w zestawie bardzo elastyczny światłowód kwarcowy o średnicy (300 mikronów) i płaskiej końcówce, do wprowadzenia przezskórnie za pomocą atraumatycznej igłay Chiba o wysokiej echogeniczności i średnicy 0,8mm ( 21G ). Wszystkie akcesoria zawarte w zestawie wymagane do przezskórnej laserowej ablacji termicznej są jednorazowego użytku. Jednorazowe zestawy są dostarczane w czterech kolorach R (czerwony), G (zielony), B (niebieski) i Y (żółty), które system rozpoznaje za pomocą złącza światłowodu SMA</t>
  </si>
  <si>
    <t>Końcówka do posiadanego przez Zamawiającego aparatu elektrochirurgicznego Nexus - końcówka długa 1,9mmx30cm z zestawem drenów</t>
  </si>
  <si>
    <t>Końcówka do posiadanego przez Zamawiającego aparatu elektrochirurgicznego Nexus - końcówka zakrzywiona długa 1,6mm z drenem</t>
  </si>
  <si>
    <t>Końcówka do posiadanego przez Zamawiającego aparatu elektrochirurgicznego Nexus - końcówka zakrzywiona długa 1,9mm z drenem</t>
  </si>
  <si>
    <t>Końcówka do posiadanego przez Zamawiającego aparatu elektrochirurgicznego Nexus - microkońcówka 1,6mm do aspiratora z drenem</t>
  </si>
  <si>
    <t>Końcówka do posiadanego przez Zamawiającego aparatu elektrochirurgicznego Nexus - standardowa końcówka 1,9mm z drenami</t>
  </si>
  <si>
    <t>Osłonki jednorazowe na głowicę laparoskopową do posiadanej przez Zamawiającego głowicy Civco</t>
  </si>
  <si>
    <t>Zestaw do terapii ECCO2R (usuwania CO2 z krwii) do posiadanego przez Zamawiajacego aparatu do hemodiafiltracji PrisMax</t>
  </si>
  <si>
    <t>Koc ogrzewający, kołderka do posiadanego przez Zamawiajacego urządzenia Mistral-Air MA2220</t>
  </si>
  <si>
    <t>Cewnik:
- przekrój 14,5 Fr, dwuświatłowy, podwójne D,
- długość od mufki: 15, 19, 23, 27, 31, 35, 42, cm,
- dystalne zakończenie cewnika typu schodkowego zapobiega recyrkulacji i wykrzepianiu krwi,
- końcówka zaopatrzona w otwory boczne zapobiegające przysysaniu cewnika do ściany naczynia,
- dodatkowe otwory dla prowadnicy ułatwiające wprowadzenie cewnika do żyły,
- posiada mufkę poliesterową umożliwiającą optymalne wrastanie tkanki,
- wykonany z poliuretanu, materiału wytrzymałego, miękkiego, elastycznego. Zamawiający dopuszcza cewnik o następujących parametrach: cewnik naczyniowy permanentny w zestawie, dwuświatłowy, wykonany z poliuretanu o średnicy 14,5 Fr. Dwie wersje do wyboru. Wersja z ramionami prostymi o długości cewnika do mufy: 15,19,23,27,31,35,42, 50cm i wersja z ramionami zakrzywionymi o długości 19, 24, 28 i 31cm. Przepływ do 500ml/min. Symetryczna, taperowana końcówka cewnika w celu łatwiejszego wszczepienia. Recyrkulacja przy normalnym i odwróconym przepływie w liniach tętniczej i żylnej poniżej 1%. Do okoła cewnika otwory wycięte w systemie 360 stopni celem zmniejszenia ryzyka przyssania końcówki do ściany naczynia. Objętość wypełnienia naniesiona na zaciskach. Wprowadzacz o średnicy 15Fr ze zintegrowanym zaworem hemostatycznym, nie wymagającym aktywacji, zapobiegającym przedostaniu się powietrza do światła naczynia i utraty krwi, bezpieczny skalpel. Cewnik w zestawie do zakładania metodą Seldingera</t>
  </si>
  <si>
    <t>Cewnik:
- 12 Fr, dwukanałowy,
- długość 15 cm, 20 cm, 24 cm,
- z prostymi i zagiętymi końcówkami,
- wykonany z termoczułego materiału poliuretanu zapewniającego odporność na skręcanie i załamania oraz zapewniający sztywność podczas zakładania,
- końcówka schodkowa ogranicza recyrkulację,
- przepływ do 300 ml/min.</t>
  </si>
  <si>
    <t>Wkład jednorazowego użytku do automatycznego wstrzykiwacza kontrastu -
Kompatybilny z automatycznymi wstrzykiwaczami kontrastu Medrad Spectris Solaris MRI
Specjalistyczny produkt dedykowany do badań CT Zawiera jeden wkład o pojemności 65 ml, jeden wkład o pojemności 115 ml, jedno złącze niskociśnieniowe o długości 250 cm z trójnikiem Y z zastawką antyzwrotną, dwa ostrza typu spike, jedno ostrze typu Spike duże, przeznaczone do nakłucia pojemnika z solą fizjologiczną, jedno ostrze typu Spike małe, przeznaczone do fiolki z kontrastem.</t>
  </si>
  <si>
    <t>Aparat do posiadanych przez Zamawiającego pomp Infusomat Space typu standard. Dren PVC bez zawartości DEHP. Dwuczęściowa komora kroplowa z odpowietrznikiem i filtrem 15μm, wykonana z bardzo przezroczystego materiału. Długość drenu 250cm.</t>
  </si>
  <si>
    <t>Aparat do posiadanych przez Zamawiającego pomp Infusomat Space. Dren PVC bez zawartości DEHP. Dwuczęściowa komora kroplowa z odpowietrznikiem i filtrem 15μm, wykonana z bardzo przeziernego materiału, posiadająca filtr hydrofilny  na dnie komory kroplowej, zabezpieczający przed dostaniem się powietrza do drenu po opróżnieniu opakowania z lekiem lub płynem. Filtr hydrofobowy na końcu drenu, zabezpieczający przed wyciekaniem płynu z drenu podczas jego wypełniania. Długość drenu 250cm.</t>
  </si>
  <si>
    <t>Aparat do żywienia enteralnego do posiadanych przez Zamawiającego pomp Infusomat Space. Dren bez PVC i DEHP. Dwuczęściowa komora wykonana z bardzo przeziernego materiału. Z multikonektorem uniwersalnym, bezigłowym portem do wstrzyknięć, złączem żeńskim typu Luer Lock i stopniowanym adapterem stożkowym.  Długość drenu 320cm.</t>
  </si>
  <si>
    <t>Aparat bursztynowy do posiadanych przez Zamawiającego pomp Infusomat Space. Dren bez zawartości PVC i DEHP. Dwuczęściowa komora kroplowa z odpowietrznikiem i filtrem 15μm, wykonana z bardzo przeziernego materiału. W dolnej częśći drenu port bezigłowy do podaży bolusa. Długość drenu 250cm.</t>
  </si>
  <si>
    <t>Aparat do posiadanych przez Zamawiającego pomp Infusomat Plus. Dren PVC bez zawartości DEHP. Dwuczęściowa komora kroplowa z odpowietrznikiem i filtrem 15μm, wykonana z bardzo przezroczystego materiału, posiadająca filtr hydrofilny na dnie komory kroplowej, zabezpieczający przed dostaniem się powietrza do drenu po opróżnieniu opakowania z lekiem lub płynem. Długość drenu 240/150cm.</t>
  </si>
  <si>
    <t>Aparat do posiadanych przez Zamawiającego pomp Infusomat Plus. Dren z poliuretanu bez zawartości PVC i DEHP. Dwuczęściowa komora kroplowa z odpowietrznikiem i filtrem 15μm, wykonana z bardzo przezroczystego materiału, posiadająca filtr hydrofilny na dnie komory kroplowej, zabezpieczający przed dostaniem się powietrza do drenu po opróżnieniu opakowania z lekiem lub płynem. W dolnej częśći drenu port bezigłowy do podaży bolusa. Długość drenu 240/150cm.</t>
  </si>
  <si>
    <t>Aparat bursztynowy do posiadanych przez Zamawiającego pomp Infusomat Plus. Dren z poliuretanu bez zawartości PVC i DEHP. Dwuczęściowa komora kroplowa z odpowietrznikiem i filtrem 15μm, wykonana z bardzo przeziernego materiału, posiadająca filtr hydrofilny na dnie komory kroplowej, zabezpieczający przed dostaniem się powietrza do drenu po opróżnieniu opakowania z lekiem lub płynem. Długość drenu 240/150cm.</t>
  </si>
  <si>
    <t>Aparat do żywienia enteralnego do posiadanych przez Zamawiającego pomp Infusomat Plus. Dren PVC bez zawartości DEHP. Dwuczęściowa komora wykonana z bardzo przeziernego materiału. Złącze pacjenta typu Enfit. Kolec ENPlus do diet dojelitowych. Na linii zamontowany kranik z męskim łącznikiem.  Długość drenu 330/220cm.</t>
  </si>
  <si>
    <t>Zestaw jednorazowy do pobierania i usuwania, kompatybilny z posiadanym przez Zamawiającego separatorem Spectra Optia i wersją oprogramowania SW 11.2 (dzięki zintegrowanemu pojemnikowi na osocze możliwość poboru osocza podczas procedury CMNC); dostępne procedury: Procedura Ciągłego Poboru Komórek Macierzystych (CMNC), Pobierania Granulocytów (PMN), usuwania leukocytów (WBCD), usuwanie płytek (PLTD), czyszczenie szpiku (BMP). Zestaw zawiera bezpieczny łącznik AC. Opakowanie zawiera  6 zestawów.</t>
  </si>
  <si>
    <t xml:space="preserve">Zestaw jednorazowy do pobierania kompatybilny z posiadaną wersją oprogramowania SW  11.2 separatora Spectra Optia (dodatkowa możliwość poboru osocza do pojemnika kolekcyjnego oraz dokonania transferu osocza zdeponowanego w pojemniku osocza do pojemnika kolekcyjnego w sposób zamknięty); dostępne procedury: pobór komórek macierzystych (MHC); zawiera bezpieczny łącznik AC. Opakowanie zawiera 6 zestawów </t>
  </si>
  <si>
    <t xml:space="preserve">Przeciwzakrzepowy roztwór cytrynianu dekstrozy A (ACDA), flakon 750 ml. Do wykorzystania podczas procedur wykorzystywanych na separatorze komórkowym: Płyn antykoagulacyjny ACD-A 750 ml, zawiera bezpieczny łącznik AC, wyrób medyczny klasy IIb. Opakowanie zawiera 12 flakonów </t>
  </si>
  <si>
    <t>Dodatkowa rura do układu oddechowego do aparatu do znieczulenia, długość po rozciagnięciu min.2m, końcówki 22F z łącznikiem. Podatność rury 4,4ml/kPa na metr, opór przeplywu przy rozciagnietej rurze 60l/min 1,0 cm H2O.</t>
  </si>
  <si>
    <t>Maska do prowadzenia wentylacji nieinwazyjnej z użyciem respiratora. Część maski przylegająca do twarzy wykonana z jednego kawałka silikonu. Maska od dołu specjalnie wyprofilowana zapobiegająca otwieraniu ust od zewnątrz umocowane wzmocnienia do mocowania uprzęży. Maska wraz z uprzężą. Kolanko wykonane z twardego plastiku,pełne bez dodatkowych otworów, wyposażone w końcówkę umożliwiającą podłączenie np.tlenu, typu żeńskiego o średnicy wew. 22mm, możliwość obracania części do podłączenia układu pacjenta, gdy jest umocowane w silikonowej części maski. Dopuszcza się zaoferowanie masek do wentylacji nieinwazyjnej, z przeźroczystą pokrywą, przeznaczoną do użytku dla jednego pacjenta, w zakresie rozmiarowym: S, M, L, obejmującym standardowy, pełny zakres rozmiaru pacjenta &gt; 30 kg,  zaopatrzona w obrotowe, kątowe złącze, w mankiet wypełniony powietrzem z zaworem umożliwiającym modyfikowanie jego objętości, co pozwala na precyzyjne dopasowanie maski do kształtu twarzy. Utrzymanie maski ułatwiają 4 punkty podporowe (tzw. „trójkąt” maski i podparcie czołowe, w postaci miękkiej powietrznej poduszki) oraz dopinana uprząż na głowę. Ramię łączące maskę z podporą czołową posiada możliwość regulacji. Do każdej maski dołączony jest kolorystyczny szablon umożliwiający precyzyjny wybór rozmiaru maski. Maski przeznaczone do pracy z aparatami z wbudowaną opcją NIV. Maska przeznaczona do pracy z aparatami bez wbudowanej opcji NIV. Dodatkowo zaopatrzona w  zawór anty-asfiksja,  port wydechowy, z możliwością podłączenia linii pomiarowej ciśnienia lub O2, odpowiednia do pracy w trybie z ciągłym dodatnim ciśnieniem.</t>
  </si>
  <si>
    <t xml:space="preserve">Hełm do terapii CPAP i / lub nieinwazyjnej wentylacji zasilany przez respirator z możliwością szybkiego dostępu do głowy pacjenta w postaci otwieranego portu dostępu lub zamka błyskawicznego.   </t>
  </si>
  <si>
    <t>Układ pacjenta do posiadanego przez Zamawiającego aparatu Xlung</t>
  </si>
  <si>
    <t>Uchwyt do mocowania posiadanych przez Zamawiającego przetworników ciśnienia i imadło do mocowania uchwytu na statywie kroplówki. Uchwyt do mocowania co najmniej dwóch przetworników, uniwersalny, możliwe połączenie przetworników różnych producentów, a co najmniej przetworników produkcji: BBraun, Edwards Lifescience, Becton Dickinson (obecnie używanych).</t>
  </si>
  <si>
    <r>
      <t xml:space="preserve">Zestaw drenów bursztynowy wielodrożny do posiadanych przez Zamawiającego pomp Infusomat Plus (nie zawierających PCV i DEHP) do podaży leków cytostatycznych. Dren główny do połączenia z płynem do przepłukania linii i możliwość podłączenia do niego 4 opakowań z lekiem cytostatycznym. Linia główna do przepłukiwania po każdorazowym podaniu leku bez konieczności rozłączania systemu; 5 zastawek bezigłowych zabezpieczone dodatkowo korkami luer-lock. Cztery do podłączenia krótkich drenów do przygotowania leków -  oraz dodatkową zastawką umiejcowioną nie dalej niż 25cm od miejsca podłączenia do pacjenta - do podaży bolusa. Ergonomiczna dwuczęściowa komora kroplowa, wykonana z bardzo przeziernego materiału; posiadająca filtr hydrofilny na dnie komory kroplowej, zabezpieczający przed dostaniem się powietrza do drenu po opróżnieniu opakowania z lekiem lub płynem. Ostry kolec, wyposażony w odpowietrznik z filtrem zabezpieczonym klapką. Zacisk rolkowy z miejscem na kolec. Filtr hydrofobowy na końcu drenu, zabezpieczający przed wyciekaniem płynu z drenu podczas jego wypełniania. Długość drenu 210/155cm. Wykonawca oświadcza, iż posiada test potwierdzający, że linie do przygotowania i podaży leków, stanowią zamknięty system i zapobiegają uwalnianiu się niebezpiecznych zanieczyszczeń do otoczenia. </t>
    </r>
    <r>
      <rPr>
        <u val="single"/>
        <sz val="10"/>
        <color indexed="8"/>
        <rFont val="Times New Roman"/>
        <family val="1"/>
      </rPr>
      <t xml:space="preserve"> Na żądanie Zamawiającego test zostanie Zamawiającemu przedstawiony.</t>
    </r>
  </si>
  <si>
    <r>
      <t xml:space="preserve">Zestaw drenów bursztynowy wielodrożny do posiadanych przez Zamawiającego pomp Infusomat Plus (nie zawierających PCV i DEHP) do podaży leków cytostatycznych. Dren główny do połączenia z płynem do przepłukania linii i możliwość podłączenia do niego 2 opakowań z lekiem cytostatycznym. Linia główna do przepłukiwania po każdorazowym podaniu leku bez konieczności rozłączania systemu; 3 zastawki bezigłowe zabezpieczone dodatkowo korkami luer-lock. Dwie do podłączenia krótkich drenów do przygotowania leków -  oraz dodatkową zastawką umiejcowioną nie dalej niż 25cm od miejsca podłączenia do pacjenta - do podaży bolusa. Ergonomiczna dwuczęściowa komora kroplowa, wykonana z bardzo przeziernego materiału; posiadająca filtr hydrofilny na dnie komory kroplowej, zabezpieczający przed dostaniem się powietrza do drenu po opróżnieniu opakowania z lekiem lub płynem. Ostry kolec, wyposażony w odpowietrznik z filtrem zabezpieczonym klapką. Zacisk rolkowy z miejscem na kolec. Filtr hydrofobowy na końcu drenu, zabezpieczający przed wyciekaniem płynu z drenu podczas jego wypełniania. Długość drenu 210/155cm. Wykonawca oświadcza, iż posiada  test potwierdzający, że linie do przygotowania i podaży leków, stanowią zamknięty system i zapobiegają uwalnianiu się niebezpiecznych zanieczyszczeń do otoczenia. </t>
    </r>
    <r>
      <rPr>
        <u val="single"/>
        <sz val="10"/>
        <color indexed="8"/>
        <rFont val="Times New Roman"/>
        <family val="1"/>
      </rPr>
      <t>Na żądanie Zamawiającego test zostanie Zamawiającemu przedstawiony.</t>
    </r>
  </si>
  <si>
    <r>
      <t>Zestaw drenów bursztynowy wielodrożny do posiadanych przez Zamawiającego pomp Infusomat Space (nie zawierających PCV i DEHP) do podaży leków cytostatycznych. Dren główny do połączenia z płynem do przepłukania linii i możliwość podłączenia do niego 4 opakowań z lekiem cytostatycznym. Linia główna do przepłukiwania po każdorazowym podaniu leku bez konieczności rozłączania systemu; 5 zastawek bezigłowych zabezpieczone dodatkowo korkami luer-lock. Cztery do podłączenia krótkich drenów do przygotowania leków (kompatybilne z posiadanym przez zamawiającego CytoSet Mix) -  oraz dodatkową zastawką umiejcowioną nie dalej niż 25cm od miejsca podłączenia do pacjenta - do podaży bolusa. Ergonomiczna dwuczęściowa komora kroplowa, wykonana z bardzo przezroczystego materiału; posiadająca filtr hydrofilny typu AirStop na dnie komory kroplowej, zabezpieczający przed dostaniem się powietrza do drenu po opróżnieniu opakowania z lekiem lub płynem. Ostry kolec, wyposażony w odpowietrznik z filtrem zabezpieczonym klapką. Zacisk rolkowy z miejscem na kolec. Filtr hydrofobowy na końcu drenu, zabezpieczający przed wyciekaniem płynu z drenu podczas jego wypełniania. Wykonawca oświadcza, iż posiada  test potwierdzający, że linie do przygotowania i podaży leków, stanowią zamknięty system w myśl definicji NIOSH i zapobiegają uwalnianiu się niebezpiecznych zanieczyszczeń do otoczenia.</t>
    </r>
    <r>
      <rPr>
        <sz val="10"/>
        <color indexed="8"/>
        <rFont val="Times New Roman"/>
        <family val="1"/>
      </rPr>
      <t xml:space="preserve"> </t>
    </r>
    <r>
      <rPr>
        <u val="single"/>
        <sz val="10"/>
        <color indexed="8"/>
        <rFont val="Times New Roman"/>
        <family val="1"/>
      </rPr>
      <t>Na żądanie Zamawiającego test zostanie Zamawiającemu przedstawiony.</t>
    </r>
  </si>
  <si>
    <r>
      <t>Zestaw drenów bursztynowy wielodrożny do posiadanych przez Zamawiającego pomp Infusomat Space (nie zawierających PCV i DEHP) do podaży leków cytostatycznych. Dren główny do połączenia z płynem do przepłukania linii i możliwość podłączenia do niego 2 opakowań z lekiem cytostatycznym. Linia główna do przepłukiwania po każdorazowym podaniu leku bez konieczności rozłączania systemu; 3 zastawki bezigłowe zabezpieczone dodatkowo korkami luer-lock. Dwie do podłączenia krótkich drenów do przygotowania leków (kompatybilne z posiadanym przez zamawiającego CytoSet Mix) - oraz dodatkową zastawką umiejcowioną nie dalej niż 25cm od miejsca podłączenia do pacjenta - do podaży bolusa. Ergonomiczna dwuczęściowa komora kroplowa, wykonana z bardzo przezroczystego materiału; posiadająca filtr hydrofilny na dnie komory kroplowej, zabezpieczający przed dostaniem się powietrza do drenu po opróżnieniu opakowania z lekiem lub płynem. Ostry kolec, wyposażony w odpowietrznik z filtrem zabezpieczonym klapką. Zacisk rolkowy z miejscem na kolec. Filtr hydrofobowy na końcu drenu, zabezpieczający przed wyciekaniem płynu z drenu podczas jego wypełniania. Wykonawca oświadcza, iż posiada test potwierdzający, że linie do przygotowania i podaży leków, stanowią zamknięty system w myśl definicji NIOSH i zapobiegają uwalnianiu się niebezpiecznych zanieczyszczeń do otoczenia.</t>
    </r>
    <r>
      <rPr>
        <u val="single"/>
        <sz val="10"/>
        <color indexed="8"/>
        <rFont val="Times New Roman"/>
        <family val="1"/>
      </rPr>
      <t xml:space="preserve"> Na żądanie Zamawiającego test zostanie Zamawiającemu przedstawiony.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</si>
</sst>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0"/>
    <numFmt numFmtId="165" formatCode="&quot; &quot;#,##0.00&quot; &quot;[$zł]&quot; &quot;;&quot;-&quot;#,##0.00&quot; &quot;[$zł]&quot; &quot;;&quot; -&quot;00&quot; &quot;[$zł]&quot; &quot;;&quot; &quot;@&quot; &quot;"/>
    <numFmt numFmtId="166" formatCode="[$-415]General"/>
    <numFmt numFmtId="167" formatCode="&quot; &quot;#,##0&quot;    &quot;;&quot;-&quot;#,##0&quot;    &quot;;&quot; -&quot;00&quot;    &quot;;&quot; &quot;@&quot; &quot;"/>
    <numFmt numFmtId="168" formatCode="#,##0.00&quot; &quot;[$zł]"/>
    <numFmt numFmtId="169" formatCode="&quot; &quot;#,##0.00&quot;    &quot;;&quot;-&quot;#,##0.00&quot;    &quot;;&quot; -&quot;00&quot;    &quot;;&quot; &quot;@&quot; &quot;"/>
    <numFmt numFmtId="170" formatCode="&quot; &quot;#,##0.00&quot;      &quot;;&quot;-&quot;#,##0.00&quot;      &quot;;&quot; -&quot;#&quot;      &quot;;@&quot; &quot;"/>
    <numFmt numFmtId="171" formatCode="#,##0.00&quot; &quot;[$zł-415];[Red]&quot;-&quot;#,##0.00&quot; &quot;[$zł-415]"/>
    <numFmt numFmtId="172" formatCode="_-* #,##0.00_-;\-* #,##0.00_-;_-* &quot;-&quot;??_-;_-@_-"/>
    <numFmt numFmtId="173" formatCode="#,##0.00\ &quot;zł&quot;"/>
    <numFmt numFmtId="174" formatCode="#,##0.00\ [$zł-415]"/>
    <numFmt numFmtId="175" formatCode="_-* #,##0\ _z_ł_-;\-* #,##0\ _z_ł_-;_-* &quot;-&quot;??\ _z_ł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#,##0.0000"/>
    <numFmt numFmtId="181" formatCode="[$-415]#,##0"/>
  </numFmts>
  <fonts count="69">
    <font>
      <sz val="11"/>
      <color rgb="FF00000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i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>
        <color indexed="63"/>
      </bottom>
    </border>
  </borders>
  <cellStyleXfs count="9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9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Border="0" applyProtection="0">
      <alignment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Border="0" applyProtection="0">
      <alignment/>
    </xf>
    <xf numFmtId="0" fontId="40" fillId="0" borderId="0" applyNumberFormat="0" applyBorder="0" applyProtection="0">
      <alignment/>
    </xf>
    <xf numFmtId="0" fontId="41" fillId="0" borderId="0" applyNumberFormat="0" applyBorder="0" applyProtection="0">
      <alignment horizontal="center"/>
    </xf>
    <xf numFmtId="0" fontId="41" fillId="0" borderId="0" applyNumberFormat="0" applyBorder="0" applyProtection="0">
      <alignment horizontal="center" textRotation="90"/>
    </xf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1" fillId="27" borderId="1" applyNumberFormat="0" applyAlignment="0" applyProtection="0"/>
    <xf numFmtId="9" fontId="35" fillId="0" borderId="0" applyFont="0" applyFill="0" applyBorder="0" applyAlignment="0" applyProtection="0"/>
    <xf numFmtId="0" fontId="52" fillId="0" borderId="0" applyNumberFormat="0" applyBorder="0" applyProtection="0">
      <alignment/>
    </xf>
    <xf numFmtId="171" fontId="52" fillId="0" borderId="0" applyBorder="0" applyProtection="0">
      <alignment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5" fillId="31" borderId="9" applyNumberFormat="0" applyFon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8" fillId="0" borderId="0" xfId="73" applyFont="1" applyFill="1" applyAlignment="1" applyProtection="1">
      <alignment horizontal="left" vertical="top" wrapText="1"/>
      <protection locked="0"/>
    </xf>
    <xf numFmtId="0" fontId="58" fillId="0" borderId="0" xfId="73" applyFont="1" applyFill="1" applyAlignment="1" applyProtection="1">
      <alignment horizontal="left" vertical="top"/>
      <protection locked="0"/>
    </xf>
    <xf numFmtId="0" fontId="58" fillId="0" borderId="0" xfId="73" applyFont="1" applyFill="1" applyAlignment="1" applyProtection="1">
      <alignment horizontal="justify" vertical="top" wrapText="1"/>
      <protection locked="0"/>
    </xf>
    <xf numFmtId="3" fontId="58" fillId="0" borderId="0" xfId="73" applyNumberFormat="1" applyFont="1" applyFill="1" applyAlignment="1" applyProtection="1">
      <alignment horizontal="left" vertical="top" wrapText="1"/>
      <protection locked="0"/>
    </xf>
    <xf numFmtId="3" fontId="58" fillId="0" borderId="0" xfId="73" applyNumberFormat="1" applyFont="1" applyFill="1" applyAlignment="1" applyProtection="1">
      <alignment horizontal="right" vertical="top" wrapText="1"/>
      <protection locked="0"/>
    </xf>
    <xf numFmtId="0" fontId="59" fillId="0" borderId="0" xfId="73" applyFont="1" applyFill="1" applyAlignment="1" applyProtection="1">
      <alignment horizontal="center" vertical="top"/>
      <protection locked="0"/>
    </xf>
    <xf numFmtId="0" fontId="59" fillId="0" borderId="0" xfId="73" applyFont="1" applyFill="1" applyAlignment="1" applyProtection="1">
      <alignment horizontal="left" vertical="top" wrapText="1"/>
      <protection locked="0"/>
    </xf>
    <xf numFmtId="3" fontId="59" fillId="0" borderId="0" xfId="73" applyNumberFormat="1" applyFont="1" applyFill="1" applyAlignment="1" applyProtection="1">
      <alignment horizontal="left" vertical="top" wrapText="1"/>
      <protection locked="0"/>
    </xf>
    <xf numFmtId="0" fontId="58" fillId="0" borderId="0" xfId="0" applyFont="1" applyAlignment="1">
      <alignment/>
    </xf>
    <xf numFmtId="0" fontId="59" fillId="0" borderId="10" xfId="73" applyFont="1" applyFill="1" applyBorder="1" applyAlignment="1" applyProtection="1">
      <alignment horizontal="center" vertical="top" wrapText="1"/>
      <protection locked="0"/>
    </xf>
    <xf numFmtId="3" fontId="60" fillId="0" borderId="10" xfId="73" applyNumberFormat="1" applyFont="1" applyFill="1" applyBorder="1" applyAlignment="1" applyProtection="1">
      <alignment horizontal="center" vertical="top" wrapText="1"/>
      <protection locked="0"/>
    </xf>
    <xf numFmtId="0" fontId="58" fillId="0" borderId="10" xfId="73" applyFont="1" applyFill="1" applyBorder="1" applyAlignment="1" applyProtection="1">
      <alignment horizontal="center" vertical="top" wrapText="1"/>
      <protection locked="0"/>
    </xf>
    <xf numFmtId="165" fontId="58" fillId="0" borderId="10" xfId="92" applyFont="1" applyFill="1" applyBorder="1" applyAlignment="1" applyProtection="1">
      <alignment horizontal="right" vertical="top" wrapText="1"/>
      <protection locked="0"/>
    </xf>
    <xf numFmtId="165" fontId="58" fillId="0" borderId="0" xfId="73" applyNumberFormat="1" applyFont="1" applyFill="1" applyAlignment="1" applyProtection="1">
      <alignment horizontal="right" vertical="top" wrapText="1"/>
      <protection locked="0"/>
    </xf>
    <xf numFmtId="0" fontId="61" fillId="0" borderId="10" xfId="73" applyFont="1" applyFill="1" applyBorder="1" applyAlignment="1" applyProtection="1">
      <alignment horizontal="center" vertical="top" wrapText="1"/>
      <protection locked="0"/>
    </xf>
    <xf numFmtId="165" fontId="61" fillId="0" borderId="10" xfId="92" applyFont="1" applyFill="1" applyBorder="1" applyAlignment="1" applyProtection="1">
      <alignment horizontal="right" vertical="top" wrapText="1"/>
      <protection locked="0"/>
    </xf>
    <xf numFmtId="165" fontId="61" fillId="0" borderId="0" xfId="73" applyNumberFormat="1" applyFont="1" applyFill="1" applyAlignment="1" applyProtection="1">
      <alignment horizontal="right" vertical="top" wrapText="1"/>
      <protection locked="0"/>
    </xf>
    <xf numFmtId="0" fontId="61" fillId="0" borderId="0" xfId="0" applyFont="1" applyFill="1" applyBorder="1" applyAlignment="1" applyProtection="1">
      <alignment horizontal="justify" vertical="top" wrapText="1"/>
      <protection locked="0"/>
    </xf>
    <xf numFmtId="0" fontId="61" fillId="0" borderId="0" xfId="0" applyNumberFormat="1" applyFont="1" applyFill="1" applyBorder="1" applyAlignment="1" applyProtection="1">
      <alignment horizontal="right" vertical="top" wrapText="1"/>
      <protection locked="0"/>
    </xf>
    <xf numFmtId="0" fontId="61" fillId="0" borderId="0" xfId="0" applyNumberFormat="1" applyFont="1" applyFill="1" applyBorder="1" applyAlignment="1" applyProtection="1">
      <alignment horizontal="left" vertical="top" wrapText="1"/>
      <protection locked="0"/>
    </xf>
    <xf numFmtId="0" fontId="58" fillId="33" borderId="0" xfId="73" applyFont="1" applyFill="1" applyAlignment="1" applyProtection="1">
      <alignment horizontal="left" vertical="top" wrapText="1"/>
      <protection locked="0"/>
    </xf>
    <xf numFmtId="49" fontId="58" fillId="0" borderId="0" xfId="73" applyNumberFormat="1" applyFont="1" applyFill="1" applyAlignment="1" applyProtection="1">
      <alignment horizontal="left" vertical="top" wrapText="1"/>
      <protection locked="0"/>
    </xf>
    <xf numFmtId="0" fontId="58" fillId="0" borderId="10" xfId="73" applyFont="1" applyFill="1" applyBorder="1" applyAlignment="1" applyProtection="1">
      <alignment horizontal="left" vertical="top" wrapText="1"/>
      <protection locked="0"/>
    </xf>
    <xf numFmtId="49" fontId="58" fillId="0" borderId="10" xfId="73" applyNumberFormat="1" applyFont="1" applyFill="1" applyBorder="1" applyAlignment="1" applyProtection="1">
      <alignment horizontal="left" vertical="top" wrapText="1"/>
      <protection locked="0"/>
    </xf>
    <xf numFmtId="49" fontId="58" fillId="0" borderId="11" xfId="73" applyNumberFormat="1" applyFont="1" applyFill="1" applyBorder="1" applyAlignment="1" applyProtection="1">
      <alignment horizontal="left" vertical="top" wrapText="1"/>
      <protection locked="0"/>
    </xf>
    <xf numFmtId="3" fontId="58" fillId="0" borderId="10" xfId="73" applyNumberFormat="1" applyFont="1" applyFill="1" applyBorder="1" applyAlignment="1" applyProtection="1">
      <alignment horizontal="right" vertical="top" wrapText="1"/>
      <protection locked="0"/>
    </xf>
    <xf numFmtId="49" fontId="59" fillId="0" borderId="10" xfId="73" applyNumberFormat="1" applyFont="1" applyFill="1" applyBorder="1" applyAlignment="1" applyProtection="1">
      <alignment horizontal="left" vertical="top" wrapText="1"/>
      <protection locked="0"/>
    </xf>
    <xf numFmtId="3" fontId="59" fillId="0" borderId="10" xfId="73" applyNumberFormat="1" applyFont="1" applyFill="1" applyBorder="1" applyAlignment="1" applyProtection="1">
      <alignment horizontal="right" vertical="top" wrapText="1"/>
      <protection locked="0"/>
    </xf>
    <xf numFmtId="0" fontId="61" fillId="0" borderId="0" xfId="73" applyFont="1" applyFill="1" applyAlignment="1" applyProtection="1">
      <alignment horizontal="left" vertical="top" wrapText="1"/>
      <protection locked="0"/>
    </xf>
    <xf numFmtId="0" fontId="62" fillId="0" borderId="0" xfId="0" applyNumberFormat="1" applyFont="1" applyFill="1" applyBorder="1" applyAlignment="1" applyProtection="1">
      <alignment horizontal="justify" vertical="top" wrapText="1"/>
      <protection locked="0"/>
    </xf>
    <xf numFmtId="3" fontId="61" fillId="0" borderId="0" xfId="73" applyNumberFormat="1" applyFont="1" applyFill="1" applyAlignment="1" applyProtection="1">
      <alignment horizontal="left" vertical="top" wrapText="1"/>
      <protection locked="0"/>
    </xf>
    <xf numFmtId="164" fontId="63" fillId="33" borderId="0" xfId="0" applyNumberFormat="1" applyFont="1" applyFill="1" applyAlignment="1" applyProtection="1">
      <alignment horizontal="left" vertical="center" wrapText="1"/>
      <protection locked="0"/>
    </xf>
    <xf numFmtId="0" fontId="63" fillId="33" borderId="0" xfId="0" applyFont="1" applyFill="1" applyAlignment="1" applyProtection="1">
      <alignment horizontal="center" vertical="center" wrapText="1"/>
      <protection locked="0"/>
    </xf>
    <xf numFmtId="0" fontId="64" fillId="33" borderId="0" xfId="0" applyFont="1" applyFill="1" applyAlignment="1" applyProtection="1">
      <alignment horizontal="left" vertical="center" wrapText="1"/>
      <protection locked="0"/>
    </xf>
    <xf numFmtId="164" fontId="6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64" fillId="33" borderId="0" xfId="0" applyFont="1" applyFill="1" applyAlignment="1" applyProtection="1">
      <alignment horizontal="center" vertical="center" wrapText="1"/>
      <protection locked="0"/>
    </xf>
    <xf numFmtId="0" fontId="63" fillId="33" borderId="0" xfId="0" applyFont="1" applyFill="1" applyAlignment="1" applyProtection="1">
      <alignment horizontal="left" vertical="center" wrapText="1"/>
      <protection locked="0"/>
    </xf>
    <xf numFmtId="0" fontId="64" fillId="34" borderId="10" xfId="0" applyFont="1" applyFill="1" applyBorder="1" applyAlignment="1" applyProtection="1">
      <alignment horizontal="left" vertical="center" wrapText="1"/>
      <protection locked="0"/>
    </xf>
    <xf numFmtId="165" fontId="64" fillId="33" borderId="12" xfId="0" applyNumberFormat="1" applyFont="1" applyFill="1" applyBorder="1" applyAlignment="1" applyProtection="1">
      <alignment horizontal="right" vertical="center" wrapText="1"/>
      <protection locked="0"/>
    </xf>
    <xf numFmtId="168" fontId="63" fillId="33" borderId="0" xfId="0" applyNumberFormat="1" applyFont="1" applyFill="1" applyAlignment="1" applyProtection="1">
      <alignment horizontal="right" vertical="center" wrapText="1"/>
      <protection locked="0"/>
    </xf>
    <xf numFmtId="0" fontId="64" fillId="34" borderId="13" xfId="0" applyFont="1" applyFill="1" applyBorder="1" applyAlignment="1" applyProtection="1">
      <alignment horizontal="center" vertical="center" wrapText="1"/>
      <protection locked="0"/>
    </xf>
    <xf numFmtId="167" fontId="64" fillId="34" borderId="13" xfId="42" applyNumberFormat="1" applyFont="1" applyFill="1" applyBorder="1" applyAlignment="1" applyProtection="1">
      <alignment horizontal="center" vertical="center" wrapText="1"/>
      <protection locked="0"/>
    </xf>
    <xf numFmtId="0" fontId="64" fillId="34" borderId="13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 applyProtection="1">
      <alignment horizontal="center" vertical="center" wrapText="1"/>
      <protection locked="0"/>
    </xf>
    <xf numFmtId="0" fontId="64" fillId="0" borderId="13" xfId="0" applyFont="1" applyFill="1" applyBorder="1" applyAlignment="1">
      <alignment horizontal="left" vertical="center" wrapText="1"/>
    </xf>
    <xf numFmtId="165" fontId="63" fillId="0" borderId="13" xfId="80" applyNumberFormat="1" applyFont="1" applyFill="1" applyBorder="1" applyAlignment="1">
      <alignment horizontal="right" vertical="center" wrapText="1"/>
    </xf>
    <xf numFmtId="0" fontId="65" fillId="0" borderId="13" xfId="0" applyFont="1" applyBorder="1" applyAlignment="1">
      <alignment horizontal="center" vertical="center"/>
    </xf>
    <xf numFmtId="164" fontId="63" fillId="0" borderId="0" xfId="0" applyNumberFormat="1" applyFont="1" applyFill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horizontal="center" vertical="top" wrapText="1"/>
      <protection locked="0"/>
    </xf>
    <xf numFmtId="0" fontId="63" fillId="0" borderId="0" xfId="0" applyFont="1" applyFill="1" applyAlignment="1" applyProtection="1">
      <alignment horizontal="center" vertical="center" wrapText="1"/>
      <protection locked="0"/>
    </xf>
    <xf numFmtId="0" fontId="64" fillId="0" borderId="0" xfId="0" applyFont="1" applyFill="1" applyAlignment="1" applyProtection="1">
      <alignment horizontal="left" vertical="top" wrapText="1"/>
      <protection locked="0"/>
    </xf>
    <xf numFmtId="164" fontId="64" fillId="0" borderId="10" xfId="0" applyNumberFormat="1" applyFont="1" applyFill="1" applyBorder="1" applyAlignment="1" applyProtection="1">
      <alignment horizontal="right" vertical="top" wrapText="1"/>
      <protection locked="0"/>
    </xf>
    <xf numFmtId="0" fontId="64" fillId="0" borderId="0" xfId="0" applyFont="1" applyFill="1" applyAlignment="1" applyProtection="1">
      <alignment horizontal="left" vertical="top"/>
      <protection locked="0"/>
    </xf>
    <xf numFmtId="0" fontId="64" fillId="0" borderId="0" xfId="0" applyFont="1" applyFill="1" applyAlignment="1" applyProtection="1">
      <alignment horizontal="center" vertical="center" wrapText="1"/>
      <protection locked="0"/>
    </xf>
    <xf numFmtId="0" fontId="66" fillId="33" borderId="0" xfId="0" applyFont="1" applyFill="1" applyAlignment="1" applyProtection="1">
      <alignment horizontal="left" vertical="center" wrapText="1"/>
      <protection locked="0"/>
    </xf>
    <xf numFmtId="0" fontId="63" fillId="0" borderId="0" xfId="0" applyFont="1" applyFill="1" applyAlignment="1" applyProtection="1">
      <alignment horizontal="left" vertical="top" wrapText="1"/>
      <protection locked="0"/>
    </xf>
    <xf numFmtId="0" fontId="64" fillId="33" borderId="0" xfId="0" applyFont="1" applyFill="1" applyAlignment="1" applyProtection="1">
      <alignment horizontal="left" vertical="top" wrapText="1"/>
      <protection locked="0"/>
    </xf>
    <xf numFmtId="164" fontId="63" fillId="33" borderId="0" xfId="0" applyNumberFormat="1" applyFont="1" applyFill="1" applyBorder="1" applyAlignment="1" applyProtection="1">
      <alignment horizontal="center" vertical="top" wrapText="1"/>
      <protection locked="0"/>
    </xf>
    <xf numFmtId="0" fontId="63" fillId="33" borderId="0" xfId="0" applyFont="1" applyFill="1" applyAlignment="1" applyProtection="1">
      <alignment horizontal="center" vertical="top" wrapText="1"/>
      <protection locked="0"/>
    </xf>
    <xf numFmtId="0" fontId="64" fillId="34" borderId="10" xfId="0" applyFont="1" applyFill="1" applyBorder="1" applyAlignment="1" applyProtection="1">
      <alignment horizontal="left" vertical="top" wrapText="1"/>
      <protection locked="0"/>
    </xf>
    <xf numFmtId="165" fontId="64" fillId="33" borderId="12" xfId="0" applyNumberFormat="1" applyFont="1" applyFill="1" applyBorder="1" applyAlignment="1" applyProtection="1">
      <alignment horizontal="right" vertical="top" wrapText="1"/>
      <protection locked="0"/>
    </xf>
    <xf numFmtId="164" fontId="63" fillId="33" borderId="0" xfId="0" applyNumberFormat="1" applyFont="1" applyFill="1" applyAlignment="1" applyProtection="1">
      <alignment horizontal="left" vertical="top" wrapText="1"/>
      <protection locked="0"/>
    </xf>
    <xf numFmtId="0" fontId="63" fillId="33" borderId="0" xfId="0" applyFont="1" applyFill="1" applyAlignment="1" applyProtection="1">
      <alignment horizontal="left" vertical="top" wrapText="1"/>
      <protection locked="0"/>
    </xf>
    <xf numFmtId="0" fontId="64" fillId="34" borderId="14" xfId="0" applyFont="1" applyFill="1" applyBorder="1" applyAlignment="1" applyProtection="1">
      <alignment horizontal="center" vertical="center" wrapText="1"/>
      <protection locked="0"/>
    </xf>
    <xf numFmtId="167" fontId="64" fillId="34" borderId="14" xfId="42" applyNumberFormat="1" applyFont="1" applyFill="1" applyBorder="1" applyAlignment="1" applyProtection="1">
      <alignment horizontal="center" vertical="center" wrapText="1"/>
      <protection locked="0"/>
    </xf>
    <xf numFmtId="0" fontId="64" fillId="34" borderId="14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165" fontId="63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63" fillId="0" borderId="0" xfId="0" applyFont="1" applyAlignment="1">
      <alignment/>
    </xf>
    <xf numFmtId="164" fontId="63" fillId="0" borderId="0" xfId="0" applyNumberFormat="1" applyFont="1" applyFill="1" applyAlignment="1" applyProtection="1">
      <alignment horizontal="left" vertical="center" wrapText="1"/>
      <protection locked="0"/>
    </xf>
    <xf numFmtId="0" fontId="63" fillId="0" borderId="0" xfId="0" applyFont="1" applyFill="1" applyAlignment="1" applyProtection="1">
      <alignment horizontal="left" vertical="center" wrapText="1"/>
      <protection locked="0"/>
    </xf>
    <xf numFmtId="0" fontId="64" fillId="0" borderId="0" xfId="0" applyFont="1" applyFill="1" applyAlignment="1" applyProtection="1">
      <alignment horizontal="left" vertical="center" wrapText="1"/>
      <protection locked="0"/>
    </xf>
    <xf numFmtId="164" fontId="6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4" fillId="34" borderId="10" xfId="0" applyFont="1" applyFill="1" applyBorder="1" applyAlignment="1" applyProtection="1">
      <alignment horizontal="center" vertical="center" wrapText="1"/>
      <protection locked="0"/>
    </xf>
    <xf numFmtId="164" fontId="64" fillId="34" borderId="10" xfId="80" applyNumberFormat="1" applyFont="1" applyFill="1" applyBorder="1" applyAlignment="1">
      <alignment horizontal="center" vertical="center" wrapText="1"/>
    </xf>
    <xf numFmtId="166" fontId="64" fillId="34" borderId="10" xfId="80" applyNumberFormat="1" applyFont="1" applyFill="1" applyBorder="1" applyAlignment="1">
      <alignment horizontal="center" vertical="center" wrapText="1"/>
    </xf>
    <xf numFmtId="0" fontId="63" fillId="0" borderId="10" xfId="80" applyFont="1" applyFill="1" applyBorder="1" applyAlignment="1">
      <alignment horizontal="center" vertical="center" wrapText="1"/>
    </xf>
    <xf numFmtId="166" fontId="64" fillId="0" borderId="10" xfId="80" applyNumberFormat="1" applyFont="1" applyFill="1" applyBorder="1" applyAlignment="1">
      <alignment horizontal="center" vertical="center" wrapText="1"/>
    </xf>
    <xf numFmtId="165" fontId="63" fillId="0" borderId="10" xfId="80" applyNumberFormat="1" applyFont="1" applyFill="1" applyBorder="1" applyAlignment="1">
      <alignment horizontal="right" vertical="center" wrapText="1"/>
    </xf>
    <xf numFmtId="165" fontId="6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3" fillId="0" borderId="0" xfId="0" applyFont="1" applyFill="1" applyAlignment="1" applyProtection="1">
      <alignment vertical="center" wrapText="1"/>
      <protection locked="0"/>
    </xf>
    <xf numFmtId="167" fontId="64" fillId="34" borderId="15" xfId="42" applyNumberFormat="1" applyFont="1" applyFill="1" applyBorder="1" applyAlignment="1" applyProtection="1">
      <alignment horizontal="center" vertical="center" wrapText="1"/>
      <protection locked="0"/>
    </xf>
    <xf numFmtId="164" fontId="64" fillId="34" borderId="13" xfId="80" applyNumberFormat="1" applyFont="1" applyFill="1" applyBorder="1" applyAlignment="1">
      <alignment horizontal="center" vertical="center" wrapText="1"/>
    </xf>
    <xf numFmtId="166" fontId="64" fillId="34" borderId="13" xfId="80" applyNumberFormat="1" applyFont="1" applyFill="1" applyBorder="1" applyAlignment="1">
      <alignment horizontal="center" vertical="center" wrapText="1"/>
    </xf>
    <xf numFmtId="0" fontId="63" fillId="0" borderId="13" xfId="80" applyFont="1" applyFill="1" applyBorder="1" applyAlignment="1">
      <alignment horizontal="center" vertical="center" wrapText="1"/>
    </xf>
    <xf numFmtId="166" fontId="64" fillId="0" borderId="13" xfId="80" applyNumberFormat="1" applyFont="1" applyFill="1" applyBorder="1" applyAlignment="1">
      <alignment horizontal="center" vertical="center" wrapText="1"/>
    </xf>
    <xf numFmtId="165" fontId="63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65" fillId="0" borderId="13" xfId="0" applyFont="1" applyBorder="1" applyAlignment="1">
      <alignment horizontal="center" vertical="center" wrapText="1"/>
    </xf>
    <xf numFmtId="3" fontId="4" fillId="0" borderId="13" xfId="80" applyNumberFormat="1" applyFont="1" applyFill="1" applyBorder="1" applyAlignment="1" applyProtection="1">
      <alignment horizontal="center" vertical="center" wrapText="1"/>
      <protection/>
    </xf>
    <xf numFmtId="164" fontId="64" fillId="34" borderId="14" xfId="80" applyNumberFormat="1" applyFont="1" applyFill="1" applyBorder="1" applyAlignment="1">
      <alignment horizontal="center" vertical="center" wrapText="1"/>
    </xf>
    <xf numFmtId="166" fontId="64" fillId="34" borderId="14" xfId="80" applyNumberFormat="1" applyFont="1" applyFill="1" applyBorder="1" applyAlignment="1">
      <alignment horizontal="center" vertical="center" wrapText="1"/>
    </xf>
    <xf numFmtId="3" fontId="65" fillId="0" borderId="13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63" fillId="35" borderId="13" xfId="0" applyFont="1" applyFill="1" applyBorder="1" applyAlignment="1" applyProtection="1">
      <alignment horizontal="center" vertical="center" wrapText="1"/>
      <protection locked="0"/>
    </xf>
    <xf numFmtId="166" fontId="64" fillId="35" borderId="13" xfId="80" applyNumberFormat="1" applyFont="1" applyFill="1" applyBorder="1" applyAlignment="1">
      <alignment horizontal="center" vertical="center" wrapText="1"/>
    </xf>
    <xf numFmtId="0" fontId="64" fillId="36" borderId="0" xfId="0" applyFont="1" applyFill="1" applyBorder="1" applyAlignment="1" applyProtection="1">
      <alignment horizontal="center" vertical="center" wrapText="1"/>
      <protection locked="0"/>
    </xf>
    <xf numFmtId="0" fontId="65" fillId="0" borderId="13" xfId="0" applyNumberFormat="1" applyFont="1" applyBorder="1" applyAlignment="1">
      <alignment horizontal="left" vertical="center" wrapText="1"/>
    </xf>
    <xf numFmtId="0" fontId="65" fillId="0" borderId="13" xfId="0" applyNumberFormat="1" applyFont="1" applyFill="1" applyBorder="1" applyAlignment="1">
      <alignment horizontal="left" vertical="center" wrapText="1"/>
    </xf>
    <xf numFmtId="0" fontId="4" fillId="0" borderId="13" xfId="80" applyFont="1" applyFill="1" applyBorder="1" applyAlignment="1">
      <alignment horizontal="left" vertical="center" wrapText="1"/>
    </xf>
    <xf numFmtId="0" fontId="65" fillId="0" borderId="13" xfId="0" applyFont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65" fillId="0" borderId="13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3" xfId="63" applyFont="1" applyFill="1" applyBorder="1" applyAlignment="1">
      <alignment horizontal="left" vertical="center" wrapText="1"/>
      <protection/>
    </xf>
    <xf numFmtId="49" fontId="58" fillId="0" borderId="10" xfId="73" applyNumberFormat="1" applyFont="1" applyFill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>
      <alignment/>
    </xf>
    <xf numFmtId="0" fontId="61" fillId="0" borderId="0" xfId="73" applyFont="1" applyFill="1" applyAlignment="1" applyProtection="1">
      <alignment horizontal="left" vertical="top" wrapText="1"/>
      <protection locked="0"/>
    </xf>
    <xf numFmtId="0" fontId="61" fillId="0" borderId="0" xfId="73" applyFont="1" applyFill="1" applyAlignment="1" applyProtection="1">
      <alignment horizontal="justify" vertical="top" wrapText="1"/>
      <protection locked="0"/>
    </xf>
    <xf numFmtId="0" fontId="61" fillId="0" borderId="0" xfId="0" applyFont="1" applyFill="1" applyBorder="1" applyAlignment="1" applyProtection="1">
      <alignment horizontal="justify" vertical="top" wrapText="1"/>
      <protection locked="0"/>
    </xf>
    <xf numFmtId="0" fontId="61" fillId="0" borderId="0" xfId="0" applyFont="1" applyAlignment="1">
      <alignment horizontal="justify" vertical="top" wrapText="1"/>
    </xf>
    <xf numFmtId="0" fontId="61" fillId="0" borderId="0" xfId="0" applyNumberFormat="1" applyFont="1" applyFill="1" applyBorder="1" applyAlignment="1" applyProtection="1">
      <alignment horizontal="left" vertical="top" wrapText="1"/>
      <protection locked="0"/>
    </xf>
    <xf numFmtId="0" fontId="58" fillId="0" borderId="0" xfId="73" applyFont="1" applyFill="1" applyAlignment="1" applyProtection="1">
      <alignment horizontal="left" vertical="top" wrapText="1"/>
      <protection locked="0"/>
    </xf>
    <xf numFmtId="0" fontId="58" fillId="0" borderId="0" xfId="0" applyFont="1" applyFill="1" applyAlignment="1">
      <alignment/>
    </xf>
    <xf numFmtId="0" fontId="67" fillId="0" borderId="0" xfId="73" applyFont="1" applyFill="1" applyAlignment="1" applyProtection="1">
      <alignment horizontal="left" vertical="top" wrapText="1"/>
      <protection locked="0"/>
    </xf>
    <xf numFmtId="0" fontId="60" fillId="0" borderId="0" xfId="73" applyFont="1" applyFill="1" applyAlignment="1" applyProtection="1">
      <alignment horizontal="justify" vertical="top" wrapText="1"/>
      <protection locked="0"/>
    </xf>
    <xf numFmtId="0" fontId="63" fillId="33" borderId="0" xfId="0" applyFont="1" applyFill="1" applyAlignment="1" applyProtection="1">
      <alignment horizontal="left" vertical="center" wrapText="1"/>
      <protection locked="0"/>
    </xf>
    <xf numFmtId="0" fontId="63" fillId="33" borderId="0" xfId="0" applyFont="1" applyFill="1" applyAlignment="1" applyProtection="1">
      <alignment horizontal="right" vertical="top" wrapText="1"/>
      <protection locked="0"/>
    </xf>
    <xf numFmtId="0" fontId="63" fillId="0" borderId="0" xfId="0" applyFont="1" applyFill="1" applyAlignment="1" applyProtection="1">
      <alignment horizontal="left" vertical="center" wrapText="1"/>
      <protection locked="0"/>
    </xf>
    <xf numFmtId="0" fontId="63" fillId="0" borderId="0" xfId="0" applyFont="1" applyFill="1" applyAlignment="1" applyProtection="1">
      <alignment horizontal="right" vertical="top" wrapText="1"/>
      <protection locked="0"/>
    </xf>
    <xf numFmtId="0" fontId="68" fillId="0" borderId="0" xfId="0" applyFont="1" applyFill="1" applyAlignment="1" applyProtection="1">
      <alignment horizontal="left" vertical="top" wrapText="1"/>
      <protection locked="0"/>
    </xf>
    <xf numFmtId="0" fontId="63" fillId="0" borderId="0" xfId="0" applyFont="1" applyFill="1" applyAlignment="1">
      <alignment/>
    </xf>
    <xf numFmtId="0" fontId="63" fillId="0" borderId="0" xfId="0" applyFont="1" applyFill="1" applyAlignment="1" applyProtection="1">
      <alignment horizontal="right" vertical="center" wrapText="1"/>
      <protection locked="0"/>
    </xf>
  </cellXfs>
  <cellStyles count="8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3 2" xfId="46"/>
    <cellStyle name="Dziesiętny 3 2 2" xfId="47"/>
    <cellStyle name="Dziesiętny 3 3" xfId="48"/>
    <cellStyle name="Dziesiętny 3 4" xfId="49"/>
    <cellStyle name="Dziesiętny 4" xfId="50"/>
    <cellStyle name="Dziesiętny 5" xfId="51"/>
    <cellStyle name="Excel Built-in Comma" xfId="52"/>
    <cellStyle name="Excel Built-in Normal 1" xfId="53"/>
    <cellStyle name="Heading" xfId="54"/>
    <cellStyle name="Heading1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10" xfId="63"/>
    <cellStyle name="Normalny 10 2" xfId="64"/>
    <cellStyle name="Normalny 10 2 3 3" xfId="65"/>
    <cellStyle name="Normalny 12 2 2" xfId="66"/>
    <cellStyle name="Normalny 12 3" xfId="67"/>
    <cellStyle name="Normalny 14 2" xfId="68"/>
    <cellStyle name="Normalny 2" xfId="69"/>
    <cellStyle name="Normalny 2 2 2" xfId="70"/>
    <cellStyle name="Normalny 24" xfId="71"/>
    <cellStyle name="Normalny 3" xfId="72"/>
    <cellStyle name="Normalny 4" xfId="73"/>
    <cellStyle name="Normalny 4 2" xfId="74"/>
    <cellStyle name="Normalny 4 3" xfId="75"/>
    <cellStyle name="Normalny 4 4" xfId="76"/>
    <cellStyle name="Normalny 5" xfId="77"/>
    <cellStyle name="Normalny 6" xfId="78"/>
    <cellStyle name="Normalny 7" xfId="79"/>
    <cellStyle name="Normalny 8" xfId="80"/>
    <cellStyle name="Obliczenia" xfId="81"/>
    <cellStyle name="Percent" xfId="82"/>
    <cellStyle name="Result" xfId="83"/>
    <cellStyle name="Result2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Walutowy 2" xfId="92"/>
    <cellStyle name="Walutowy 3" xfId="93"/>
    <cellStyle name="Zły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view="pageBreakPreview" zoomScaleNormal="150" zoomScaleSheetLayoutView="100" zoomScalePageLayoutView="0" workbookViewId="0" topLeftCell="A1">
      <selection activeCell="C4" sqref="C4"/>
    </sheetView>
  </sheetViews>
  <sheetFormatPr defaultColWidth="9.00390625" defaultRowHeight="14.25"/>
  <cols>
    <col min="1" max="1" width="3.875" style="1" customWidth="1"/>
    <col min="2" max="3" width="26.25390625" style="1" customWidth="1"/>
    <col min="4" max="4" width="36.375" style="4" customWidth="1"/>
    <col min="5" max="5" width="4.25390625" style="1" customWidth="1"/>
    <col min="6" max="8" width="9.00390625" style="1" customWidth="1"/>
    <col min="9" max="9" width="19.50390625" style="1" customWidth="1"/>
    <col min="10" max="11" width="14.125" style="1" customWidth="1"/>
    <col min="12" max="16384" width="9.00390625" style="1" customWidth="1"/>
  </cols>
  <sheetData>
    <row r="1" ht="15">
      <c r="D1" s="5" t="s">
        <v>0</v>
      </c>
    </row>
    <row r="2" spans="2:4" ht="15">
      <c r="B2" s="6"/>
      <c r="C2" s="6" t="s">
        <v>1</v>
      </c>
      <c r="D2" s="6"/>
    </row>
    <row r="4" spans="2:4" ht="15">
      <c r="B4" s="1" t="s">
        <v>2</v>
      </c>
      <c r="C4" s="29" t="s">
        <v>59</v>
      </c>
      <c r="D4" s="31"/>
    </row>
    <row r="5" spans="3:4" ht="15">
      <c r="C5" s="29"/>
      <c r="D5" s="31"/>
    </row>
    <row r="6" spans="2:4" ht="24.75" customHeight="1">
      <c r="B6" s="1" t="s">
        <v>3</v>
      </c>
      <c r="C6" s="117" t="s">
        <v>60</v>
      </c>
      <c r="D6" s="110"/>
    </row>
    <row r="8" spans="2:4" ht="15">
      <c r="B8" s="23" t="s">
        <v>4</v>
      </c>
      <c r="C8" s="108"/>
      <c r="D8" s="108"/>
    </row>
    <row r="9" spans="2:4" ht="15">
      <c r="B9" s="23" t="s">
        <v>5</v>
      </c>
      <c r="C9" s="108"/>
      <c r="D9" s="108"/>
    </row>
    <row r="10" spans="2:4" ht="15">
      <c r="B10" s="23" t="s">
        <v>6</v>
      </c>
      <c r="C10" s="108"/>
      <c r="D10" s="108"/>
    </row>
    <row r="11" spans="2:4" ht="15">
      <c r="B11" s="23" t="s">
        <v>7</v>
      </c>
      <c r="C11" s="108"/>
      <c r="D11" s="108"/>
    </row>
    <row r="12" spans="2:4" ht="15">
      <c r="B12" s="23" t="s">
        <v>8</v>
      </c>
      <c r="C12" s="108"/>
      <c r="D12" s="108"/>
    </row>
    <row r="13" spans="2:4" ht="15">
      <c r="B13" s="23" t="s">
        <v>9</v>
      </c>
      <c r="C13" s="108"/>
      <c r="D13" s="108"/>
    </row>
    <row r="14" spans="2:4" ht="15">
      <c r="B14" s="23" t="s">
        <v>10</v>
      </c>
      <c r="C14" s="108"/>
      <c r="D14" s="108"/>
    </row>
    <row r="15" spans="2:4" ht="15">
      <c r="B15" s="23" t="s">
        <v>11</v>
      </c>
      <c r="C15" s="108"/>
      <c r="D15" s="108"/>
    </row>
    <row r="16" spans="2:4" ht="15">
      <c r="B16" s="23" t="s">
        <v>12</v>
      </c>
      <c r="C16" s="108"/>
      <c r="D16" s="108"/>
    </row>
    <row r="17" spans="3:4" ht="15">
      <c r="C17" s="7"/>
      <c r="D17" s="8"/>
    </row>
    <row r="18" spans="1:4" s="9" customFormat="1" ht="15">
      <c r="A18" s="1" t="s">
        <v>13</v>
      </c>
      <c r="B18" s="114" t="s">
        <v>14</v>
      </c>
      <c r="C18" s="114"/>
      <c r="D18" s="114"/>
    </row>
    <row r="19" spans="1:4" s="9" customFormat="1" ht="14.25" customHeight="1">
      <c r="A19" s="1"/>
      <c r="B19" s="115"/>
      <c r="C19" s="115"/>
      <c r="D19" s="1"/>
    </row>
    <row r="20" spans="1:4" s="9" customFormat="1" ht="14.25" customHeight="1">
      <c r="A20" s="1"/>
      <c r="B20" s="10" t="s">
        <v>61</v>
      </c>
      <c r="C20" s="11" t="s">
        <v>53</v>
      </c>
      <c r="D20" s="7"/>
    </row>
    <row r="21" spans="1:4" s="9" customFormat="1" ht="15">
      <c r="A21" s="1"/>
      <c r="B21" s="12">
        <v>1</v>
      </c>
      <c r="C21" s="13">
        <f>część_1!F$5</f>
        <v>0</v>
      </c>
      <c r="D21" s="14"/>
    </row>
    <row r="22" spans="1:4" s="9" customFormat="1" ht="15">
      <c r="A22" s="1"/>
      <c r="B22" s="12">
        <v>2</v>
      </c>
      <c r="C22" s="13">
        <f>część_2!F$5</f>
        <v>0</v>
      </c>
      <c r="D22" s="14"/>
    </row>
    <row r="23" spans="1:4" s="9" customFormat="1" ht="15">
      <c r="A23" s="1"/>
      <c r="B23" s="12">
        <v>3</v>
      </c>
      <c r="C23" s="13">
        <f>część_3!F$5</f>
        <v>0</v>
      </c>
      <c r="D23" s="14"/>
    </row>
    <row r="24" spans="1:4" s="9" customFormat="1" ht="15">
      <c r="A24" s="1"/>
      <c r="B24" s="12">
        <v>4</v>
      </c>
      <c r="C24" s="13">
        <f>część_4!F$5</f>
        <v>0</v>
      </c>
      <c r="D24" s="14"/>
    </row>
    <row r="25" spans="1:4" s="9" customFormat="1" ht="15">
      <c r="A25" s="1"/>
      <c r="B25" s="12">
        <v>5</v>
      </c>
      <c r="C25" s="13">
        <f>część_5!F$5</f>
        <v>0</v>
      </c>
      <c r="D25" s="14"/>
    </row>
    <row r="26" spans="1:4" s="9" customFormat="1" ht="15">
      <c r="A26" s="1"/>
      <c r="B26" s="12">
        <v>6</v>
      </c>
      <c r="C26" s="13">
        <f>część_6!F$5</f>
        <v>0</v>
      </c>
      <c r="D26" s="14"/>
    </row>
    <row r="27" spans="1:4" s="9" customFormat="1" ht="15">
      <c r="A27" s="1"/>
      <c r="B27" s="12">
        <v>7</v>
      </c>
      <c r="C27" s="13">
        <f>część_7!F$5</f>
        <v>0</v>
      </c>
      <c r="D27" s="14"/>
    </row>
    <row r="28" spans="1:4" s="9" customFormat="1" ht="15">
      <c r="A28" s="1"/>
      <c r="B28" s="12">
        <v>8</v>
      </c>
      <c r="C28" s="13">
        <f>część_8!F$5</f>
        <v>0</v>
      </c>
      <c r="D28" s="14"/>
    </row>
    <row r="29" spans="1:4" s="9" customFormat="1" ht="15">
      <c r="A29" s="1"/>
      <c r="B29" s="12">
        <v>9</v>
      </c>
      <c r="C29" s="13">
        <f>część_9!F$5</f>
        <v>0</v>
      </c>
      <c r="D29" s="14"/>
    </row>
    <row r="30" spans="1:4" s="9" customFormat="1" ht="15">
      <c r="A30" s="1"/>
      <c r="B30" s="12">
        <v>10</v>
      </c>
      <c r="C30" s="13">
        <f>część_10!F$5</f>
        <v>0</v>
      </c>
      <c r="D30" s="14"/>
    </row>
    <row r="31" spans="1:4" s="9" customFormat="1" ht="15">
      <c r="A31" s="1"/>
      <c r="B31" s="12">
        <v>11</v>
      </c>
      <c r="C31" s="13">
        <f>część_11!F$5</f>
        <v>0</v>
      </c>
      <c r="D31" s="14"/>
    </row>
    <row r="32" spans="1:4" s="9" customFormat="1" ht="15">
      <c r="A32" s="1"/>
      <c r="B32" s="12">
        <v>12</v>
      </c>
      <c r="C32" s="13">
        <f>część_12!F$5</f>
        <v>0</v>
      </c>
      <c r="D32" s="14"/>
    </row>
    <row r="33" spans="1:4" s="9" customFormat="1" ht="15">
      <c r="A33" s="1"/>
      <c r="B33" s="12">
        <v>13</v>
      </c>
      <c r="C33" s="13">
        <f>część_13!F$5</f>
        <v>0</v>
      </c>
      <c r="D33" s="14"/>
    </row>
    <row r="34" spans="1:4" s="9" customFormat="1" ht="15">
      <c r="A34" s="1"/>
      <c r="B34" s="15">
        <v>14</v>
      </c>
      <c r="C34" s="16">
        <f>część_14!F$5</f>
        <v>0</v>
      </c>
      <c r="D34" s="17"/>
    </row>
    <row r="35" spans="1:4" s="9" customFormat="1" ht="30.75" customHeight="1">
      <c r="A35" s="1"/>
      <c r="B35" s="116" t="s">
        <v>54</v>
      </c>
      <c r="C35" s="116"/>
      <c r="D35" s="116"/>
    </row>
    <row r="36" spans="1:4" s="9" customFormat="1" ht="76.5" customHeight="1">
      <c r="A36" s="1" t="s">
        <v>15</v>
      </c>
      <c r="B36" s="111" t="s">
        <v>67</v>
      </c>
      <c r="C36" s="111"/>
      <c r="D36" s="111"/>
    </row>
    <row r="37" spans="1:4" s="9" customFormat="1" ht="20.25" customHeight="1">
      <c r="A37" s="1" t="s">
        <v>16</v>
      </c>
      <c r="B37" s="113" t="s">
        <v>63</v>
      </c>
      <c r="C37" s="113"/>
      <c r="D37" s="18"/>
    </row>
    <row r="38" spans="1:4" s="9" customFormat="1" ht="95.25" customHeight="1">
      <c r="A38" s="1"/>
      <c r="B38" s="19" t="s">
        <v>64</v>
      </c>
      <c r="C38" s="113" t="s">
        <v>65</v>
      </c>
      <c r="D38" s="113"/>
    </row>
    <row r="39" spans="1:4" s="9" customFormat="1" ht="13.5" customHeight="1">
      <c r="A39" s="1"/>
      <c r="B39" s="19"/>
      <c r="C39" s="30" t="s">
        <v>66</v>
      </c>
      <c r="D39" s="20"/>
    </row>
    <row r="40" spans="1:4" s="9" customFormat="1" ht="15.75" customHeight="1">
      <c r="A40" s="1" t="s">
        <v>17</v>
      </c>
      <c r="B40" s="109" t="s">
        <v>52</v>
      </c>
      <c r="C40" s="109"/>
      <c r="D40" s="109"/>
    </row>
    <row r="41" spans="1:4" s="9" customFormat="1" ht="33" customHeight="1">
      <c r="A41" s="1" t="s">
        <v>18</v>
      </c>
      <c r="B41" s="109" t="s">
        <v>58</v>
      </c>
      <c r="C41" s="109"/>
      <c r="D41" s="109"/>
    </row>
    <row r="42" spans="1:4" s="9" customFormat="1" ht="30.75" customHeight="1">
      <c r="A42" s="1" t="s">
        <v>20</v>
      </c>
      <c r="B42" s="110" t="s">
        <v>19</v>
      </c>
      <c r="C42" s="110"/>
      <c r="D42" s="110"/>
    </row>
    <row r="43" spans="1:4" s="2" customFormat="1" ht="78" customHeight="1">
      <c r="A43" s="21" t="s">
        <v>21</v>
      </c>
      <c r="B43" s="111" t="s">
        <v>62</v>
      </c>
      <c r="C43" s="111"/>
      <c r="D43" s="111"/>
    </row>
    <row r="44" spans="1:4" s="9" customFormat="1" ht="31.5" customHeight="1">
      <c r="A44" s="21" t="s">
        <v>23</v>
      </c>
      <c r="B44" s="110" t="s">
        <v>22</v>
      </c>
      <c r="C44" s="110"/>
      <c r="D44" s="110"/>
    </row>
    <row r="45" spans="1:4" s="9" customFormat="1" ht="20.25" customHeight="1">
      <c r="A45" s="21" t="s">
        <v>25</v>
      </c>
      <c r="B45" s="109" t="s">
        <v>24</v>
      </c>
      <c r="C45" s="109"/>
      <c r="D45" s="109"/>
    </row>
    <row r="46" spans="1:4" s="9" customFormat="1" ht="32.25" customHeight="1">
      <c r="A46" s="21" t="s">
        <v>27</v>
      </c>
      <c r="B46" s="110" t="s">
        <v>26</v>
      </c>
      <c r="C46" s="110"/>
      <c r="D46" s="110"/>
    </row>
    <row r="47" spans="1:4" s="9" customFormat="1" ht="142.5" customHeight="1">
      <c r="A47" s="21" t="s">
        <v>28</v>
      </c>
      <c r="B47" s="111" t="s">
        <v>68</v>
      </c>
      <c r="C47" s="112"/>
      <c r="D47" s="112"/>
    </row>
    <row r="48" spans="1:4" s="9" customFormat="1" ht="18" customHeight="1">
      <c r="A48" s="21" t="s">
        <v>29</v>
      </c>
      <c r="B48" s="7" t="s">
        <v>30</v>
      </c>
      <c r="C48" s="1"/>
      <c r="D48" s="1"/>
    </row>
    <row r="49" spans="1:4" s="9" customFormat="1" ht="18" customHeight="1">
      <c r="A49" s="22"/>
      <c r="B49" s="107" t="s">
        <v>31</v>
      </c>
      <c r="C49" s="107"/>
      <c r="D49" s="107"/>
    </row>
    <row r="50" spans="1:4" s="9" customFormat="1" ht="18" customHeight="1">
      <c r="A50" s="1"/>
      <c r="B50" s="107" t="s">
        <v>32</v>
      </c>
      <c r="C50" s="107"/>
      <c r="D50" s="23"/>
    </row>
    <row r="51" spans="1:4" s="9" customFormat="1" ht="18" customHeight="1">
      <c r="A51" s="1"/>
      <c r="B51" s="108"/>
      <c r="C51" s="108"/>
      <c r="D51" s="23"/>
    </row>
    <row r="52" spans="1:4" s="9" customFormat="1" ht="18" customHeight="1">
      <c r="A52" s="1"/>
      <c r="B52" s="108"/>
      <c r="C52" s="108"/>
      <c r="D52" s="23"/>
    </row>
    <row r="53" spans="1:4" s="9" customFormat="1" ht="18" customHeight="1">
      <c r="A53" s="1"/>
      <c r="B53" s="108"/>
      <c r="C53" s="108"/>
      <c r="D53" s="23"/>
    </row>
    <row r="54" spans="1:4" s="9" customFormat="1" ht="9.75" customHeight="1">
      <c r="A54" s="1"/>
      <c r="B54" s="22" t="s">
        <v>33</v>
      </c>
      <c r="C54" s="22"/>
      <c r="D54" s="5"/>
    </row>
    <row r="55" spans="1:4" s="9" customFormat="1" ht="18" customHeight="1">
      <c r="A55" s="1"/>
      <c r="B55" s="107" t="s">
        <v>34</v>
      </c>
      <c r="C55" s="107"/>
      <c r="D55" s="107"/>
    </row>
    <row r="56" spans="1:4" s="9" customFormat="1" ht="18" customHeight="1">
      <c r="A56" s="1"/>
      <c r="B56" s="24" t="s">
        <v>32</v>
      </c>
      <c r="C56" s="25" t="s">
        <v>35</v>
      </c>
      <c r="D56" s="26" t="s">
        <v>36</v>
      </c>
    </row>
    <row r="57" spans="1:4" s="9" customFormat="1" ht="18" customHeight="1">
      <c r="A57" s="1"/>
      <c r="B57" s="27"/>
      <c r="C57" s="25"/>
      <c r="D57" s="28"/>
    </row>
    <row r="58" spans="1:4" s="9" customFormat="1" ht="18" customHeight="1">
      <c r="A58" s="1"/>
      <c r="B58" s="27"/>
      <c r="C58" s="25"/>
      <c r="D58" s="28"/>
    </row>
    <row r="59" spans="1:4" s="9" customFormat="1" ht="7.5" customHeight="1">
      <c r="A59" s="1"/>
      <c r="B59" s="22"/>
      <c r="C59" s="22"/>
      <c r="D59" s="5"/>
    </row>
    <row r="60" spans="1:4" s="9" customFormat="1" ht="18" customHeight="1">
      <c r="A60" s="1"/>
      <c r="B60" s="107" t="s">
        <v>37</v>
      </c>
      <c r="C60" s="107"/>
      <c r="D60" s="107"/>
    </row>
    <row r="61" spans="1:4" s="9" customFormat="1" ht="18" customHeight="1">
      <c r="A61" s="1"/>
      <c r="B61" s="107" t="s">
        <v>38</v>
      </c>
      <c r="C61" s="107"/>
      <c r="D61" s="23"/>
    </row>
    <row r="62" spans="1:4" s="9" customFormat="1" ht="18" customHeight="1">
      <c r="A62" s="1"/>
      <c r="B62" s="108"/>
      <c r="C62" s="108"/>
      <c r="D62" s="23"/>
    </row>
    <row r="63" spans="1:4" s="9" customFormat="1" ht="15" customHeight="1">
      <c r="A63" s="1"/>
      <c r="B63" s="3"/>
      <c r="C63" s="3"/>
      <c r="D63" s="3"/>
    </row>
  </sheetData>
  <sheetProtection/>
  <mergeCells count="33">
    <mergeCell ref="C6:D6"/>
    <mergeCell ref="C8:D8"/>
    <mergeCell ref="C9:D9"/>
    <mergeCell ref="C10:D10"/>
    <mergeCell ref="C11:D11"/>
    <mergeCell ref="C12:D12"/>
    <mergeCell ref="B44:D44"/>
    <mergeCell ref="C13:D13"/>
    <mergeCell ref="C14:D14"/>
    <mergeCell ref="C15:D15"/>
    <mergeCell ref="C16:D16"/>
    <mergeCell ref="B18:D18"/>
    <mergeCell ref="B19:C19"/>
    <mergeCell ref="B35:D35"/>
    <mergeCell ref="B45:D45"/>
    <mergeCell ref="B46:D46"/>
    <mergeCell ref="B47:D47"/>
    <mergeCell ref="B37:C37"/>
    <mergeCell ref="C38:D38"/>
    <mergeCell ref="B36:D36"/>
    <mergeCell ref="B40:D40"/>
    <mergeCell ref="B41:D41"/>
    <mergeCell ref="B42:D42"/>
    <mergeCell ref="B43:D43"/>
    <mergeCell ref="B60:D60"/>
    <mergeCell ref="B61:C61"/>
    <mergeCell ref="B62:C62"/>
    <mergeCell ref="B49:D49"/>
    <mergeCell ref="B50:C50"/>
    <mergeCell ref="B51:C51"/>
    <mergeCell ref="B52:C52"/>
    <mergeCell ref="B53:C53"/>
    <mergeCell ref="B55:D55"/>
  </mergeCells>
  <printOptions horizontalCentered="1"/>
  <pageMargins left="0.25" right="0.25" top="0.75" bottom="0.75" header="0.30000000000000004" footer="0.30000000000000004"/>
  <pageSetup fitToHeight="1" fitToWidth="1" horizontalDpi="600" verticalDpi="60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="120" zoomScaleSheetLayoutView="120" zoomScalePageLayoutView="0" workbookViewId="0" topLeftCell="A1">
      <selection activeCell="B8" sqref="B8"/>
    </sheetView>
  </sheetViews>
  <sheetFormatPr defaultColWidth="9.625" defaultRowHeight="14.25"/>
  <cols>
    <col min="1" max="1" width="5.75390625" style="50" customWidth="1"/>
    <col min="2" max="2" width="61.125" style="71" customWidth="1"/>
    <col min="3" max="3" width="8.25390625" style="70" customWidth="1"/>
    <col min="4" max="4" width="7.25390625" style="50" customWidth="1"/>
    <col min="5" max="5" width="17.625" style="71" customWidth="1"/>
    <col min="6" max="6" width="14.125" style="71" customWidth="1"/>
    <col min="7" max="7" width="13.625" style="71" customWidth="1"/>
    <col min="8" max="8" width="12.75390625" style="71" customWidth="1"/>
    <col min="9" max="10" width="15.125" style="71" customWidth="1"/>
    <col min="11" max="16384" width="9.625" style="71" customWidth="1"/>
  </cols>
  <sheetData>
    <row r="1" spans="1:10" s="81" customFormat="1" ht="12" customHeight="1">
      <c r="A1" s="120" t="str">
        <f>formularz_oferty!C4</f>
        <v>DFP.271.58.2022.AM</v>
      </c>
      <c r="B1" s="120"/>
      <c r="C1" s="70"/>
      <c r="D1" s="50"/>
      <c r="E1" s="123"/>
      <c r="F1" s="123"/>
      <c r="G1" s="124" t="s">
        <v>39</v>
      </c>
      <c r="H1" s="124"/>
      <c r="I1" s="71"/>
      <c r="J1" s="71"/>
    </row>
    <row r="2" spans="1:10" s="81" customFormat="1" ht="12.75">
      <c r="A2" s="50"/>
      <c r="B2" s="71"/>
      <c r="C2" s="70"/>
      <c r="D2" s="50"/>
      <c r="E2" s="71"/>
      <c r="F2" s="71"/>
      <c r="G2" s="124"/>
      <c r="H2" s="124"/>
      <c r="I2" s="71"/>
      <c r="J2" s="71"/>
    </row>
    <row r="3" spans="1:10" s="81" customFormat="1" ht="14.25" customHeight="1">
      <c r="A3" s="50"/>
      <c r="B3" s="72" t="s">
        <v>40</v>
      </c>
      <c r="C3" s="73">
        <v>9</v>
      </c>
      <c r="D3" s="50"/>
      <c r="E3" s="72" t="s">
        <v>41</v>
      </c>
      <c r="F3" s="72"/>
      <c r="G3" s="71"/>
      <c r="H3" s="71"/>
      <c r="I3" s="71"/>
      <c r="J3" s="71"/>
    </row>
    <row r="4" spans="1:10" s="81" customFormat="1" ht="12.75">
      <c r="A4" s="50"/>
      <c r="B4" s="72"/>
      <c r="C4" s="70"/>
      <c r="D4" s="50"/>
      <c r="E4" s="72"/>
      <c r="F4" s="72"/>
      <c r="G4" s="71"/>
      <c r="H4" s="71"/>
      <c r="I4" s="71"/>
      <c r="J4" s="71"/>
    </row>
    <row r="5" spans="1:10" s="81" customFormat="1" ht="12.75">
      <c r="A5" s="36"/>
      <c r="B5" s="34"/>
      <c r="C5" s="32"/>
      <c r="D5" s="33"/>
      <c r="E5" s="38" t="s">
        <v>53</v>
      </c>
      <c r="F5" s="39">
        <f>SUM(H8:H9)</f>
        <v>0</v>
      </c>
      <c r="G5" s="37"/>
      <c r="H5" s="37"/>
      <c r="I5" s="71"/>
      <c r="J5" s="71"/>
    </row>
    <row r="6" spans="1:10" s="81" customFormat="1" ht="12.75">
      <c r="A6" s="33"/>
      <c r="B6" s="34"/>
      <c r="C6" s="32"/>
      <c r="D6" s="33"/>
      <c r="E6" s="37"/>
      <c r="F6" s="37"/>
      <c r="G6" s="37"/>
      <c r="H6" s="37"/>
      <c r="I6" s="71"/>
      <c r="J6" s="71"/>
    </row>
    <row r="7" spans="1:8" s="54" customFormat="1" ht="36.75" customHeight="1">
      <c r="A7" s="64" t="s">
        <v>42</v>
      </c>
      <c r="B7" s="64" t="s">
        <v>43</v>
      </c>
      <c r="C7" s="90" t="s">
        <v>51</v>
      </c>
      <c r="D7" s="91" t="s">
        <v>45</v>
      </c>
      <c r="E7" s="91" t="s">
        <v>46</v>
      </c>
      <c r="F7" s="91" t="s">
        <v>47</v>
      </c>
      <c r="G7" s="91" t="s">
        <v>57</v>
      </c>
      <c r="H7" s="91" t="s">
        <v>56</v>
      </c>
    </row>
    <row r="8" spans="1:8" s="54" customFormat="1" ht="257.25" customHeight="1">
      <c r="A8" s="85" t="s">
        <v>13</v>
      </c>
      <c r="B8" s="102" t="s">
        <v>83</v>
      </c>
      <c r="C8" s="47">
        <v>100</v>
      </c>
      <c r="D8" s="47" t="s">
        <v>70</v>
      </c>
      <c r="E8" s="86"/>
      <c r="F8" s="86"/>
      <c r="G8" s="46">
        <v>0</v>
      </c>
      <c r="H8" s="87">
        <f>ROUND(C8,2)*ROUND(G8,2)</f>
        <v>0</v>
      </c>
    </row>
    <row r="9" spans="1:8" s="54" customFormat="1" ht="108" customHeight="1">
      <c r="A9" s="85" t="s">
        <v>15</v>
      </c>
      <c r="B9" s="102" t="s">
        <v>84</v>
      </c>
      <c r="C9" s="47">
        <v>40</v>
      </c>
      <c r="D9" s="47" t="s">
        <v>70</v>
      </c>
      <c r="E9" s="86"/>
      <c r="F9" s="86"/>
      <c r="G9" s="46">
        <v>0</v>
      </c>
      <c r="H9" s="87">
        <f>ROUND(C9,2)*ROUND(G9,2)</f>
        <v>0</v>
      </c>
    </row>
    <row r="10" spans="1:8" s="81" customFormat="1" ht="12.75" customHeight="1">
      <c r="A10" s="116" t="s">
        <v>54</v>
      </c>
      <c r="B10" s="116"/>
      <c r="C10" s="116"/>
      <c r="D10" s="116"/>
      <c r="E10" s="116"/>
      <c r="F10" s="116"/>
      <c r="G10" s="116"/>
      <c r="H10" s="116"/>
    </row>
    <row r="11" spans="1:8" s="81" customFormat="1" ht="14.25" customHeight="1">
      <c r="A11" s="50"/>
      <c r="B11" s="123"/>
      <c r="C11" s="123"/>
      <c r="D11" s="123"/>
      <c r="E11" s="123"/>
      <c r="F11" s="123"/>
      <c r="G11" s="123"/>
      <c r="H11" s="123"/>
    </row>
  </sheetData>
  <sheetProtection/>
  <mergeCells count="5">
    <mergeCell ref="A1:B1"/>
    <mergeCell ref="E1:F1"/>
    <mergeCell ref="G1:H2"/>
    <mergeCell ref="A10:H10"/>
    <mergeCell ref="B11:H11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view="pageBreakPreview" zoomScale="120" zoomScaleSheetLayoutView="120" zoomScalePageLayoutView="0" workbookViewId="0" topLeftCell="A1">
      <selection activeCell="B13" sqref="B13"/>
    </sheetView>
  </sheetViews>
  <sheetFormatPr defaultColWidth="9.625" defaultRowHeight="14.25"/>
  <cols>
    <col min="1" max="1" width="5.75390625" style="50" customWidth="1"/>
    <col min="2" max="2" width="63.875" style="56" customWidth="1"/>
    <col min="3" max="3" width="10.125" style="48" customWidth="1"/>
    <col min="4" max="4" width="7.625" style="49" customWidth="1"/>
    <col min="5" max="5" width="16.50390625" style="49" customWidth="1"/>
    <col min="6" max="6" width="15.50390625" style="49" customWidth="1"/>
    <col min="7" max="7" width="13.00390625" style="56" customWidth="1"/>
    <col min="8" max="8" width="14.875" style="56" customWidth="1"/>
    <col min="9" max="10" width="15.125" style="56" customWidth="1"/>
    <col min="11" max="16384" width="9.625" style="56" customWidth="1"/>
  </cols>
  <sheetData>
    <row r="1" spans="1:8" ht="14.25" customHeight="1">
      <c r="A1" s="120" t="str">
        <f>formularz_oferty!C4</f>
        <v>DFP.271.58.2022.AM</v>
      </c>
      <c r="B1" s="120"/>
      <c r="G1" s="121" t="s">
        <v>49</v>
      </c>
      <c r="H1" s="121"/>
    </row>
    <row r="2" spans="2:8" ht="11.25" customHeight="1">
      <c r="B2" s="51" t="s">
        <v>40</v>
      </c>
      <c r="C2" s="52">
        <v>10</v>
      </c>
      <c r="E2" s="53" t="s">
        <v>41</v>
      </c>
      <c r="G2" s="121"/>
      <c r="H2" s="121"/>
    </row>
    <row r="3" spans="2:8" ht="12.75">
      <c r="B3" s="51"/>
      <c r="G3" s="53"/>
      <c r="H3" s="51"/>
    </row>
    <row r="4" spans="1:2" ht="12.75">
      <c r="A4" s="54"/>
      <c r="B4" s="55"/>
    </row>
    <row r="5" spans="1:6" ht="12.75">
      <c r="A5" s="36"/>
      <c r="B5" s="57"/>
      <c r="C5" s="62"/>
      <c r="D5" s="59"/>
      <c r="E5" s="60" t="s">
        <v>53</v>
      </c>
      <c r="F5" s="61">
        <f>SUM(H8:H8)</f>
        <v>0</v>
      </c>
    </row>
    <row r="6" spans="1:8" ht="12.75">
      <c r="A6" s="33"/>
      <c r="B6" s="57"/>
      <c r="C6" s="62"/>
      <c r="D6" s="59"/>
      <c r="E6" s="59"/>
      <c r="F6" s="59"/>
      <c r="G6" s="63"/>
      <c r="H6" s="63"/>
    </row>
    <row r="7" spans="1:8" s="69" customFormat="1" ht="48" customHeight="1">
      <c r="A7" s="64" t="s">
        <v>42</v>
      </c>
      <c r="B7" s="64" t="s">
        <v>43</v>
      </c>
      <c r="C7" s="65" t="s">
        <v>50</v>
      </c>
      <c r="D7" s="66" t="s">
        <v>45</v>
      </c>
      <c r="E7" s="66" t="s">
        <v>46</v>
      </c>
      <c r="F7" s="66" t="s">
        <v>47</v>
      </c>
      <c r="G7" s="64" t="s">
        <v>55</v>
      </c>
      <c r="H7" s="64" t="s">
        <v>56</v>
      </c>
    </row>
    <row r="8" spans="1:8" s="69" customFormat="1" ht="93.75" customHeight="1">
      <c r="A8" s="44">
        <v>1</v>
      </c>
      <c r="B8" s="103" t="s">
        <v>85</v>
      </c>
      <c r="C8" s="47">
        <v>2500</v>
      </c>
      <c r="D8" s="47" t="s">
        <v>70</v>
      </c>
      <c r="E8" s="67"/>
      <c r="F8" s="67"/>
      <c r="G8" s="68">
        <v>0</v>
      </c>
      <c r="H8" s="68">
        <f>ROUND(ROUND(C8,2)*ROUND(G8,2),2)</f>
        <v>0</v>
      </c>
    </row>
    <row r="9" spans="1:8" ht="12.75" customHeight="1">
      <c r="A9" s="116" t="s">
        <v>54</v>
      </c>
      <c r="B9" s="116"/>
      <c r="C9" s="116"/>
      <c r="D9" s="116"/>
      <c r="E9" s="116"/>
      <c r="F9" s="116"/>
      <c r="G9" s="116"/>
      <c r="H9" s="116"/>
    </row>
  </sheetData>
  <sheetProtection/>
  <mergeCells count="3">
    <mergeCell ref="A1:B1"/>
    <mergeCell ref="G1:H2"/>
    <mergeCell ref="A9:H9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="120" zoomScaleSheetLayoutView="120" zoomScalePageLayoutView="0" workbookViewId="0" topLeftCell="A10">
      <selection activeCell="B12" sqref="B12"/>
    </sheetView>
  </sheetViews>
  <sheetFormatPr defaultColWidth="9.625" defaultRowHeight="14.25"/>
  <cols>
    <col min="1" max="1" width="5.75390625" style="50" customWidth="1"/>
    <col min="2" max="2" width="63.875" style="56" customWidth="1"/>
    <col min="3" max="3" width="10.125" style="48" customWidth="1"/>
    <col min="4" max="4" width="7.625" style="49" customWidth="1"/>
    <col min="5" max="5" width="16.50390625" style="49" customWidth="1"/>
    <col min="6" max="6" width="15.50390625" style="49" customWidth="1"/>
    <col min="7" max="7" width="13.00390625" style="56" customWidth="1"/>
    <col min="8" max="8" width="14.875" style="56" customWidth="1"/>
    <col min="9" max="10" width="15.125" style="56" customWidth="1"/>
    <col min="11" max="16384" width="9.625" style="56" customWidth="1"/>
  </cols>
  <sheetData>
    <row r="1" spans="1:8" ht="14.25" customHeight="1">
      <c r="A1" s="120" t="str">
        <f>formularz_oferty!C4</f>
        <v>DFP.271.58.2022.AM</v>
      </c>
      <c r="B1" s="120"/>
      <c r="G1" s="121" t="s">
        <v>49</v>
      </c>
      <c r="H1" s="121"/>
    </row>
    <row r="2" spans="2:8" ht="11.25" customHeight="1">
      <c r="B2" s="51" t="s">
        <v>40</v>
      </c>
      <c r="C2" s="52">
        <v>11</v>
      </c>
      <c r="E2" s="53" t="s">
        <v>41</v>
      </c>
      <c r="G2" s="121"/>
      <c r="H2" s="121"/>
    </row>
    <row r="3" spans="2:8" ht="12.75">
      <c r="B3" s="51"/>
      <c r="G3" s="53"/>
      <c r="H3" s="51"/>
    </row>
    <row r="4" spans="1:2" ht="12.75">
      <c r="A4" s="54"/>
      <c r="B4" s="55"/>
    </row>
    <row r="5" spans="1:6" ht="12.75">
      <c r="A5" s="36"/>
      <c r="B5" s="57"/>
      <c r="C5" s="62"/>
      <c r="D5" s="59"/>
      <c r="E5" s="60" t="s">
        <v>53</v>
      </c>
      <c r="F5" s="61">
        <f>SUM(H8:H19)</f>
        <v>0</v>
      </c>
    </row>
    <row r="6" spans="1:8" ht="12.75">
      <c r="A6" s="33"/>
      <c r="B6" s="57"/>
      <c r="C6" s="62"/>
      <c r="D6" s="59"/>
      <c r="E6" s="59"/>
      <c r="F6" s="59"/>
      <c r="G6" s="63"/>
      <c r="H6" s="63"/>
    </row>
    <row r="7" spans="1:8" s="69" customFormat="1" ht="48" customHeight="1">
      <c r="A7" s="64" t="s">
        <v>42</v>
      </c>
      <c r="B7" s="64" t="s">
        <v>43</v>
      </c>
      <c r="C7" s="65" t="s">
        <v>50</v>
      </c>
      <c r="D7" s="66" t="s">
        <v>45</v>
      </c>
      <c r="E7" s="66" t="s">
        <v>46</v>
      </c>
      <c r="F7" s="66" t="s">
        <v>47</v>
      </c>
      <c r="G7" s="64" t="s">
        <v>55</v>
      </c>
      <c r="H7" s="64" t="s">
        <v>56</v>
      </c>
    </row>
    <row r="8" spans="1:8" s="69" customFormat="1" ht="51" customHeight="1">
      <c r="A8" s="44">
        <v>1</v>
      </c>
      <c r="B8" s="104" t="s">
        <v>86</v>
      </c>
      <c r="C8" s="92">
        <v>10000</v>
      </c>
      <c r="D8" s="47" t="s">
        <v>70</v>
      </c>
      <c r="E8" s="67"/>
      <c r="F8" s="67"/>
      <c r="G8" s="68">
        <v>0</v>
      </c>
      <c r="H8" s="68">
        <f>ROUND(ROUND(C8,2)*ROUND(G8,2),2)</f>
        <v>0</v>
      </c>
    </row>
    <row r="9" spans="1:8" s="69" customFormat="1" ht="84.75" customHeight="1">
      <c r="A9" s="44">
        <v>2</v>
      </c>
      <c r="B9" s="105" t="s">
        <v>87</v>
      </c>
      <c r="C9" s="92">
        <v>1000</v>
      </c>
      <c r="D9" s="47" t="s">
        <v>70</v>
      </c>
      <c r="E9" s="67"/>
      <c r="F9" s="67"/>
      <c r="G9" s="68">
        <v>0</v>
      </c>
      <c r="H9" s="68">
        <f>ROUND(ROUND(C9,2)*ROUND(G9,2),2)</f>
        <v>0</v>
      </c>
    </row>
    <row r="10" spans="1:8" s="69" customFormat="1" ht="69" customHeight="1">
      <c r="A10" s="44">
        <v>3</v>
      </c>
      <c r="B10" s="105" t="s">
        <v>88</v>
      </c>
      <c r="C10" s="92">
        <v>1500</v>
      </c>
      <c r="D10" s="47" t="s">
        <v>70</v>
      </c>
      <c r="E10" s="67"/>
      <c r="F10" s="67"/>
      <c r="G10" s="68">
        <v>0</v>
      </c>
      <c r="H10" s="68">
        <f>ROUND(ROUND(C10,2)*ROUND(G10,2),2)</f>
        <v>0</v>
      </c>
    </row>
    <row r="11" spans="1:8" s="69" customFormat="1" ht="69" customHeight="1">
      <c r="A11" s="44">
        <v>4</v>
      </c>
      <c r="B11" s="104" t="s">
        <v>89</v>
      </c>
      <c r="C11" s="92">
        <v>800</v>
      </c>
      <c r="D11" s="47" t="s">
        <v>70</v>
      </c>
      <c r="E11" s="67"/>
      <c r="F11" s="67"/>
      <c r="G11" s="68">
        <v>0</v>
      </c>
      <c r="H11" s="68">
        <f aca="true" t="shared" si="0" ref="H11:H19">ROUND(ROUND(C11,2)*ROUND(G11,2),2)</f>
        <v>0</v>
      </c>
    </row>
    <row r="12" spans="1:8" s="69" customFormat="1" ht="218.25" customHeight="1">
      <c r="A12" s="44">
        <v>5</v>
      </c>
      <c r="B12" s="104" t="s">
        <v>105</v>
      </c>
      <c r="C12" s="92">
        <v>100</v>
      </c>
      <c r="D12" s="47" t="s">
        <v>70</v>
      </c>
      <c r="E12" s="67"/>
      <c r="F12" s="67"/>
      <c r="G12" s="68">
        <v>0</v>
      </c>
      <c r="H12" s="68">
        <f t="shared" si="0"/>
        <v>0</v>
      </c>
    </row>
    <row r="13" spans="1:8" s="69" customFormat="1" ht="225" customHeight="1">
      <c r="A13" s="44">
        <v>6</v>
      </c>
      <c r="B13" s="104" t="s">
        <v>104</v>
      </c>
      <c r="C13" s="92">
        <v>15000</v>
      </c>
      <c r="D13" s="47" t="s">
        <v>70</v>
      </c>
      <c r="E13" s="67"/>
      <c r="F13" s="67"/>
      <c r="G13" s="68">
        <v>0</v>
      </c>
      <c r="H13" s="68">
        <f t="shared" si="0"/>
        <v>0</v>
      </c>
    </row>
    <row r="14" spans="1:8" s="69" customFormat="1" ht="69.75" customHeight="1">
      <c r="A14" s="44">
        <v>7</v>
      </c>
      <c r="B14" s="93" t="s">
        <v>90</v>
      </c>
      <c r="C14" s="92">
        <v>700</v>
      </c>
      <c r="D14" s="47" t="s">
        <v>70</v>
      </c>
      <c r="E14" s="67"/>
      <c r="F14" s="67"/>
      <c r="G14" s="68">
        <v>0</v>
      </c>
      <c r="H14" s="68">
        <f t="shared" si="0"/>
        <v>0</v>
      </c>
    </row>
    <row r="15" spans="1:8" s="69" customFormat="1" ht="79.5" customHeight="1">
      <c r="A15" s="44">
        <v>8</v>
      </c>
      <c r="B15" s="93" t="s">
        <v>91</v>
      </c>
      <c r="C15" s="92">
        <v>700</v>
      </c>
      <c r="D15" s="47" t="s">
        <v>70</v>
      </c>
      <c r="E15" s="67"/>
      <c r="F15" s="67"/>
      <c r="G15" s="68">
        <v>0</v>
      </c>
      <c r="H15" s="68">
        <f t="shared" si="0"/>
        <v>0</v>
      </c>
    </row>
    <row r="16" spans="1:8" s="69" customFormat="1" ht="72.75" customHeight="1">
      <c r="A16" s="44">
        <v>9</v>
      </c>
      <c r="B16" s="93" t="s">
        <v>92</v>
      </c>
      <c r="C16" s="92">
        <v>100</v>
      </c>
      <c r="D16" s="47" t="s">
        <v>70</v>
      </c>
      <c r="E16" s="67"/>
      <c r="F16" s="67"/>
      <c r="G16" s="68">
        <v>0</v>
      </c>
      <c r="H16" s="68">
        <f t="shared" si="0"/>
        <v>0</v>
      </c>
    </row>
    <row r="17" spans="1:8" s="69" customFormat="1" ht="64.5" customHeight="1">
      <c r="A17" s="44">
        <v>10</v>
      </c>
      <c r="B17" s="93" t="s">
        <v>93</v>
      </c>
      <c r="C17" s="92">
        <v>1500</v>
      </c>
      <c r="D17" s="47" t="s">
        <v>70</v>
      </c>
      <c r="E17" s="67"/>
      <c r="F17" s="67"/>
      <c r="G17" s="68">
        <v>0</v>
      </c>
      <c r="H17" s="68">
        <f t="shared" si="0"/>
        <v>0</v>
      </c>
    </row>
    <row r="18" spans="1:8" s="69" customFormat="1" ht="214.5" customHeight="1">
      <c r="A18" s="44">
        <v>11</v>
      </c>
      <c r="B18" s="93" t="s">
        <v>103</v>
      </c>
      <c r="C18" s="92">
        <v>10000</v>
      </c>
      <c r="D18" s="47" t="s">
        <v>70</v>
      </c>
      <c r="E18" s="67"/>
      <c r="F18" s="67"/>
      <c r="G18" s="68">
        <v>0</v>
      </c>
      <c r="H18" s="68">
        <f t="shared" si="0"/>
        <v>0</v>
      </c>
    </row>
    <row r="19" spans="1:8" s="69" customFormat="1" ht="207.75" customHeight="1">
      <c r="A19" s="44">
        <v>12</v>
      </c>
      <c r="B19" s="93" t="s">
        <v>102</v>
      </c>
      <c r="C19" s="92">
        <v>500</v>
      </c>
      <c r="D19" s="47" t="s">
        <v>70</v>
      </c>
      <c r="E19" s="67"/>
      <c r="F19" s="67"/>
      <c r="G19" s="68">
        <v>0</v>
      </c>
      <c r="H19" s="68">
        <f t="shared" si="0"/>
        <v>0</v>
      </c>
    </row>
    <row r="20" spans="1:8" ht="12.75" customHeight="1">
      <c r="A20" s="116" t="s">
        <v>54</v>
      </c>
      <c r="B20" s="116"/>
      <c r="C20" s="116"/>
      <c r="D20" s="116"/>
      <c r="E20" s="116"/>
      <c r="F20" s="116"/>
      <c r="G20" s="116"/>
      <c r="H20" s="116"/>
    </row>
  </sheetData>
  <sheetProtection/>
  <mergeCells count="3">
    <mergeCell ref="A1:B1"/>
    <mergeCell ref="G1:H2"/>
    <mergeCell ref="A20:H20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"/>
  <sheetViews>
    <sheetView view="pageBreakPreview" zoomScale="120" zoomScaleSheetLayoutView="120" zoomScalePageLayoutView="0" workbookViewId="0" topLeftCell="A1">
      <selection activeCell="B14" sqref="B14"/>
    </sheetView>
  </sheetViews>
  <sheetFormatPr defaultColWidth="9.625" defaultRowHeight="14.25"/>
  <cols>
    <col min="1" max="1" width="5.75390625" style="50" customWidth="1"/>
    <col min="2" max="2" width="63.875" style="56" customWidth="1"/>
    <col min="3" max="3" width="10.125" style="48" customWidth="1"/>
    <col min="4" max="4" width="7.625" style="49" customWidth="1"/>
    <col min="5" max="5" width="16.50390625" style="49" customWidth="1"/>
    <col min="6" max="6" width="15.50390625" style="49" customWidth="1"/>
    <col min="7" max="7" width="13.00390625" style="56" customWidth="1"/>
    <col min="8" max="8" width="14.875" style="56" customWidth="1"/>
    <col min="9" max="10" width="15.125" style="56" customWidth="1"/>
    <col min="11" max="16384" width="9.625" style="56" customWidth="1"/>
  </cols>
  <sheetData>
    <row r="1" spans="1:8" ht="14.25" customHeight="1">
      <c r="A1" s="120" t="str">
        <f>formularz_oferty!C4</f>
        <v>DFP.271.58.2022.AM</v>
      </c>
      <c r="B1" s="120"/>
      <c r="G1" s="121" t="s">
        <v>49</v>
      </c>
      <c r="H1" s="121"/>
    </row>
    <row r="2" spans="2:8" ht="11.25" customHeight="1">
      <c r="B2" s="51" t="s">
        <v>40</v>
      </c>
      <c r="C2" s="52">
        <v>12</v>
      </c>
      <c r="E2" s="53" t="s">
        <v>41</v>
      </c>
      <c r="G2" s="121"/>
      <c r="H2" s="121"/>
    </row>
    <row r="3" spans="2:8" ht="12.75">
      <c r="B3" s="51"/>
      <c r="G3" s="53"/>
      <c r="H3" s="51"/>
    </row>
    <row r="4" spans="1:2" ht="12.75">
      <c r="A4" s="54"/>
      <c r="B4" s="55"/>
    </row>
    <row r="5" spans="1:6" ht="12.75">
      <c r="A5" s="36"/>
      <c r="B5" s="57"/>
      <c r="C5" s="62"/>
      <c r="D5" s="59"/>
      <c r="E5" s="60" t="s">
        <v>53</v>
      </c>
      <c r="F5" s="61">
        <f>SUM(H8:H10)</f>
        <v>0</v>
      </c>
    </row>
    <row r="6" spans="1:8" ht="12.75">
      <c r="A6" s="33"/>
      <c r="B6" s="57"/>
      <c r="C6" s="62"/>
      <c r="D6" s="59"/>
      <c r="E6" s="59"/>
      <c r="F6" s="59"/>
      <c r="G6" s="63"/>
      <c r="H6" s="63"/>
    </row>
    <row r="7" spans="1:8" s="69" customFormat="1" ht="48" customHeight="1">
      <c r="A7" s="64" t="s">
        <v>42</v>
      </c>
      <c r="B7" s="64" t="s">
        <v>43</v>
      </c>
      <c r="C7" s="65" t="s">
        <v>50</v>
      </c>
      <c r="D7" s="66" t="s">
        <v>45</v>
      </c>
      <c r="E7" s="66" t="s">
        <v>46</v>
      </c>
      <c r="F7" s="66" t="s">
        <v>47</v>
      </c>
      <c r="G7" s="64" t="s">
        <v>55</v>
      </c>
      <c r="H7" s="64" t="s">
        <v>56</v>
      </c>
    </row>
    <row r="8" spans="1:8" s="69" customFormat="1" ht="84.75" customHeight="1">
      <c r="A8" s="44">
        <v>1</v>
      </c>
      <c r="B8" s="93" t="s">
        <v>94</v>
      </c>
      <c r="C8" s="88">
        <v>900</v>
      </c>
      <c r="D8" s="47" t="s">
        <v>70</v>
      </c>
      <c r="E8" s="67"/>
      <c r="F8" s="67"/>
      <c r="G8" s="68">
        <v>0</v>
      </c>
      <c r="H8" s="68">
        <f>ROUND(ROUND(C8,2)*ROUND(G8,2),2)</f>
        <v>0</v>
      </c>
    </row>
    <row r="9" spans="1:8" s="69" customFormat="1" ht="71.25" customHeight="1">
      <c r="A9" s="44">
        <v>2</v>
      </c>
      <c r="B9" s="93" t="s">
        <v>95</v>
      </c>
      <c r="C9" s="88">
        <v>50</v>
      </c>
      <c r="D9" s="47" t="s">
        <v>70</v>
      </c>
      <c r="E9" s="67"/>
      <c r="F9" s="67"/>
      <c r="G9" s="68">
        <v>0</v>
      </c>
      <c r="H9" s="68">
        <f>ROUND(ROUND(C9,2)*ROUND(G9,2),2)</f>
        <v>0</v>
      </c>
    </row>
    <row r="10" spans="1:8" s="69" customFormat="1" ht="56.25" customHeight="1">
      <c r="A10" s="44">
        <v>3</v>
      </c>
      <c r="B10" s="94" t="s">
        <v>96</v>
      </c>
      <c r="C10" s="88">
        <v>2500</v>
      </c>
      <c r="D10" s="47" t="s">
        <v>70</v>
      </c>
      <c r="E10" s="67"/>
      <c r="F10" s="67"/>
      <c r="G10" s="68">
        <v>0</v>
      </c>
      <c r="H10" s="68">
        <f>ROUND(ROUND(C10,2)*ROUND(G10,2),2)</f>
        <v>0</v>
      </c>
    </row>
    <row r="11" spans="1:8" ht="12.75" customHeight="1">
      <c r="A11" s="116" t="s">
        <v>54</v>
      </c>
      <c r="B11" s="116"/>
      <c r="C11" s="116"/>
      <c r="D11" s="116"/>
      <c r="E11" s="116"/>
      <c r="F11" s="116"/>
      <c r="G11" s="116"/>
      <c r="H11" s="116"/>
    </row>
  </sheetData>
  <sheetProtection/>
  <mergeCells count="3">
    <mergeCell ref="A1:B1"/>
    <mergeCell ref="G1:H2"/>
    <mergeCell ref="A11:H11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="130" zoomScaleSheetLayoutView="130" zoomScalePageLayoutView="0" workbookViewId="0" topLeftCell="A1">
      <selection activeCell="B8" sqref="B8"/>
    </sheetView>
  </sheetViews>
  <sheetFormatPr defaultColWidth="9.625" defaultRowHeight="14.25"/>
  <cols>
    <col min="1" max="1" width="5.75390625" style="50" customWidth="1"/>
    <col min="2" max="2" width="63.875" style="56" customWidth="1"/>
    <col min="3" max="3" width="10.125" style="48" customWidth="1"/>
    <col min="4" max="4" width="7.625" style="49" customWidth="1"/>
    <col min="5" max="5" width="16.50390625" style="49" customWidth="1"/>
    <col min="6" max="6" width="15.50390625" style="49" customWidth="1"/>
    <col min="7" max="7" width="13.00390625" style="56" customWidth="1"/>
    <col min="8" max="8" width="14.875" style="56" customWidth="1"/>
    <col min="9" max="10" width="15.125" style="56" customWidth="1"/>
    <col min="11" max="16384" width="9.625" style="56" customWidth="1"/>
  </cols>
  <sheetData>
    <row r="1" spans="1:8" ht="14.25" customHeight="1">
      <c r="A1" s="120" t="str">
        <f>formularz_oferty!C4</f>
        <v>DFP.271.58.2022.AM</v>
      </c>
      <c r="B1" s="120"/>
      <c r="G1" s="121" t="s">
        <v>49</v>
      </c>
      <c r="H1" s="121"/>
    </row>
    <row r="2" spans="2:8" ht="11.25" customHeight="1">
      <c r="B2" s="51" t="s">
        <v>40</v>
      </c>
      <c r="C2" s="52">
        <v>13</v>
      </c>
      <c r="E2" s="53" t="s">
        <v>41</v>
      </c>
      <c r="G2" s="121"/>
      <c r="H2" s="121"/>
    </row>
    <row r="3" spans="2:8" ht="12.75">
      <c r="B3" s="51"/>
      <c r="G3" s="53"/>
      <c r="H3" s="51"/>
    </row>
    <row r="4" spans="1:2" ht="12.75">
      <c r="A4" s="54"/>
      <c r="B4" s="55"/>
    </row>
    <row r="5" spans="1:6" ht="12.75">
      <c r="A5" s="36"/>
      <c r="B5" s="57"/>
      <c r="C5" s="62"/>
      <c r="D5" s="59"/>
      <c r="E5" s="60" t="s">
        <v>53</v>
      </c>
      <c r="F5" s="61">
        <f>SUM(H8:H11)</f>
        <v>0</v>
      </c>
    </row>
    <row r="6" spans="1:8" ht="12.75">
      <c r="A6" s="33"/>
      <c r="B6" s="57"/>
      <c r="C6" s="62"/>
      <c r="D6" s="59"/>
      <c r="E6" s="59"/>
      <c r="F6" s="59"/>
      <c r="G6" s="63"/>
      <c r="H6" s="63"/>
    </row>
    <row r="7" spans="1:8" s="69" customFormat="1" ht="48" customHeight="1">
      <c r="A7" s="64" t="s">
        <v>42</v>
      </c>
      <c r="B7" s="64" t="s">
        <v>43</v>
      </c>
      <c r="C7" s="65" t="s">
        <v>50</v>
      </c>
      <c r="D7" s="66" t="s">
        <v>45</v>
      </c>
      <c r="E7" s="66" t="s">
        <v>46</v>
      </c>
      <c r="F7" s="66" t="s">
        <v>47</v>
      </c>
      <c r="G7" s="64" t="s">
        <v>55</v>
      </c>
      <c r="H7" s="64" t="s">
        <v>56</v>
      </c>
    </row>
    <row r="8" spans="1:8" s="69" customFormat="1" ht="72" customHeight="1">
      <c r="A8" s="44">
        <v>1</v>
      </c>
      <c r="B8" s="104" t="s">
        <v>101</v>
      </c>
      <c r="C8" s="47">
        <v>10</v>
      </c>
      <c r="D8" s="47" t="s">
        <v>70</v>
      </c>
      <c r="E8" s="67"/>
      <c r="F8" s="67"/>
      <c r="G8" s="68">
        <v>0</v>
      </c>
      <c r="H8" s="68">
        <f>ROUND(ROUND(C8,2)*ROUND(G8,2),2)</f>
        <v>0</v>
      </c>
    </row>
    <row r="9" spans="1:8" s="69" customFormat="1" ht="49.5" customHeight="1">
      <c r="A9" s="44">
        <v>2</v>
      </c>
      <c r="B9" s="104" t="s">
        <v>97</v>
      </c>
      <c r="C9" s="47">
        <v>1600</v>
      </c>
      <c r="D9" s="47" t="s">
        <v>70</v>
      </c>
      <c r="E9" s="67"/>
      <c r="F9" s="67"/>
      <c r="G9" s="68">
        <v>0</v>
      </c>
      <c r="H9" s="68">
        <f>ROUND(ROUND(C9,2)*ROUND(G9,2),2)</f>
        <v>0</v>
      </c>
    </row>
    <row r="10" spans="1:8" s="69" customFormat="1" ht="250.5" customHeight="1">
      <c r="A10" s="44">
        <v>3</v>
      </c>
      <c r="B10" s="106" t="s">
        <v>98</v>
      </c>
      <c r="C10" s="47">
        <v>80</v>
      </c>
      <c r="D10" s="47" t="s">
        <v>70</v>
      </c>
      <c r="E10" s="67"/>
      <c r="F10" s="67"/>
      <c r="G10" s="68">
        <v>0</v>
      </c>
      <c r="H10" s="68">
        <f>ROUND(ROUND(C10,2)*ROUND(G10,2),2)</f>
        <v>0</v>
      </c>
    </row>
    <row r="11" spans="1:8" s="69" customFormat="1" ht="47.25" customHeight="1">
      <c r="A11" s="44">
        <v>4</v>
      </c>
      <c r="B11" s="104" t="s">
        <v>99</v>
      </c>
      <c r="C11" s="47">
        <v>30</v>
      </c>
      <c r="D11" s="47" t="s">
        <v>70</v>
      </c>
      <c r="E11" s="67"/>
      <c r="F11" s="67"/>
      <c r="G11" s="68">
        <v>0</v>
      </c>
      <c r="H11" s="68">
        <f>ROUND(ROUND(C11,2)*ROUND(G11,2),2)</f>
        <v>0</v>
      </c>
    </row>
    <row r="12" spans="1:8" ht="12.75" customHeight="1">
      <c r="A12" s="116" t="s">
        <v>54</v>
      </c>
      <c r="B12" s="116"/>
      <c r="C12" s="116"/>
      <c r="D12" s="116"/>
      <c r="E12" s="116"/>
      <c r="F12" s="116"/>
      <c r="G12" s="116"/>
      <c r="H12" s="116"/>
    </row>
  </sheetData>
  <sheetProtection/>
  <mergeCells count="3">
    <mergeCell ref="A1:B1"/>
    <mergeCell ref="G1:H2"/>
    <mergeCell ref="A12:H12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="120" zoomScaleSheetLayoutView="120" zoomScalePageLayoutView="0" workbookViewId="0" topLeftCell="A1">
      <selection activeCell="D21" sqref="D21"/>
    </sheetView>
  </sheetViews>
  <sheetFormatPr defaultColWidth="9.625" defaultRowHeight="14.25"/>
  <cols>
    <col min="1" max="1" width="5.75390625" style="50" customWidth="1"/>
    <col min="2" max="2" width="61.125" style="71" customWidth="1"/>
    <col min="3" max="3" width="8.25390625" style="70" customWidth="1"/>
    <col min="4" max="4" width="7.25390625" style="50" customWidth="1"/>
    <col min="5" max="5" width="17.625" style="71" customWidth="1"/>
    <col min="6" max="6" width="14.125" style="71" customWidth="1"/>
    <col min="7" max="7" width="13.625" style="71" customWidth="1"/>
    <col min="8" max="8" width="12.75390625" style="71" customWidth="1"/>
    <col min="9" max="10" width="15.125" style="71" customWidth="1"/>
    <col min="11" max="16384" width="9.625" style="71" customWidth="1"/>
  </cols>
  <sheetData>
    <row r="1" spans="1:10" s="81" customFormat="1" ht="12" customHeight="1">
      <c r="A1" s="120" t="str">
        <f>formularz_oferty!C4</f>
        <v>DFP.271.58.2022.AM</v>
      </c>
      <c r="B1" s="120"/>
      <c r="C1" s="70"/>
      <c r="D1" s="50"/>
      <c r="E1" s="123"/>
      <c r="F1" s="123"/>
      <c r="G1" s="124" t="s">
        <v>39</v>
      </c>
      <c r="H1" s="124"/>
      <c r="I1" s="71"/>
      <c r="J1" s="71"/>
    </row>
    <row r="2" spans="1:10" s="81" customFormat="1" ht="12.75">
      <c r="A2" s="50"/>
      <c r="B2" s="71"/>
      <c r="C2" s="70"/>
      <c r="D2" s="50"/>
      <c r="E2" s="71"/>
      <c r="F2" s="71"/>
      <c r="G2" s="124"/>
      <c r="H2" s="124"/>
      <c r="I2" s="71"/>
      <c r="J2" s="71"/>
    </row>
    <row r="3" spans="1:10" s="81" customFormat="1" ht="14.25" customHeight="1">
      <c r="A3" s="50"/>
      <c r="B3" s="72" t="s">
        <v>40</v>
      </c>
      <c r="C3" s="73">
        <v>14</v>
      </c>
      <c r="D3" s="50"/>
      <c r="E3" s="72" t="s">
        <v>41</v>
      </c>
      <c r="F3" s="72"/>
      <c r="G3" s="71"/>
      <c r="H3" s="71"/>
      <c r="I3" s="71"/>
      <c r="J3" s="71"/>
    </row>
    <row r="4" spans="1:10" s="81" customFormat="1" ht="12.75">
      <c r="A4" s="50"/>
      <c r="B4" s="72"/>
      <c r="C4" s="70"/>
      <c r="D4" s="50"/>
      <c r="E4" s="72"/>
      <c r="F4" s="72"/>
      <c r="G4" s="71"/>
      <c r="H4" s="71"/>
      <c r="I4" s="71"/>
      <c r="J4" s="71"/>
    </row>
    <row r="5" spans="1:10" s="81" customFormat="1" ht="12.75">
      <c r="A5" s="36"/>
      <c r="B5" s="34"/>
      <c r="C5" s="32"/>
      <c r="D5" s="33"/>
      <c r="E5" s="38" t="s">
        <v>53</v>
      </c>
      <c r="F5" s="39">
        <f>SUM(H8:H8)</f>
        <v>0</v>
      </c>
      <c r="G5" s="37"/>
      <c r="H5" s="37"/>
      <c r="I5" s="71"/>
      <c r="J5" s="71"/>
    </row>
    <row r="6" spans="1:10" s="81" customFormat="1" ht="12.75">
      <c r="A6" s="33"/>
      <c r="B6" s="34"/>
      <c r="C6" s="32"/>
      <c r="D6" s="33"/>
      <c r="E6" s="37"/>
      <c r="F6" s="37"/>
      <c r="G6" s="37"/>
      <c r="H6" s="37"/>
      <c r="I6" s="71"/>
      <c r="J6" s="71"/>
    </row>
    <row r="7" spans="1:8" s="54" customFormat="1" ht="36.75" customHeight="1">
      <c r="A7" s="64" t="s">
        <v>42</v>
      </c>
      <c r="B7" s="64" t="s">
        <v>43</v>
      </c>
      <c r="C7" s="90" t="s">
        <v>51</v>
      </c>
      <c r="D7" s="91" t="s">
        <v>45</v>
      </c>
      <c r="E7" s="91" t="s">
        <v>46</v>
      </c>
      <c r="F7" s="91" t="s">
        <v>47</v>
      </c>
      <c r="G7" s="91" t="s">
        <v>57</v>
      </c>
      <c r="H7" s="91" t="s">
        <v>56</v>
      </c>
    </row>
    <row r="8" spans="1:8" s="97" customFormat="1" ht="25.5" customHeight="1">
      <c r="A8" s="95" t="s">
        <v>13</v>
      </c>
      <c r="B8" s="104" t="s">
        <v>100</v>
      </c>
      <c r="C8" s="47">
        <v>20</v>
      </c>
      <c r="D8" s="47" t="s">
        <v>70</v>
      </c>
      <c r="E8" s="96"/>
      <c r="F8" s="96"/>
      <c r="G8" s="46">
        <v>0</v>
      </c>
      <c r="H8" s="87">
        <f>ROUND(C8,2)*ROUND(G8,2)</f>
        <v>0</v>
      </c>
    </row>
    <row r="9" spans="1:8" s="81" customFormat="1" ht="12.75" customHeight="1">
      <c r="A9" s="116" t="s">
        <v>54</v>
      </c>
      <c r="B9" s="116"/>
      <c r="C9" s="116"/>
      <c r="D9" s="116"/>
      <c r="E9" s="116"/>
      <c r="F9" s="116"/>
      <c r="G9" s="116"/>
      <c r="H9" s="116"/>
    </row>
    <row r="10" spans="1:8" s="81" customFormat="1" ht="14.25" customHeight="1">
      <c r="A10" s="50"/>
      <c r="B10" s="123"/>
      <c r="C10" s="123"/>
      <c r="D10" s="123"/>
      <c r="E10" s="123"/>
      <c r="F10" s="123"/>
      <c r="G10" s="123"/>
      <c r="H10" s="123"/>
    </row>
  </sheetData>
  <sheetProtection/>
  <mergeCells count="5">
    <mergeCell ref="A1:B1"/>
    <mergeCell ref="E1:F1"/>
    <mergeCell ref="G1:H2"/>
    <mergeCell ref="A9:H9"/>
    <mergeCell ref="B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view="pageBreakPreview" zoomScale="140" zoomScaleSheetLayoutView="140" zoomScalePageLayoutView="0" workbookViewId="0" topLeftCell="A1">
      <selection activeCell="B13" sqref="B13"/>
    </sheetView>
  </sheetViews>
  <sheetFormatPr defaultColWidth="9.625" defaultRowHeight="14.25"/>
  <cols>
    <col min="1" max="1" width="5.75390625" style="33" customWidth="1"/>
    <col min="2" max="2" width="76.50390625" style="37" customWidth="1"/>
    <col min="3" max="3" width="10.25390625" style="32" customWidth="1"/>
    <col min="4" max="4" width="6.75390625" style="33" customWidth="1"/>
    <col min="5" max="5" width="17.125" style="33" customWidth="1"/>
    <col min="6" max="6" width="13.375" style="33" customWidth="1"/>
    <col min="7" max="7" width="13.00390625" style="37" customWidth="1"/>
    <col min="8" max="8" width="12.375" style="37" customWidth="1"/>
    <col min="9" max="10" width="15.125" style="37" customWidth="1"/>
    <col min="11" max="16384" width="9.625" style="37" customWidth="1"/>
  </cols>
  <sheetData>
    <row r="1" spans="1:8" ht="27" customHeight="1">
      <c r="A1" s="118" t="str">
        <f>formularz_oferty!C4</f>
        <v>DFP.271.58.2022.AM</v>
      </c>
      <c r="B1" s="118"/>
      <c r="G1" s="119" t="s">
        <v>39</v>
      </c>
      <c r="H1" s="119"/>
    </row>
    <row r="2" spans="2:8" ht="14.25" customHeight="1">
      <c r="B2" s="34" t="s">
        <v>40</v>
      </c>
      <c r="C2" s="35">
        <v>1</v>
      </c>
      <c r="E2" s="36" t="s">
        <v>41</v>
      </c>
      <c r="G2" s="34"/>
      <c r="H2" s="34"/>
    </row>
    <row r="3" ht="12.75">
      <c r="A3" s="36"/>
    </row>
    <row r="4" ht="12.75">
      <c r="A4" s="36"/>
    </row>
    <row r="5" spans="1:6" ht="13.5" customHeight="1">
      <c r="A5" s="36"/>
      <c r="B5" s="34"/>
      <c r="E5" s="38" t="s">
        <v>53</v>
      </c>
      <c r="F5" s="39">
        <f>SUM(H8:H8)</f>
        <v>0</v>
      </c>
    </row>
    <row r="6" spans="1:8" ht="12.75">
      <c r="A6" s="36"/>
      <c r="B6" s="34"/>
      <c r="G6" s="34"/>
      <c r="H6" s="40"/>
    </row>
    <row r="7" spans="1:8" ht="38.25">
      <c r="A7" s="41" t="s">
        <v>42</v>
      </c>
      <c r="B7" s="41" t="s">
        <v>43</v>
      </c>
      <c r="C7" s="42" t="s">
        <v>44</v>
      </c>
      <c r="D7" s="43" t="s">
        <v>45</v>
      </c>
      <c r="E7" s="43" t="s">
        <v>46</v>
      </c>
      <c r="F7" s="43" t="s">
        <v>47</v>
      </c>
      <c r="G7" s="41" t="s">
        <v>55</v>
      </c>
      <c r="H7" s="41" t="s">
        <v>56</v>
      </c>
    </row>
    <row r="8" spans="1:8" ht="73.5" customHeight="1">
      <c r="A8" s="44" t="s">
        <v>48</v>
      </c>
      <c r="B8" s="98" t="s">
        <v>69</v>
      </c>
      <c r="C8" s="47">
        <v>440</v>
      </c>
      <c r="D8" s="47" t="s">
        <v>70</v>
      </c>
      <c r="E8" s="45"/>
      <c r="F8" s="45"/>
      <c r="G8" s="46">
        <v>0</v>
      </c>
      <c r="H8" s="46">
        <f>ROUND(ROUND(C8,2)*ROUND(G8,2),2)</f>
        <v>0</v>
      </c>
    </row>
    <row r="9" spans="1:8" ht="18" customHeight="1">
      <c r="A9" s="116" t="s">
        <v>54</v>
      </c>
      <c r="B9" s="116"/>
      <c r="C9" s="116"/>
      <c r="D9" s="116"/>
      <c r="E9" s="116"/>
      <c r="F9" s="116"/>
      <c r="G9" s="116"/>
      <c r="H9" s="116"/>
    </row>
  </sheetData>
  <sheetProtection/>
  <mergeCells count="3">
    <mergeCell ref="A1:B1"/>
    <mergeCell ref="G1:H1"/>
    <mergeCell ref="A9:H9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view="pageBreakPreview" zoomScale="120" zoomScaleSheetLayoutView="120" zoomScalePageLayoutView="0" workbookViewId="0" topLeftCell="A1">
      <selection activeCell="B8" sqref="B8"/>
    </sheetView>
  </sheetViews>
  <sheetFormatPr defaultColWidth="9.625" defaultRowHeight="14.25"/>
  <cols>
    <col min="1" max="1" width="5.75390625" style="50" customWidth="1"/>
    <col min="2" max="2" width="63.875" style="56" customWidth="1"/>
    <col min="3" max="3" width="10.125" style="48" customWidth="1"/>
    <col min="4" max="4" width="7.625" style="49" customWidth="1"/>
    <col min="5" max="5" width="16.50390625" style="49" customWidth="1"/>
    <col min="6" max="6" width="15.50390625" style="49" customWidth="1"/>
    <col min="7" max="7" width="13.00390625" style="56" customWidth="1"/>
    <col min="8" max="8" width="14.875" style="56" customWidth="1"/>
    <col min="9" max="10" width="15.125" style="56" customWidth="1"/>
    <col min="11" max="16384" width="9.625" style="56" customWidth="1"/>
  </cols>
  <sheetData>
    <row r="1" spans="1:8" ht="14.25" customHeight="1">
      <c r="A1" s="120" t="str">
        <f>formularz_oferty!C4</f>
        <v>DFP.271.58.2022.AM</v>
      </c>
      <c r="B1" s="120"/>
      <c r="G1" s="121" t="s">
        <v>49</v>
      </c>
      <c r="H1" s="121"/>
    </row>
    <row r="2" spans="2:8" ht="11.25" customHeight="1">
      <c r="B2" s="51" t="s">
        <v>40</v>
      </c>
      <c r="C2" s="52">
        <v>2</v>
      </c>
      <c r="E2" s="53" t="s">
        <v>41</v>
      </c>
      <c r="G2" s="121"/>
      <c r="H2" s="121"/>
    </row>
    <row r="3" spans="2:8" ht="12.75">
      <c r="B3" s="51"/>
      <c r="G3" s="53"/>
      <c r="H3" s="51"/>
    </row>
    <row r="4" spans="1:2" ht="12.75">
      <c r="A4" s="54"/>
      <c r="B4" s="55"/>
    </row>
    <row r="5" spans="1:6" ht="12.75">
      <c r="A5" s="36"/>
      <c r="B5" s="57"/>
      <c r="C5" s="58"/>
      <c r="D5" s="59"/>
      <c r="E5" s="60" t="s">
        <v>53</v>
      </c>
      <c r="F5" s="61">
        <f>SUM(H8:H8)</f>
        <v>0</v>
      </c>
    </row>
    <row r="6" spans="1:8" ht="12.75">
      <c r="A6" s="33"/>
      <c r="B6" s="57"/>
      <c r="C6" s="62"/>
      <c r="D6" s="59"/>
      <c r="E6" s="59"/>
      <c r="F6" s="59"/>
      <c r="G6" s="63"/>
      <c r="H6" s="63"/>
    </row>
    <row r="7" spans="1:8" s="69" customFormat="1" ht="48" customHeight="1">
      <c r="A7" s="64" t="s">
        <v>42</v>
      </c>
      <c r="B7" s="64" t="s">
        <v>43</v>
      </c>
      <c r="C7" s="65" t="s">
        <v>50</v>
      </c>
      <c r="D7" s="66" t="s">
        <v>45</v>
      </c>
      <c r="E7" s="66" t="s">
        <v>46</v>
      </c>
      <c r="F7" s="66" t="s">
        <v>47</v>
      </c>
      <c r="G7" s="64" t="s">
        <v>55</v>
      </c>
      <c r="H7" s="64" t="s">
        <v>56</v>
      </c>
    </row>
    <row r="8" spans="1:8" s="69" customFormat="1" ht="28.5" customHeight="1">
      <c r="A8" s="44">
        <v>1</v>
      </c>
      <c r="B8" s="99" t="s">
        <v>71</v>
      </c>
      <c r="C8" s="47">
        <v>2000</v>
      </c>
      <c r="D8" s="47" t="s">
        <v>70</v>
      </c>
      <c r="E8" s="67"/>
      <c r="F8" s="67"/>
      <c r="G8" s="68">
        <v>0</v>
      </c>
      <c r="H8" s="68">
        <f>ROUND(ROUND(C8,2)*ROUND(G8,2),2)</f>
        <v>0</v>
      </c>
    </row>
    <row r="9" spans="1:8" s="69" customFormat="1" ht="12" customHeight="1">
      <c r="A9" s="122"/>
      <c r="B9" s="122"/>
      <c r="C9" s="122"/>
      <c r="D9" s="122"/>
      <c r="E9" s="122"/>
      <c r="F9" s="122"/>
      <c r="G9" s="122"/>
      <c r="H9" s="122"/>
    </row>
    <row r="10" spans="1:8" ht="12.75" customHeight="1">
      <c r="A10" s="116" t="s">
        <v>54</v>
      </c>
      <c r="B10" s="116"/>
      <c r="C10" s="116"/>
      <c r="D10" s="116"/>
      <c r="E10" s="116"/>
      <c r="F10" s="116"/>
      <c r="G10" s="116"/>
      <c r="H10" s="116"/>
    </row>
  </sheetData>
  <sheetProtection/>
  <mergeCells count="4">
    <mergeCell ref="A1:B1"/>
    <mergeCell ref="G1:H2"/>
    <mergeCell ref="A9:H9"/>
    <mergeCell ref="A10:H10"/>
  </mergeCells>
  <printOptions/>
  <pageMargins left="0.25" right="0.25" top="0.75" bottom="0.75" header="0.3" footer="0.3"/>
  <pageSetup fitToHeight="0" fitToWidth="0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="120" zoomScaleSheetLayoutView="120" zoomScalePageLayoutView="0" workbookViewId="0" topLeftCell="A1">
      <selection activeCell="B8" sqref="B8"/>
    </sheetView>
  </sheetViews>
  <sheetFormatPr defaultColWidth="9.625" defaultRowHeight="14.25"/>
  <cols>
    <col min="1" max="1" width="5.75390625" style="50" customWidth="1"/>
    <col min="2" max="2" width="61.125" style="71" customWidth="1"/>
    <col min="3" max="3" width="8.25390625" style="70" customWidth="1"/>
    <col min="4" max="4" width="7.25390625" style="50" customWidth="1"/>
    <col min="5" max="5" width="17.625" style="71" customWidth="1"/>
    <col min="6" max="6" width="14.125" style="71" customWidth="1"/>
    <col min="7" max="7" width="13.625" style="71" customWidth="1"/>
    <col min="8" max="8" width="12.75390625" style="71" customWidth="1"/>
    <col min="9" max="10" width="15.125" style="71" customWidth="1"/>
    <col min="11" max="16384" width="9.625" style="71" customWidth="1"/>
  </cols>
  <sheetData>
    <row r="1" spans="1:10" s="81" customFormat="1" ht="12" customHeight="1">
      <c r="A1" s="120" t="str">
        <f>formularz_oferty!C4</f>
        <v>DFP.271.58.2022.AM</v>
      </c>
      <c r="B1" s="120"/>
      <c r="C1" s="70"/>
      <c r="D1" s="50"/>
      <c r="E1" s="123"/>
      <c r="F1" s="123"/>
      <c r="G1" s="124" t="s">
        <v>39</v>
      </c>
      <c r="H1" s="124"/>
      <c r="I1" s="71"/>
      <c r="J1" s="71"/>
    </row>
    <row r="2" spans="1:10" s="81" customFormat="1" ht="12.75">
      <c r="A2" s="50"/>
      <c r="B2" s="71"/>
      <c r="C2" s="70"/>
      <c r="D2" s="50"/>
      <c r="E2" s="71"/>
      <c r="F2" s="71"/>
      <c r="G2" s="124"/>
      <c r="H2" s="124"/>
      <c r="I2" s="71"/>
      <c r="J2" s="71"/>
    </row>
    <row r="3" spans="1:10" s="81" customFormat="1" ht="14.25" customHeight="1">
      <c r="A3" s="50"/>
      <c r="B3" s="72" t="s">
        <v>40</v>
      </c>
      <c r="C3" s="73">
        <v>3</v>
      </c>
      <c r="D3" s="50"/>
      <c r="E3" s="72" t="s">
        <v>41</v>
      </c>
      <c r="F3" s="72"/>
      <c r="G3" s="71"/>
      <c r="H3" s="71"/>
      <c r="I3" s="71"/>
      <c r="J3" s="71"/>
    </row>
    <row r="4" spans="1:10" s="81" customFormat="1" ht="12.75">
      <c r="A4" s="50"/>
      <c r="B4" s="72"/>
      <c r="C4" s="70"/>
      <c r="D4" s="50"/>
      <c r="E4" s="72"/>
      <c r="F4" s="72"/>
      <c r="G4" s="71"/>
      <c r="H4" s="71"/>
      <c r="I4" s="71"/>
      <c r="J4" s="71"/>
    </row>
    <row r="5" spans="1:10" s="81" customFormat="1" ht="12.75">
      <c r="A5" s="36"/>
      <c r="B5" s="34"/>
      <c r="C5" s="32"/>
      <c r="D5" s="33"/>
      <c r="E5" s="38" t="s">
        <v>53</v>
      </c>
      <c r="F5" s="39">
        <f>SUM(H8:H8)</f>
        <v>0</v>
      </c>
      <c r="G5" s="37"/>
      <c r="H5" s="37"/>
      <c r="I5" s="71"/>
      <c r="J5" s="71"/>
    </row>
    <row r="6" spans="1:10" s="81" customFormat="1" ht="12.75">
      <c r="A6" s="33"/>
      <c r="B6" s="34"/>
      <c r="C6" s="32"/>
      <c r="D6" s="33"/>
      <c r="E6" s="37"/>
      <c r="F6" s="37"/>
      <c r="G6" s="37"/>
      <c r="H6" s="37"/>
      <c r="I6" s="71"/>
      <c r="J6" s="71"/>
    </row>
    <row r="7" spans="1:8" s="54" customFormat="1" ht="36.75" customHeight="1">
      <c r="A7" s="74" t="s">
        <v>42</v>
      </c>
      <c r="B7" s="74" t="s">
        <v>43</v>
      </c>
      <c r="C7" s="75" t="s">
        <v>51</v>
      </c>
      <c r="D7" s="76" t="s">
        <v>45</v>
      </c>
      <c r="E7" s="76" t="s">
        <v>46</v>
      </c>
      <c r="F7" s="76" t="s">
        <v>47</v>
      </c>
      <c r="G7" s="76" t="s">
        <v>57</v>
      </c>
      <c r="H7" s="76" t="s">
        <v>56</v>
      </c>
    </row>
    <row r="8" spans="1:8" s="54" customFormat="1" ht="36" customHeight="1">
      <c r="A8" s="77" t="s">
        <v>13</v>
      </c>
      <c r="B8" s="98" t="s">
        <v>72</v>
      </c>
      <c r="C8" s="47">
        <v>250</v>
      </c>
      <c r="D8" s="47" t="s">
        <v>73</v>
      </c>
      <c r="E8" s="78"/>
      <c r="F8" s="78"/>
      <c r="G8" s="79">
        <v>0</v>
      </c>
      <c r="H8" s="80">
        <f>ROUND(C8,2)*ROUND(G8,2)</f>
        <v>0</v>
      </c>
    </row>
    <row r="9" spans="1:8" s="81" customFormat="1" ht="12.75" customHeight="1">
      <c r="A9" s="116" t="s">
        <v>54</v>
      </c>
      <c r="B9" s="116"/>
      <c r="C9" s="116"/>
      <c r="D9" s="116"/>
      <c r="E9" s="116"/>
      <c r="F9" s="116"/>
      <c r="G9" s="116"/>
      <c r="H9" s="116"/>
    </row>
    <row r="10" spans="1:8" s="81" customFormat="1" ht="14.25" customHeight="1">
      <c r="A10" s="50"/>
      <c r="B10" s="123"/>
      <c r="C10" s="123"/>
      <c r="D10" s="123"/>
      <c r="E10" s="123"/>
      <c r="F10" s="123"/>
      <c r="G10" s="123"/>
      <c r="H10" s="123"/>
    </row>
  </sheetData>
  <sheetProtection/>
  <mergeCells count="5">
    <mergeCell ref="A1:B1"/>
    <mergeCell ref="E1:F1"/>
    <mergeCell ref="G1:H2"/>
    <mergeCell ref="B10:H10"/>
    <mergeCell ref="A9:H9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H9"/>
  <sheetViews>
    <sheetView view="pageBreakPreview" zoomScale="120" zoomScaleNormal="120" zoomScaleSheetLayoutView="120" zoomScalePageLayoutView="0" workbookViewId="0" topLeftCell="A1">
      <selection activeCell="B11" sqref="B11"/>
    </sheetView>
  </sheetViews>
  <sheetFormatPr defaultColWidth="9.625" defaultRowHeight="14.25"/>
  <cols>
    <col min="1" max="1" width="5.75390625" style="33" customWidth="1"/>
    <col min="2" max="2" width="52.00390625" style="37" customWidth="1"/>
    <col min="3" max="3" width="10.25390625" style="32" customWidth="1"/>
    <col min="4" max="4" width="6.75390625" style="33" customWidth="1"/>
    <col min="5" max="5" width="17.125" style="33" customWidth="1"/>
    <col min="6" max="6" width="13.375" style="33" customWidth="1"/>
    <col min="7" max="7" width="13.00390625" style="37" customWidth="1"/>
    <col min="8" max="8" width="12.375" style="37" customWidth="1"/>
    <col min="9" max="10" width="15.125" style="37" customWidth="1"/>
    <col min="11" max="16384" width="9.625" style="37" customWidth="1"/>
  </cols>
  <sheetData>
    <row r="1" spans="1:8" ht="27" customHeight="1">
      <c r="A1" s="118" t="str">
        <f>formularz_oferty!C4</f>
        <v>DFP.271.58.2022.AM</v>
      </c>
      <c r="B1" s="118"/>
      <c r="G1" s="119" t="s">
        <v>39</v>
      </c>
      <c r="H1" s="119"/>
    </row>
    <row r="2" spans="2:8" ht="14.25" customHeight="1">
      <c r="B2" s="34" t="s">
        <v>40</v>
      </c>
      <c r="C2" s="35">
        <v>4</v>
      </c>
      <c r="E2" s="36" t="s">
        <v>41</v>
      </c>
      <c r="G2" s="34"/>
      <c r="H2" s="34"/>
    </row>
    <row r="3" ht="12.75">
      <c r="A3" s="36"/>
    </row>
    <row r="4" ht="12.75">
      <c r="A4" s="36"/>
    </row>
    <row r="5" spans="1:6" ht="13.5" customHeight="1">
      <c r="A5" s="36"/>
      <c r="B5" s="34"/>
      <c r="E5" s="38" t="s">
        <v>53</v>
      </c>
      <c r="F5" s="39">
        <f>SUM(H8:H8)</f>
        <v>0</v>
      </c>
    </row>
    <row r="6" spans="1:8" ht="12.75">
      <c r="A6" s="36"/>
      <c r="B6" s="34"/>
      <c r="G6" s="34"/>
      <c r="H6" s="40"/>
    </row>
    <row r="7" spans="1:8" ht="38.25">
      <c r="A7" s="64" t="s">
        <v>42</v>
      </c>
      <c r="B7" s="64" t="s">
        <v>43</v>
      </c>
      <c r="C7" s="82" t="s">
        <v>44</v>
      </c>
      <c r="D7" s="66" t="s">
        <v>45</v>
      </c>
      <c r="E7" s="66" t="s">
        <v>46</v>
      </c>
      <c r="F7" s="66" t="s">
        <v>47</v>
      </c>
      <c r="G7" s="64" t="s">
        <v>55</v>
      </c>
      <c r="H7" s="64" t="s">
        <v>56</v>
      </c>
    </row>
    <row r="8" spans="1:8" ht="133.5" customHeight="1">
      <c r="A8" s="44">
        <v>1</v>
      </c>
      <c r="B8" s="100" t="s">
        <v>74</v>
      </c>
      <c r="C8" s="47">
        <v>80</v>
      </c>
      <c r="D8" s="47" t="s">
        <v>70</v>
      </c>
      <c r="E8" s="45"/>
      <c r="F8" s="45"/>
      <c r="G8" s="46">
        <v>0</v>
      </c>
      <c r="H8" s="46">
        <f>ROUND(ROUND(C8,2)*ROUND(G8,2),2)</f>
        <v>0</v>
      </c>
    </row>
    <row r="9" spans="1:8" ht="18" customHeight="1">
      <c r="A9" s="116" t="s">
        <v>54</v>
      </c>
      <c r="B9" s="116"/>
      <c r="C9" s="116"/>
      <c r="D9" s="116"/>
      <c r="E9" s="116"/>
      <c r="F9" s="116"/>
      <c r="G9" s="116"/>
      <c r="H9" s="116"/>
    </row>
  </sheetData>
  <sheetProtection/>
  <mergeCells count="3">
    <mergeCell ref="A1:B1"/>
    <mergeCell ref="G1:H1"/>
    <mergeCell ref="A9:H9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="120" zoomScaleSheetLayoutView="120" zoomScalePageLayoutView="0" workbookViewId="0" topLeftCell="A1">
      <selection activeCell="B16" sqref="B16"/>
    </sheetView>
  </sheetViews>
  <sheetFormatPr defaultColWidth="9.625" defaultRowHeight="14.25"/>
  <cols>
    <col min="1" max="1" width="5.75390625" style="50" customWidth="1"/>
    <col min="2" max="2" width="61.125" style="71" customWidth="1"/>
    <col min="3" max="3" width="8.25390625" style="70" customWidth="1"/>
    <col min="4" max="4" width="7.25390625" style="50" customWidth="1"/>
    <col min="5" max="5" width="17.625" style="71" customWidth="1"/>
    <col min="6" max="6" width="14.125" style="71" customWidth="1"/>
    <col min="7" max="7" width="13.625" style="71" customWidth="1"/>
    <col min="8" max="8" width="12.75390625" style="71" customWidth="1"/>
    <col min="9" max="10" width="15.125" style="71" customWidth="1"/>
    <col min="11" max="16384" width="9.625" style="71" customWidth="1"/>
  </cols>
  <sheetData>
    <row r="1" spans="1:10" s="81" customFormat="1" ht="12" customHeight="1">
      <c r="A1" s="120" t="str">
        <f>formularz_oferty!C4</f>
        <v>DFP.271.58.2022.AM</v>
      </c>
      <c r="B1" s="120"/>
      <c r="C1" s="70"/>
      <c r="D1" s="50"/>
      <c r="E1" s="123"/>
      <c r="F1" s="123"/>
      <c r="G1" s="124" t="s">
        <v>39</v>
      </c>
      <c r="H1" s="124"/>
      <c r="I1" s="71"/>
      <c r="J1" s="71"/>
    </row>
    <row r="2" spans="1:10" s="81" customFormat="1" ht="12.75">
      <c r="A2" s="50"/>
      <c r="B2" s="71"/>
      <c r="C2" s="70"/>
      <c r="D2" s="50"/>
      <c r="E2" s="71"/>
      <c r="F2" s="71"/>
      <c r="G2" s="124"/>
      <c r="H2" s="124"/>
      <c r="I2" s="71"/>
      <c r="J2" s="71"/>
    </row>
    <row r="3" spans="1:10" s="81" customFormat="1" ht="14.25" customHeight="1">
      <c r="A3" s="50"/>
      <c r="B3" s="72" t="s">
        <v>40</v>
      </c>
      <c r="C3" s="73">
        <v>5</v>
      </c>
      <c r="D3" s="50"/>
      <c r="E3" s="72" t="s">
        <v>41</v>
      </c>
      <c r="F3" s="72"/>
      <c r="G3" s="71"/>
      <c r="H3" s="71"/>
      <c r="I3" s="71"/>
      <c r="J3" s="71"/>
    </row>
    <row r="4" spans="1:10" s="81" customFormat="1" ht="12.75">
      <c r="A4" s="50"/>
      <c r="B4" s="72"/>
      <c r="C4" s="70"/>
      <c r="D4" s="50"/>
      <c r="E4" s="72"/>
      <c r="F4" s="72"/>
      <c r="G4" s="71"/>
      <c r="H4" s="71"/>
      <c r="I4" s="71"/>
      <c r="J4" s="71"/>
    </row>
    <row r="5" spans="1:10" s="81" customFormat="1" ht="12.75">
      <c r="A5" s="36"/>
      <c r="B5" s="34"/>
      <c r="C5" s="32"/>
      <c r="D5" s="33"/>
      <c r="E5" s="38" t="s">
        <v>53</v>
      </c>
      <c r="F5" s="39">
        <f>SUM(H8:H12)</f>
        <v>0</v>
      </c>
      <c r="G5" s="37"/>
      <c r="H5" s="37"/>
      <c r="I5" s="71"/>
      <c r="J5" s="71"/>
    </row>
    <row r="6" spans="1:10" s="81" customFormat="1" ht="12.75">
      <c r="A6" s="33"/>
      <c r="B6" s="34"/>
      <c r="C6" s="32"/>
      <c r="D6" s="33"/>
      <c r="E6" s="37"/>
      <c r="F6" s="37"/>
      <c r="G6" s="37"/>
      <c r="H6" s="37"/>
      <c r="I6" s="71"/>
      <c r="J6" s="71"/>
    </row>
    <row r="7" spans="1:8" s="54" customFormat="1" ht="36.75" customHeight="1">
      <c r="A7" s="41" t="s">
        <v>42</v>
      </c>
      <c r="B7" s="41" t="s">
        <v>43</v>
      </c>
      <c r="C7" s="83" t="s">
        <v>51</v>
      </c>
      <c r="D7" s="84" t="s">
        <v>45</v>
      </c>
      <c r="E7" s="84" t="s">
        <v>46</v>
      </c>
      <c r="F7" s="84" t="s">
        <v>47</v>
      </c>
      <c r="G7" s="84" t="s">
        <v>57</v>
      </c>
      <c r="H7" s="84" t="s">
        <v>56</v>
      </c>
    </row>
    <row r="8" spans="1:8" s="54" customFormat="1" ht="39.75" customHeight="1">
      <c r="A8" s="85" t="s">
        <v>13</v>
      </c>
      <c r="B8" s="101" t="s">
        <v>75</v>
      </c>
      <c r="C8" s="89">
        <v>4</v>
      </c>
      <c r="D8" s="47" t="s">
        <v>70</v>
      </c>
      <c r="E8" s="86"/>
      <c r="F8" s="86"/>
      <c r="G8" s="46">
        <v>0</v>
      </c>
      <c r="H8" s="87">
        <f>ROUND(C8,2)*ROUND(G8,2)</f>
        <v>0</v>
      </c>
    </row>
    <row r="9" spans="1:8" s="54" customFormat="1" ht="42.75" customHeight="1">
      <c r="A9" s="85" t="s">
        <v>15</v>
      </c>
      <c r="B9" s="101" t="s">
        <v>76</v>
      </c>
      <c r="C9" s="89">
        <v>4</v>
      </c>
      <c r="D9" s="47" t="s">
        <v>70</v>
      </c>
      <c r="E9" s="86"/>
      <c r="F9" s="86"/>
      <c r="G9" s="46">
        <v>0</v>
      </c>
      <c r="H9" s="87">
        <f>ROUND(C9,2)*ROUND(G9,2)</f>
        <v>0</v>
      </c>
    </row>
    <row r="10" spans="1:8" s="54" customFormat="1" ht="38.25" customHeight="1">
      <c r="A10" s="85" t="s">
        <v>16</v>
      </c>
      <c r="B10" s="101" t="s">
        <v>77</v>
      </c>
      <c r="C10" s="89">
        <v>4</v>
      </c>
      <c r="D10" s="47" t="s">
        <v>70</v>
      </c>
      <c r="E10" s="86"/>
      <c r="F10" s="86"/>
      <c r="G10" s="46">
        <v>0</v>
      </c>
      <c r="H10" s="87">
        <f>ROUND(C10,2)*ROUND(G10,2)</f>
        <v>0</v>
      </c>
    </row>
    <row r="11" spans="1:8" s="54" customFormat="1" ht="34.5" customHeight="1">
      <c r="A11" s="85" t="s">
        <v>17</v>
      </c>
      <c r="B11" s="101" t="s">
        <v>78</v>
      </c>
      <c r="C11" s="89">
        <v>4</v>
      </c>
      <c r="D11" s="47" t="s">
        <v>70</v>
      </c>
      <c r="E11" s="86"/>
      <c r="F11" s="86"/>
      <c r="G11" s="46">
        <v>0</v>
      </c>
      <c r="H11" s="87">
        <f>ROUND(C11,2)*ROUND(G11,2)</f>
        <v>0</v>
      </c>
    </row>
    <row r="12" spans="1:8" s="54" customFormat="1" ht="36" customHeight="1">
      <c r="A12" s="85" t="s">
        <v>18</v>
      </c>
      <c r="B12" s="101" t="s">
        <v>79</v>
      </c>
      <c r="C12" s="89">
        <v>4</v>
      </c>
      <c r="D12" s="47" t="s">
        <v>70</v>
      </c>
      <c r="E12" s="86"/>
      <c r="F12" s="86"/>
      <c r="G12" s="46">
        <v>0</v>
      </c>
      <c r="H12" s="87">
        <f>ROUND(C12,2)*ROUND(G12,2)</f>
        <v>0</v>
      </c>
    </row>
    <row r="13" spans="1:8" s="81" customFormat="1" ht="12.75" customHeight="1">
      <c r="A13" s="116" t="s">
        <v>54</v>
      </c>
      <c r="B13" s="116"/>
      <c r="C13" s="116"/>
      <c r="D13" s="116"/>
      <c r="E13" s="116"/>
      <c r="F13" s="116"/>
      <c r="G13" s="116"/>
      <c r="H13" s="116"/>
    </row>
    <row r="14" spans="1:8" s="81" customFormat="1" ht="14.25" customHeight="1">
      <c r="A14" s="50"/>
      <c r="B14" s="123"/>
      <c r="C14" s="123"/>
      <c r="D14" s="123"/>
      <c r="E14" s="123"/>
      <c r="F14" s="123"/>
      <c r="G14" s="123"/>
      <c r="H14" s="123"/>
    </row>
  </sheetData>
  <sheetProtection/>
  <mergeCells count="5">
    <mergeCell ref="A1:B1"/>
    <mergeCell ref="E1:F1"/>
    <mergeCell ref="G1:H2"/>
    <mergeCell ref="A13:H13"/>
    <mergeCell ref="B14:H14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="120" zoomScaleSheetLayoutView="120" zoomScalePageLayoutView="0" workbookViewId="0" topLeftCell="A1">
      <selection activeCell="B14" sqref="B14"/>
    </sheetView>
  </sheetViews>
  <sheetFormatPr defaultColWidth="9.625" defaultRowHeight="14.25"/>
  <cols>
    <col min="1" max="1" width="5.75390625" style="50" customWidth="1"/>
    <col min="2" max="2" width="61.125" style="71" customWidth="1"/>
    <col min="3" max="3" width="8.25390625" style="70" customWidth="1"/>
    <col min="4" max="4" width="7.25390625" style="50" customWidth="1"/>
    <col min="5" max="5" width="17.625" style="71" customWidth="1"/>
    <col min="6" max="6" width="14.125" style="71" customWidth="1"/>
    <col min="7" max="7" width="13.625" style="71" customWidth="1"/>
    <col min="8" max="8" width="12.75390625" style="71" customWidth="1"/>
    <col min="9" max="10" width="15.125" style="71" customWidth="1"/>
    <col min="11" max="16384" width="9.625" style="71" customWidth="1"/>
  </cols>
  <sheetData>
    <row r="1" spans="1:10" s="81" customFormat="1" ht="12" customHeight="1">
      <c r="A1" s="120" t="str">
        <f>formularz_oferty!C4</f>
        <v>DFP.271.58.2022.AM</v>
      </c>
      <c r="B1" s="120"/>
      <c r="C1" s="70"/>
      <c r="D1" s="50"/>
      <c r="E1" s="123"/>
      <c r="F1" s="123"/>
      <c r="G1" s="124" t="s">
        <v>39</v>
      </c>
      <c r="H1" s="124"/>
      <c r="I1" s="71"/>
      <c r="J1" s="71"/>
    </row>
    <row r="2" spans="1:10" s="81" customFormat="1" ht="12.75">
      <c r="A2" s="50"/>
      <c r="B2" s="71"/>
      <c r="C2" s="70"/>
      <c r="D2" s="50"/>
      <c r="E2" s="71"/>
      <c r="F2" s="71"/>
      <c r="G2" s="124"/>
      <c r="H2" s="124"/>
      <c r="I2" s="71"/>
      <c r="J2" s="71"/>
    </row>
    <row r="3" spans="1:10" s="81" customFormat="1" ht="14.25" customHeight="1">
      <c r="A3" s="50"/>
      <c r="B3" s="72" t="s">
        <v>40</v>
      </c>
      <c r="C3" s="73">
        <v>6</v>
      </c>
      <c r="D3" s="50"/>
      <c r="E3" s="72" t="s">
        <v>41</v>
      </c>
      <c r="F3" s="72"/>
      <c r="G3" s="71"/>
      <c r="H3" s="71"/>
      <c r="I3" s="71"/>
      <c r="J3" s="71"/>
    </row>
    <row r="4" spans="1:10" s="81" customFormat="1" ht="12.75">
      <c r="A4" s="50"/>
      <c r="B4" s="72"/>
      <c r="C4" s="70"/>
      <c r="D4" s="50"/>
      <c r="E4" s="72"/>
      <c r="F4" s="72"/>
      <c r="G4" s="71"/>
      <c r="H4" s="71"/>
      <c r="I4" s="71"/>
      <c r="J4" s="71"/>
    </row>
    <row r="5" spans="1:10" s="81" customFormat="1" ht="12.75">
      <c r="A5" s="36"/>
      <c r="B5" s="34"/>
      <c r="C5" s="32"/>
      <c r="D5" s="33"/>
      <c r="E5" s="38" t="s">
        <v>53</v>
      </c>
      <c r="F5" s="39">
        <f>SUM(H8:H8)</f>
        <v>0</v>
      </c>
      <c r="G5" s="37"/>
      <c r="H5" s="37"/>
      <c r="I5" s="71"/>
      <c r="J5" s="71"/>
    </row>
    <row r="6" spans="1:10" s="81" customFormat="1" ht="12.75">
      <c r="A6" s="33"/>
      <c r="B6" s="34"/>
      <c r="C6" s="32"/>
      <c r="D6" s="33"/>
      <c r="E6" s="37"/>
      <c r="F6" s="37"/>
      <c r="G6" s="37"/>
      <c r="H6" s="37"/>
      <c r="I6" s="71"/>
      <c r="J6" s="71"/>
    </row>
    <row r="7" spans="1:8" s="54" customFormat="1" ht="36.75" customHeight="1">
      <c r="A7" s="74" t="s">
        <v>42</v>
      </c>
      <c r="B7" s="74" t="s">
        <v>43</v>
      </c>
      <c r="C7" s="75" t="s">
        <v>51</v>
      </c>
      <c r="D7" s="76" t="s">
        <v>45</v>
      </c>
      <c r="E7" s="76" t="s">
        <v>46</v>
      </c>
      <c r="F7" s="76" t="s">
        <v>47</v>
      </c>
      <c r="G7" s="76" t="s">
        <v>57</v>
      </c>
      <c r="H7" s="76" t="s">
        <v>56</v>
      </c>
    </row>
    <row r="8" spans="1:8" s="54" customFormat="1" ht="36.75" customHeight="1">
      <c r="A8" s="77" t="s">
        <v>13</v>
      </c>
      <c r="B8" s="101" t="s">
        <v>80</v>
      </c>
      <c r="C8" s="47">
        <v>200</v>
      </c>
      <c r="D8" s="47" t="s">
        <v>70</v>
      </c>
      <c r="E8" s="78"/>
      <c r="F8" s="78"/>
      <c r="G8" s="79">
        <v>0</v>
      </c>
      <c r="H8" s="80">
        <f>ROUND(C8,2)*ROUND(G8,2)</f>
        <v>0</v>
      </c>
    </row>
    <row r="9" spans="1:8" s="81" customFormat="1" ht="12.75" customHeight="1">
      <c r="A9" s="116" t="s">
        <v>54</v>
      </c>
      <c r="B9" s="116"/>
      <c r="C9" s="116"/>
      <c r="D9" s="116"/>
      <c r="E9" s="116"/>
      <c r="F9" s="116"/>
      <c r="G9" s="116"/>
      <c r="H9" s="116"/>
    </row>
    <row r="10" spans="1:8" s="81" customFormat="1" ht="14.25" customHeight="1">
      <c r="A10" s="50"/>
      <c r="B10" s="123"/>
      <c r="C10" s="123"/>
      <c r="D10" s="123"/>
      <c r="E10" s="123"/>
      <c r="F10" s="123"/>
      <c r="G10" s="123"/>
      <c r="H10" s="123"/>
    </row>
  </sheetData>
  <sheetProtection/>
  <mergeCells count="5">
    <mergeCell ref="A1:B1"/>
    <mergeCell ref="E1:F1"/>
    <mergeCell ref="G1:H2"/>
    <mergeCell ref="A9:H9"/>
    <mergeCell ref="B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="120" zoomScaleSheetLayoutView="120" zoomScalePageLayoutView="0" workbookViewId="0" topLeftCell="A1">
      <selection activeCell="B15" sqref="B15"/>
    </sheetView>
  </sheetViews>
  <sheetFormatPr defaultColWidth="9.625" defaultRowHeight="14.25"/>
  <cols>
    <col min="1" max="1" width="5.75390625" style="50" customWidth="1"/>
    <col min="2" max="2" width="61.125" style="71" customWidth="1"/>
    <col min="3" max="3" width="8.25390625" style="70" customWidth="1"/>
    <col min="4" max="4" width="7.25390625" style="50" customWidth="1"/>
    <col min="5" max="5" width="17.625" style="71" customWidth="1"/>
    <col min="6" max="6" width="14.125" style="71" customWidth="1"/>
    <col min="7" max="7" width="13.625" style="71" customWidth="1"/>
    <col min="8" max="8" width="12.75390625" style="71" customWidth="1"/>
    <col min="9" max="10" width="15.125" style="71" customWidth="1"/>
    <col min="11" max="16384" width="9.625" style="71" customWidth="1"/>
  </cols>
  <sheetData>
    <row r="1" spans="1:10" s="81" customFormat="1" ht="12" customHeight="1">
      <c r="A1" s="120" t="str">
        <f>formularz_oferty!C4</f>
        <v>DFP.271.58.2022.AM</v>
      </c>
      <c r="B1" s="120"/>
      <c r="C1" s="70"/>
      <c r="D1" s="50"/>
      <c r="E1" s="123"/>
      <c r="F1" s="123"/>
      <c r="G1" s="124" t="s">
        <v>39</v>
      </c>
      <c r="H1" s="124"/>
      <c r="I1" s="71"/>
      <c r="J1" s="71"/>
    </row>
    <row r="2" spans="1:10" s="81" customFormat="1" ht="12.75">
      <c r="A2" s="50"/>
      <c r="B2" s="71"/>
      <c r="C2" s="70"/>
      <c r="D2" s="50"/>
      <c r="E2" s="71"/>
      <c r="F2" s="71"/>
      <c r="G2" s="124"/>
      <c r="H2" s="124"/>
      <c r="I2" s="71"/>
      <c r="J2" s="71"/>
    </row>
    <row r="3" spans="1:10" s="81" customFormat="1" ht="14.25" customHeight="1">
      <c r="A3" s="50"/>
      <c r="B3" s="72" t="s">
        <v>40</v>
      </c>
      <c r="C3" s="73">
        <v>7</v>
      </c>
      <c r="D3" s="50"/>
      <c r="E3" s="72" t="s">
        <v>41</v>
      </c>
      <c r="F3" s="72"/>
      <c r="G3" s="71"/>
      <c r="H3" s="71"/>
      <c r="I3" s="71"/>
      <c r="J3" s="71"/>
    </row>
    <row r="4" spans="1:10" s="81" customFormat="1" ht="12.75">
      <c r="A4" s="50"/>
      <c r="B4" s="72"/>
      <c r="C4" s="70"/>
      <c r="D4" s="50"/>
      <c r="E4" s="72"/>
      <c r="F4" s="72"/>
      <c r="G4" s="71"/>
      <c r="H4" s="71"/>
      <c r="I4" s="71"/>
      <c r="J4" s="71"/>
    </row>
    <row r="5" spans="1:10" s="81" customFormat="1" ht="12.75">
      <c r="A5" s="36"/>
      <c r="B5" s="34"/>
      <c r="C5" s="32"/>
      <c r="D5" s="33"/>
      <c r="E5" s="38" t="s">
        <v>53</v>
      </c>
      <c r="F5" s="39">
        <f>SUM(H8:H8)</f>
        <v>0</v>
      </c>
      <c r="G5" s="37"/>
      <c r="H5" s="37"/>
      <c r="I5" s="71"/>
      <c r="J5" s="71"/>
    </row>
    <row r="6" spans="1:10" s="81" customFormat="1" ht="12.75">
      <c r="A6" s="33"/>
      <c r="B6" s="34"/>
      <c r="C6" s="32"/>
      <c r="D6" s="33"/>
      <c r="E6" s="37"/>
      <c r="F6" s="37"/>
      <c r="G6" s="37"/>
      <c r="H6" s="37"/>
      <c r="I6" s="71"/>
      <c r="J6" s="71"/>
    </row>
    <row r="7" spans="1:8" s="54" customFormat="1" ht="36.75" customHeight="1">
      <c r="A7" s="74" t="s">
        <v>42</v>
      </c>
      <c r="B7" s="74" t="s">
        <v>43</v>
      </c>
      <c r="C7" s="75" t="s">
        <v>51</v>
      </c>
      <c r="D7" s="76" t="s">
        <v>45</v>
      </c>
      <c r="E7" s="76" t="s">
        <v>46</v>
      </c>
      <c r="F7" s="76" t="s">
        <v>47</v>
      </c>
      <c r="G7" s="76" t="s">
        <v>57</v>
      </c>
      <c r="H7" s="76" t="s">
        <v>56</v>
      </c>
    </row>
    <row r="8" spans="1:8" s="54" customFormat="1" ht="42" customHeight="1">
      <c r="A8" s="77" t="s">
        <v>13</v>
      </c>
      <c r="B8" s="101" t="s">
        <v>81</v>
      </c>
      <c r="C8" s="47">
        <v>10</v>
      </c>
      <c r="D8" s="47" t="s">
        <v>70</v>
      </c>
      <c r="E8" s="78"/>
      <c r="F8" s="78"/>
      <c r="G8" s="79">
        <v>0</v>
      </c>
      <c r="H8" s="80">
        <f>ROUND(C8,2)*ROUND(G8,2)</f>
        <v>0</v>
      </c>
    </row>
    <row r="9" spans="1:8" s="81" customFormat="1" ht="12.75" customHeight="1">
      <c r="A9" s="116" t="s">
        <v>54</v>
      </c>
      <c r="B9" s="116"/>
      <c r="C9" s="116"/>
      <c r="D9" s="116"/>
      <c r="E9" s="116"/>
      <c r="F9" s="116"/>
      <c r="G9" s="116"/>
      <c r="H9" s="116"/>
    </row>
    <row r="10" spans="1:8" s="81" customFormat="1" ht="14.25" customHeight="1">
      <c r="A10" s="50"/>
      <c r="B10" s="123"/>
      <c r="C10" s="123"/>
      <c r="D10" s="123"/>
      <c r="E10" s="123"/>
      <c r="F10" s="123"/>
      <c r="G10" s="123"/>
      <c r="H10" s="123"/>
    </row>
  </sheetData>
  <sheetProtection/>
  <mergeCells count="5">
    <mergeCell ref="A1:B1"/>
    <mergeCell ref="E1:F1"/>
    <mergeCell ref="G1:H2"/>
    <mergeCell ref="A9:H9"/>
    <mergeCell ref="B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="120" zoomScaleSheetLayoutView="120" zoomScalePageLayoutView="0" workbookViewId="0" topLeftCell="A1">
      <selection activeCell="B23" sqref="B23"/>
    </sheetView>
  </sheetViews>
  <sheetFormatPr defaultColWidth="9.625" defaultRowHeight="14.25"/>
  <cols>
    <col min="1" max="1" width="5.75390625" style="50" customWidth="1"/>
    <col min="2" max="2" width="61.125" style="71" customWidth="1"/>
    <col min="3" max="3" width="8.25390625" style="70" customWidth="1"/>
    <col min="4" max="4" width="7.25390625" style="50" customWidth="1"/>
    <col min="5" max="5" width="17.625" style="71" customWidth="1"/>
    <col min="6" max="6" width="14.125" style="71" customWidth="1"/>
    <col min="7" max="7" width="13.625" style="71" customWidth="1"/>
    <col min="8" max="8" width="12.75390625" style="71" customWidth="1"/>
    <col min="9" max="10" width="15.125" style="71" customWidth="1"/>
    <col min="11" max="16384" width="9.625" style="71" customWidth="1"/>
  </cols>
  <sheetData>
    <row r="1" spans="1:10" s="81" customFormat="1" ht="12" customHeight="1">
      <c r="A1" s="120" t="str">
        <f>formularz_oferty!C4</f>
        <v>DFP.271.58.2022.AM</v>
      </c>
      <c r="B1" s="120"/>
      <c r="C1" s="70"/>
      <c r="D1" s="50"/>
      <c r="E1" s="123"/>
      <c r="F1" s="123"/>
      <c r="G1" s="124" t="s">
        <v>39</v>
      </c>
      <c r="H1" s="124"/>
      <c r="I1" s="71"/>
      <c r="J1" s="71"/>
    </row>
    <row r="2" spans="1:10" s="81" customFormat="1" ht="12.75">
      <c r="A2" s="50"/>
      <c r="B2" s="71"/>
      <c r="C2" s="70"/>
      <c r="D2" s="50"/>
      <c r="E2" s="71"/>
      <c r="F2" s="71"/>
      <c r="G2" s="124"/>
      <c r="H2" s="124"/>
      <c r="I2" s="71"/>
      <c r="J2" s="71"/>
    </row>
    <row r="3" spans="1:10" s="81" customFormat="1" ht="14.25" customHeight="1">
      <c r="A3" s="50"/>
      <c r="B3" s="72" t="s">
        <v>40</v>
      </c>
      <c r="C3" s="73">
        <v>8</v>
      </c>
      <c r="D3" s="50"/>
      <c r="E3" s="72" t="s">
        <v>41</v>
      </c>
      <c r="F3" s="72"/>
      <c r="G3" s="71"/>
      <c r="H3" s="71"/>
      <c r="I3" s="71"/>
      <c r="J3" s="71"/>
    </row>
    <row r="4" spans="1:10" s="81" customFormat="1" ht="12.75">
      <c r="A4" s="50"/>
      <c r="B4" s="72"/>
      <c r="C4" s="70"/>
      <c r="D4" s="50"/>
      <c r="E4" s="72"/>
      <c r="F4" s="72"/>
      <c r="G4" s="71"/>
      <c r="H4" s="71"/>
      <c r="I4" s="71"/>
      <c r="J4" s="71"/>
    </row>
    <row r="5" spans="1:10" s="81" customFormat="1" ht="12.75">
      <c r="A5" s="36"/>
      <c r="B5" s="34"/>
      <c r="C5" s="32"/>
      <c r="D5" s="33"/>
      <c r="E5" s="38" t="s">
        <v>53</v>
      </c>
      <c r="F5" s="39">
        <f>SUM(H8:H8)</f>
        <v>0</v>
      </c>
      <c r="G5" s="37"/>
      <c r="H5" s="37"/>
      <c r="I5" s="71"/>
      <c r="J5" s="71"/>
    </row>
    <row r="6" spans="1:10" s="81" customFormat="1" ht="12.75">
      <c r="A6" s="33"/>
      <c r="B6" s="34"/>
      <c r="C6" s="32"/>
      <c r="D6" s="33"/>
      <c r="E6" s="37"/>
      <c r="F6" s="37"/>
      <c r="G6" s="37"/>
      <c r="H6" s="37"/>
      <c r="I6" s="71"/>
      <c r="J6" s="71"/>
    </row>
    <row r="7" spans="1:8" s="54" customFormat="1" ht="36.75" customHeight="1">
      <c r="A7" s="74" t="s">
        <v>42</v>
      </c>
      <c r="B7" s="74" t="s">
        <v>43</v>
      </c>
      <c r="C7" s="75" t="s">
        <v>51</v>
      </c>
      <c r="D7" s="76" t="s">
        <v>45</v>
      </c>
      <c r="E7" s="76" t="s">
        <v>46</v>
      </c>
      <c r="F7" s="76" t="s">
        <v>47</v>
      </c>
      <c r="G7" s="76" t="s">
        <v>57</v>
      </c>
      <c r="H7" s="76" t="s">
        <v>56</v>
      </c>
    </row>
    <row r="8" spans="1:8" s="54" customFormat="1" ht="43.5" customHeight="1">
      <c r="A8" s="77" t="s">
        <v>13</v>
      </c>
      <c r="B8" s="101" t="s">
        <v>82</v>
      </c>
      <c r="C8" s="47">
        <v>300</v>
      </c>
      <c r="D8" s="47" t="s">
        <v>70</v>
      </c>
      <c r="E8" s="78"/>
      <c r="F8" s="78"/>
      <c r="G8" s="79">
        <v>0</v>
      </c>
      <c r="H8" s="80">
        <f>ROUND(C8,2)*ROUND(G8,2)</f>
        <v>0</v>
      </c>
    </row>
    <row r="9" spans="1:8" s="81" customFormat="1" ht="12.75" customHeight="1">
      <c r="A9" s="116" t="s">
        <v>54</v>
      </c>
      <c r="B9" s="116"/>
      <c r="C9" s="116"/>
      <c r="D9" s="116"/>
      <c r="E9" s="116"/>
      <c r="F9" s="116"/>
      <c r="G9" s="116"/>
      <c r="H9" s="116"/>
    </row>
    <row r="10" spans="1:8" s="81" customFormat="1" ht="14.25" customHeight="1">
      <c r="A10" s="50"/>
      <c r="B10" s="123"/>
      <c r="C10" s="123"/>
      <c r="D10" s="123"/>
      <c r="E10" s="123"/>
      <c r="F10" s="123"/>
      <c r="G10" s="123"/>
      <c r="H10" s="123"/>
    </row>
  </sheetData>
  <sheetProtection/>
  <mergeCells count="5">
    <mergeCell ref="A1:B1"/>
    <mergeCell ref="E1:F1"/>
    <mergeCell ref="G1:H2"/>
    <mergeCell ref="A9:H9"/>
    <mergeCell ref="B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Siewierska</dc:creator>
  <cp:keywords/>
  <dc:description/>
  <cp:lastModifiedBy>Anna Matys</cp:lastModifiedBy>
  <cp:lastPrinted>2022-04-06T06:31:20Z</cp:lastPrinted>
  <dcterms:created xsi:type="dcterms:W3CDTF">2019-05-23T11:29:08Z</dcterms:created>
  <dcterms:modified xsi:type="dcterms:W3CDTF">2022-05-16T06:05:16Z</dcterms:modified>
  <cp:category/>
  <cp:version/>
  <cp:contentType/>
  <cp:contentStatus/>
</cp:coreProperties>
</file>