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472C6583-A116-4E55-B0AD-42C8D6E5D07B}" xr6:coauthVersionLast="36" xr6:coauthVersionMax="36" xr10:uidLastSave="{00000000-0000-0000-0000-000000000000}"/>
  <bookViews>
    <workbookView xWindow="0" yWindow="0" windowWidth="28800" windowHeight="12225" xr2:uid="{00000000-000D-0000-FFFF-FFFF00000000}"/>
  </bookViews>
  <sheets>
    <sheet name="HRF" sheetId="3" r:id="rId1"/>
  </sheets>
  <definedNames>
    <definedName name="_xlnm.Print_Area" localSheetId="0">HRF!$A$1:$AD$61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3" l="1"/>
  <c r="O11" i="3"/>
  <c r="N12" i="3"/>
  <c r="O12" i="3"/>
  <c r="N13" i="3"/>
  <c r="O13" i="3"/>
  <c r="N14" i="3"/>
  <c r="O14" i="3"/>
  <c r="N15" i="3"/>
  <c r="O15" i="3"/>
  <c r="N16" i="3"/>
  <c r="O16" i="3"/>
  <c r="N17" i="3"/>
  <c r="O17" i="3"/>
  <c r="N18" i="3"/>
  <c r="O18" i="3"/>
  <c r="N19" i="3"/>
  <c r="O19" i="3"/>
  <c r="N20" i="3"/>
  <c r="O20" i="3"/>
  <c r="N21" i="3"/>
  <c r="O21" i="3"/>
  <c r="N22" i="3"/>
  <c r="O22" i="3"/>
  <c r="N23" i="3"/>
  <c r="O23" i="3"/>
  <c r="N24" i="3"/>
  <c r="O24" i="3"/>
  <c r="N46" i="3"/>
  <c r="O46" i="3"/>
  <c r="N50" i="3"/>
  <c r="O50" i="3"/>
  <c r="N51" i="3"/>
  <c r="O51"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J49" i="3" l="1"/>
  <c r="J48" i="3"/>
  <c r="AA48" i="3" l="1"/>
  <c r="M48" i="3"/>
  <c r="M49" i="3"/>
  <c r="AA49" i="3"/>
  <c r="P54" i="3"/>
  <c r="K54" i="3"/>
  <c r="AB49" i="3" l="1"/>
  <c r="AC49" i="3"/>
  <c r="N49" i="3"/>
  <c r="O49" i="3"/>
  <c r="N48" i="3"/>
  <c r="O48" i="3"/>
  <c r="AB48" i="3"/>
  <c r="AC48"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50" i="3"/>
  <c r="J51" i="3"/>
  <c r="J10" i="3"/>
  <c r="M10" i="3" s="1"/>
  <c r="Q52" i="3"/>
  <c r="R52" i="3"/>
  <c r="S52" i="3"/>
  <c r="W52" i="3"/>
  <c r="O10" i="3" l="1"/>
  <c r="N10" i="3"/>
  <c r="X46" i="3"/>
  <c r="X22" i="3"/>
  <c r="X18" i="3"/>
  <c r="X14" i="3"/>
  <c r="X21" i="3"/>
  <c r="X17" i="3"/>
  <c r="X13" i="3"/>
  <c r="V51" i="3"/>
  <c r="V50" i="3"/>
  <c r="L44" i="3"/>
  <c r="Z44" i="3"/>
  <c r="X24" i="3"/>
  <c r="X20" i="3"/>
  <c r="X16" i="3"/>
  <c r="X12" i="3"/>
  <c r="X23" i="3"/>
  <c r="X19" i="3"/>
  <c r="X15" i="3"/>
  <c r="X11" i="3"/>
  <c r="AA10" i="3"/>
  <c r="AA42" i="3"/>
  <c r="M42" i="3"/>
  <c r="AA38" i="3"/>
  <c r="M38" i="3"/>
  <c r="Z34" i="3"/>
  <c r="L34" i="3"/>
  <c r="AA30" i="3"/>
  <c r="M30" i="3"/>
  <c r="AA26" i="3"/>
  <c r="M26" i="3"/>
  <c r="AA45" i="3"/>
  <c r="M45" i="3"/>
  <c r="AA41" i="3"/>
  <c r="M41" i="3"/>
  <c r="AA37" i="3"/>
  <c r="M37" i="3"/>
  <c r="Z33" i="3"/>
  <c r="L33" i="3"/>
  <c r="AA29" i="3"/>
  <c r="M29" i="3"/>
  <c r="AA25" i="3"/>
  <c r="M25" i="3"/>
  <c r="AA40" i="3"/>
  <c r="M40" i="3"/>
  <c r="AA36" i="3"/>
  <c r="M36" i="3"/>
  <c r="Z32" i="3"/>
  <c r="L32" i="3"/>
  <c r="AA28" i="3"/>
  <c r="M28" i="3"/>
  <c r="AA47" i="3"/>
  <c r="M47" i="3"/>
  <c r="M43" i="3"/>
  <c r="AA43" i="3"/>
  <c r="M39" i="3"/>
  <c r="AA39" i="3"/>
  <c r="Z35" i="3"/>
  <c r="L35" i="3"/>
  <c r="M31" i="3"/>
  <c r="AA31" i="3"/>
  <c r="M27" i="3"/>
  <c r="AA27" i="3"/>
  <c r="AB51" i="3" l="1"/>
  <c r="AC51" i="3"/>
  <c r="AB50" i="3"/>
  <c r="AC50" i="3"/>
  <c r="O47" i="3"/>
  <c r="N47" i="3"/>
  <c r="AC47" i="3"/>
  <c r="AB47" i="3"/>
  <c r="AC46" i="3"/>
  <c r="AB46" i="3"/>
  <c r="N45" i="3"/>
  <c r="O45" i="3"/>
  <c r="AC45" i="3"/>
  <c r="AB45" i="3"/>
  <c r="O44" i="3"/>
  <c r="N44" i="3"/>
  <c r="AC44" i="3"/>
  <c r="AB44" i="3"/>
  <c r="AC43" i="3"/>
  <c r="AB43" i="3"/>
  <c r="N43" i="3"/>
  <c r="O43" i="3"/>
  <c r="AC42" i="3"/>
  <c r="AB42" i="3"/>
  <c r="N42" i="3"/>
  <c r="O42" i="3"/>
  <c r="AC41" i="3"/>
  <c r="AB41" i="3"/>
  <c r="N41" i="3"/>
  <c r="O41" i="3"/>
  <c r="N40" i="3"/>
  <c r="O40" i="3"/>
  <c r="AC40" i="3"/>
  <c r="AB40" i="3"/>
  <c r="AC39" i="3"/>
  <c r="AB39" i="3"/>
  <c r="N39" i="3"/>
  <c r="O39" i="3"/>
  <c r="O38" i="3"/>
  <c r="N38" i="3"/>
  <c r="AC38" i="3"/>
  <c r="AB38" i="3"/>
  <c r="N37" i="3"/>
  <c r="O37" i="3"/>
  <c r="AB37" i="3"/>
  <c r="AC37" i="3"/>
  <c r="O36" i="3"/>
  <c r="N36" i="3"/>
  <c r="AB36" i="3"/>
  <c r="AC36" i="3"/>
  <c r="AB35" i="3"/>
  <c r="AC35" i="3"/>
  <c r="N35" i="3"/>
  <c r="O35" i="3"/>
  <c r="AC34" i="3"/>
  <c r="AB34" i="3"/>
  <c r="N34" i="3"/>
  <c r="O34" i="3"/>
  <c r="AC33" i="3"/>
  <c r="AB33" i="3"/>
  <c r="N33" i="3"/>
  <c r="O33" i="3"/>
  <c r="N32" i="3"/>
  <c r="O32" i="3"/>
  <c r="AC32" i="3"/>
  <c r="AB32" i="3"/>
  <c r="AC31" i="3"/>
  <c r="AB31" i="3"/>
  <c r="N31" i="3"/>
  <c r="O31" i="3"/>
  <c r="O30" i="3"/>
  <c r="N30" i="3"/>
  <c r="AB30" i="3"/>
  <c r="AC30" i="3"/>
  <c r="N29" i="3"/>
  <c r="O29" i="3"/>
  <c r="AC29" i="3"/>
  <c r="AB29" i="3"/>
  <c r="O28" i="3"/>
  <c r="N28" i="3"/>
  <c r="AB28" i="3"/>
  <c r="AC28" i="3"/>
  <c r="N27" i="3"/>
  <c r="O27" i="3"/>
  <c r="AB27" i="3"/>
  <c r="AC27" i="3"/>
  <c r="O26" i="3"/>
  <c r="N26" i="3"/>
  <c r="AC26" i="3"/>
  <c r="AB26" i="3"/>
  <c r="N25" i="3"/>
  <c r="O25" i="3"/>
  <c r="AB25" i="3"/>
  <c r="AC25" i="3"/>
  <c r="AB24" i="3"/>
  <c r="AC24" i="3"/>
  <c r="AB23" i="3"/>
  <c r="AC23" i="3"/>
  <c r="AB22" i="3"/>
  <c r="AC22" i="3"/>
  <c r="AB21" i="3"/>
  <c r="AC21" i="3"/>
  <c r="AB20" i="3"/>
  <c r="AC20" i="3"/>
  <c r="AB19" i="3"/>
  <c r="AC19" i="3"/>
  <c r="AB18" i="3"/>
  <c r="AC18" i="3"/>
  <c r="AC17" i="3"/>
  <c r="AB17" i="3"/>
  <c r="AC16" i="3"/>
  <c r="AB16" i="3"/>
  <c r="AC15" i="3"/>
  <c r="AB15" i="3"/>
  <c r="AB14" i="3"/>
  <c r="AC14" i="3"/>
  <c r="AC13" i="3"/>
  <c r="AB13" i="3"/>
  <c r="AB12" i="3"/>
  <c r="AC12" i="3"/>
  <c r="AB11" i="3"/>
  <c r="AC11" i="3"/>
  <c r="AC10" i="3"/>
  <c r="AB10" i="3"/>
  <c r="K52" i="3"/>
  <c r="T52" i="3"/>
  <c r="Y52" i="3"/>
  <c r="U52" i="3"/>
  <c r="P52" i="3"/>
  <c r="N52" i="3" l="1"/>
  <c r="E54" i="3" s="1"/>
  <c r="O52" i="3"/>
  <c r="AB52" i="3"/>
  <c r="AC52" i="3"/>
  <c r="L52" i="3"/>
  <c r="Z52" i="3"/>
  <c r="E55" i="3" l="1"/>
  <c r="X52" i="3"/>
  <c r="AA52" i="3" l="1"/>
  <c r="M52" i="3"/>
  <c r="K53" i="3" l="1"/>
  <c r="V52" i="3" l="1"/>
  <c r="P53" i="3" s="1"/>
</calcChain>
</file>

<file path=xl/sharedStrings.xml><?xml version="1.0" encoding="utf-8"?>
<sst xmlns="http://schemas.openxmlformats.org/spreadsheetml/2006/main" count="116" uniqueCount="89">
  <si>
    <t>Schrack</t>
  </si>
  <si>
    <t>Polon Alfa</t>
  </si>
  <si>
    <t>Sagitta</t>
  </si>
  <si>
    <t>Esser</t>
  </si>
  <si>
    <t>Bosch</t>
  </si>
  <si>
    <t>a</t>
  </si>
  <si>
    <t>b</t>
  </si>
  <si>
    <t>c</t>
  </si>
  <si>
    <t>d</t>
  </si>
  <si>
    <t>Nazwa obiektu</t>
  </si>
  <si>
    <t>październik</t>
  </si>
  <si>
    <t>listopad</t>
  </si>
  <si>
    <t>grudzień</t>
  </si>
  <si>
    <t>styczeń</t>
  </si>
  <si>
    <t>luty</t>
  </si>
  <si>
    <t>marzec</t>
  </si>
  <si>
    <t>kwiecień</t>
  </si>
  <si>
    <t>Data ostatniego przeglądu</t>
  </si>
  <si>
    <t>maj</t>
  </si>
  <si>
    <t>czerwiec</t>
  </si>
  <si>
    <t>lipiec</t>
  </si>
  <si>
    <t>sierpień</t>
  </si>
  <si>
    <t>wrzesień</t>
  </si>
  <si>
    <t>DS. Wawrzynek - przegląd i konserwacja systemu sygnalizacji pożaru</t>
  </si>
  <si>
    <t>DS. Karolek - przegląd i konserwacja dźwiękowego systemu ostrzegawczego</t>
  </si>
  <si>
    <t>DS. Karolek - przegląd i konserwacja systemu sygnalizacji pożaru</t>
  </si>
  <si>
    <t>DS. Karolek - przegląd i konserwacja systemu oddymiania</t>
  </si>
  <si>
    <t>pomieszczenia SWFiS - przegląd i konserwacja systemu sygnalizacji pożaru</t>
  </si>
  <si>
    <t>Hala garażowa - przegląd i konserwacja systemu sygnalizacji pożaru</t>
  </si>
  <si>
    <t>pomieszczenia baru gastronomicznego - przegląd i konserwacja systemu sygnalizacji pożaru</t>
  </si>
  <si>
    <t>DS. Eskulap - przegląd i konserwacja systemu sygnalizacji pożaru</t>
  </si>
  <si>
    <t>System</t>
  </si>
  <si>
    <t>Nr pozycji</t>
  </si>
  <si>
    <t>Hala garażowa - przegląd i konserwacja dźwiękowego systemu ostrzegawczego</t>
  </si>
  <si>
    <t>Hala garażowa - przegląd i konserwacja systemu oddymiania</t>
  </si>
  <si>
    <t xml:space="preserve">DS. Eskulap - pomiar szczelności jonizacyjnych czujek dymu </t>
  </si>
  <si>
    <t>pomieszczenia katedry Prawa Medycznego - przegląd i konserwacja systemu sygnalizacji pożaru</t>
  </si>
  <si>
    <t xml:space="preserve">pomieszczenia katedry Prawa Medycznego - pomiar szczelności jonizacyjnych czujek dymu </t>
  </si>
  <si>
    <t>Collegium Anatomicum - system Sagitta - przegląd i konserwacja systemu sygnalizacji pożaru</t>
  </si>
  <si>
    <t>Collegium Anatomicum - system Bosch - przegląd i konserwacja systemu sygnalizacji pożaru</t>
  </si>
  <si>
    <t>Collegium Chmiela - przegląd i konserwacja systemu sygnalizacji pożaru</t>
  </si>
  <si>
    <t>Centrum Biologii Medycznej - przegląd i konserwacja systemu sygnalizacji pożaru</t>
  </si>
  <si>
    <t>Centrum Innowacyjnych Technik Kształcenia - przegląd i konserwacja systemu sygnalizacji pożaru</t>
  </si>
  <si>
    <t>DS. Aspirynka - przegląd i konserwacja systemu sygnalizacji pożaru</t>
  </si>
  <si>
    <t>DS. Hipokrates - przegląd i konserwacja systemu sygnalizacji pożaru</t>
  </si>
  <si>
    <t>Collegium Stomatologicum - przegląd i konserwacja systemu sygnalizacji pożaru</t>
  </si>
  <si>
    <t>D&amp;H</t>
  </si>
  <si>
    <t>PODATEK VAT</t>
  </si>
  <si>
    <t>Budynek Biurowy Dąbrowskiego 79 - przegląd i konserwacja systemu sygnalizacji pożaru</t>
  </si>
  <si>
    <t>Studium Języków Obcych - przegląd i konserwacja systemu sygnalizacji pożaru</t>
  </si>
  <si>
    <t>Przychodnia Lekarska - przegląd i konserwacja systemu sygnalizacji pożaru</t>
  </si>
  <si>
    <t>Magazyn Centralny - przegląd i konserwacja systemu sygnalizacji pożaru</t>
  </si>
  <si>
    <t xml:space="preserve">Studium Języków Obcych - pomiar szczelności jonizacyjnych czujek dymu </t>
  </si>
  <si>
    <t xml:space="preserve">Przychodnia Lekarska - pomiar szczelności jonizacyjnych czujek dymu </t>
  </si>
  <si>
    <t xml:space="preserve">Magazyn Centralny - pomiar szczelności jonizacyjnych czujek dymu </t>
  </si>
  <si>
    <t>DS. Eskulap - przegląd i konserwacja systemu oddymiania</t>
  </si>
  <si>
    <t>Studium Języków Obcych - przegląd i konserwacja systemu oddymiania</t>
  </si>
  <si>
    <t>Hala garażowa - przegląd i konserwacja systemów detekcji CO</t>
  </si>
  <si>
    <t>Biblioteka Główna, CMIN / CKD - przegląd i konserwacja systemu sygnalizacji pożaru</t>
  </si>
  <si>
    <t>Biblioteka Główna, CMIN / CKD - przegląd i konserwacja systemów oddymiania</t>
  </si>
  <si>
    <t>Biblioteka Główna, CMIN / CKD - przegląd i konserwacja bramy oddzielenia pożarowego</t>
  </si>
  <si>
    <t>Biblioteka Główna, CMIN / CKD - przegląd i konserwacja systemów detekcji CO</t>
  </si>
  <si>
    <t>Collegium Anatomicum - system Bosch - przegląd i konserwacja systemu oddymiania</t>
  </si>
  <si>
    <t>Centrum Biologii Medycznej - przegląd i konserwacja systemów oddymiania</t>
  </si>
  <si>
    <t>Centrum Biologii Medycznej - przegląd i konserwacja bramy oddzielenia pożarowego</t>
  </si>
  <si>
    <t>Centrum Biologii Medycznej - przegląd i konserwacja systemu detekcji CO</t>
  </si>
  <si>
    <t>Collegium Stomatologicum - przegląd i konserwacja systemu oddymiania</t>
  </si>
  <si>
    <t>Centrum Symulacji Medycznej - przegląd i konserwacja systemu sygnalizacji pożaru</t>
  </si>
  <si>
    <t>ZETTLER</t>
  </si>
  <si>
    <t>Centrum Symulacji Medycznej - przegląd i konserwacja systemów napowietrzania klatek schodowych</t>
  </si>
  <si>
    <t>KWOTA
NETTO</t>
  </si>
  <si>
    <t>KWOTA
BRUTTO</t>
  </si>
  <si>
    <t>MERCOR</t>
  </si>
  <si>
    <t>Tabela wyceny składników wynagrodzenia Wykonawcy z podziałem na systemy</t>
  </si>
  <si>
    <t>VAT</t>
  </si>
  <si>
    <t>KWOTA BRUTTO</t>
  </si>
  <si>
    <t>Ilość przeglądów w ramach umowy</t>
  </si>
  <si>
    <t>UWAGA:</t>
  </si>
  <si>
    <t>Wartość prac w danym okresie rozliczeniowym (brutto)
[ostateczne terminy przeglądów ustalone zostaną po podpisaniu umowy]</t>
  </si>
  <si>
    <t>SUMA KOSZTÓW NA POSZCZEGÓLNE OKRESY</t>
  </si>
  <si>
    <t>STAWKA VAT</t>
  </si>
  <si>
    <t>NETTO</t>
  </si>
  <si>
    <t>BRUTTO</t>
  </si>
  <si>
    <t>RAZEM NETTO</t>
  </si>
  <si>
    <t>RAZEM BRUTTO</t>
  </si>
  <si>
    <t>1. Tabela pomocnicza, pełną odpowiedzialność za wysokośc oferty ponosi ofertodawca.
2. Dla budynków DS. Eskulap oraz DS. Karolek dopuszcza się wykonywanie przeglądów kwartalnych lub półroczncyh obejmujących odpowiednią część wszystkich czujek podczas przeglądu.
Zadeklarowana w kolumnie 6 kwota dotyczy wykonania przeglądu całego systemu. Przy przeglądzie kwartalnym bądź półrocznym, kwota na fakturze będzie odpowiednio umniejszona.
Podobne rozwiązanie można zastosować do pozostałych większych obiektów (np. CBM, CMiN/CKD) w ramach uzgodnienia między Zamawiającym a Wykonawcą.</t>
  </si>
  <si>
    <t>pola do wypełnienia przez Oferenta</t>
  </si>
  <si>
    <t>Załącznik nr 2.1 do SOPZ</t>
  </si>
  <si>
    <t>Załącznik nr 3 do Umowy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</si>
</sst>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2" x14ac:knownFonts="1">
    <font>
      <sz val="11"/>
      <color theme="1"/>
      <name val="Calibri"/>
      <family val="2"/>
      <scheme val="minor"/>
    </font>
    <font>
      <sz val="9"/>
      <color theme="1"/>
      <name val="Arial Narrow"/>
      <family val="2"/>
      <charset val="238"/>
    </font>
    <font>
      <b/>
      <sz val="10"/>
      <name val="Arial Narrow"/>
      <family val="2"/>
      <charset val="238"/>
    </font>
    <font>
      <sz val="8"/>
      <name val="Arial Narrow"/>
      <family val="2"/>
      <charset val="238"/>
    </font>
    <font>
      <b/>
      <sz val="9"/>
      <color theme="1"/>
      <name val="Arial Narrow"/>
      <family val="2"/>
      <charset val="238"/>
    </font>
    <font>
      <sz val="9"/>
      <color rgb="FFFF0000"/>
      <name val="Arial Narrow"/>
      <family val="2"/>
      <charset val="238"/>
    </font>
    <font>
      <sz val="11"/>
      <color theme="1"/>
      <name val="Calibri"/>
      <family val="2"/>
      <scheme val="minor"/>
    </font>
    <font>
      <sz val="9"/>
      <name val="Arial Narrow"/>
      <family val="2"/>
      <charset val="238"/>
    </font>
    <font>
      <sz val="9"/>
      <color rgb="FFC00000"/>
      <name val="Arial Narrow"/>
      <family val="2"/>
      <charset val="238"/>
    </font>
    <font>
      <b/>
      <sz val="9"/>
      <color rgb="FFFF0000"/>
      <name val="Arial Narrow"/>
      <family val="2"/>
      <charset val="238"/>
    </font>
    <font>
      <b/>
      <sz val="10"/>
      <color theme="1"/>
      <name val="Arial Narrow"/>
      <family val="2"/>
      <charset val="238"/>
    </font>
    <font>
      <sz val="12"/>
      <color theme="1"/>
      <name val="Arial Narrow"/>
      <family val="2"/>
      <charset val="238"/>
    </font>
  </fonts>
  <fills count="4">
    <fill>
      <patternFill patternType="none"/>
    </fill>
    <fill>
      <patternFill patternType="gray125"/>
    </fill>
    <fill>
      <patternFill patternType="solid">
        <fgColor theme="3" tint="0.79998168889431442"/>
        <bgColor indexed="22"/>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6" fillId="0" borderId="0" applyFont="0" applyFill="0" applyBorder="0" applyAlignment="0" applyProtection="0"/>
  </cellStyleXfs>
  <cellXfs count="82">
    <xf numFmtId="0" fontId="0" fillId="0" borderId="0" xfId="0"/>
    <xf numFmtId="0" fontId="1" fillId="0" borderId="0" xfId="0" applyFont="1"/>
    <xf numFmtId="0" fontId="1" fillId="0" borderId="0" xfId="0" applyFont="1" applyAlignment="1">
      <alignment horizontal="left" vertical="center" indent="7"/>
    </xf>
    <xf numFmtId="0" fontId="3" fillId="2" borderId="1" xfId="0" applyFont="1" applyFill="1" applyBorder="1" applyAlignment="1">
      <alignment horizontal="center" vertical="center"/>
    </xf>
    <xf numFmtId="0" fontId="1" fillId="0" borderId="0" xfId="0" applyFont="1" applyAlignment="1">
      <alignment vertical="top"/>
    </xf>
    <xf numFmtId="0" fontId="1" fillId="0" borderId="0" xfId="0" applyFont="1" applyAlignment="1">
      <alignment horizontal="center" vertical="top"/>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xf>
    <xf numFmtId="0" fontId="1" fillId="0" borderId="1" xfId="0" applyFont="1" applyBorder="1" applyAlignment="1">
      <alignment vertical="center"/>
    </xf>
    <xf numFmtId="49" fontId="2"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4" fillId="0" borderId="1" xfId="0" applyFont="1" applyBorder="1" applyAlignment="1">
      <alignment horizontal="right"/>
    </xf>
    <xf numFmtId="164" fontId="1" fillId="0" borderId="0" xfId="0" applyNumberFormat="1" applyFont="1" applyAlignment="1">
      <alignment horizontal="center"/>
    </xf>
    <xf numFmtId="0" fontId="1" fillId="0" borderId="1" xfId="0" applyFont="1" applyBorder="1" applyAlignment="1">
      <alignment horizontal="center" vertical="center"/>
    </xf>
    <xf numFmtId="14" fontId="7" fillId="0" borderId="1" xfId="0" applyNumberFormat="1" applyFont="1" applyBorder="1" applyAlignment="1">
      <alignment horizontal="center" vertical="center"/>
    </xf>
    <xf numFmtId="0" fontId="4" fillId="0" borderId="0" xfId="0" applyFont="1"/>
    <xf numFmtId="0" fontId="3" fillId="2" borderId="1" xfId="0" applyFont="1" applyFill="1" applyBorder="1" applyAlignment="1">
      <alignment horizontal="center"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1" xfId="0" applyNumberFormat="1" applyFont="1" applyBorder="1" applyAlignment="1">
      <alignment horizontal="center"/>
    </xf>
    <xf numFmtId="0" fontId="7" fillId="0" borderId="1" xfId="0" applyNumberFormat="1" applyFont="1" applyBorder="1" applyAlignment="1">
      <alignment horizontal="center" vertical="center"/>
    </xf>
    <xf numFmtId="164" fontId="8" fillId="0" borderId="11" xfId="1" applyNumberFormat="1" applyFont="1" applyFill="1" applyBorder="1" applyAlignment="1">
      <alignment horizontal="center" vertical="center"/>
    </xf>
    <xf numFmtId="44" fontId="1" fillId="0" borderId="1" xfId="1" applyFont="1" applyBorder="1" applyAlignment="1">
      <alignment horizontal="center"/>
    </xf>
    <xf numFmtId="164" fontId="8" fillId="0" borderId="12" xfId="1" applyNumberFormat="1" applyFont="1" applyFill="1" applyBorder="1" applyAlignment="1">
      <alignment horizontal="center" vertical="center"/>
    </xf>
    <xf numFmtId="44" fontId="1" fillId="0" borderId="2" xfId="1" applyFont="1" applyBorder="1" applyAlignment="1">
      <alignment horizontal="center" vertical="center"/>
    </xf>
    <xf numFmtId="44" fontId="8" fillId="0" borderId="13" xfId="1" applyFont="1" applyFill="1" applyBorder="1" applyAlignment="1">
      <alignment horizontal="center" vertical="center"/>
    </xf>
    <xf numFmtId="164" fontId="8" fillId="0" borderId="14"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164" fontId="1" fillId="0" borderId="15" xfId="0" applyNumberFormat="1" applyFont="1" applyBorder="1" applyAlignment="1">
      <alignment vertical="top"/>
    </xf>
    <xf numFmtId="164" fontId="1" fillId="0" borderId="16" xfId="0" applyNumberFormat="1" applyFont="1" applyBorder="1" applyAlignment="1">
      <alignment vertical="top"/>
    </xf>
    <xf numFmtId="164" fontId="1" fillId="0" borderId="16" xfId="0" applyNumberFormat="1" applyFont="1" applyBorder="1" applyAlignment="1">
      <alignment vertical="center"/>
    </xf>
    <xf numFmtId="164" fontId="1" fillId="0" borderId="17" xfId="0" applyNumberFormat="1" applyFont="1" applyBorder="1" applyAlignment="1">
      <alignment vertical="top"/>
    </xf>
    <xf numFmtId="164" fontId="1" fillId="0" borderId="15" xfId="0" applyNumberFormat="1" applyFont="1" applyBorder="1" applyAlignment="1">
      <alignment vertical="center"/>
    </xf>
    <xf numFmtId="164" fontId="1" fillId="0" borderId="17" xfId="0" applyNumberFormat="1" applyFont="1" applyBorder="1" applyAlignment="1">
      <alignment vertical="center"/>
    </xf>
    <xf numFmtId="164" fontId="5" fillId="3" borderId="1" xfId="0" applyNumberFormat="1" applyFont="1" applyFill="1" applyBorder="1" applyAlignment="1">
      <alignment horizontal="center"/>
    </xf>
    <xf numFmtId="44" fontId="7" fillId="0" borderId="1" xfId="1" applyFont="1" applyBorder="1" applyAlignment="1">
      <alignment horizontal="center" vertical="center"/>
    </xf>
    <xf numFmtId="164" fontId="7" fillId="0" borderId="11" xfId="1" applyNumberFormat="1" applyFont="1" applyFill="1" applyBorder="1" applyAlignment="1">
      <alignment horizontal="center" vertical="center"/>
    </xf>
    <xf numFmtId="44" fontId="7" fillId="0" borderId="11" xfId="1" applyFont="1" applyFill="1" applyBorder="1" applyAlignment="1">
      <alignment horizontal="center" vertical="center"/>
    </xf>
    <xf numFmtId="164" fontId="7" fillId="0" borderId="1" xfId="1" applyNumberFormat="1" applyFont="1" applyBorder="1" applyAlignment="1">
      <alignment horizontal="center" vertical="center"/>
    </xf>
    <xf numFmtId="44" fontId="7" fillId="0" borderId="12" xfId="1" applyFont="1" applyBorder="1" applyAlignment="1">
      <alignment horizontal="center" vertical="center"/>
    </xf>
    <xf numFmtId="44" fontId="7" fillId="0" borderId="14" xfId="1" applyFont="1" applyBorder="1" applyAlignment="1">
      <alignment horizontal="center" vertical="center"/>
    </xf>
    <xf numFmtId="44" fontId="7" fillId="0" borderId="2" xfId="1" applyFont="1" applyBorder="1" applyAlignment="1">
      <alignment horizontal="center" vertical="center"/>
    </xf>
    <xf numFmtId="164" fontId="7" fillId="0" borderId="2" xfId="1" applyNumberFormat="1" applyFont="1" applyBorder="1" applyAlignment="1">
      <alignment horizontal="center" vertical="center"/>
    </xf>
    <xf numFmtId="44" fontId="7" fillId="0" borderId="13" xfId="1" applyFont="1" applyFill="1" applyBorder="1" applyAlignment="1">
      <alignment horizontal="center" vertical="center"/>
    </xf>
    <xf numFmtId="164" fontId="5" fillId="0" borderId="17" xfId="0" applyNumberFormat="1" applyFont="1" applyBorder="1" applyAlignment="1">
      <alignment vertical="top"/>
    </xf>
    <xf numFmtId="164" fontId="9" fillId="0" borderId="0" xfId="0" applyNumberFormat="1" applyFont="1"/>
    <xf numFmtId="0" fontId="11" fillId="0" borderId="0" xfId="0" applyFont="1"/>
    <xf numFmtId="164" fontId="5" fillId="0" borderId="15" xfId="0" applyNumberFormat="1" applyFont="1" applyBorder="1" applyAlignment="1">
      <alignment vertical="top"/>
    </xf>
    <xf numFmtId="0" fontId="11" fillId="0" borderId="0" xfId="0" applyFont="1" applyAlignment="1">
      <alignment horizontal="left" vertical="top"/>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1" fillId="0" borderId="1" xfId="0" applyFont="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164" fontId="4" fillId="0" borderId="18"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0" borderId="1"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10" fillId="0" borderId="0" xfId="0" applyFont="1" applyAlignment="1">
      <alignment horizontal="left"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0"/>
  <sheetViews>
    <sheetView tabSelected="1" view="pageBreakPreview" zoomScale="85" zoomScaleNormal="100" zoomScaleSheetLayoutView="85" workbookViewId="0">
      <selection activeCell="A4" sqref="A4"/>
    </sheetView>
  </sheetViews>
  <sheetFormatPr defaultRowHeight="15" outlineLevelCol="1" x14ac:dyDescent="0.25"/>
  <cols>
    <col min="1" max="1" width="10" customWidth="1"/>
    <col min="2" max="2" width="4.42578125" customWidth="1"/>
    <col min="3" max="3" width="62.140625" bestFit="1" customWidth="1"/>
    <col min="4" max="4" width="7.140625" bestFit="1" customWidth="1"/>
    <col min="5" max="6" width="10.7109375" customWidth="1"/>
    <col min="11" max="11" width="10.28515625" hidden="1" customWidth="1" outlineLevel="1"/>
    <col min="12" max="12" width="9.28515625" hidden="1" customWidth="1" outlineLevel="1"/>
    <col min="13" max="13" width="9.28515625" style="11" hidden="1" customWidth="1" outlineLevel="1"/>
    <col min="14" max="14" width="15.7109375" style="11" customWidth="1" collapsed="1"/>
    <col min="15" max="15" width="15.7109375" style="11" customWidth="1"/>
    <col min="16" max="16" width="9.28515625" style="11" hidden="1" customWidth="1" outlineLevel="1"/>
    <col min="17" max="17" width="9.28515625" hidden="1" customWidth="1" outlineLevel="1"/>
    <col min="18" max="18" width="9.140625" hidden="1" customWidth="1" outlineLevel="1"/>
    <col min="19" max="24" width="9.28515625" hidden="1" customWidth="1" outlineLevel="1"/>
    <col min="25" max="25" width="10" hidden="1" customWidth="1" outlineLevel="1"/>
    <col min="26" max="27" width="9.28515625" hidden="1" customWidth="1" outlineLevel="1"/>
    <col min="28" max="28" width="15.7109375" style="11" customWidth="1" collapsed="1"/>
    <col min="29" max="29" width="15.7109375" style="11" customWidth="1"/>
  </cols>
  <sheetData>
    <row r="1" spans="1:29" s="1" customFormat="1" ht="13.5" x14ac:dyDescent="0.25">
      <c r="A1" s="5"/>
      <c r="B1" s="5"/>
      <c r="C1" s="4"/>
      <c r="D1" s="5"/>
      <c r="E1" s="4"/>
      <c r="F1" s="4"/>
      <c r="K1" s="4"/>
      <c r="L1" s="4"/>
      <c r="M1" s="15"/>
      <c r="N1" s="15"/>
      <c r="O1" s="15"/>
      <c r="P1" s="16"/>
      <c r="AB1" s="15"/>
      <c r="AC1" s="15"/>
    </row>
    <row r="2" spans="1:29" s="1" customFormat="1" ht="15.75" x14ac:dyDescent="0.25">
      <c r="A2" s="54" t="s">
        <v>87</v>
      </c>
      <c r="B2" s="5"/>
      <c r="C2" s="4"/>
      <c r="D2" s="5"/>
      <c r="E2" s="4"/>
      <c r="F2" s="4"/>
      <c r="K2" s="4"/>
      <c r="L2" s="4"/>
      <c r="M2" s="15"/>
      <c r="N2" s="15"/>
      <c r="O2" s="15"/>
      <c r="P2" s="16"/>
      <c r="AB2" s="15"/>
      <c r="AC2" s="15"/>
    </row>
    <row r="3" spans="1:29" s="1" customFormat="1" ht="15.75" x14ac:dyDescent="0.25">
      <c r="A3" s="54" t="s">
        <v>88</v>
      </c>
      <c r="B3" s="5"/>
      <c r="C3" s="4"/>
      <c r="D3" s="5"/>
      <c r="E3" s="4"/>
      <c r="F3" s="4"/>
      <c r="K3" s="4"/>
      <c r="L3" s="4"/>
      <c r="M3" s="15"/>
      <c r="N3" s="15"/>
      <c r="O3" s="15"/>
      <c r="P3" s="16"/>
      <c r="AB3" s="15"/>
      <c r="AC3" s="15"/>
    </row>
    <row r="4" spans="1:29" s="1" customFormat="1" ht="15.75" x14ac:dyDescent="0.25">
      <c r="A4" s="2"/>
      <c r="B4" s="2"/>
      <c r="C4" s="52" t="s">
        <v>73</v>
      </c>
      <c r="D4" s="2"/>
      <c r="M4" s="16"/>
      <c r="N4" s="16"/>
      <c r="O4" s="16"/>
      <c r="P4" s="16"/>
      <c r="AB4" s="16"/>
      <c r="AC4" s="16"/>
    </row>
    <row r="5" spans="1:29" s="1" customFormat="1" ht="13.5" x14ac:dyDescent="0.25">
      <c r="A5" s="2"/>
      <c r="B5" s="2"/>
      <c r="D5" s="2"/>
      <c r="M5" s="15"/>
      <c r="N5" s="15"/>
      <c r="O5" s="15"/>
      <c r="P5" s="15"/>
      <c r="Q5" s="2"/>
      <c r="R5" s="2"/>
      <c r="S5" s="2"/>
      <c r="AB5" s="15"/>
      <c r="AC5" s="15"/>
    </row>
    <row r="6" spans="1:29" s="1" customFormat="1" ht="38.25" customHeight="1" x14ac:dyDescent="0.25">
      <c r="A6" s="65" t="s">
        <v>32</v>
      </c>
      <c r="B6" s="66"/>
      <c r="C6" s="76" t="s">
        <v>9</v>
      </c>
      <c r="D6" s="76" t="s">
        <v>31</v>
      </c>
      <c r="E6" s="76" t="s">
        <v>17</v>
      </c>
      <c r="F6" s="76" t="s">
        <v>76</v>
      </c>
      <c r="G6" s="76" t="s">
        <v>70</v>
      </c>
      <c r="H6" s="76" t="s">
        <v>74</v>
      </c>
      <c r="I6" s="76" t="s">
        <v>80</v>
      </c>
      <c r="J6" s="76" t="s">
        <v>75</v>
      </c>
      <c r="K6" s="71" t="s">
        <v>78</v>
      </c>
      <c r="L6" s="71"/>
      <c r="M6" s="71"/>
      <c r="N6" s="71"/>
      <c r="O6" s="71"/>
      <c r="P6" s="71"/>
      <c r="Q6" s="71"/>
      <c r="R6" s="71"/>
      <c r="S6" s="71"/>
      <c r="T6" s="71"/>
      <c r="U6" s="71"/>
      <c r="V6" s="71"/>
      <c r="W6" s="71"/>
      <c r="X6" s="71"/>
      <c r="Y6" s="71"/>
      <c r="Z6" s="71"/>
      <c r="AA6" s="71"/>
      <c r="AB6" s="71"/>
      <c r="AC6" s="71"/>
    </row>
    <row r="7" spans="1:29" s="1" customFormat="1" ht="38.25" customHeight="1" x14ac:dyDescent="0.25">
      <c r="A7" s="67"/>
      <c r="B7" s="68"/>
      <c r="C7" s="77"/>
      <c r="D7" s="77"/>
      <c r="E7" s="77"/>
      <c r="F7" s="77"/>
      <c r="G7" s="77"/>
      <c r="H7" s="77"/>
      <c r="I7" s="77"/>
      <c r="J7" s="77"/>
      <c r="K7" s="71">
        <v>2023</v>
      </c>
      <c r="L7" s="71"/>
      <c r="M7" s="71"/>
      <c r="N7" s="71"/>
      <c r="O7" s="71"/>
      <c r="P7" s="71">
        <v>2024</v>
      </c>
      <c r="Q7" s="71"/>
      <c r="R7" s="71"/>
      <c r="S7" s="71"/>
      <c r="T7" s="71"/>
      <c r="U7" s="71"/>
      <c r="V7" s="71"/>
      <c r="W7" s="71"/>
      <c r="X7" s="71"/>
      <c r="Y7" s="71"/>
      <c r="Z7" s="71"/>
      <c r="AA7" s="71"/>
      <c r="AB7" s="71"/>
      <c r="AC7" s="71"/>
    </row>
    <row r="8" spans="1:29" s="1" customFormat="1" ht="13.5" x14ac:dyDescent="0.25">
      <c r="A8" s="69"/>
      <c r="B8" s="70"/>
      <c r="C8" s="78"/>
      <c r="D8" s="78"/>
      <c r="E8" s="78"/>
      <c r="F8" s="78"/>
      <c r="G8" s="78" t="s">
        <v>70</v>
      </c>
      <c r="H8" s="78" t="s">
        <v>47</v>
      </c>
      <c r="I8" s="78" t="s">
        <v>47</v>
      </c>
      <c r="J8" s="78" t="s">
        <v>71</v>
      </c>
      <c r="K8" s="13" t="s">
        <v>10</v>
      </c>
      <c r="L8" s="13" t="s">
        <v>11</v>
      </c>
      <c r="M8" s="13" t="s">
        <v>12</v>
      </c>
      <c r="N8" s="13" t="s">
        <v>81</v>
      </c>
      <c r="O8" s="13" t="s">
        <v>82</v>
      </c>
      <c r="P8" s="13" t="s">
        <v>13</v>
      </c>
      <c r="Q8" s="13" t="s">
        <v>14</v>
      </c>
      <c r="R8" s="13" t="s">
        <v>15</v>
      </c>
      <c r="S8" s="13" t="s">
        <v>16</v>
      </c>
      <c r="T8" s="13" t="s">
        <v>18</v>
      </c>
      <c r="U8" s="13" t="s">
        <v>19</v>
      </c>
      <c r="V8" s="13" t="s">
        <v>20</v>
      </c>
      <c r="W8" s="13" t="s">
        <v>21</v>
      </c>
      <c r="X8" s="13" t="s">
        <v>22</v>
      </c>
      <c r="Y8" s="13" t="s">
        <v>10</v>
      </c>
      <c r="Z8" s="13" t="s">
        <v>11</v>
      </c>
      <c r="AA8" s="13" t="s">
        <v>12</v>
      </c>
      <c r="AB8" s="13" t="s">
        <v>81</v>
      </c>
      <c r="AC8" s="13" t="s">
        <v>82</v>
      </c>
    </row>
    <row r="9" spans="1:29" s="1" customFormat="1" ht="13.5" x14ac:dyDescent="0.25">
      <c r="A9" s="80">
        <v>1</v>
      </c>
      <c r="B9" s="80"/>
      <c r="C9" s="3">
        <v>2</v>
      </c>
      <c r="D9" s="14">
        <v>3</v>
      </c>
      <c r="E9" s="3">
        <v>4</v>
      </c>
      <c r="F9" s="22">
        <v>5</v>
      </c>
      <c r="G9" s="14">
        <v>6</v>
      </c>
      <c r="H9" s="14">
        <v>7</v>
      </c>
      <c r="I9" s="14">
        <v>8</v>
      </c>
      <c r="J9" s="14">
        <v>9</v>
      </c>
      <c r="K9" s="22">
        <v>7</v>
      </c>
      <c r="L9" s="22">
        <v>8</v>
      </c>
      <c r="M9" s="22">
        <v>9</v>
      </c>
      <c r="N9" s="22">
        <v>10</v>
      </c>
      <c r="O9" s="22">
        <v>11</v>
      </c>
      <c r="P9" s="22">
        <v>10</v>
      </c>
      <c r="Q9" s="22">
        <v>11</v>
      </c>
      <c r="R9" s="22">
        <v>12</v>
      </c>
      <c r="S9" s="22">
        <v>13</v>
      </c>
      <c r="T9" s="22">
        <v>14</v>
      </c>
      <c r="U9" s="22">
        <v>15</v>
      </c>
      <c r="V9" s="22">
        <v>16</v>
      </c>
      <c r="W9" s="22">
        <v>17</v>
      </c>
      <c r="X9" s="22">
        <v>18</v>
      </c>
      <c r="Y9" s="22">
        <v>19</v>
      </c>
      <c r="Z9" s="22">
        <v>20</v>
      </c>
      <c r="AA9" s="22">
        <v>21</v>
      </c>
      <c r="AB9" s="22">
        <v>12</v>
      </c>
      <c r="AC9" s="22">
        <v>13</v>
      </c>
    </row>
    <row r="10" spans="1:29" s="1" customFormat="1" ht="13.5" x14ac:dyDescent="0.25">
      <c r="A10" s="10">
        <v>1</v>
      </c>
      <c r="B10" s="10"/>
      <c r="C10" s="6" t="s">
        <v>23</v>
      </c>
      <c r="D10" s="23" t="s">
        <v>0</v>
      </c>
      <c r="E10" s="20">
        <v>44907</v>
      </c>
      <c r="F10" s="26">
        <v>2</v>
      </c>
      <c r="G10" s="40"/>
      <c r="H10" s="25">
        <v>0.08</v>
      </c>
      <c r="I10" s="28">
        <f>G10*H10</f>
        <v>0</v>
      </c>
      <c r="J10" s="24">
        <f>G10*(1+H10)</f>
        <v>0</v>
      </c>
      <c r="K10" s="41"/>
      <c r="L10" s="41"/>
      <c r="M10" s="42">
        <f>$J10</f>
        <v>0</v>
      </c>
      <c r="N10" s="29">
        <f>IF(AND($K10="",$L10="",$M10=""),"",$G10)</f>
        <v>0</v>
      </c>
      <c r="O10" s="27">
        <f>IF(AND($K10="",$L10="",$M10=""),"",$J10)</f>
        <v>0</v>
      </c>
      <c r="P10" s="45"/>
      <c r="Q10" s="41"/>
      <c r="R10" s="41"/>
      <c r="S10" s="41"/>
      <c r="T10" s="41"/>
      <c r="U10" s="41"/>
      <c r="V10" s="41"/>
      <c r="W10" s="41"/>
      <c r="X10" s="41"/>
      <c r="Y10" s="41"/>
      <c r="Z10" s="41"/>
      <c r="AA10" s="42">
        <f>$J10</f>
        <v>0</v>
      </c>
      <c r="AB10" s="29">
        <f>IF(AND($P10="",$Q10="",$R10="",$S10="",$T10="",$U10="",$V10="",$W10="",$X10="",$Y10="",$Z10="",$AA10=""),"",$G10)</f>
        <v>0</v>
      </c>
      <c r="AC10" s="27">
        <f>IF(AND($P10="",$Q10="",$R10="",$S10="",$T10="",$U10="",$V10="",$W10="",$X10="",$Y10="",$Z10="",$AA10=""),"",$J10)</f>
        <v>0</v>
      </c>
    </row>
    <row r="11" spans="1:29" s="1" customFormat="1" ht="13.5" x14ac:dyDescent="0.25">
      <c r="A11" s="55">
        <v>2</v>
      </c>
      <c r="B11" s="55" t="s">
        <v>5</v>
      </c>
      <c r="C11" s="6" t="s">
        <v>25</v>
      </c>
      <c r="D11" s="64" t="s">
        <v>1</v>
      </c>
      <c r="E11" s="58">
        <v>45204</v>
      </c>
      <c r="F11" s="79">
        <v>1</v>
      </c>
      <c r="G11" s="40"/>
      <c r="H11" s="25">
        <v>0.08</v>
      </c>
      <c r="I11" s="28">
        <f t="shared" ref="I11:I51" si="0">G11*H11</f>
        <v>0</v>
      </c>
      <c r="J11" s="24">
        <f t="shared" ref="J11:J51" si="1">G11*(1+H11)</f>
        <v>0</v>
      </c>
      <c r="K11" s="41"/>
      <c r="L11" s="41"/>
      <c r="M11" s="43"/>
      <c r="N11" s="29" t="str">
        <f t="shared" ref="N11:N51" si="2">IF(AND($K11="",$L11="",$M11=""),"",$G11)</f>
        <v/>
      </c>
      <c r="O11" s="27" t="str">
        <f t="shared" ref="O11:O51" si="3">IF(AND($K11="",$L11="",$M11=""),"",$J11)</f>
        <v/>
      </c>
      <c r="P11" s="45"/>
      <c r="Q11" s="41"/>
      <c r="R11" s="41"/>
      <c r="S11" s="41"/>
      <c r="T11" s="41"/>
      <c r="U11" s="41"/>
      <c r="V11" s="41"/>
      <c r="W11" s="41"/>
      <c r="X11" s="44">
        <f t="shared" ref="X11:X24" si="4">$J11</f>
        <v>0</v>
      </c>
      <c r="Y11" s="41"/>
      <c r="Z11" s="41"/>
      <c r="AA11" s="43"/>
      <c r="AB11" s="29">
        <f t="shared" ref="AB11:AB51" si="5">IF(AND($P11="",$Q11="",$R11="",$S11="",$T11="",$U11="",$V11="",$W11="",$X11="",$Y11="",$Z11="",$AA11=""),"",$G11)</f>
        <v>0</v>
      </c>
      <c r="AC11" s="27">
        <f t="shared" ref="AC11:AC51" si="6">IF(AND($P11="",$Q11="",$R11="",$S11="",$T11="",$U11="",$V11="",$W11="",$X11="",$Y11="",$Z11="",$AA11=""),"",$J11)</f>
        <v>0</v>
      </c>
    </row>
    <row r="12" spans="1:29" s="1" customFormat="1" ht="13.5" x14ac:dyDescent="0.25">
      <c r="A12" s="56"/>
      <c r="B12" s="56"/>
      <c r="C12" s="6" t="s">
        <v>24</v>
      </c>
      <c r="D12" s="64"/>
      <c r="E12" s="59"/>
      <c r="F12" s="75"/>
      <c r="G12" s="40"/>
      <c r="H12" s="25">
        <v>0.08</v>
      </c>
      <c r="I12" s="28">
        <f t="shared" si="0"/>
        <v>0</v>
      </c>
      <c r="J12" s="24">
        <f t="shared" si="1"/>
        <v>0</v>
      </c>
      <c r="K12" s="41"/>
      <c r="L12" s="41"/>
      <c r="M12" s="43"/>
      <c r="N12" s="29" t="str">
        <f t="shared" si="2"/>
        <v/>
      </c>
      <c r="O12" s="27" t="str">
        <f t="shared" si="3"/>
        <v/>
      </c>
      <c r="P12" s="45"/>
      <c r="Q12" s="41"/>
      <c r="R12" s="41"/>
      <c r="S12" s="41"/>
      <c r="T12" s="41"/>
      <c r="U12" s="41"/>
      <c r="V12" s="41"/>
      <c r="W12" s="41"/>
      <c r="X12" s="44">
        <f t="shared" si="4"/>
        <v>0</v>
      </c>
      <c r="Y12" s="41"/>
      <c r="Z12" s="41"/>
      <c r="AA12" s="43"/>
      <c r="AB12" s="29">
        <f t="shared" si="5"/>
        <v>0</v>
      </c>
      <c r="AC12" s="27">
        <f t="shared" si="6"/>
        <v>0</v>
      </c>
    </row>
    <row r="13" spans="1:29" s="1" customFormat="1" ht="13.5" x14ac:dyDescent="0.25">
      <c r="A13" s="56"/>
      <c r="B13" s="57"/>
      <c r="C13" s="6" t="s">
        <v>26</v>
      </c>
      <c r="D13" s="64"/>
      <c r="E13" s="59"/>
      <c r="F13" s="75"/>
      <c r="G13" s="40"/>
      <c r="H13" s="25">
        <v>0.08</v>
      </c>
      <c r="I13" s="28">
        <f t="shared" si="0"/>
        <v>0</v>
      </c>
      <c r="J13" s="24">
        <f t="shared" si="1"/>
        <v>0</v>
      </c>
      <c r="K13" s="41"/>
      <c r="L13" s="41"/>
      <c r="M13" s="43"/>
      <c r="N13" s="29" t="str">
        <f t="shared" si="2"/>
        <v/>
      </c>
      <c r="O13" s="27" t="str">
        <f t="shared" si="3"/>
        <v/>
      </c>
      <c r="P13" s="45"/>
      <c r="Q13" s="41"/>
      <c r="R13" s="41"/>
      <c r="S13" s="41"/>
      <c r="T13" s="41"/>
      <c r="U13" s="41"/>
      <c r="V13" s="41"/>
      <c r="W13" s="41"/>
      <c r="X13" s="44">
        <f t="shared" si="4"/>
        <v>0</v>
      </c>
      <c r="Y13" s="41"/>
      <c r="Z13" s="41"/>
      <c r="AA13" s="43"/>
      <c r="AB13" s="29">
        <f t="shared" si="5"/>
        <v>0</v>
      </c>
      <c r="AC13" s="27">
        <f t="shared" si="6"/>
        <v>0</v>
      </c>
    </row>
    <row r="14" spans="1:29" s="1" customFormat="1" ht="13.5" x14ac:dyDescent="0.25">
      <c r="A14" s="56"/>
      <c r="B14" s="10" t="s">
        <v>6</v>
      </c>
      <c r="C14" s="6" t="s">
        <v>27</v>
      </c>
      <c r="D14" s="64"/>
      <c r="E14" s="60"/>
      <c r="F14" s="75"/>
      <c r="G14" s="40"/>
      <c r="H14" s="25">
        <v>0.23</v>
      </c>
      <c r="I14" s="28">
        <f t="shared" si="0"/>
        <v>0</v>
      </c>
      <c r="J14" s="24">
        <f t="shared" si="1"/>
        <v>0</v>
      </c>
      <c r="K14" s="41"/>
      <c r="L14" s="41"/>
      <c r="M14" s="43"/>
      <c r="N14" s="29" t="str">
        <f t="shared" si="2"/>
        <v/>
      </c>
      <c r="O14" s="27" t="str">
        <f t="shared" si="3"/>
        <v/>
      </c>
      <c r="P14" s="45"/>
      <c r="Q14" s="41"/>
      <c r="R14" s="41"/>
      <c r="S14" s="41"/>
      <c r="T14" s="41"/>
      <c r="U14" s="41"/>
      <c r="V14" s="41"/>
      <c r="W14" s="41"/>
      <c r="X14" s="44">
        <f t="shared" si="4"/>
        <v>0</v>
      </c>
      <c r="Y14" s="41"/>
      <c r="Z14" s="41"/>
      <c r="AA14" s="43"/>
      <c r="AB14" s="29">
        <f t="shared" si="5"/>
        <v>0</v>
      </c>
      <c r="AC14" s="27">
        <f t="shared" si="6"/>
        <v>0</v>
      </c>
    </row>
    <row r="15" spans="1:29" s="1" customFormat="1" ht="13.5" x14ac:dyDescent="0.25">
      <c r="A15" s="56"/>
      <c r="B15" s="55" t="s">
        <v>7</v>
      </c>
      <c r="C15" s="6" t="s">
        <v>28</v>
      </c>
      <c r="D15" s="64"/>
      <c r="E15" s="60"/>
      <c r="F15" s="75"/>
      <c r="G15" s="40"/>
      <c r="H15" s="25">
        <v>0.23</v>
      </c>
      <c r="I15" s="28">
        <f t="shared" si="0"/>
        <v>0</v>
      </c>
      <c r="J15" s="24">
        <f t="shared" si="1"/>
        <v>0</v>
      </c>
      <c r="K15" s="41"/>
      <c r="L15" s="41"/>
      <c r="M15" s="43"/>
      <c r="N15" s="29" t="str">
        <f t="shared" si="2"/>
        <v/>
      </c>
      <c r="O15" s="27" t="str">
        <f t="shared" si="3"/>
        <v/>
      </c>
      <c r="P15" s="45"/>
      <c r="Q15" s="41"/>
      <c r="R15" s="41"/>
      <c r="S15" s="41"/>
      <c r="T15" s="41"/>
      <c r="U15" s="41"/>
      <c r="V15" s="41"/>
      <c r="W15" s="41"/>
      <c r="X15" s="44">
        <f t="shared" si="4"/>
        <v>0</v>
      </c>
      <c r="Y15" s="41"/>
      <c r="Z15" s="41"/>
      <c r="AA15" s="43"/>
      <c r="AB15" s="29">
        <f t="shared" si="5"/>
        <v>0</v>
      </c>
      <c r="AC15" s="27">
        <f t="shared" si="6"/>
        <v>0</v>
      </c>
    </row>
    <row r="16" spans="1:29" s="1" customFormat="1" ht="13.5" x14ac:dyDescent="0.25">
      <c r="A16" s="56"/>
      <c r="B16" s="56"/>
      <c r="C16" s="6" t="s">
        <v>33</v>
      </c>
      <c r="D16" s="64"/>
      <c r="E16" s="60"/>
      <c r="F16" s="75"/>
      <c r="G16" s="40"/>
      <c r="H16" s="25">
        <v>0.23</v>
      </c>
      <c r="I16" s="28">
        <f t="shared" si="0"/>
        <v>0</v>
      </c>
      <c r="J16" s="24">
        <f t="shared" si="1"/>
        <v>0</v>
      </c>
      <c r="K16" s="41"/>
      <c r="L16" s="41"/>
      <c r="M16" s="43"/>
      <c r="N16" s="29" t="str">
        <f t="shared" si="2"/>
        <v/>
      </c>
      <c r="O16" s="27" t="str">
        <f t="shared" si="3"/>
        <v/>
      </c>
      <c r="P16" s="45"/>
      <c r="Q16" s="41"/>
      <c r="R16" s="41"/>
      <c r="S16" s="41"/>
      <c r="T16" s="41"/>
      <c r="U16" s="41"/>
      <c r="V16" s="41"/>
      <c r="W16" s="41"/>
      <c r="X16" s="44">
        <f t="shared" si="4"/>
        <v>0</v>
      </c>
      <c r="Y16" s="41"/>
      <c r="Z16" s="41"/>
      <c r="AA16" s="43"/>
      <c r="AB16" s="29">
        <f t="shared" si="5"/>
        <v>0</v>
      </c>
      <c r="AC16" s="27">
        <f t="shared" si="6"/>
        <v>0</v>
      </c>
    </row>
    <row r="17" spans="1:29" s="1" customFormat="1" ht="13.5" x14ac:dyDescent="0.25">
      <c r="A17" s="56"/>
      <c r="B17" s="56"/>
      <c r="C17" s="6" t="s">
        <v>34</v>
      </c>
      <c r="D17" s="64"/>
      <c r="E17" s="60"/>
      <c r="F17" s="75"/>
      <c r="G17" s="40"/>
      <c r="H17" s="25">
        <v>0.23</v>
      </c>
      <c r="I17" s="28">
        <f t="shared" si="0"/>
        <v>0</v>
      </c>
      <c r="J17" s="24">
        <f t="shared" si="1"/>
        <v>0</v>
      </c>
      <c r="K17" s="41"/>
      <c r="L17" s="41"/>
      <c r="M17" s="43"/>
      <c r="N17" s="29" t="str">
        <f t="shared" si="2"/>
        <v/>
      </c>
      <c r="O17" s="27" t="str">
        <f t="shared" si="3"/>
        <v/>
      </c>
      <c r="P17" s="45"/>
      <c r="Q17" s="41"/>
      <c r="R17" s="41"/>
      <c r="S17" s="41"/>
      <c r="T17" s="41"/>
      <c r="U17" s="41"/>
      <c r="V17" s="41"/>
      <c r="W17" s="41"/>
      <c r="X17" s="44">
        <f t="shared" si="4"/>
        <v>0</v>
      </c>
      <c r="Y17" s="41"/>
      <c r="Z17" s="41"/>
      <c r="AA17" s="43"/>
      <c r="AB17" s="29">
        <f t="shared" si="5"/>
        <v>0</v>
      </c>
      <c r="AC17" s="27">
        <f t="shared" si="6"/>
        <v>0</v>
      </c>
    </row>
    <row r="18" spans="1:29" s="1" customFormat="1" ht="13.5" x14ac:dyDescent="0.25">
      <c r="A18" s="56"/>
      <c r="B18" s="57"/>
      <c r="C18" s="6" t="s">
        <v>57</v>
      </c>
      <c r="D18" s="64"/>
      <c r="E18" s="60"/>
      <c r="F18" s="75"/>
      <c r="G18" s="40"/>
      <c r="H18" s="25">
        <v>0.23</v>
      </c>
      <c r="I18" s="28">
        <f t="shared" si="0"/>
        <v>0</v>
      </c>
      <c r="J18" s="24">
        <f t="shared" si="1"/>
        <v>0</v>
      </c>
      <c r="K18" s="41"/>
      <c r="L18" s="41"/>
      <c r="M18" s="43"/>
      <c r="N18" s="29" t="str">
        <f t="shared" si="2"/>
        <v/>
      </c>
      <c r="O18" s="27" t="str">
        <f t="shared" si="3"/>
        <v/>
      </c>
      <c r="P18" s="45"/>
      <c r="Q18" s="41"/>
      <c r="R18" s="41"/>
      <c r="S18" s="41"/>
      <c r="T18" s="41"/>
      <c r="U18" s="41"/>
      <c r="V18" s="41"/>
      <c r="W18" s="41"/>
      <c r="X18" s="44">
        <f t="shared" si="4"/>
        <v>0</v>
      </c>
      <c r="Y18" s="41"/>
      <c r="Z18" s="41"/>
      <c r="AA18" s="43"/>
      <c r="AB18" s="29">
        <f t="shared" si="5"/>
        <v>0</v>
      </c>
      <c r="AC18" s="27">
        <f t="shared" si="6"/>
        <v>0</v>
      </c>
    </row>
    <row r="19" spans="1:29" s="1" customFormat="1" ht="13.5" x14ac:dyDescent="0.25">
      <c r="A19" s="57"/>
      <c r="B19" s="10" t="s">
        <v>8</v>
      </c>
      <c r="C19" s="6" t="s">
        <v>29</v>
      </c>
      <c r="D19" s="64"/>
      <c r="E19" s="60"/>
      <c r="F19" s="75"/>
      <c r="G19" s="40"/>
      <c r="H19" s="25">
        <v>0.23</v>
      </c>
      <c r="I19" s="28">
        <f t="shared" si="0"/>
        <v>0</v>
      </c>
      <c r="J19" s="24">
        <f t="shared" si="1"/>
        <v>0</v>
      </c>
      <c r="K19" s="41"/>
      <c r="L19" s="41"/>
      <c r="M19" s="43"/>
      <c r="N19" s="29" t="str">
        <f t="shared" si="2"/>
        <v/>
      </c>
      <c r="O19" s="27" t="str">
        <f t="shared" si="3"/>
        <v/>
      </c>
      <c r="P19" s="45"/>
      <c r="Q19" s="41"/>
      <c r="R19" s="41"/>
      <c r="S19" s="41"/>
      <c r="T19" s="41"/>
      <c r="U19" s="41"/>
      <c r="V19" s="41"/>
      <c r="W19" s="41"/>
      <c r="X19" s="44">
        <f t="shared" si="4"/>
        <v>0</v>
      </c>
      <c r="Y19" s="41"/>
      <c r="Z19" s="41"/>
      <c r="AA19" s="43"/>
      <c r="AB19" s="29">
        <f t="shared" si="5"/>
        <v>0</v>
      </c>
      <c r="AC19" s="27">
        <f t="shared" si="6"/>
        <v>0</v>
      </c>
    </row>
    <row r="20" spans="1:29" s="1" customFormat="1" ht="13.5" x14ac:dyDescent="0.25">
      <c r="A20" s="64">
        <v>3</v>
      </c>
      <c r="B20" s="55" t="s">
        <v>5</v>
      </c>
      <c r="C20" s="6" t="s">
        <v>30</v>
      </c>
      <c r="D20" s="64" t="s">
        <v>2</v>
      </c>
      <c r="E20" s="58">
        <v>45191</v>
      </c>
      <c r="F20" s="79">
        <v>1</v>
      </c>
      <c r="G20" s="40"/>
      <c r="H20" s="25">
        <v>0.08</v>
      </c>
      <c r="I20" s="28">
        <f t="shared" si="0"/>
        <v>0</v>
      </c>
      <c r="J20" s="24">
        <f t="shared" si="1"/>
        <v>0</v>
      </c>
      <c r="K20" s="41"/>
      <c r="L20" s="41"/>
      <c r="M20" s="43"/>
      <c r="N20" s="29" t="str">
        <f t="shared" si="2"/>
        <v/>
      </c>
      <c r="O20" s="27" t="str">
        <f t="shared" si="3"/>
        <v/>
      </c>
      <c r="P20" s="45"/>
      <c r="Q20" s="41"/>
      <c r="R20" s="41"/>
      <c r="S20" s="41"/>
      <c r="T20" s="41"/>
      <c r="U20" s="41"/>
      <c r="V20" s="41"/>
      <c r="W20" s="41"/>
      <c r="X20" s="44">
        <f t="shared" si="4"/>
        <v>0</v>
      </c>
      <c r="Y20" s="41"/>
      <c r="Z20" s="41"/>
      <c r="AA20" s="43"/>
      <c r="AB20" s="29">
        <f t="shared" si="5"/>
        <v>0</v>
      </c>
      <c r="AC20" s="27">
        <f t="shared" si="6"/>
        <v>0</v>
      </c>
    </row>
    <row r="21" spans="1:29" s="1" customFormat="1" ht="13.5" x14ac:dyDescent="0.25">
      <c r="A21" s="64"/>
      <c r="B21" s="56"/>
      <c r="C21" s="6" t="s">
        <v>35</v>
      </c>
      <c r="D21" s="64"/>
      <c r="E21" s="59"/>
      <c r="F21" s="75"/>
      <c r="G21" s="40"/>
      <c r="H21" s="25">
        <v>0.08</v>
      </c>
      <c r="I21" s="28">
        <f t="shared" si="0"/>
        <v>0</v>
      </c>
      <c r="J21" s="24">
        <f t="shared" si="1"/>
        <v>0</v>
      </c>
      <c r="K21" s="41"/>
      <c r="L21" s="41"/>
      <c r="M21" s="43"/>
      <c r="N21" s="29" t="str">
        <f t="shared" si="2"/>
        <v/>
      </c>
      <c r="O21" s="27" t="str">
        <f t="shared" si="3"/>
        <v/>
      </c>
      <c r="P21" s="45"/>
      <c r="Q21" s="41"/>
      <c r="R21" s="41"/>
      <c r="S21" s="41"/>
      <c r="T21" s="41"/>
      <c r="U21" s="41"/>
      <c r="V21" s="41"/>
      <c r="W21" s="41"/>
      <c r="X21" s="44">
        <f t="shared" si="4"/>
        <v>0</v>
      </c>
      <c r="Y21" s="41"/>
      <c r="Z21" s="41"/>
      <c r="AA21" s="43"/>
      <c r="AB21" s="29">
        <f t="shared" si="5"/>
        <v>0</v>
      </c>
      <c r="AC21" s="27">
        <f t="shared" si="6"/>
        <v>0</v>
      </c>
    </row>
    <row r="22" spans="1:29" s="1" customFormat="1" ht="13.5" x14ac:dyDescent="0.25">
      <c r="A22" s="64"/>
      <c r="B22" s="57"/>
      <c r="C22" s="6" t="s">
        <v>55</v>
      </c>
      <c r="D22" s="64"/>
      <c r="E22" s="59"/>
      <c r="F22" s="75"/>
      <c r="G22" s="40"/>
      <c r="H22" s="25">
        <v>0.08</v>
      </c>
      <c r="I22" s="28">
        <f t="shared" si="0"/>
        <v>0</v>
      </c>
      <c r="J22" s="24">
        <f t="shared" si="1"/>
        <v>0</v>
      </c>
      <c r="K22" s="41"/>
      <c r="L22" s="41"/>
      <c r="M22" s="43"/>
      <c r="N22" s="29" t="str">
        <f t="shared" si="2"/>
        <v/>
      </c>
      <c r="O22" s="27" t="str">
        <f t="shared" si="3"/>
        <v/>
      </c>
      <c r="P22" s="45"/>
      <c r="Q22" s="41"/>
      <c r="R22" s="41"/>
      <c r="S22" s="41"/>
      <c r="T22" s="41"/>
      <c r="U22" s="41"/>
      <c r="V22" s="41"/>
      <c r="W22" s="41"/>
      <c r="X22" s="44">
        <f t="shared" si="4"/>
        <v>0</v>
      </c>
      <c r="Y22" s="41"/>
      <c r="Z22" s="41"/>
      <c r="AA22" s="43"/>
      <c r="AB22" s="29">
        <f t="shared" si="5"/>
        <v>0</v>
      </c>
      <c r="AC22" s="27">
        <f t="shared" si="6"/>
        <v>0</v>
      </c>
    </row>
    <row r="23" spans="1:29" s="1" customFormat="1" ht="15" customHeight="1" x14ac:dyDescent="0.25">
      <c r="A23" s="64"/>
      <c r="B23" s="55" t="s">
        <v>6</v>
      </c>
      <c r="C23" s="6" t="s">
        <v>36</v>
      </c>
      <c r="D23" s="64"/>
      <c r="E23" s="59"/>
      <c r="F23" s="75"/>
      <c r="G23" s="40"/>
      <c r="H23" s="25">
        <v>0.23</v>
      </c>
      <c r="I23" s="28">
        <f t="shared" si="0"/>
        <v>0</v>
      </c>
      <c r="J23" s="24">
        <f t="shared" si="1"/>
        <v>0</v>
      </c>
      <c r="K23" s="41"/>
      <c r="L23" s="41"/>
      <c r="M23" s="43"/>
      <c r="N23" s="29" t="str">
        <f t="shared" si="2"/>
        <v/>
      </c>
      <c r="O23" s="27" t="str">
        <f t="shared" si="3"/>
        <v/>
      </c>
      <c r="P23" s="45"/>
      <c r="Q23" s="41"/>
      <c r="R23" s="41"/>
      <c r="S23" s="41"/>
      <c r="T23" s="41"/>
      <c r="U23" s="41"/>
      <c r="V23" s="41"/>
      <c r="W23" s="41"/>
      <c r="X23" s="44">
        <f t="shared" si="4"/>
        <v>0</v>
      </c>
      <c r="Y23" s="41"/>
      <c r="Z23" s="41"/>
      <c r="AA23" s="43"/>
      <c r="AB23" s="29">
        <f t="shared" si="5"/>
        <v>0</v>
      </c>
      <c r="AC23" s="27">
        <f t="shared" si="6"/>
        <v>0</v>
      </c>
    </row>
    <row r="24" spans="1:29" s="1" customFormat="1" ht="13.5" x14ac:dyDescent="0.25">
      <c r="A24" s="64"/>
      <c r="B24" s="57"/>
      <c r="C24" s="6" t="s">
        <v>37</v>
      </c>
      <c r="D24" s="64"/>
      <c r="E24" s="60"/>
      <c r="F24" s="75"/>
      <c r="G24" s="40"/>
      <c r="H24" s="25">
        <v>0.23</v>
      </c>
      <c r="I24" s="28">
        <f t="shared" si="0"/>
        <v>0</v>
      </c>
      <c r="J24" s="24">
        <f t="shared" si="1"/>
        <v>0</v>
      </c>
      <c r="K24" s="41"/>
      <c r="L24" s="41"/>
      <c r="M24" s="43"/>
      <c r="N24" s="29" t="str">
        <f t="shared" si="2"/>
        <v/>
      </c>
      <c r="O24" s="27" t="str">
        <f t="shared" si="3"/>
        <v/>
      </c>
      <c r="P24" s="45"/>
      <c r="Q24" s="41"/>
      <c r="R24" s="41"/>
      <c r="S24" s="41"/>
      <c r="T24" s="41"/>
      <c r="U24" s="41"/>
      <c r="V24" s="41"/>
      <c r="W24" s="41"/>
      <c r="X24" s="44">
        <f t="shared" si="4"/>
        <v>0</v>
      </c>
      <c r="Y24" s="41"/>
      <c r="Z24" s="41"/>
      <c r="AA24" s="43"/>
      <c r="AB24" s="29">
        <f t="shared" si="5"/>
        <v>0</v>
      </c>
      <c r="AC24" s="27">
        <f t="shared" si="6"/>
        <v>0</v>
      </c>
    </row>
    <row r="25" spans="1:29" s="1" customFormat="1" ht="13.5" x14ac:dyDescent="0.25">
      <c r="A25" s="55">
        <v>4</v>
      </c>
      <c r="B25" s="55" t="s">
        <v>5</v>
      </c>
      <c r="C25" s="7" t="s">
        <v>49</v>
      </c>
      <c r="D25" s="64" t="s">
        <v>2</v>
      </c>
      <c r="E25" s="59">
        <v>44910</v>
      </c>
      <c r="F25" s="75">
        <v>2</v>
      </c>
      <c r="G25" s="40"/>
      <c r="H25" s="25">
        <v>0.23</v>
      </c>
      <c r="I25" s="28">
        <f t="shared" si="0"/>
        <v>0</v>
      </c>
      <c r="J25" s="24">
        <f t="shared" si="1"/>
        <v>0</v>
      </c>
      <c r="K25" s="41"/>
      <c r="L25" s="41"/>
      <c r="M25" s="42">
        <f t="shared" ref="M25:M31" si="7">$J25</f>
        <v>0</v>
      </c>
      <c r="N25" s="29">
        <f t="shared" si="2"/>
        <v>0</v>
      </c>
      <c r="O25" s="27">
        <f t="shared" si="3"/>
        <v>0</v>
      </c>
      <c r="P25" s="45"/>
      <c r="Q25" s="41"/>
      <c r="R25" s="41"/>
      <c r="S25" s="41"/>
      <c r="T25" s="41"/>
      <c r="U25" s="41"/>
      <c r="V25" s="41"/>
      <c r="W25" s="41"/>
      <c r="X25" s="41"/>
      <c r="Y25" s="41"/>
      <c r="Z25" s="41"/>
      <c r="AA25" s="42">
        <f t="shared" ref="AA25:AA31" si="8">$J25</f>
        <v>0</v>
      </c>
      <c r="AB25" s="29">
        <f t="shared" si="5"/>
        <v>0</v>
      </c>
      <c r="AC25" s="27">
        <f t="shared" si="6"/>
        <v>0</v>
      </c>
    </row>
    <row r="26" spans="1:29" s="1" customFormat="1" ht="13.5" x14ac:dyDescent="0.25">
      <c r="A26" s="56"/>
      <c r="B26" s="56"/>
      <c r="C26" s="7" t="s">
        <v>52</v>
      </c>
      <c r="D26" s="64"/>
      <c r="E26" s="59"/>
      <c r="F26" s="75"/>
      <c r="G26" s="40"/>
      <c r="H26" s="25">
        <v>0.23</v>
      </c>
      <c r="I26" s="28">
        <f t="shared" si="0"/>
        <v>0</v>
      </c>
      <c r="J26" s="24">
        <f t="shared" si="1"/>
        <v>0</v>
      </c>
      <c r="K26" s="41"/>
      <c r="L26" s="41"/>
      <c r="M26" s="42">
        <f t="shared" si="7"/>
        <v>0</v>
      </c>
      <c r="N26" s="29">
        <f t="shared" si="2"/>
        <v>0</v>
      </c>
      <c r="O26" s="27">
        <f t="shared" si="3"/>
        <v>0</v>
      </c>
      <c r="P26" s="45"/>
      <c r="Q26" s="41"/>
      <c r="R26" s="41"/>
      <c r="S26" s="41"/>
      <c r="T26" s="41"/>
      <c r="U26" s="41"/>
      <c r="V26" s="41"/>
      <c r="W26" s="41"/>
      <c r="X26" s="41"/>
      <c r="Y26" s="41"/>
      <c r="Z26" s="41"/>
      <c r="AA26" s="42">
        <f t="shared" si="8"/>
        <v>0</v>
      </c>
      <c r="AB26" s="29">
        <f t="shared" si="5"/>
        <v>0</v>
      </c>
      <c r="AC26" s="27">
        <f t="shared" si="6"/>
        <v>0</v>
      </c>
    </row>
    <row r="27" spans="1:29" s="1" customFormat="1" ht="13.5" x14ac:dyDescent="0.25">
      <c r="A27" s="56"/>
      <c r="B27" s="57"/>
      <c r="C27" s="7" t="s">
        <v>56</v>
      </c>
      <c r="D27" s="64"/>
      <c r="E27" s="59"/>
      <c r="F27" s="75"/>
      <c r="G27" s="40"/>
      <c r="H27" s="25">
        <v>0.23</v>
      </c>
      <c r="I27" s="28">
        <f t="shared" si="0"/>
        <v>0</v>
      </c>
      <c r="J27" s="24">
        <f t="shared" si="1"/>
        <v>0</v>
      </c>
      <c r="K27" s="41"/>
      <c r="L27" s="41"/>
      <c r="M27" s="42">
        <f t="shared" si="7"/>
        <v>0</v>
      </c>
      <c r="N27" s="29">
        <f t="shared" si="2"/>
        <v>0</v>
      </c>
      <c r="O27" s="27">
        <f t="shared" si="3"/>
        <v>0</v>
      </c>
      <c r="P27" s="45"/>
      <c r="Q27" s="41"/>
      <c r="R27" s="41"/>
      <c r="S27" s="41"/>
      <c r="T27" s="41"/>
      <c r="U27" s="41"/>
      <c r="V27" s="41"/>
      <c r="W27" s="41"/>
      <c r="X27" s="41"/>
      <c r="Y27" s="41"/>
      <c r="Z27" s="41"/>
      <c r="AA27" s="42">
        <f t="shared" si="8"/>
        <v>0</v>
      </c>
      <c r="AB27" s="29">
        <f t="shared" si="5"/>
        <v>0</v>
      </c>
      <c r="AC27" s="27">
        <f t="shared" si="6"/>
        <v>0</v>
      </c>
    </row>
    <row r="28" spans="1:29" s="1" customFormat="1" ht="13.5" x14ac:dyDescent="0.25">
      <c r="A28" s="56"/>
      <c r="B28" s="55" t="s">
        <v>6</v>
      </c>
      <c r="C28" s="7" t="s">
        <v>50</v>
      </c>
      <c r="D28" s="64"/>
      <c r="E28" s="60"/>
      <c r="F28" s="75"/>
      <c r="G28" s="40"/>
      <c r="H28" s="25">
        <v>0.23</v>
      </c>
      <c r="I28" s="28">
        <f t="shared" si="0"/>
        <v>0</v>
      </c>
      <c r="J28" s="24">
        <f t="shared" si="1"/>
        <v>0</v>
      </c>
      <c r="K28" s="41"/>
      <c r="L28" s="41"/>
      <c r="M28" s="42">
        <f t="shared" si="7"/>
        <v>0</v>
      </c>
      <c r="N28" s="29">
        <f t="shared" si="2"/>
        <v>0</v>
      </c>
      <c r="O28" s="27">
        <f t="shared" si="3"/>
        <v>0</v>
      </c>
      <c r="P28" s="45"/>
      <c r="Q28" s="41"/>
      <c r="R28" s="41"/>
      <c r="S28" s="41"/>
      <c r="T28" s="41"/>
      <c r="U28" s="41"/>
      <c r="V28" s="41"/>
      <c r="W28" s="41"/>
      <c r="X28" s="41"/>
      <c r="Y28" s="41"/>
      <c r="Z28" s="41"/>
      <c r="AA28" s="42">
        <f t="shared" si="8"/>
        <v>0</v>
      </c>
      <c r="AB28" s="29">
        <f t="shared" si="5"/>
        <v>0</v>
      </c>
      <c r="AC28" s="27">
        <f t="shared" si="6"/>
        <v>0</v>
      </c>
    </row>
    <row r="29" spans="1:29" s="1" customFormat="1" ht="13.5" x14ac:dyDescent="0.25">
      <c r="A29" s="56"/>
      <c r="B29" s="57"/>
      <c r="C29" s="7" t="s">
        <v>53</v>
      </c>
      <c r="D29" s="64"/>
      <c r="E29" s="60"/>
      <c r="F29" s="75"/>
      <c r="G29" s="40"/>
      <c r="H29" s="25">
        <v>0.23</v>
      </c>
      <c r="I29" s="28">
        <f t="shared" si="0"/>
        <v>0</v>
      </c>
      <c r="J29" s="24">
        <f t="shared" si="1"/>
        <v>0</v>
      </c>
      <c r="K29" s="41"/>
      <c r="L29" s="41"/>
      <c r="M29" s="42">
        <f t="shared" si="7"/>
        <v>0</v>
      </c>
      <c r="N29" s="29">
        <f t="shared" si="2"/>
        <v>0</v>
      </c>
      <c r="O29" s="27">
        <f t="shared" si="3"/>
        <v>0</v>
      </c>
      <c r="P29" s="45"/>
      <c r="Q29" s="41"/>
      <c r="R29" s="41"/>
      <c r="S29" s="41"/>
      <c r="T29" s="41"/>
      <c r="U29" s="41"/>
      <c r="V29" s="41"/>
      <c r="W29" s="41"/>
      <c r="X29" s="41"/>
      <c r="Y29" s="41"/>
      <c r="Z29" s="41"/>
      <c r="AA29" s="42">
        <f t="shared" si="8"/>
        <v>0</v>
      </c>
      <c r="AB29" s="29">
        <f t="shared" si="5"/>
        <v>0</v>
      </c>
      <c r="AC29" s="27">
        <f t="shared" si="6"/>
        <v>0</v>
      </c>
    </row>
    <row r="30" spans="1:29" s="1" customFormat="1" ht="15" customHeight="1" x14ac:dyDescent="0.25">
      <c r="A30" s="56"/>
      <c r="B30" s="55" t="s">
        <v>7</v>
      </c>
      <c r="C30" s="7" t="s">
        <v>51</v>
      </c>
      <c r="D30" s="64"/>
      <c r="E30" s="60"/>
      <c r="F30" s="75"/>
      <c r="G30" s="40"/>
      <c r="H30" s="25">
        <v>0.23</v>
      </c>
      <c r="I30" s="28">
        <f t="shared" si="0"/>
        <v>0</v>
      </c>
      <c r="J30" s="24">
        <f t="shared" si="1"/>
        <v>0</v>
      </c>
      <c r="K30" s="41"/>
      <c r="L30" s="41"/>
      <c r="M30" s="42">
        <f t="shared" si="7"/>
        <v>0</v>
      </c>
      <c r="N30" s="29">
        <f t="shared" si="2"/>
        <v>0</v>
      </c>
      <c r="O30" s="27">
        <f t="shared" si="3"/>
        <v>0</v>
      </c>
      <c r="P30" s="45"/>
      <c r="Q30" s="41"/>
      <c r="R30" s="41"/>
      <c r="S30" s="41"/>
      <c r="T30" s="41"/>
      <c r="U30" s="41"/>
      <c r="V30" s="41"/>
      <c r="W30" s="41"/>
      <c r="X30" s="41"/>
      <c r="Y30" s="41"/>
      <c r="Z30" s="41"/>
      <c r="AA30" s="42">
        <f t="shared" si="8"/>
        <v>0</v>
      </c>
      <c r="AB30" s="29">
        <f t="shared" si="5"/>
        <v>0</v>
      </c>
      <c r="AC30" s="27">
        <f t="shared" si="6"/>
        <v>0</v>
      </c>
    </row>
    <row r="31" spans="1:29" s="1" customFormat="1" ht="13.5" x14ac:dyDescent="0.25">
      <c r="A31" s="57"/>
      <c r="B31" s="57"/>
      <c r="C31" s="7" t="s">
        <v>54</v>
      </c>
      <c r="D31" s="64"/>
      <c r="E31" s="60"/>
      <c r="F31" s="75"/>
      <c r="G31" s="40"/>
      <c r="H31" s="25">
        <v>0.23</v>
      </c>
      <c r="I31" s="28">
        <f t="shared" si="0"/>
        <v>0</v>
      </c>
      <c r="J31" s="24">
        <f t="shared" si="1"/>
        <v>0</v>
      </c>
      <c r="K31" s="41"/>
      <c r="L31" s="41"/>
      <c r="M31" s="42">
        <f t="shared" si="7"/>
        <v>0</v>
      </c>
      <c r="N31" s="29">
        <f t="shared" si="2"/>
        <v>0</v>
      </c>
      <c r="O31" s="27">
        <f t="shared" si="3"/>
        <v>0</v>
      </c>
      <c r="P31" s="45"/>
      <c r="Q31" s="41"/>
      <c r="R31" s="41"/>
      <c r="S31" s="41"/>
      <c r="T31" s="41"/>
      <c r="U31" s="41"/>
      <c r="V31" s="41"/>
      <c r="W31" s="41"/>
      <c r="X31" s="41"/>
      <c r="Y31" s="41"/>
      <c r="Z31" s="41"/>
      <c r="AA31" s="42">
        <f t="shared" si="8"/>
        <v>0</v>
      </c>
      <c r="AB31" s="29">
        <f t="shared" si="5"/>
        <v>0</v>
      </c>
      <c r="AC31" s="27">
        <f t="shared" si="6"/>
        <v>0</v>
      </c>
    </row>
    <row r="32" spans="1:29" s="1" customFormat="1" ht="15" customHeight="1" x14ac:dyDescent="0.25">
      <c r="A32" s="55">
        <v>5</v>
      </c>
      <c r="B32" s="55"/>
      <c r="C32" s="6" t="s">
        <v>58</v>
      </c>
      <c r="D32" s="64" t="s">
        <v>3</v>
      </c>
      <c r="E32" s="59">
        <v>44895</v>
      </c>
      <c r="F32" s="75">
        <v>2</v>
      </c>
      <c r="G32" s="40"/>
      <c r="H32" s="25">
        <v>0.23</v>
      </c>
      <c r="I32" s="28">
        <f t="shared" si="0"/>
        <v>0</v>
      </c>
      <c r="J32" s="24">
        <f t="shared" si="1"/>
        <v>0</v>
      </c>
      <c r="K32" s="41"/>
      <c r="L32" s="44">
        <f t="shared" ref="L32:L35" si="9">$J32</f>
        <v>0</v>
      </c>
      <c r="M32" s="43"/>
      <c r="N32" s="29">
        <f t="shared" si="2"/>
        <v>0</v>
      </c>
      <c r="O32" s="27">
        <f t="shared" si="3"/>
        <v>0</v>
      </c>
      <c r="P32" s="45"/>
      <c r="Q32" s="41"/>
      <c r="R32" s="41"/>
      <c r="S32" s="41"/>
      <c r="T32" s="41"/>
      <c r="U32" s="41"/>
      <c r="V32" s="41"/>
      <c r="W32" s="41"/>
      <c r="X32" s="41"/>
      <c r="Y32" s="41"/>
      <c r="Z32" s="44">
        <f t="shared" ref="Z32:Z35" si="10">$J32</f>
        <v>0</v>
      </c>
      <c r="AA32" s="43"/>
      <c r="AB32" s="29">
        <f t="shared" si="5"/>
        <v>0</v>
      </c>
      <c r="AC32" s="27">
        <f t="shared" si="6"/>
        <v>0</v>
      </c>
    </row>
    <row r="33" spans="1:29" s="1" customFormat="1" ht="13.5" x14ac:dyDescent="0.25">
      <c r="A33" s="56"/>
      <c r="B33" s="56"/>
      <c r="C33" s="6" t="s">
        <v>59</v>
      </c>
      <c r="D33" s="64"/>
      <c r="E33" s="59"/>
      <c r="F33" s="75"/>
      <c r="G33" s="40"/>
      <c r="H33" s="25">
        <v>0.23</v>
      </c>
      <c r="I33" s="28">
        <f t="shared" si="0"/>
        <v>0</v>
      </c>
      <c r="J33" s="24">
        <f t="shared" si="1"/>
        <v>0</v>
      </c>
      <c r="K33" s="41"/>
      <c r="L33" s="44">
        <f t="shared" si="9"/>
        <v>0</v>
      </c>
      <c r="M33" s="43"/>
      <c r="N33" s="29">
        <f t="shared" si="2"/>
        <v>0</v>
      </c>
      <c r="O33" s="27">
        <f t="shared" si="3"/>
        <v>0</v>
      </c>
      <c r="P33" s="45"/>
      <c r="Q33" s="41"/>
      <c r="R33" s="41"/>
      <c r="S33" s="41"/>
      <c r="T33" s="41"/>
      <c r="U33" s="41"/>
      <c r="V33" s="41"/>
      <c r="W33" s="41"/>
      <c r="X33" s="41"/>
      <c r="Y33" s="41"/>
      <c r="Z33" s="44">
        <f t="shared" si="10"/>
        <v>0</v>
      </c>
      <c r="AA33" s="43"/>
      <c r="AB33" s="29">
        <f t="shared" si="5"/>
        <v>0</v>
      </c>
      <c r="AC33" s="27">
        <f t="shared" si="6"/>
        <v>0</v>
      </c>
    </row>
    <row r="34" spans="1:29" s="1" customFormat="1" ht="13.5" x14ac:dyDescent="0.25">
      <c r="A34" s="56"/>
      <c r="B34" s="56"/>
      <c r="C34" s="6" t="s">
        <v>60</v>
      </c>
      <c r="D34" s="64"/>
      <c r="E34" s="59"/>
      <c r="F34" s="75"/>
      <c r="G34" s="40"/>
      <c r="H34" s="25">
        <v>0.23</v>
      </c>
      <c r="I34" s="28">
        <f t="shared" si="0"/>
        <v>0</v>
      </c>
      <c r="J34" s="24">
        <f t="shared" si="1"/>
        <v>0</v>
      </c>
      <c r="K34" s="41"/>
      <c r="L34" s="44">
        <f t="shared" si="9"/>
        <v>0</v>
      </c>
      <c r="M34" s="43"/>
      <c r="N34" s="29">
        <f t="shared" si="2"/>
        <v>0</v>
      </c>
      <c r="O34" s="27">
        <f t="shared" si="3"/>
        <v>0</v>
      </c>
      <c r="P34" s="45"/>
      <c r="Q34" s="41"/>
      <c r="R34" s="41"/>
      <c r="S34" s="41"/>
      <c r="T34" s="41"/>
      <c r="U34" s="41"/>
      <c r="V34" s="41"/>
      <c r="W34" s="41"/>
      <c r="X34" s="41"/>
      <c r="Y34" s="41"/>
      <c r="Z34" s="44">
        <f t="shared" si="10"/>
        <v>0</v>
      </c>
      <c r="AA34" s="43"/>
      <c r="AB34" s="29">
        <f t="shared" si="5"/>
        <v>0</v>
      </c>
      <c r="AC34" s="27">
        <f t="shared" si="6"/>
        <v>0</v>
      </c>
    </row>
    <row r="35" spans="1:29" s="1" customFormat="1" ht="13.5" x14ac:dyDescent="0.25">
      <c r="A35" s="57"/>
      <c r="B35" s="57"/>
      <c r="C35" s="6" t="s">
        <v>61</v>
      </c>
      <c r="D35" s="64"/>
      <c r="E35" s="59"/>
      <c r="F35" s="75"/>
      <c r="G35" s="40"/>
      <c r="H35" s="25">
        <v>0.23</v>
      </c>
      <c r="I35" s="28">
        <f t="shared" si="0"/>
        <v>0</v>
      </c>
      <c r="J35" s="24">
        <f t="shared" si="1"/>
        <v>0</v>
      </c>
      <c r="K35" s="41"/>
      <c r="L35" s="44">
        <f t="shared" si="9"/>
        <v>0</v>
      </c>
      <c r="M35" s="43"/>
      <c r="N35" s="29">
        <f t="shared" si="2"/>
        <v>0</v>
      </c>
      <c r="O35" s="27">
        <f t="shared" si="3"/>
        <v>0</v>
      </c>
      <c r="P35" s="45"/>
      <c r="Q35" s="41"/>
      <c r="R35" s="41"/>
      <c r="S35" s="41"/>
      <c r="T35" s="41"/>
      <c r="U35" s="41"/>
      <c r="V35" s="41"/>
      <c r="W35" s="41"/>
      <c r="X35" s="41"/>
      <c r="Y35" s="41"/>
      <c r="Z35" s="44">
        <f t="shared" si="10"/>
        <v>0</v>
      </c>
      <c r="AA35" s="43"/>
      <c r="AB35" s="29">
        <f t="shared" si="5"/>
        <v>0</v>
      </c>
      <c r="AC35" s="27">
        <f t="shared" si="6"/>
        <v>0</v>
      </c>
    </row>
    <row r="36" spans="1:29" s="1" customFormat="1" ht="13.5" x14ac:dyDescent="0.25">
      <c r="A36" s="10">
        <v>6</v>
      </c>
      <c r="B36" s="10"/>
      <c r="C36" s="6" t="s">
        <v>40</v>
      </c>
      <c r="D36" s="23" t="s">
        <v>2</v>
      </c>
      <c r="E36" s="20">
        <v>44909</v>
      </c>
      <c r="F36" s="26">
        <v>2</v>
      </c>
      <c r="G36" s="40"/>
      <c r="H36" s="25">
        <v>0.23</v>
      </c>
      <c r="I36" s="28">
        <f t="shared" si="0"/>
        <v>0</v>
      </c>
      <c r="J36" s="24">
        <f t="shared" si="1"/>
        <v>0</v>
      </c>
      <c r="K36" s="41"/>
      <c r="L36" s="41"/>
      <c r="M36" s="42">
        <f t="shared" ref="M36:M43" si="11">$J36</f>
        <v>0</v>
      </c>
      <c r="N36" s="29">
        <f t="shared" si="2"/>
        <v>0</v>
      </c>
      <c r="O36" s="27">
        <f t="shared" si="3"/>
        <v>0</v>
      </c>
      <c r="P36" s="45"/>
      <c r="Q36" s="41"/>
      <c r="R36" s="41"/>
      <c r="S36" s="41"/>
      <c r="T36" s="41"/>
      <c r="U36" s="41"/>
      <c r="V36" s="41"/>
      <c r="W36" s="41"/>
      <c r="X36" s="41"/>
      <c r="Y36" s="41"/>
      <c r="Z36" s="41"/>
      <c r="AA36" s="42">
        <f t="shared" ref="AA36:AA43" si="12">$J36</f>
        <v>0</v>
      </c>
      <c r="AB36" s="29">
        <f t="shared" si="5"/>
        <v>0</v>
      </c>
      <c r="AC36" s="27">
        <f t="shared" si="6"/>
        <v>0</v>
      </c>
    </row>
    <row r="37" spans="1:29" s="1" customFormat="1" ht="13.5" x14ac:dyDescent="0.25">
      <c r="A37" s="55">
        <v>7</v>
      </c>
      <c r="B37" s="9" t="s">
        <v>5</v>
      </c>
      <c r="C37" s="12" t="s">
        <v>38</v>
      </c>
      <c r="D37" s="23" t="s">
        <v>2</v>
      </c>
      <c r="E37" s="59">
        <v>44908</v>
      </c>
      <c r="F37" s="75">
        <v>2</v>
      </c>
      <c r="G37" s="40"/>
      <c r="H37" s="25">
        <v>0.23</v>
      </c>
      <c r="I37" s="28">
        <f t="shared" si="0"/>
        <v>0</v>
      </c>
      <c r="J37" s="24">
        <f t="shared" si="1"/>
        <v>0</v>
      </c>
      <c r="K37" s="41"/>
      <c r="L37" s="41"/>
      <c r="M37" s="42">
        <f t="shared" si="11"/>
        <v>0</v>
      </c>
      <c r="N37" s="29">
        <f t="shared" si="2"/>
        <v>0</v>
      </c>
      <c r="O37" s="27">
        <f t="shared" si="3"/>
        <v>0</v>
      </c>
      <c r="P37" s="45"/>
      <c r="Q37" s="41"/>
      <c r="R37" s="41"/>
      <c r="S37" s="41"/>
      <c r="T37" s="41"/>
      <c r="U37" s="41"/>
      <c r="V37" s="41"/>
      <c r="W37" s="41"/>
      <c r="X37" s="41"/>
      <c r="Y37" s="41"/>
      <c r="Z37" s="41"/>
      <c r="AA37" s="42">
        <f t="shared" si="12"/>
        <v>0</v>
      </c>
      <c r="AB37" s="29">
        <f t="shared" si="5"/>
        <v>0</v>
      </c>
      <c r="AC37" s="27">
        <f t="shared" si="6"/>
        <v>0</v>
      </c>
    </row>
    <row r="38" spans="1:29" s="1" customFormat="1" ht="13.5" x14ac:dyDescent="0.25">
      <c r="A38" s="56"/>
      <c r="B38" s="55" t="s">
        <v>6</v>
      </c>
      <c r="C38" s="12" t="s">
        <v>39</v>
      </c>
      <c r="D38" s="64" t="s">
        <v>4</v>
      </c>
      <c r="E38" s="59"/>
      <c r="F38" s="75"/>
      <c r="G38" s="40"/>
      <c r="H38" s="25">
        <v>0.23</v>
      </c>
      <c r="I38" s="28">
        <f t="shared" si="0"/>
        <v>0</v>
      </c>
      <c r="J38" s="24">
        <f t="shared" si="1"/>
        <v>0</v>
      </c>
      <c r="K38" s="41"/>
      <c r="L38" s="41"/>
      <c r="M38" s="42">
        <f t="shared" si="11"/>
        <v>0</v>
      </c>
      <c r="N38" s="29">
        <f t="shared" si="2"/>
        <v>0</v>
      </c>
      <c r="O38" s="27">
        <f t="shared" si="3"/>
        <v>0</v>
      </c>
      <c r="P38" s="45"/>
      <c r="Q38" s="41"/>
      <c r="R38" s="41"/>
      <c r="S38" s="41"/>
      <c r="T38" s="41"/>
      <c r="U38" s="41"/>
      <c r="V38" s="41"/>
      <c r="W38" s="41"/>
      <c r="X38" s="41"/>
      <c r="Y38" s="41"/>
      <c r="Z38" s="41"/>
      <c r="AA38" s="42">
        <f t="shared" si="12"/>
        <v>0</v>
      </c>
      <c r="AB38" s="29">
        <f t="shared" si="5"/>
        <v>0</v>
      </c>
      <c r="AC38" s="27">
        <f t="shared" si="6"/>
        <v>0</v>
      </c>
    </row>
    <row r="39" spans="1:29" s="1" customFormat="1" ht="13.5" x14ac:dyDescent="0.25">
      <c r="A39" s="57"/>
      <c r="B39" s="57"/>
      <c r="C39" s="12" t="s">
        <v>62</v>
      </c>
      <c r="D39" s="64"/>
      <c r="E39" s="60"/>
      <c r="F39" s="75"/>
      <c r="G39" s="40"/>
      <c r="H39" s="25">
        <v>0.23</v>
      </c>
      <c r="I39" s="28">
        <f t="shared" si="0"/>
        <v>0</v>
      </c>
      <c r="J39" s="24">
        <f t="shared" si="1"/>
        <v>0</v>
      </c>
      <c r="K39" s="41"/>
      <c r="L39" s="41"/>
      <c r="M39" s="42">
        <f t="shared" si="11"/>
        <v>0</v>
      </c>
      <c r="N39" s="29">
        <f t="shared" si="2"/>
        <v>0</v>
      </c>
      <c r="O39" s="27">
        <f t="shared" si="3"/>
        <v>0</v>
      </c>
      <c r="P39" s="45"/>
      <c r="Q39" s="41"/>
      <c r="R39" s="41"/>
      <c r="S39" s="41"/>
      <c r="T39" s="41"/>
      <c r="U39" s="41"/>
      <c r="V39" s="41"/>
      <c r="W39" s="41"/>
      <c r="X39" s="41"/>
      <c r="Y39" s="41"/>
      <c r="Z39" s="41"/>
      <c r="AA39" s="42">
        <f t="shared" si="12"/>
        <v>0</v>
      </c>
      <c r="AB39" s="29">
        <f t="shared" si="5"/>
        <v>0</v>
      </c>
      <c r="AC39" s="27">
        <f t="shared" si="6"/>
        <v>0</v>
      </c>
    </row>
    <row r="40" spans="1:29" s="1" customFormat="1" ht="13.5" x14ac:dyDescent="0.25">
      <c r="A40" s="55">
        <v>8</v>
      </c>
      <c r="B40" s="55"/>
      <c r="C40" s="6" t="s">
        <v>41</v>
      </c>
      <c r="D40" s="64" t="s">
        <v>0</v>
      </c>
      <c r="E40" s="59">
        <v>44897</v>
      </c>
      <c r="F40" s="75">
        <v>2</v>
      </c>
      <c r="G40" s="40"/>
      <c r="H40" s="25">
        <v>0.23</v>
      </c>
      <c r="I40" s="28">
        <f t="shared" si="0"/>
        <v>0</v>
      </c>
      <c r="J40" s="24">
        <f t="shared" si="1"/>
        <v>0</v>
      </c>
      <c r="K40" s="41"/>
      <c r="L40" s="41"/>
      <c r="M40" s="42">
        <f t="shared" si="11"/>
        <v>0</v>
      </c>
      <c r="N40" s="29">
        <f t="shared" si="2"/>
        <v>0</v>
      </c>
      <c r="O40" s="27">
        <f t="shared" si="3"/>
        <v>0</v>
      </c>
      <c r="P40" s="45"/>
      <c r="Q40" s="41"/>
      <c r="R40" s="41"/>
      <c r="S40" s="41"/>
      <c r="T40" s="41"/>
      <c r="U40" s="41"/>
      <c r="V40" s="41"/>
      <c r="W40" s="41"/>
      <c r="X40" s="41"/>
      <c r="Y40" s="41"/>
      <c r="Z40" s="41"/>
      <c r="AA40" s="42">
        <f t="shared" si="12"/>
        <v>0</v>
      </c>
      <c r="AB40" s="29">
        <f t="shared" si="5"/>
        <v>0</v>
      </c>
      <c r="AC40" s="27">
        <f t="shared" si="6"/>
        <v>0</v>
      </c>
    </row>
    <row r="41" spans="1:29" s="1" customFormat="1" ht="13.5" x14ac:dyDescent="0.25">
      <c r="A41" s="56"/>
      <c r="B41" s="56"/>
      <c r="C41" s="12" t="s">
        <v>63</v>
      </c>
      <c r="D41" s="64"/>
      <c r="E41" s="59"/>
      <c r="F41" s="75"/>
      <c r="G41" s="40"/>
      <c r="H41" s="25">
        <v>0.23</v>
      </c>
      <c r="I41" s="28">
        <f t="shared" si="0"/>
        <v>0</v>
      </c>
      <c r="J41" s="24">
        <f t="shared" si="1"/>
        <v>0</v>
      </c>
      <c r="K41" s="41"/>
      <c r="L41" s="41"/>
      <c r="M41" s="42">
        <f t="shared" si="11"/>
        <v>0</v>
      </c>
      <c r="N41" s="29">
        <f t="shared" si="2"/>
        <v>0</v>
      </c>
      <c r="O41" s="27">
        <f t="shared" si="3"/>
        <v>0</v>
      </c>
      <c r="P41" s="45"/>
      <c r="Q41" s="41"/>
      <c r="R41" s="41"/>
      <c r="S41" s="41"/>
      <c r="T41" s="41"/>
      <c r="U41" s="41"/>
      <c r="V41" s="41"/>
      <c r="W41" s="41"/>
      <c r="X41" s="41"/>
      <c r="Y41" s="41"/>
      <c r="Z41" s="41"/>
      <c r="AA41" s="42">
        <f t="shared" si="12"/>
        <v>0</v>
      </c>
      <c r="AB41" s="29">
        <f t="shared" si="5"/>
        <v>0</v>
      </c>
      <c r="AC41" s="27">
        <f t="shared" si="6"/>
        <v>0</v>
      </c>
    </row>
    <row r="42" spans="1:29" s="1" customFormat="1" ht="13.5" x14ac:dyDescent="0.25">
      <c r="A42" s="56"/>
      <c r="B42" s="56"/>
      <c r="C42" s="12" t="s">
        <v>64</v>
      </c>
      <c r="D42" s="64"/>
      <c r="E42" s="59"/>
      <c r="F42" s="75"/>
      <c r="G42" s="40"/>
      <c r="H42" s="25">
        <v>0.23</v>
      </c>
      <c r="I42" s="28">
        <f t="shared" si="0"/>
        <v>0</v>
      </c>
      <c r="J42" s="24">
        <f t="shared" si="1"/>
        <v>0</v>
      </c>
      <c r="K42" s="41"/>
      <c r="L42" s="41"/>
      <c r="M42" s="42">
        <f t="shared" si="11"/>
        <v>0</v>
      </c>
      <c r="N42" s="29">
        <f t="shared" si="2"/>
        <v>0</v>
      </c>
      <c r="O42" s="27">
        <f t="shared" si="3"/>
        <v>0</v>
      </c>
      <c r="P42" s="45"/>
      <c r="Q42" s="41"/>
      <c r="R42" s="41"/>
      <c r="S42" s="41"/>
      <c r="T42" s="41"/>
      <c r="U42" s="41"/>
      <c r="V42" s="41"/>
      <c r="W42" s="41"/>
      <c r="X42" s="41"/>
      <c r="Y42" s="41"/>
      <c r="Z42" s="41"/>
      <c r="AA42" s="42">
        <f t="shared" si="12"/>
        <v>0</v>
      </c>
      <c r="AB42" s="29">
        <f t="shared" si="5"/>
        <v>0</v>
      </c>
      <c r="AC42" s="27">
        <f t="shared" si="6"/>
        <v>0</v>
      </c>
    </row>
    <row r="43" spans="1:29" s="1" customFormat="1" ht="13.5" x14ac:dyDescent="0.25">
      <c r="A43" s="57"/>
      <c r="B43" s="57"/>
      <c r="C43" s="6" t="s">
        <v>65</v>
      </c>
      <c r="D43" s="64"/>
      <c r="E43" s="59"/>
      <c r="F43" s="75"/>
      <c r="G43" s="40"/>
      <c r="H43" s="25">
        <v>0.23</v>
      </c>
      <c r="I43" s="28">
        <f t="shared" si="0"/>
        <v>0</v>
      </c>
      <c r="J43" s="24">
        <f t="shared" si="1"/>
        <v>0</v>
      </c>
      <c r="K43" s="41"/>
      <c r="L43" s="41"/>
      <c r="M43" s="42">
        <f t="shared" si="11"/>
        <v>0</v>
      </c>
      <c r="N43" s="29">
        <f t="shared" si="2"/>
        <v>0</v>
      </c>
      <c r="O43" s="27">
        <f t="shared" si="3"/>
        <v>0</v>
      </c>
      <c r="P43" s="45"/>
      <c r="Q43" s="41"/>
      <c r="R43" s="41"/>
      <c r="S43" s="41"/>
      <c r="T43" s="41"/>
      <c r="U43" s="41"/>
      <c r="V43" s="41"/>
      <c r="W43" s="41"/>
      <c r="X43" s="41"/>
      <c r="Y43" s="41"/>
      <c r="Z43" s="41"/>
      <c r="AA43" s="42">
        <f t="shared" si="12"/>
        <v>0</v>
      </c>
      <c r="AB43" s="29">
        <f t="shared" si="5"/>
        <v>0</v>
      </c>
      <c r="AC43" s="27">
        <f t="shared" si="6"/>
        <v>0</v>
      </c>
    </row>
    <row r="44" spans="1:29" s="1" customFormat="1" ht="13.5" x14ac:dyDescent="0.25">
      <c r="A44" s="10">
        <v>9</v>
      </c>
      <c r="B44" s="10"/>
      <c r="C44" s="6" t="s">
        <v>42</v>
      </c>
      <c r="D44" s="23" t="s">
        <v>2</v>
      </c>
      <c r="E44" s="20">
        <v>44895</v>
      </c>
      <c r="F44" s="26">
        <v>2</v>
      </c>
      <c r="G44" s="40"/>
      <c r="H44" s="25">
        <v>0.23</v>
      </c>
      <c r="I44" s="28">
        <f t="shared" si="0"/>
        <v>0</v>
      </c>
      <c r="J44" s="24">
        <f t="shared" si="1"/>
        <v>0</v>
      </c>
      <c r="K44" s="41"/>
      <c r="L44" s="44">
        <f>$J44</f>
        <v>0</v>
      </c>
      <c r="M44" s="43"/>
      <c r="N44" s="29">
        <f t="shared" si="2"/>
        <v>0</v>
      </c>
      <c r="O44" s="27">
        <f t="shared" si="3"/>
        <v>0</v>
      </c>
      <c r="P44" s="45"/>
      <c r="Q44" s="41"/>
      <c r="R44" s="41"/>
      <c r="S44" s="41"/>
      <c r="T44" s="41"/>
      <c r="U44" s="41"/>
      <c r="V44" s="41"/>
      <c r="W44" s="41"/>
      <c r="X44" s="41"/>
      <c r="Y44" s="41"/>
      <c r="Z44" s="44">
        <f t="shared" ref="Z44" si="13">$J44</f>
        <v>0</v>
      </c>
      <c r="AA44" s="43"/>
      <c r="AB44" s="29">
        <f t="shared" si="5"/>
        <v>0</v>
      </c>
      <c r="AC44" s="27">
        <f t="shared" si="6"/>
        <v>0</v>
      </c>
    </row>
    <row r="45" spans="1:29" s="1" customFormat="1" ht="13.5" x14ac:dyDescent="0.25">
      <c r="A45" s="10">
        <v>10</v>
      </c>
      <c r="B45" s="10"/>
      <c r="C45" s="6" t="s">
        <v>48</v>
      </c>
      <c r="D45" s="23" t="s">
        <v>0</v>
      </c>
      <c r="E45" s="20">
        <v>44907</v>
      </c>
      <c r="F45" s="26">
        <v>2</v>
      </c>
      <c r="G45" s="40"/>
      <c r="H45" s="25">
        <v>0.23</v>
      </c>
      <c r="I45" s="28">
        <f t="shared" si="0"/>
        <v>0</v>
      </c>
      <c r="J45" s="24">
        <f t="shared" si="1"/>
        <v>0</v>
      </c>
      <c r="K45" s="41"/>
      <c r="L45" s="41"/>
      <c r="M45" s="42">
        <f>$J45</f>
        <v>0</v>
      </c>
      <c r="N45" s="29">
        <f t="shared" si="2"/>
        <v>0</v>
      </c>
      <c r="O45" s="27">
        <f t="shared" si="3"/>
        <v>0</v>
      </c>
      <c r="P45" s="45"/>
      <c r="Q45" s="41"/>
      <c r="R45" s="41"/>
      <c r="S45" s="41"/>
      <c r="T45" s="41"/>
      <c r="U45" s="41"/>
      <c r="V45" s="41"/>
      <c r="W45" s="41"/>
      <c r="X45" s="41"/>
      <c r="Y45" s="41"/>
      <c r="Z45" s="41"/>
      <c r="AA45" s="42">
        <f>$J45</f>
        <v>0</v>
      </c>
      <c r="AB45" s="29">
        <f t="shared" si="5"/>
        <v>0</v>
      </c>
      <c r="AC45" s="27">
        <f t="shared" si="6"/>
        <v>0</v>
      </c>
    </row>
    <row r="46" spans="1:29" s="1" customFormat="1" ht="13.5" x14ac:dyDescent="0.25">
      <c r="A46" s="8">
        <v>11</v>
      </c>
      <c r="B46" s="8"/>
      <c r="C46" s="6" t="s">
        <v>43</v>
      </c>
      <c r="D46" s="23" t="s">
        <v>4</v>
      </c>
      <c r="E46" s="20">
        <v>45187</v>
      </c>
      <c r="F46" s="26">
        <v>1</v>
      </c>
      <c r="G46" s="40"/>
      <c r="H46" s="25">
        <v>0.08</v>
      </c>
      <c r="I46" s="28">
        <f t="shared" si="0"/>
        <v>0</v>
      </c>
      <c r="J46" s="24">
        <f t="shared" si="1"/>
        <v>0</v>
      </c>
      <c r="K46" s="41"/>
      <c r="L46" s="41"/>
      <c r="M46" s="43"/>
      <c r="N46" s="29" t="str">
        <f t="shared" si="2"/>
        <v/>
      </c>
      <c r="O46" s="27" t="str">
        <f t="shared" si="3"/>
        <v/>
      </c>
      <c r="P46" s="45"/>
      <c r="Q46" s="41"/>
      <c r="R46" s="41"/>
      <c r="S46" s="41"/>
      <c r="T46" s="41"/>
      <c r="U46" s="41"/>
      <c r="V46" s="41"/>
      <c r="W46" s="41"/>
      <c r="X46" s="44">
        <f t="shared" ref="X46" si="14">$J46</f>
        <v>0</v>
      </c>
      <c r="Y46" s="41"/>
      <c r="Z46" s="41"/>
      <c r="AA46" s="43"/>
      <c r="AB46" s="29">
        <f t="shared" si="5"/>
        <v>0</v>
      </c>
      <c r="AC46" s="27">
        <f t="shared" si="6"/>
        <v>0</v>
      </c>
    </row>
    <row r="47" spans="1:29" s="1" customFormat="1" ht="13.5" x14ac:dyDescent="0.25">
      <c r="A47" s="8">
        <v>12</v>
      </c>
      <c r="B47" s="8"/>
      <c r="C47" s="6" t="s">
        <v>44</v>
      </c>
      <c r="D47" s="23" t="s">
        <v>4</v>
      </c>
      <c r="E47" s="20">
        <v>44911</v>
      </c>
      <c r="F47" s="26">
        <v>2</v>
      </c>
      <c r="G47" s="40"/>
      <c r="H47" s="25">
        <v>0.08</v>
      </c>
      <c r="I47" s="28">
        <f t="shared" si="0"/>
        <v>0</v>
      </c>
      <c r="J47" s="24">
        <f t="shared" si="1"/>
        <v>0</v>
      </c>
      <c r="K47" s="41"/>
      <c r="L47" s="41"/>
      <c r="M47" s="42">
        <f>$J47</f>
        <v>0</v>
      </c>
      <c r="N47" s="29">
        <f t="shared" si="2"/>
        <v>0</v>
      </c>
      <c r="O47" s="27">
        <f t="shared" si="3"/>
        <v>0</v>
      </c>
      <c r="P47" s="45"/>
      <c r="Q47" s="41"/>
      <c r="R47" s="41"/>
      <c r="S47" s="41"/>
      <c r="T47" s="41"/>
      <c r="U47" s="41"/>
      <c r="V47" s="41"/>
      <c r="W47" s="41"/>
      <c r="X47" s="41"/>
      <c r="Y47" s="41"/>
      <c r="Z47" s="41"/>
      <c r="AA47" s="42">
        <f>$J47</f>
        <v>0</v>
      </c>
      <c r="AB47" s="29">
        <f t="shared" si="5"/>
        <v>0</v>
      </c>
      <c r="AC47" s="27">
        <f t="shared" si="6"/>
        <v>0</v>
      </c>
    </row>
    <row r="48" spans="1:29" s="1" customFormat="1" ht="13.5" x14ac:dyDescent="0.25">
      <c r="A48" s="64">
        <v>13</v>
      </c>
      <c r="B48" s="19" t="s">
        <v>5</v>
      </c>
      <c r="C48" s="12" t="s">
        <v>45</v>
      </c>
      <c r="D48" s="23" t="s">
        <v>4</v>
      </c>
      <c r="E48" s="59">
        <v>44909</v>
      </c>
      <c r="F48" s="75">
        <v>2</v>
      </c>
      <c r="G48" s="40"/>
      <c r="H48" s="25">
        <v>0.23</v>
      </c>
      <c r="I48" s="28">
        <f t="shared" si="0"/>
        <v>0</v>
      </c>
      <c r="J48" s="24">
        <f t="shared" ref="J48:J49" si="15">G48*(1+H48)</f>
        <v>0</v>
      </c>
      <c r="K48" s="41"/>
      <c r="L48" s="41"/>
      <c r="M48" s="42">
        <f>$J48</f>
        <v>0</v>
      </c>
      <c r="N48" s="29">
        <f t="shared" si="2"/>
        <v>0</v>
      </c>
      <c r="O48" s="27">
        <f t="shared" si="3"/>
        <v>0</v>
      </c>
      <c r="P48" s="45"/>
      <c r="Q48" s="41"/>
      <c r="R48" s="41"/>
      <c r="S48" s="41"/>
      <c r="T48" s="41"/>
      <c r="U48" s="41"/>
      <c r="V48" s="41"/>
      <c r="W48" s="41"/>
      <c r="X48" s="41"/>
      <c r="Y48" s="41"/>
      <c r="Z48" s="41"/>
      <c r="AA48" s="42">
        <f>$J48</f>
        <v>0</v>
      </c>
      <c r="AB48" s="29">
        <f t="shared" si="5"/>
        <v>0</v>
      </c>
      <c r="AC48" s="27">
        <f t="shared" si="6"/>
        <v>0</v>
      </c>
    </row>
    <row r="49" spans="1:29" s="1" customFormat="1" ht="13.5" x14ac:dyDescent="0.25">
      <c r="A49" s="64"/>
      <c r="B49" s="19" t="s">
        <v>6</v>
      </c>
      <c r="C49" s="12" t="s">
        <v>66</v>
      </c>
      <c r="D49" s="23" t="s">
        <v>46</v>
      </c>
      <c r="E49" s="60"/>
      <c r="F49" s="75"/>
      <c r="G49" s="40"/>
      <c r="H49" s="25">
        <v>0.23</v>
      </c>
      <c r="I49" s="28">
        <f t="shared" si="0"/>
        <v>0</v>
      </c>
      <c r="J49" s="24">
        <f t="shared" si="15"/>
        <v>0</v>
      </c>
      <c r="K49" s="41"/>
      <c r="L49" s="41"/>
      <c r="M49" s="42">
        <f>$J49</f>
        <v>0</v>
      </c>
      <c r="N49" s="29">
        <f t="shared" si="2"/>
        <v>0</v>
      </c>
      <c r="O49" s="27">
        <f t="shared" si="3"/>
        <v>0</v>
      </c>
      <c r="P49" s="45"/>
      <c r="Q49" s="41"/>
      <c r="R49" s="41"/>
      <c r="S49" s="41"/>
      <c r="T49" s="41"/>
      <c r="U49" s="41"/>
      <c r="V49" s="41"/>
      <c r="W49" s="41"/>
      <c r="X49" s="41"/>
      <c r="Y49" s="41"/>
      <c r="Z49" s="41"/>
      <c r="AA49" s="42">
        <f>$J49</f>
        <v>0</v>
      </c>
      <c r="AB49" s="29">
        <f t="shared" si="5"/>
        <v>0</v>
      </c>
      <c r="AC49" s="27">
        <f t="shared" si="6"/>
        <v>0</v>
      </c>
    </row>
    <row r="50" spans="1:29" s="1" customFormat="1" ht="13.5" x14ac:dyDescent="0.25">
      <c r="A50" s="64">
        <v>14</v>
      </c>
      <c r="B50" s="10" t="s">
        <v>5</v>
      </c>
      <c r="C50" s="12" t="s">
        <v>67</v>
      </c>
      <c r="D50" s="23" t="s">
        <v>68</v>
      </c>
      <c r="E50" s="59">
        <v>45128</v>
      </c>
      <c r="F50" s="75">
        <v>1</v>
      </c>
      <c r="G50" s="40"/>
      <c r="H50" s="25">
        <v>0.23</v>
      </c>
      <c r="I50" s="28">
        <f t="shared" si="0"/>
        <v>0</v>
      </c>
      <c r="J50" s="24">
        <f t="shared" si="1"/>
        <v>0</v>
      </c>
      <c r="K50" s="41"/>
      <c r="L50" s="41"/>
      <c r="M50" s="43"/>
      <c r="N50" s="29" t="str">
        <f t="shared" si="2"/>
        <v/>
      </c>
      <c r="O50" s="27" t="str">
        <f t="shared" si="3"/>
        <v/>
      </c>
      <c r="P50" s="45"/>
      <c r="Q50" s="41"/>
      <c r="R50" s="41"/>
      <c r="S50" s="41"/>
      <c r="T50" s="41"/>
      <c r="U50" s="41"/>
      <c r="V50" s="44">
        <f t="shared" ref="V50:V51" si="16">$J50</f>
        <v>0</v>
      </c>
      <c r="W50" s="41"/>
      <c r="X50" s="41"/>
      <c r="Y50" s="41"/>
      <c r="Z50" s="41"/>
      <c r="AA50" s="43"/>
      <c r="AB50" s="29">
        <f t="shared" si="5"/>
        <v>0</v>
      </c>
      <c r="AC50" s="27">
        <f t="shared" si="6"/>
        <v>0</v>
      </c>
    </row>
    <row r="51" spans="1:29" s="1" customFormat="1" ht="14.25" thickBot="1" x14ac:dyDescent="0.3">
      <c r="A51" s="64"/>
      <c r="B51" s="10" t="s">
        <v>6</v>
      </c>
      <c r="C51" s="12" t="s">
        <v>69</v>
      </c>
      <c r="D51" s="23" t="s">
        <v>72</v>
      </c>
      <c r="E51" s="60"/>
      <c r="F51" s="75"/>
      <c r="G51" s="40"/>
      <c r="H51" s="25">
        <v>0.23</v>
      </c>
      <c r="I51" s="28">
        <f t="shared" si="0"/>
        <v>0</v>
      </c>
      <c r="J51" s="24">
        <f t="shared" si="1"/>
        <v>0</v>
      </c>
      <c r="K51" s="30"/>
      <c r="L51" s="30"/>
      <c r="M51" s="31"/>
      <c r="N51" s="32" t="str">
        <f t="shared" si="2"/>
        <v/>
      </c>
      <c r="O51" s="33" t="str">
        <f t="shared" si="3"/>
        <v/>
      </c>
      <c r="P51" s="46"/>
      <c r="Q51" s="47"/>
      <c r="R51" s="47"/>
      <c r="S51" s="47"/>
      <c r="T51" s="47"/>
      <c r="U51" s="47"/>
      <c r="V51" s="48">
        <f t="shared" si="16"/>
        <v>0</v>
      </c>
      <c r="W51" s="47"/>
      <c r="X51" s="47"/>
      <c r="Y51" s="47"/>
      <c r="Z51" s="47"/>
      <c r="AA51" s="49"/>
      <c r="AB51" s="32">
        <f t="shared" si="5"/>
        <v>0</v>
      </c>
      <c r="AC51" s="33">
        <f t="shared" si="6"/>
        <v>0</v>
      </c>
    </row>
    <row r="52" spans="1:29" s="1" customFormat="1" ht="14.25" thickBot="1" x14ac:dyDescent="0.3">
      <c r="A52" s="5"/>
      <c r="B52" s="5"/>
      <c r="C52" s="17" t="s">
        <v>79</v>
      </c>
      <c r="D52" s="5"/>
      <c r="G52" s="18"/>
      <c r="H52" s="16"/>
      <c r="I52" s="16"/>
      <c r="J52" s="18"/>
      <c r="K52" s="34">
        <f>SUM(K10:K51)</f>
        <v>0</v>
      </c>
      <c r="L52" s="35">
        <f>SUM(L10:L51)</f>
        <v>0</v>
      </c>
      <c r="M52" s="37">
        <f t="shared" ref="M52" si="17">SUM(M10:M51)</f>
        <v>0</v>
      </c>
      <c r="N52" s="53">
        <f>SUM(N10:N51)</f>
        <v>0</v>
      </c>
      <c r="O52" s="50">
        <f>SUM(O10:O51)</f>
        <v>0</v>
      </c>
      <c r="P52" s="38">
        <f>SUM(P10:P51)</f>
        <v>0</v>
      </c>
      <c r="Q52" s="36">
        <f t="shared" ref="Q52:Y52" si="18">SUM(Q10:Q51)</f>
        <v>0</v>
      </c>
      <c r="R52" s="36">
        <f t="shared" si="18"/>
        <v>0</v>
      </c>
      <c r="S52" s="36">
        <f t="shared" si="18"/>
        <v>0</v>
      </c>
      <c r="T52" s="36">
        <f t="shared" si="18"/>
        <v>0</v>
      </c>
      <c r="U52" s="36">
        <f t="shared" si="18"/>
        <v>0</v>
      </c>
      <c r="V52" s="36">
        <f t="shared" si="18"/>
        <v>0</v>
      </c>
      <c r="W52" s="36">
        <f t="shared" si="18"/>
        <v>0</v>
      </c>
      <c r="X52" s="36">
        <f t="shared" si="18"/>
        <v>0</v>
      </c>
      <c r="Y52" s="36">
        <f t="shared" si="18"/>
        <v>0</v>
      </c>
      <c r="Z52" s="36">
        <f>SUM(Z10:Z51)</f>
        <v>0</v>
      </c>
      <c r="AA52" s="39">
        <f>SUM(AA10:AA51)</f>
        <v>0</v>
      </c>
      <c r="AB52" s="53">
        <f>SUM(AB10:AB51)</f>
        <v>0</v>
      </c>
      <c r="AC52" s="50">
        <f>SUM(AC10:AC51)</f>
        <v>0</v>
      </c>
    </row>
    <row r="53" spans="1:29" s="1" customFormat="1" ht="13.5" x14ac:dyDescent="0.25">
      <c r="C53" s="17"/>
      <c r="G53" s="18"/>
      <c r="H53" s="16"/>
      <c r="I53" s="16"/>
      <c r="J53" s="18"/>
      <c r="K53" s="72">
        <f>SUM(K52:M52)</f>
        <v>0</v>
      </c>
      <c r="L53" s="73"/>
      <c r="M53" s="74"/>
      <c r="N53" s="16"/>
      <c r="O53" s="16"/>
      <c r="P53" s="72">
        <f>SUM(P52:AA52)</f>
        <v>0</v>
      </c>
      <c r="Q53" s="73"/>
      <c r="R53" s="73"/>
      <c r="S53" s="73"/>
      <c r="T53" s="73"/>
      <c r="U53" s="73"/>
      <c r="V53" s="73"/>
      <c r="W53" s="73"/>
      <c r="X53" s="73"/>
      <c r="Y53" s="73"/>
      <c r="Z53" s="73"/>
      <c r="AA53" s="74"/>
      <c r="AB53" s="16"/>
      <c r="AC53" s="16"/>
    </row>
    <row r="54" spans="1:29" s="1" customFormat="1" ht="14.25" thickBot="1" x14ac:dyDescent="0.3">
      <c r="C54" s="17" t="s">
        <v>83</v>
      </c>
      <c r="E54" s="51">
        <f>N52+AB52</f>
        <v>0</v>
      </c>
      <c r="K54" s="61">
        <f>K7</f>
        <v>2023</v>
      </c>
      <c r="L54" s="62"/>
      <c r="M54" s="63"/>
      <c r="N54" s="16"/>
      <c r="O54" s="16"/>
      <c r="P54" s="61">
        <f>P7</f>
        <v>2024</v>
      </c>
      <c r="Q54" s="62"/>
      <c r="R54" s="62"/>
      <c r="S54" s="62"/>
      <c r="T54" s="62"/>
      <c r="U54" s="62"/>
      <c r="V54" s="62"/>
      <c r="W54" s="62"/>
      <c r="X54" s="62"/>
      <c r="Y54" s="62"/>
      <c r="Z54" s="62"/>
      <c r="AA54" s="63"/>
      <c r="AB54" s="16"/>
      <c r="AC54" s="16"/>
    </row>
    <row r="55" spans="1:29" s="1" customFormat="1" x14ac:dyDescent="0.25">
      <c r="C55" s="17" t="s">
        <v>84</v>
      </c>
      <c r="E55" s="51">
        <f>O52+AC52</f>
        <v>0</v>
      </c>
      <c r="M55" s="16"/>
      <c r="N55" s="11"/>
      <c r="O55" s="11"/>
      <c r="P55" s="16"/>
      <c r="AB55" s="11"/>
      <c r="AC55" s="11"/>
    </row>
    <row r="56" spans="1:29" s="1" customFormat="1" x14ac:dyDescent="0.25">
      <c r="M56" s="16"/>
      <c r="N56" s="11"/>
      <c r="O56" s="11"/>
      <c r="P56" s="16"/>
      <c r="AB56" s="11"/>
      <c r="AC56" s="11"/>
    </row>
    <row r="57" spans="1:29" s="1" customFormat="1" x14ac:dyDescent="0.25">
      <c r="B57" s="40"/>
      <c r="C57" s="1" t="s">
        <v>86</v>
      </c>
      <c r="M57" s="16"/>
      <c r="N57" s="11"/>
      <c r="O57" s="11"/>
      <c r="P57" s="16"/>
      <c r="AB57" s="11"/>
      <c r="AC57" s="11"/>
    </row>
    <row r="58" spans="1:29" s="1" customFormat="1" x14ac:dyDescent="0.25">
      <c r="B58"/>
      <c r="M58" s="16"/>
      <c r="N58" s="11"/>
      <c r="O58" s="11"/>
      <c r="P58" s="16"/>
      <c r="AB58" s="11"/>
      <c r="AC58" s="11"/>
    </row>
    <row r="59" spans="1:29" x14ac:dyDescent="0.25">
      <c r="C59" s="21" t="s">
        <v>77</v>
      </c>
    </row>
    <row r="60" spans="1:29" ht="94.5" customHeight="1" x14ac:dyDescent="0.25">
      <c r="C60" s="81" t="s">
        <v>85</v>
      </c>
      <c r="D60" s="81"/>
      <c r="E60" s="81"/>
      <c r="F60" s="81"/>
      <c r="G60" s="81"/>
    </row>
  </sheetData>
  <mergeCells count="58">
    <mergeCell ref="C60:G60"/>
    <mergeCell ref="F20:F24"/>
    <mergeCell ref="F25:F31"/>
    <mergeCell ref="F32:F35"/>
    <mergeCell ref="F37:F39"/>
    <mergeCell ref="F40:F43"/>
    <mergeCell ref="A11:A19"/>
    <mergeCell ref="G6:G8"/>
    <mergeCell ref="H6:H8"/>
    <mergeCell ref="J6:J8"/>
    <mergeCell ref="F6:F8"/>
    <mergeCell ref="F11:F19"/>
    <mergeCell ref="I6:I8"/>
    <mergeCell ref="C6:C8"/>
    <mergeCell ref="A9:B9"/>
    <mergeCell ref="D6:D8"/>
    <mergeCell ref="B11:B13"/>
    <mergeCell ref="B15:B18"/>
    <mergeCell ref="D11:D19"/>
    <mergeCell ref="K7:O7"/>
    <mergeCell ref="K6:AC6"/>
    <mergeCell ref="P7:AC7"/>
    <mergeCell ref="P53:AA53"/>
    <mergeCell ref="E50:E51"/>
    <mergeCell ref="E25:E31"/>
    <mergeCell ref="E37:E39"/>
    <mergeCell ref="E32:E35"/>
    <mergeCell ref="E40:E43"/>
    <mergeCell ref="F48:F49"/>
    <mergeCell ref="F50:F51"/>
    <mergeCell ref="E6:E8"/>
    <mergeCell ref="K53:M53"/>
    <mergeCell ref="K54:M54"/>
    <mergeCell ref="P54:AA54"/>
    <mergeCell ref="A48:A49"/>
    <mergeCell ref="E48:E49"/>
    <mergeCell ref="A6:B8"/>
    <mergeCell ref="E11:E19"/>
    <mergeCell ref="D20:D24"/>
    <mergeCell ref="A50:A51"/>
    <mergeCell ref="B20:B22"/>
    <mergeCell ref="B38:B39"/>
    <mergeCell ref="A40:A43"/>
    <mergeCell ref="D25:D31"/>
    <mergeCell ref="D32:D35"/>
    <mergeCell ref="D38:D39"/>
    <mergeCell ref="D40:D43"/>
    <mergeCell ref="A20:A24"/>
    <mergeCell ref="B40:B43"/>
    <mergeCell ref="A25:A31"/>
    <mergeCell ref="A37:A39"/>
    <mergeCell ref="A32:A35"/>
    <mergeCell ref="E20:E24"/>
    <mergeCell ref="B23:B24"/>
    <mergeCell ref="B25:B27"/>
    <mergeCell ref="B28:B29"/>
    <mergeCell ref="B30:B31"/>
    <mergeCell ref="B32:B35"/>
  </mergeCells>
  <pageMargins left="0.70866141732283472" right="0.70866141732283472" top="0.74803149606299213" bottom="0.74803149606299213" header="0.31496062992125984" footer="0.31496062992125984"/>
  <pageSetup paperSize="9" scale="51"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HRF</vt:lpstr>
      <vt:lpstr>HRF!Obszar_wydruku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2023-10-16T09:35:29Z</dcterms:modified>
</cp:coreProperties>
</file>