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wer1\zampubl$\ZAMÓWIENIA_2024\1_Remont i przebudowa dróg gminnych i wewnętrznych\1_DOKUMENTACJA TECHNICZNA\"/>
    </mc:Choice>
  </mc:AlternateContent>
  <bookViews>
    <workbookView xWindow="-120" yWindow="-120" windowWidth="29040" windowHeight="15720" tabRatio="500"/>
  </bookViews>
  <sheets>
    <sheet name="Zestawienie kosztorysów" sheetId="12" r:id="rId1"/>
    <sheet name="Bessów dz. 10" sheetId="1" r:id="rId2"/>
    <sheet name="Majkowice dz. 290-2" sheetId="2" r:id="rId3"/>
    <sheet name="Słomka dz.73-2" sheetId="3" r:id="rId4"/>
    <sheet name="Proszówki-Ispy dz.181-9" sheetId="4" r:id="rId5"/>
    <sheet name="Damienice dz.461-8" sheetId="5" r:id="rId6"/>
    <sheet name="Damienice dz. 473-3" sheetId="6" r:id="rId7"/>
    <sheet name="Damienice dz. 302" sheetId="7" r:id="rId8"/>
    <sheet name="Damienice dz.553" sheetId="8" r:id="rId9"/>
    <sheet name="Cikowice dz. 361-1...." sheetId="9" r:id="rId10"/>
    <sheet name="Cikowice dz. 488-4" sheetId="10" r:id="rId11"/>
    <sheet name="Stanisławice dz. 583-50..." sheetId="11" r:id="rId12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2" l="1"/>
  <c r="E13" i="12"/>
  <c r="E12" i="12"/>
  <c r="E11" i="12"/>
  <c r="E10" i="12"/>
  <c r="E9" i="12"/>
  <c r="E8" i="12"/>
  <c r="E7" i="12"/>
  <c r="F21" i="9"/>
  <c r="G17" i="10"/>
  <c r="F24" i="11"/>
  <c r="C22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6" i="11"/>
  <c r="D16" i="10"/>
  <c r="D15" i="10"/>
  <c r="G5" i="10"/>
  <c r="G6" i="10"/>
  <c r="G7" i="10"/>
  <c r="G8" i="10"/>
  <c r="G9" i="10"/>
  <c r="G10" i="10"/>
  <c r="G11" i="10"/>
  <c r="G12" i="10"/>
  <c r="G13" i="10"/>
  <c r="G14" i="10"/>
  <c r="G4" i="10"/>
  <c r="C20" i="9"/>
  <c r="F19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4" i="9"/>
  <c r="D19" i="8"/>
  <c r="G6" i="8"/>
  <c r="G7" i="8"/>
  <c r="G8" i="8"/>
  <c r="G9" i="8"/>
  <c r="G10" i="8"/>
  <c r="G11" i="8"/>
  <c r="G12" i="8"/>
  <c r="G13" i="8"/>
  <c r="G14" i="8"/>
  <c r="G15" i="8"/>
  <c r="G16" i="8"/>
  <c r="G17" i="8"/>
  <c r="G5" i="8"/>
  <c r="C14" i="7"/>
  <c r="F7" i="7"/>
  <c r="F8" i="7"/>
  <c r="F9" i="7"/>
  <c r="F10" i="7"/>
  <c r="F11" i="7"/>
  <c r="F12" i="7"/>
  <c r="F13" i="7"/>
  <c r="F6" i="7"/>
  <c r="D21" i="6"/>
  <c r="G11" i="6"/>
  <c r="G12" i="6"/>
  <c r="G13" i="6"/>
  <c r="G14" i="6"/>
  <c r="G15" i="6"/>
  <c r="G16" i="6"/>
  <c r="G17" i="6"/>
  <c r="G18" i="6"/>
  <c r="G19" i="6"/>
  <c r="G20" i="6"/>
  <c r="G10" i="6"/>
  <c r="D20" i="5"/>
  <c r="G11" i="5"/>
  <c r="G12" i="5"/>
  <c r="G13" i="5"/>
  <c r="G14" i="5"/>
  <c r="G15" i="5"/>
  <c r="G16" i="5"/>
  <c r="G17" i="5"/>
  <c r="G18" i="5"/>
  <c r="G19" i="5"/>
  <c r="G10" i="5"/>
  <c r="D12" i="4"/>
  <c r="G5" i="4"/>
  <c r="G6" i="4"/>
  <c r="G7" i="4"/>
  <c r="G8" i="4"/>
  <c r="G9" i="4"/>
  <c r="G10" i="4"/>
  <c r="G11" i="4"/>
  <c r="G4" i="4"/>
  <c r="G5" i="3"/>
  <c r="G6" i="3"/>
  <c r="G7" i="3"/>
  <c r="G8" i="3"/>
  <c r="D15" i="3" s="1"/>
  <c r="G9" i="3"/>
  <c r="G10" i="3"/>
  <c r="G11" i="3"/>
  <c r="G12" i="3"/>
  <c r="G13" i="3"/>
  <c r="G14" i="3"/>
  <c r="G4" i="3"/>
  <c r="D17" i="2"/>
  <c r="D18" i="2" s="1"/>
  <c r="G6" i="2"/>
  <c r="G7" i="2"/>
  <c r="G8" i="2"/>
  <c r="G9" i="2"/>
  <c r="G10" i="2"/>
  <c r="G11" i="2"/>
  <c r="G12" i="2"/>
  <c r="G13" i="2"/>
  <c r="G14" i="2"/>
  <c r="G15" i="2"/>
  <c r="G5" i="2"/>
  <c r="C1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G19" i="2" l="1"/>
  <c r="E5" i="12" s="1"/>
  <c r="D21" i="5"/>
  <c r="G22" i="5"/>
  <c r="G22" i="6"/>
  <c r="G21" i="6"/>
  <c r="G21" i="5"/>
  <c r="G20" i="5"/>
  <c r="F20" i="1"/>
  <c r="F19" i="1"/>
  <c r="D16" i="3" l="1"/>
  <c r="G17" i="3" s="1"/>
  <c r="E6" i="12" s="1"/>
  <c r="C15" i="7"/>
  <c r="F16" i="7" s="1"/>
  <c r="D20" i="8"/>
  <c r="G21" i="8" s="1"/>
  <c r="C23" i="11"/>
  <c r="D22" i="6"/>
  <c r="G23" i="6" s="1"/>
  <c r="D13" i="4"/>
  <c r="G14" i="4" s="1"/>
  <c r="C20" i="1"/>
  <c r="F21" i="1" s="1"/>
  <c r="E4" i="12" s="1"/>
  <c r="E15" i="12" s="1"/>
</calcChain>
</file>

<file path=xl/sharedStrings.xml><?xml version="1.0" encoding="utf-8"?>
<sst xmlns="http://schemas.openxmlformats.org/spreadsheetml/2006/main" count="541" uniqueCount="186">
  <si>
    <t>Przedmiar robót dla wykonania przebudowy drogi wewnętrznej dz. Nr 10 w miejscowości  Bessów</t>
  </si>
  <si>
    <t>Lp.</t>
  </si>
  <si>
    <t>Rodzaj robót</t>
  </si>
  <si>
    <t>Jm.</t>
  </si>
  <si>
    <t>Ilość</t>
  </si>
  <si>
    <t>Cena jedn.          netto</t>
  </si>
  <si>
    <t>Wartość                  netto</t>
  </si>
  <si>
    <t>Roboty ziemne, korytowanie istniejącej podbudowy  gr. 55cm -30%materiału pozostawiony na odkład, pozostały   materiał wywóz na odl. do  3km  105x4,0x0,55                  D-04.01.01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</si>
  <si>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3</t>
    </r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</si>
  <si>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</si>
  <si>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t>Dolna  warstwa podbudowy z tłucznia kamiennego               0-63mm gr.15cm                      D-04.04.00, D-04.04.02</t>
  </si>
  <si>
    <t>Górna warstwa podbudowy z tłucznia kamiennego             0-31,5mm gr.10cm wykonana przy użyciu rozściełacza             D-04.04.00, D-04.04.02</t>
  </si>
  <si>
    <t>5.</t>
  </si>
  <si>
    <t>Nawierzchnia z masy mineralno asfaltowej  w-wa wiążąca AC16W gr 5cm   105x3,0                                      D-05. 03.05b</t>
  </si>
  <si>
    <t>6.</t>
  </si>
  <si>
    <t>Skropienie nawierzchni  emulsją asfaltową w ilości 0,5kg/m2                                      D-04.03.01</t>
  </si>
  <si>
    <t>7.</t>
  </si>
  <si>
    <t>Nawierzchnia z masy mineralno asfaltowej AC11S 4cm   w-wa ścieralna                              D-05. 03.05a</t>
  </si>
  <si>
    <t>8.</t>
  </si>
  <si>
    <t>Uzupełnienie poboczy tłuczniem kamiennym 0-31,5mm, gr 10cm                     D-06.03.01a</t>
  </si>
  <si>
    <t>9.</t>
  </si>
  <si>
    <t>Regulacja wysokościowa kanalizacyjnych studzienek teleskopowych                       D-00.00.00</t>
  </si>
  <si>
    <t>szt.</t>
  </si>
  <si>
    <t>10.</t>
  </si>
  <si>
    <r>
      <rPr>
        <sz val="11"/>
        <color rgb="FF000000"/>
        <rFont val="Arial"/>
        <family val="2"/>
        <charset val="1"/>
      </rPr>
      <t xml:space="preserve">Demontaż uszkodzonego przepustu fi400mm, montaż rury PVC SN8 fi 500mm –7m, na podbudowie z kruszywa, zasypanie przepustu drobnym tłuczniem kamiennym.  </t>
    </r>
    <r>
      <rPr>
        <sz val="11"/>
        <color rgb="FF000000"/>
        <rFont val="Calibri"/>
        <family val="2"/>
        <charset val="238"/>
      </rPr>
      <t xml:space="preserve">                   </t>
    </r>
    <r>
      <rPr>
        <sz val="10.5"/>
        <color rgb="FF000000"/>
        <rFont val="Arial"/>
        <family val="2"/>
        <charset val="238"/>
      </rPr>
      <t>D-03.00.00</t>
    </r>
  </si>
  <si>
    <t>kompl.</t>
  </si>
  <si>
    <t>11.</t>
  </si>
  <si>
    <t xml:space="preserve">Demontaż   uszkodzonej studni wpadowej,  montaż  nowej żelbetowej  studni  fi800mm z pokrywą żelbetową  D-03.00.00 </t>
  </si>
  <si>
    <t>12.</t>
  </si>
  <si>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Arial"/>
        <family val="2"/>
        <charset val="1"/>
      </rPr>
      <t>Żelbetowe ścianki czołowe przepustu FI 500mm     D-03.00.00</t>
    </r>
  </si>
  <si>
    <t>13.</t>
  </si>
  <si>
    <t>Regulacja wysokościowa kanalizacyjnych studzienek teleskopowych                                                                     D-00.00.00</t>
  </si>
  <si>
    <t>14.</t>
  </si>
  <si>
    <r>
      <rPr>
        <sz val="11"/>
        <color rgb="FF000000"/>
        <rFont val="Arial"/>
        <family val="2"/>
        <charset val="1"/>
      </rPr>
      <t xml:space="preserve">Konserwacja rowu przydrożnego     </t>
    </r>
    <r>
      <rPr>
        <sz val="11"/>
        <color rgb="FF00000A"/>
        <rFont val="Arial"/>
        <family val="2"/>
        <charset val="1"/>
      </rPr>
      <t>D-06.04.01</t>
    </r>
  </si>
  <si>
    <t>m</t>
  </si>
  <si>
    <t>15.</t>
  </si>
  <si>
    <t>Formowanie nasypów ziemnych poza poboczem drogi                      D-04.01.01</t>
  </si>
  <si>
    <t xml:space="preserve">Wartość robót bez podatku Vat     </t>
  </si>
  <si>
    <t xml:space="preserve">Podatek Vat  </t>
  </si>
  <si>
    <t xml:space="preserve">Ogółem wartość robót     </t>
  </si>
  <si>
    <t>Sporządzono:</t>
  </si>
  <si>
    <r>
      <rPr>
        <b/>
        <sz val="11"/>
        <color rgb="FF000000"/>
        <rFont val="Arial"/>
        <family val="2"/>
        <charset val="1"/>
      </rPr>
      <t xml:space="preserve">Przedmiar robót dla wykonania remontu drogi wewnętrznej stanowiącej działkę  dz. Ewid. 290/2                       w msc. Majkowice.                 </t>
    </r>
    <r>
      <rPr>
        <b/>
        <sz val="12"/>
        <color rgb="FF000000"/>
        <rFont val="Calibri"/>
        <family val="2"/>
        <charset val="238"/>
      </rPr>
      <t xml:space="preserve">         </t>
    </r>
  </si>
  <si>
    <t>Dolna warstwa podbudowy z tłucznia kamiennego   0-63mm gr.15cm       D-04.04.00, D-04.04.02</t>
  </si>
  <si>
    <t>Górna warstwa podbudowy  z tłucznia kamiennego 0-31,5mm gr.10cm wykonana przy użyciu rozściełacza   D-04.04.00, D-04.04.02</t>
  </si>
  <si>
    <t xml:space="preserve">Skropienie nawierzchni  emulsją asfaltową w ilości 0,5kg/m2           D-04.03.01   </t>
  </si>
  <si>
    <r>
      <rPr>
        <sz val="11"/>
        <color rgb="FF000000"/>
        <rFont val="Arial"/>
        <family val="2"/>
        <charset val="1"/>
      </rPr>
      <t xml:space="preserve">Nawierzchnia z masy mineralno asfaltowej AC11S 4cm   w-wa ścieralna                             D-05. 03.05a           </t>
    </r>
    <r>
      <rPr>
        <sz val="11"/>
        <color rgb="FF000000"/>
        <rFont val="Calibri"/>
        <family val="2"/>
        <charset val="238"/>
      </rPr>
      <t xml:space="preserve">             </t>
    </r>
  </si>
  <si>
    <t>Uzupełnienie poboczy tłuczniem kamiennym 0-31,5mm, gr 10cm D-06.03.01a</t>
  </si>
  <si>
    <r>
      <rPr>
        <sz val="11"/>
        <color rgb="FF000000"/>
        <rFont val="Arial"/>
        <family val="2"/>
        <charset val="1"/>
      </rPr>
      <t xml:space="preserve">Konserwacja rowu przydrożnego    </t>
    </r>
    <r>
      <rPr>
        <sz val="11"/>
        <color rgb="FF00000A"/>
        <rFont val="Arial"/>
        <family val="2"/>
        <charset val="1"/>
      </rPr>
      <t>D-06.04.01</t>
    </r>
  </si>
  <si>
    <t>Regulacja wysokościowa studni kanalizacji sanitarnej              D-00.00.00</t>
  </si>
  <si>
    <t>szt</t>
  </si>
  <si>
    <t>Formowanie nasypów ziemnych poza poboczem drogi     D-04.01.01</t>
  </si>
  <si>
    <t>`</t>
  </si>
  <si>
    <t xml:space="preserve">Przedmiar robót dla wykonania remontu drogi gminnej  stanowiącej działkę nr ewid. 73/2 w msc. Słomka.                      </t>
  </si>
  <si>
    <t>Frezowanie nawierzchni bitumicznej gr 6cm- wywóz materiału na odl. do  3km   materiał do wykorzystania na pobocza drogi     250x3                     D-00.00.00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</si>
  <si>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1"/>
      </rPr>
      <t>²</t>
    </r>
  </si>
  <si>
    <t>2.</t>
  </si>
  <si>
    <r>
      <rPr>
        <sz val="11"/>
        <color rgb="FF000000"/>
        <rFont val="Calibri"/>
        <family val="2"/>
        <charset val="238"/>
      </rPr>
      <t xml:space="preserve">Roboty ziemne, korytowanie istniejącej podbudowy g. 55Cm  – </t>
    </r>
    <r>
      <rPr>
        <sz val="11"/>
        <color rgb="FF000000"/>
        <rFont val="Arial"/>
        <family val="2"/>
        <charset val="238"/>
      </rPr>
      <t xml:space="preserve">30%materiału pozostawiony na odkład, pozostały   materiał wywóz </t>
    </r>
    <r>
      <rPr>
        <sz val="11"/>
        <color rgb="FF000000"/>
        <rFont val="Calibri"/>
        <family val="2"/>
        <charset val="238"/>
      </rPr>
      <t>na odl. do 3km 325x3,8x0,55                                                                          D-04.01.01</t>
    </r>
  </si>
  <si>
    <t>3.</t>
  </si>
  <si>
    <t>Dolna warstwa podbudowy z tłucznia kamiennego  0-120mm gr. 30   325x3,8                           D-04.04.00, D-04.04.02</t>
  </si>
  <si>
    <t>4.</t>
  </si>
  <si>
    <t>Górna warstwa podbudowy z tłucznia kamiennego   0-63mm gr.15cm                                          D-04.04.00, D-04.04.02</t>
  </si>
  <si>
    <t>Podbudowa z tłucznia kamiennego 0-31,5mm gr.10cm wykonana przy użyciu rozściełacza   D-04.04.00, D-04.04.02</t>
  </si>
  <si>
    <t>Nawierzchnia z masy mineralno asfaltowej  w-wa wiążąca AC16W gr 5cm   325x3             D-05. 03.05b</t>
  </si>
  <si>
    <t>Skropienie nawierzchni  emulsją asfaltową w ilości 0,5kg/m2                                                         D-04.03.01</t>
  </si>
  <si>
    <t>Nawierzchnia z masy mineralno asfaltowej AC11S   4cm   w-wa ścieralna                               D-05. 03.05a</t>
  </si>
  <si>
    <r>
      <rPr>
        <sz val="11"/>
        <color rgb="FF000000"/>
        <rFont val="Calibri"/>
        <family val="2"/>
        <charset val="238"/>
      </rPr>
      <t>Uzupełnienie poboczy tłuczniem kamiennym 0-31,5mm, gr 10cm</t>
    </r>
    <r>
      <rPr>
        <sz val="11"/>
        <color rgb="FF000000"/>
        <rFont val="Arial"/>
        <family val="2"/>
        <charset val="238"/>
      </rPr>
      <t xml:space="preserve"> D-06.03.01a</t>
    </r>
  </si>
  <si>
    <r>
      <rPr>
        <sz val="11"/>
        <color rgb="FF000000"/>
        <rFont val="Calibri"/>
        <family val="2"/>
        <charset val="238"/>
      </rPr>
      <t xml:space="preserve">Formowanie nasypów ziemnych poza poboczem drogi                         </t>
    </r>
    <r>
      <rPr>
        <sz val="11"/>
        <color rgb="FF000000"/>
        <rFont val="Arial"/>
        <family val="2"/>
        <charset val="238"/>
      </rPr>
      <t xml:space="preserve">D-04.01.01                      </t>
    </r>
  </si>
  <si>
    <t xml:space="preserve">Regulacja wysokościowa  studni kanalizacyjnych                               D-00.00.00                                                                                             </t>
  </si>
  <si>
    <t xml:space="preserve">Przedmiar robót dla wykonania przebudowy  drogi wewnętrznej dz.181/9 w msc. Proszówki-Ispy.                 </t>
  </si>
  <si>
    <t>1.</t>
  </si>
  <si>
    <r>
      <rPr>
        <sz val="11"/>
        <color rgb="FF000000"/>
        <rFont val="Calibri"/>
        <family val="2"/>
        <charset val="238"/>
      </rPr>
      <t>Roboty ziemne, korytowanie istniejącej podbudowy gr. 55cm – 40</t>
    </r>
    <r>
      <rPr>
        <sz val="11"/>
        <color rgb="FF000000"/>
        <rFont val="Arial"/>
        <family val="2"/>
        <charset val="238"/>
      </rPr>
      <t>%materiału pozostawiony na odkład, pozostały   materiał wywóz</t>
    </r>
    <r>
      <rPr>
        <sz val="11"/>
        <color rgb="FF000000"/>
        <rFont val="Calibri"/>
        <family val="2"/>
        <charset val="238"/>
      </rPr>
      <t xml:space="preserve"> na odl. do  3km 300x3,5x0,55                D-04.01.01</t>
    </r>
  </si>
  <si>
    <r>
      <rPr>
        <sz val="11"/>
        <color rgb="FF000000"/>
        <rFont val="Calibri"/>
        <family val="2"/>
        <charset val="238"/>
      </rPr>
      <t>Dolna warstwa podbudowy z tłucznia kamiennego,  60-120mm gr. 30cm</t>
    </r>
    <r>
      <rPr>
        <sz val="11"/>
        <color rgb="FF000000"/>
        <rFont val="Arial"/>
        <family val="2"/>
        <charset val="238"/>
      </rPr>
      <t xml:space="preserve">   D-04.04.00, D-04.04.02</t>
    </r>
  </si>
  <si>
    <r>
      <rPr>
        <sz val="11"/>
        <color rgb="FF000000"/>
        <rFont val="Calibri"/>
        <family val="2"/>
        <charset val="238"/>
      </rPr>
      <t xml:space="preserve">Dolna warstwa podbudowy z tłucznia kamiennego   0-63mm gr.15cm </t>
    </r>
    <r>
      <rPr>
        <sz val="11"/>
        <color rgb="FF000000"/>
        <rFont val="Arial"/>
        <family val="2"/>
        <charset val="238"/>
      </rPr>
      <t xml:space="preserve">   D-04.04.00, D-04.04.02</t>
    </r>
  </si>
  <si>
    <r>
      <rPr>
        <sz val="11"/>
        <color rgb="FF000000"/>
        <rFont val="Calibri"/>
        <family val="2"/>
        <charset val="238"/>
      </rPr>
      <t xml:space="preserve">Górna warstwa podbudowy  z tłucznia kamiennego 0-31,5mm gr.10cm wykonana przy użyciu rozściełacza  </t>
    </r>
    <r>
      <rPr>
        <sz val="11"/>
        <color rgb="FF000000"/>
        <rFont val="Arial"/>
        <family val="2"/>
        <charset val="238"/>
      </rPr>
      <t xml:space="preserve">                                     D-04.04.00, D-04.04.02</t>
    </r>
  </si>
  <si>
    <r>
      <rPr>
        <sz val="11"/>
        <color rgb="FF000000"/>
        <rFont val="Calibri"/>
        <family val="2"/>
        <charset val="238"/>
      </rPr>
      <t>Nawierzchnia z masy mineralno asfaltowej  w-wa wiążąca AC16W gr 5cm   300x3</t>
    </r>
    <r>
      <rPr>
        <sz val="11"/>
        <color rgb="FF000000"/>
        <rFont val="Arial"/>
        <family val="2"/>
        <charset val="238"/>
      </rPr>
      <t xml:space="preserve">   D-05. 03.05b</t>
    </r>
  </si>
  <si>
    <r>
      <rPr>
        <sz val="11"/>
        <color rgb="FF000000"/>
        <rFont val="Calibri"/>
        <family val="2"/>
        <charset val="238"/>
      </rPr>
      <t>Skropienie nawierzchni  emulsją asfaltową w ilości 0,5kg/m2</t>
    </r>
    <r>
      <rPr>
        <sz val="11"/>
        <color rgb="FF000000"/>
        <rFont val="Arial"/>
        <family val="2"/>
        <charset val="238"/>
      </rPr>
      <t xml:space="preserve">               D-04.03.01</t>
    </r>
  </si>
  <si>
    <t>m2</t>
  </si>
  <si>
    <r>
      <rPr>
        <sz val="11"/>
        <color rgb="FF000000"/>
        <rFont val="Calibri"/>
        <family val="2"/>
        <charset val="238"/>
      </rPr>
      <t xml:space="preserve">Nawierzchnia z masy mineralno asfaltowej AC11S   4cm   w-wa ścieralna                              </t>
    </r>
    <r>
      <rPr>
        <sz val="11"/>
        <color rgb="FF000000"/>
        <rFont val="Arial"/>
        <family val="2"/>
        <charset val="238"/>
      </rPr>
      <t xml:space="preserve"> D-05. 03.05a</t>
    </r>
  </si>
  <si>
    <r>
      <rPr>
        <sz val="11"/>
        <color rgb="FF000000"/>
        <rFont val="Calibri"/>
        <family val="2"/>
        <charset val="238"/>
      </rPr>
      <t xml:space="preserve">Uzupełnienie poboczy tłuczniem kamiennym 0-31,5mm, gr 10cm      </t>
    </r>
    <r>
      <rPr>
        <sz val="11"/>
        <color rgb="FF000000"/>
        <rFont val="Arial"/>
        <family val="2"/>
        <charset val="238"/>
      </rPr>
      <t>D-06.03.01a</t>
    </r>
  </si>
  <si>
    <t xml:space="preserve">Przedmiar robót dla  wykonania przebudowy  drogi wewnętrznej dz. nr ewid. 461/8 w miejscowości Damienice.  </t>
  </si>
  <si>
    <t>Przedmiar robót dla  wykonania przebudowy drogi wewnętrznej dz. nr ewid. 461/8 w miejscowości Damienice.</t>
  </si>
  <si>
    <r>
      <rPr>
        <sz val="11"/>
        <color rgb="FF000000"/>
        <rFont val="Arial"/>
        <family val="2"/>
        <charset val="238"/>
      </rPr>
      <t xml:space="preserve">Roboty ziemne, korytowanie istniejącej podbudowy  gr. 55cm – 30%materiału pozostawiony na odkład – pozostały materiał </t>
    </r>
    <r>
      <rPr>
        <sz val="10"/>
        <color rgb="FF000000"/>
        <rFont val="Arial"/>
        <family val="2"/>
        <charset val="238"/>
      </rPr>
      <t xml:space="preserve"> wywóz na odl. do  3km  158x4,8x0,55                  D-04.01.01</t>
    </r>
  </si>
  <si>
    <r>
      <rPr>
        <sz val="10"/>
        <color rgb="FF000000"/>
        <rFont val="Arial"/>
        <family val="2"/>
        <charset val="238"/>
      </rPr>
      <t>m</t>
    </r>
    <r>
      <rPr>
        <vertAlign val="superscript"/>
        <sz val="10"/>
        <color rgb="FF000000"/>
        <rFont val="Arial"/>
        <family val="2"/>
        <charset val="238"/>
      </rPr>
      <t>3</t>
    </r>
  </si>
  <si>
    <t>Dolna  warstwa podbudowy z tłucznia kamiennego   0-63mm gr.15cm                      D-04.04.00, D-04.04.02</t>
  </si>
  <si>
    <t>Górna warstwa podbudowy z tłucznia kamiennego 0-31,5mm gr.10cm wykonana przy użyciu rozściełacza             D-04.04.00, D-04.04.02</t>
  </si>
  <si>
    <t>Nawierzchnia z masy mineralno asfaltowej  w-wa wiążąca AC16W gr 5cm   158x4,0                                      D-05. 03.05b</t>
  </si>
  <si>
    <t xml:space="preserve">  Skropienie nawierzchni  emulsją asfaltową w ilości 0,5kg/m2                                      D-04.03.01</t>
  </si>
  <si>
    <r>
      <rPr>
        <sz val="11"/>
        <color rgb="FF000000"/>
        <rFont val="Calibri"/>
        <family val="2"/>
        <charset val="238"/>
      </rPr>
      <t xml:space="preserve"> Uzupełnienie poboczy tłuczniem kamiennym 0-31,5mm, gr 10cm                                </t>
    </r>
    <r>
      <rPr>
        <sz val="11"/>
        <color rgb="FF000000"/>
        <rFont val="Arial"/>
        <family val="2"/>
        <charset val="238"/>
      </rPr>
      <t xml:space="preserve">  D-06.03.01a</t>
    </r>
  </si>
  <si>
    <t>Regulacja wysokościowa kanalizacyjnych studni z włazem żeliwnym                                                                                  D-00.00.00</t>
  </si>
  <si>
    <t>Formowanie nasypów ziemnych poza poboczem drogi   D-04.01.01</t>
  </si>
  <si>
    <t>Przedmiar robót dla przebudowy drogi wewnętrznej stanowiącej działkę nr ewid. 473/3w miejscowości Damienice.</t>
  </si>
  <si>
    <r>
      <rPr>
        <sz val="11"/>
        <color rgb="FF000000"/>
        <rFont val="Arial"/>
        <family val="2"/>
        <charset val="238"/>
      </rPr>
      <t>Roboty ziemne, korytowanie istniejącej podbudowy  gr. 55cm -30%materiału pozostawiony na odkład, pozostały   materiał wywóz na odl. do  3km  88x4,0+30</t>
    </r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2</t>
    </r>
    <r>
      <rPr>
        <sz val="11"/>
        <color rgb="FF000000"/>
        <rFont val="Arial"/>
        <family val="2"/>
        <charset val="238"/>
      </rPr>
      <t>x0,55                  D-04.01.01</t>
    </r>
  </si>
  <si>
    <t>Dolna warstwa podbudowy z tłucznia kamiennego,  60-120mm gr. 30cm       88x4+30                                                                         D-04.04.00, D-04.04.02</t>
  </si>
  <si>
    <t>Nawierzchnia z masy mineralno asfaltowej  w-wa wiążąca AC16W gr 5cm   88x3,0+24                                      D-05. 03.05b</t>
  </si>
  <si>
    <t>Regulacja wysokościowa zaworów wodociągowych                                                                                 D-00.00.00</t>
  </si>
  <si>
    <t xml:space="preserve">Przedmiar robót dla  wykonania przebudowy drogi wewnętrznej stanowiącej  dz. nr ewid. 302 w miejscowości Damienice                            </t>
  </si>
  <si>
    <r>
      <rPr>
        <sz val="11"/>
        <color rgb="FF000000"/>
        <rFont val="Calibri"/>
        <family val="2"/>
        <charset val="238"/>
      </rPr>
      <t>Roboty ziemne, korytowanie istniejącej podbudowy  gr. 55Cm,</t>
    </r>
    <r>
      <rPr>
        <sz val="11"/>
        <color rgb="FF000000"/>
        <rFont val="Arial"/>
        <family val="2"/>
        <charset val="238"/>
      </rPr>
      <t xml:space="preserve">   materiał - wywóz</t>
    </r>
    <r>
      <rPr>
        <sz val="11"/>
        <color rgb="FF000000"/>
        <rFont val="Calibri"/>
        <family val="2"/>
        <charset val="238"/>
      </rPr>
      <t xml:space="preserve"> na odl. do  3km  20x3,5x0,55       D-04.01.01</t>
    </r>
  </si>
  <si>
    <r>
      <rPr>
        <sz val="11"/>
        <color rgb="FF000000"/>
        <rFont val="Calibri"/>
        <family val="2"/>
        <charset val="238"/>
      </rPr>
      <t xml:space="preserve">Dolna warstwa podbudowy  gr 30cm  z tłucznia kamiennego 60-120mm  </t>
    </r>
    <r>
      <rPr>
        <sz val="11"/>
        <color rgb="FF000000"/>
        <rFont val="Arial"/>
        <family val="2"/>
        <charset val="238"/>
      </rPr>
      <t xml:space="preserve">                         D-04.04.00, D-04.04.02</t>
    </r>
  </si>
  <si>
    <r>
      <rPr>
        <sz val="11"/>
        <color rgb="FF000000"/>
        <rFont val="Calibri"/>
        <family val="2"/>
        <charset val="238"/>
      </rPr>
      <t xml:space="preserve">Dolna warstwa podbudowy z tłucznia kamiennego   0-63mm gr.15cm </t>
    </r>
    <r>
      <rPr>
        <sz val="11"/>
        <color rgb="FF000000"/>
        <rFont val="Arial"/>
        <family val="2"/>
        <charset val="238"/>
      </rPr>
      <t xml:space="preserve">                             D-04.04.00, D-04.04.02</t>
    </r>
  </si>
  <si>
    <r>
      <rPr>
        <sz val="11"/>
        <color rgb="FF000000"/>
        <rFont val="Calibri"/>
        <family val="2"/>
        <charset val="238"/>
      </rPr>
      <t xml:space="preserve">Górna warstwa podbudowy  z tłucznia kamiennego 0-31,5mm gr.10cm wykonana przy użyciu rozściełacza  </t>
    </r>
    <r>
      <rPr>
        <sz val="11"/>
        <color rgb="FF000000"/>
        <rFont val="Arial"/>
        <family val="2"/>
        <charset val="238"/>
      </rPr>
      <t xml:space="preserve">  D-04.04.00, D-04.04.02</t>
    </r>
  </si>
  <si>
    <r>
      <rPr>
        <sz val="11"/>
        <color rgb="FF000000"/>
        <rFont val="Calibri"/>
        <family val="2"/>
        <charset val="238"/>
      </rPr>
      <t>Nawierzchnia z masy mineralno asfaltowej  w-wa wiążąca AC16Wgr5cm</t>
    </r>
    <r>
      <rPr>
        <sz val="11"/>
        <color rgb="FF000000"/>
        <rFont val="Arial"/>
        <family val="2"/>
        <charset val="238"/>
      </rPr>
      <t xml:space="preserve">                                D-05. 03.05b       20x3</t>
    </r>
  </si>
  <si>
    <t xml:space="preserve">Skropienie nawierzchni  emulsją asfaltową w ilości 0,5kg/m2  D-04.03.01                     </t>
  </si>
  <si>
    <r>
      <rPr>
        <sz val="11"/>
        <color rgb="FF000000"/>
        <rFont val="Calibri"/>
        <family val="2"/>
        <charset val="238"/>
      </rPr>
      <t>Nawierzchnia z masy mineralno asfaltowej  w-wa ścieralna AC11S gr4cm</t>
    </r>
    <r>
      <rPr>
        <sz val="11"/>
        <color rgb="FF000000"/>
        <rFont val="Arial"/>
        <family val="2"/>
        <charset val="238"/>
      </rPr>
      <t xml:space="preserve">           D-05. 03.05a</t>
    </r>
  </si>
  <si>
    <t xml:space="preserve">Przedmiar robót  dla wykonania remontu drogi wewnętrznej stanowiącej działkę  dz. Ewid. 553  w msc. Damienice.                          </t>
  </si>
  <si>
    <r>
      <rPr>
        <sz val="10"/>
        <color rgb="FF000000"/>
        <rFont val="Arial"/>
        <family val="2"/>
        <charset val="238"/>
      </rPr>
      <t>Roboty ziemne, korytowanie istniejącej podbudowy  gr. 55Cm – 30%materiału pozostawiony na odkład, pozostały   materiał wywóz na odl. do  3km  170x3,5+30m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x0,55        D-04.01.01</t>
    </r>
  </si>
  <si>
    <r>
      <rPr>
        <sz val="11"/>
        <color rgb="FF000000"/>
        <rFont val="Calibri"/>
        <family val="2"/>
        <charset val="238"/>
      </rPr>
      <t xml:space="preserve">Dolna warstwa podbudowy z tłucznia kamiennego,  60-120mm gr. 30        170x3,5+30    </t>
    </r>
    <r>
      <rPr>
        <sz val="11"/>
        <color rgb="FF000000"/>
        <rFont val="Arial"/>
        <family val="2"/>
        <charset val="238"/>
      </rPr>
      <t xml:space="preserve">  D-04.04.00, D-04.04.02</t>
    </r>
  </si>
  <si>
    <r>
      <rPr>
        <sz val="11"/>
        <color rgb="FF000000"/>
        <rFont val="Calibri"/>
        <family val="2"/>
        <charset val="238"/>
      </rPr>
      <t xml:space="preserve">Dolna warstwa podbudowy z tłucznia kamiennego   0-63mm gr.15cm </t>
    </r>
    <r>
      <rPr>
        <sz val="11"/>
        <color rgb="FF000000"/>
        <rFont val="Arial"/>
        <family val="2"/>
        <charset val="238"/>
      </rPr>
      <t xml:space="preserve">      D-04.04.00, D-04.04.02</t>
    </r>
  </si>
  <si>
    <r>
      <rPr>
        <sz val="11"/>
        <color rgb="FF000000"/>
        <rFont val="Calibri"/>
        <family val="2"/>
        <charset val="238"/>
      </rPr>
      <t xml:space="preserve">Górna warstwa podbudowy  z tłucznia kamiennego 0-31,5mm gr.10cm wykonana przy użyciu rozściełacza </t>
    </r>
    <r>
      <rPr>
        <sz val="11"/>
        <color rgb="FF000000"/>
        <rFont val="Arial"/>
        <family val="2"/>
        <charset val="238"/>
      </rPr>
      <t xml:space="preserve">  D-04.04.00, D-04.04.02</t>
    </r>
  </si>
  <si>
    <r>
      <rPr>
        <sz val="11"/>
        <color rgb="FF000000"/>
        <rFont val="Calibri"/>
        <family val="2"/>
        <charset val="238"/>
      </rPr>
      <t xml:space="preserve">Nawierzchnia z masy mineralno asfaltowej  w-wa wiążąca AC16W gr 5cm   60x3 +24      </t>
    </r>
    <r>
      <rPr>
        <sz val="11"/>
        <color rgb="FF000000"/>
        <rFont val="Arial"/>
        <family val="2"/>
        <charset val="238"/>
      </rPr>
      <t xml:space="preserve">D-05. 03.05b   </t>
    </r>
  </si>
  <si>
    <t xml:space="preserve">Skropienie nawierzchni  emulsją asfaltową w ilości 0,5kg/m2                          D-04.03.01   </t>
  </si>
  <si>
    <r>
      <rPr>
        <sz val="11"/>
        <color rgb="FF000000"/>
        <rFont val="Calibri"/>
        <family val="2"/>
        <charset val="238"/>
      </rPr>
      <t xml:space="preserve">Nawierzchnia z masy mineralno asfaltowej AC11S 4cm   w-wa ścieralna                             </t>
    </r>
    <r>
      <rPr>
        <sz val="11"/>
        <color rgb="FF000000"/>
        <rFont val="Arial"/>
        <family val="2"/>
        <charset val="238"/>
      </rPr>
      <t>D-05. 03.05a</t>
    </r>
    <r>
      <rPr>
        <sz val="11"/>
        <color rgb="FF000000"/>
        <rFont val="Calibri"/>
        <family val="2"/>
        <charset val="238"/>
      </rPr>
      <t xml:space="preserve">                        </t>
    </r>
  </si>
  <si>
    <r>
      <rPr>
        <sz val="11"/>
        <color rgb="FF000000"/>
        <rFont val="Calibri"/>
        <family val="2"/>
        <charset val="238"/>
      </rPr>
      <t>Uzupełnienie poboczy tłuczniem kamiennym 0-31,5mm, gr 10cm</t>
    </r>
    <r>
      <rPr>
        <sz val="11"/>
        <color rgb="FF000000"/>
        <rFont val="Arial"/>
        <family val="2"/>
        <charset val="238"/>
      </rPr>
      <t xml:space="preserve">                  D-06.03.01a</t>
    </r>
  </si>
  <si>
    <r>
      <rPr>
        <sz val="11"/>
        <color rgb="FF000000"/>
        <rFont val="Calibri"/>
        <family val="2"/>
        <charset val="238"/>
      </rPr>
      <t xml:space="preserve">Demontaż uszkodzonego przepustu fi600mm, montaż rury PVC SN8 fi 800 – 8m,na podbudowie z kruszywa, zasypanie przepustu drobnym tłuczniem kamiennym                                    </t>
    </r>
    <r>
      <rPr>
        <sz val="10.5"/>
        <color rgb="FF000000"/>
        <rFont val="Arial"/>
        <family val="2"/>
        <charset val="238"/>
      </rPr>
      <t>D-03.00.00</t>
    </r>
  </si>
  <si>
    <r>
      <rPr>
        <sz val="10"/>
        <color rgb="FF000000"/>
        <rFont val="Arial"/>
        <family val="2"/>
        <charset val="238"/>
      </rPr>
      <t xml:space="preserve">Żelbetowe ścianki czołowe przepustu fi500 - </t>
    </r>
    <r>
      <rPr>
        <sz val="11"/>
        <color rgb="FF000000"/>
        <rFont val="Calibri"/>
        <family val="2"/>
        <charset val="238"/>
      </rPr>
      <t xml:space="preserve"> </t>
    </r>
    <r>
      <rPr>
        <sz val="10.5"/>
        <color rgb="FF000000"/>
        <rFont val="Arial"/>
        <family val="2"/>
        <charset val="238"/>
      </rPr>
      <t>D-03.00.00</t>
    </r>
  </si>
  <si>
    <r>
      <rPr>
        <sz val="11"/>
        <color rgb="FF000000"/>
        <rFont val="Calibri"/>
        <family val="2"/>
        <charset val="238"/>
      </rPr>
      <t xml:space="preserve">Konserwacja rowu przydrożnego    </t>
    </r>
    <r>
      <rPr>
        <sz val="11"/>
        <color rgb="FF00000A"/>
        <rFont val="Arial"/>
        <family val="2"/>
        <charset val="238"/>
      </rPr>
      <t>D-06.04.01</t>
    </r>
  </si>
  <si>
    <r>
      <rPr>
        <sz val="11"/>
        <color rgb="FF000000"/>
        <rFont val="Calibri"/>
        <family val="2"/>
        <charset val="238"/>
      </rPr>
      <t xml:space="preserve">Regulacja wysokościowa studni kanalizacji sanitarnej  </t>
    </r>
    <r>
      <rPr>
        <sz val="11"/>
        <color rgb="FF000000"/>
        <rFont val="Arial"/>
        <family val="2"/>
        <charset val="238"/>
      </rPr>
      <t xml:space="preserve">                D-00.00.00</t>
    </r>
  </si>
  <si>
    <r>
      <rPr>
        <sz val="11"/>
        <color rgb="FF000000"/>
        <rFont val="Calibri"/>
        <family val="2"/>
        <charset val="238"/>
      </rPr>
      <t xml:space="preserve">Formowanie nasypów ziemnych poza poboczem drogi                           </t>
    </r>
    <r>
      <rPr>
        <sz val="11"/>
        <color rgb="FF000000"/>
        <rFont val="Arial"/>
        <family val="2"/>
        <charset val="238"/>
      </rPr>
      <t>D-04.01.01</t>
    </r>
  </si>
  <si>
    <t xml:space="preserve">Przedmiar robót dla wykonania przebudowy drogi wewnętrznej stanowiącej  dz. nr ewi. 361/1- 361/11 w miejscowości Cikowice                               </t>
  </si>
  <si>
    <t>Frezowanie nawierzchni bitumicznej gr.6cm materiał do wbudowania w pobocze drogi  102x3        D-00.00.00</t>
  </si>
  <si>
    <r>
      <rPr>
        <sz val="11"/>
        <color rgb="FF000000"/>
        <rFont val="Calibri"/>
        <family val="2"/>
        <charset val="238"/>
      </rPr>
      <t>Roboty ziemne, korytowanie istniejącej podbudowy  gr. 50Cm - wywóz materiału na odl. do  3km  102x3,2+153x3,5x0,50</t>
    </r>
    <r>
      <rPr>
        <sz val="10"/>
        <color rgb="FF000000"/>
        <rFont val="Arial"/>
        <family val="2"/>
        <charset val="238"/>
      </rPr>
      <t xml:space="preserve">   D-04.01.01</t>
    </r>
  </si>
  <si>
    <r>
      <rPr>
        <sz val="11"/>
        <color rgb="FF000000"/>
        <rFont val="Calibri"/>
        <family val="2"/>
        <charset val="238"/>
      </rPr>
      <t xml:space="preserve">Dolna warstwa podbudowy  gr 25cm stabilizacja z dowozu   2,5-5MG       102x3,2+153x3,5                            </t>
    </r>
    <r>
      <rPr>
        <sz val="11"/>
        <color rgb="FF000000"/>
        <rFont val="Arial"/>
        <family val="2"/>
        <charset val="238"/>
      </rPr>
      <t>D-04.04.00, D-04.04.02</t>
    </r>
  </si>
  <si>
    <r>
      <rPr>
        <sz val="11"/>
        <color rgb="FF000000"/>
        <rFont val="Calibri"/>
        <family val="2"/>
        <charset val="238"/>
      </rPr>
      <t xml:space="preserve">Dolna warstwa podbudowy z tłucznia kamiennego   0-63mm gr.15cm                                                          </t>
    </r>
    <r>
      <rPr>
        <sz val="11"/>
        <color rgb="FF000000"/>
        <rFont val="Arial"/>
        <family val="2"/>
        <charset val="238"/>
      </rPr>
      <t xml:space="preserve">D-04.04.00, D-04.04.02  </t>
    </r>
  </si>
  <si>
    <r>
      <rPr>
        <sz val="11"/>
        <color rgb="FF000000"/>
        <rFont val="Calibri"/>
        <family val="2"/>
        <charset val="238"/>
      </rPr>
      <t xml:space="preserve">Górna warstwa podbudowy  z tłucznia kamiennego 0-31,5mm gr.10cm wykonana przy użyciu rozściełacza  </t>
    </r>
    <r>
      <rPr>
        <sz val="11"/>
        <color rgb="FF000000"/>
        <rFont val="Arial"/>
        <family val="2"/>
        <charset val="238"/>
      </rPr>
      <t>D-04.04.00, D-04.04.02</t>
    </r>
  </si>
  <si>
    <r>
      <rPr>
        <sz val="11"/>
        <color rgb="FF000000"/>
        <rFont val="Calibri"/>
        <family val="2"/>
        <charset val="238"/>
      </rPr>
      <t xml:space="preserve">Nawierzchnia z masy mineralno asfaltowej  w-wa wiążąca AC16W gr 5cm   255x3                           </t>
    </r>
    <r>
      <rPr>
        <sz val="11"/>
        <color rgb="FF000000"/>
        <rFont val="Arial"/>
        <family val="2"/>
        <charset val="238"/>
      </rPr>
      <t xml:space="preserve">D-05. 03.05b   </t>
    </r>
  </si>
  <si>
    <t xml:space="preserve">Skropienie nawierzchni  emulsją asfaltową w ilości 0,5kg/m2 D-04.03.01   </t>
  </si>
  <si>
    <r>
      <rPr>
        <sz val="11"/>
        <color rgb="FF000000"/>
        <rFont val="Calibri"/>
        <family val="2"/>
        <charset val="238"/>
      </rPr>
      <t xml:space="preserve">Nawierzchnia z masy mineralno asfaltowej AC11S 4cm   w-wa ścieralna                                                   </t>
    </r>
    <r>
      <rPr>
        <sz val="11"/>
        <color rgb="FF000000"/>
        <rFont val="Arial"/>
        <family val="2"/>
        <charset val="238"/>
      </rPr>
      <t>D-05. 03.05a</t>
    </r>
    <r>
      <rPr>
        <sz val="11"/>
        <color rgb="FF000000"/>
        <rFont val="Calibri"/>
        <family val="2"/>
        <charset val="238"/>
      </rPr>
      <t xml:space="preserve"> </t>
    </r>
  </si>
  <si>
    <r>
      <rPr>
        <sz val="11"/>
        <color rgb="FF000000"/>
        <rFont val="Calibri"/>
        <family val="2"/>
        <charset val="238"/>
      </rPr>
      <t xml:space="preserve">Uzupełnienie poboczy tłuczniem kamiennym 0-31,5mm, gr 10cm                                                                   </t>
    </r>
    <r>
      <rPr>
        <sz val="11"/>
        <color rgb="FF000000"/>
        <rFont val="Arial"/>
        <family val="2"/>
        <charset val="238"/>
      </rPr>
      <t>D-06.03.01a</t>
    </r>
  </si>
  <si>
    <r>
      <rPr>
        <sz val="11"/>
        <color rgb="FF000000"/>
        <rFont val="Calibri"/>
        <family val="2"/>
        <charset val="238"/>
      </rPr>
      <t xml:space="preserve">Demontaż uszkodzonego przepustu fi400mm, montaż rury PVC SN8 fi 400 – 6m,na podbudowie z kruszywa, zasypanie przepustu drobnym tłuczniem kamiennym ,                                                     </t>
    </r>
    <r>
      <rPr>
        <sz val="10.5"/>
        <color rgb="FF000000"/>
        <rFont val="Arial"/>
        <family val="2"/>
        <charset val="238"/>
      </rPr>
      <t>D-03.00.00</t>
    </r>
  </si>
  <si>
    <r>
      <rPr>
        <sz val="10"/>
        <color rgb="FF000000"/>
        <rFont val="Arial"/>
        <family val="2"/>
        <charset val="238"/>
      </rPr>
      <t xml:space="preserve">Żelbetowe ścianki czołowe przepustu- </t>
    </r>
    <r>
      <rPr>
        <sz val="11"/>
        <color rgb="FF000000"/>
        <rFont val="Calibri"/>
        <family val="2"/>
        <charset val="238"/>
      </rPr>
      <t xml:space="preserve"> </t>
    </r>
    <r>
      <rPr>
        <sz val="10.5"/>
        <color rgb="FF000000"/>
        <rFont val="Arial"/>
        <family val="2"/>
        <charset val="238"/>
      </rPr>
      <t>D-03.00.00</t>
    </r>
  </si>
  <si>
    <r>
      <rPr>
        <sz val="11"/>
        <color rgb="FF000000"/>
        <rFont val="Calibri"/>
        <family val="2"/>
        <charset val="238"/>
      </rPr>
      <t xml:space="preserve">Demontaż uszkodzonego przepustu fi800mm, montaż rury PVC SN8 fi 800 – 10m, na podbudowie z kruszywa, zasypanie przepustu drobnym tłuczniem kamiennym ,                                   </t>
    </r>
    <r>
      <rPr>
        <sz val="10.5"/>
        <color rgb="FF000000"/>
        <rFont val="Arial"/>
        <family val="2"/>
        <charset val="238"/>
      </rPr>
      <t>D-03.00.00</t>
    </r>
  </si>
  <si>
    <t>Regulacja wysokościowa studni rewizyjnych kanalizacji sanitarnej                       D-00.00.00</t>
  </si>
  <si>
    <t>Regulacja wysokościowa zaworów wodociągowych                                              D-00.00.00</t>
  </si>
  <si>
    <t xml:space="preserve">Przedmiar robót dla  wykonania przebudowy  drogi wewnętrznej dz. 488/4 w msc. Cikowice.                 </t>
  </si>
  <si>
    <r>
      <rPr>
        <sz val="11"/>
        <color rgb="FF000000"/>
        <rFont val="Calibri"/>
        <family val="2"/>
        <charset val="238"/>
      </rPr>
      <t>Roboty ziemne, korytowanie istniejącej podbudowy gr. 55cm – 30</t>
    </r>
    <r>
      <rPr>
        <sz val="11"/>
        <color rgb="FF000000"/>
        <rFont val="Arial"/>
        <family val="2"/>
        <charset val="238"/>
      </rPr>
      <t>%materiału pozostawiony na odkład, pozostały   materiał wywóz</t>
    </r>
    <r>
      <rPr>
        <sz val="11"/>
        <color rgb="FF000000"/>
        <rFont val="Calibri"/>
        <family val="2"/>
        <charset val="238"/>
      </rPr>
      <t xml:space="preserve"> na odl. do  3km 134x3,5x0,55                D-04.01.01</t>
    </r>
  </si>
  <si>
    <r>
      <rPr>
        <sz val="11"/>
        <color rgb="FF000000"/>
        <rFont val="Calibri"/>
        <family val="2"/>
        <charset val="238"/>
      </rPr>
      <t xml:space="preserve">Dolna warstwa podbudowy z tłucznia kamiennego,  60-120mm gr. 30Cm                      </t>
    </r>
    <r>
      <rPr>
        <sz val="11"/>
        <color rgb="FF000000"/>
        <rFont val="Arial"/>
        <family val="2"/>
        <charset val="238"/>
      </rPr>
      <t>D-04.04.00, D-04.04.02</t>
    </r>
  </si>
  <si>
    <r>
      <rPr>
        <sz val="11"/>
        <color rgb="FF000000"/>
        <rFont val="Calibri"/>
        <family val="2"/>
        <charset val="238"/>
      </rPr>
      <t xml:space="preserve">Dolna warstwa podbudowy z tłucznia kamiennego   0-63mm gr.15cm </t>
    </r>
    <r>
      <rPr>
        <sz val="11"/>
        <color rgb="FF000000"/>
        <rFont val="Arial"/>
        <family val="2"/>
        <charset val="238"/>
      </rPr>
      <t>D-04.04.00, D-04.04.02</t>
    </r>
  </si>
  <si>
    <r>
      <rPr>
        <sz val="11"/>
        <color rgb="FF000000"/>
        <rFont val="Calibri"/>
        <family val="2"/>
        <charset val="238"/>
      </rPr>
      <t xml:space="preserve">Nawierzchnia z masy mineralno asfaltowej  w-wa wiążąca AC16W gr 5cm    134x3             </t>
    </r>
    <r>
      <rPr>
        <sz val="11"/>
        <color rgb="FF000000"/>
        <rFont val="Arial"/>
        <family val="2"/>
        <charset val="238"/>
      </rPr>
      <t>D-05. 03.05b</t>
    </r>
  </si>
  <si>
    <r>
      <rPr>
        <sz val="11"/>
        <color rgb="FF000000"/>
        <rFont val="Calibri"/>
        <family val="2"/>
        <charset val="238"/>
      </rPr>
      <t xml:space="preserve">Nawierzchnia z masy mineralno asfaltowej AC11S   4cm   w-wa ścieralna                              </t>
    </r>
    <r>
      <rPr>
        <sz val="11"/>
        <color rgb="FF000000"/>
        <rFont val="Arial"/>
        <family val="2"/>
        <charset val="238"/>
      </rPr>
      <t>D-05. 03.05a</t>
    </r>
    <r>
      <rPr>
        <sz val="11"/>
        <color rgb="FF000000"/>
        <rFont val="Calibri"/>
        <family val="2"/>
        <charset val="238"/>
      </rPr>
      <t xml:space="preserve"> </t>
    </r>
  </si>
  <si>
    <r>
      <rPr>
        <sz val="11"/>
        <color rgb="FF000000"/>
        <rFont val="Calibri"/>
        <family val="2"/>
        <charset val="238"/>
      </rPr>
      <t xml:space="preserve">Uzupełnienie poboczy tłuczniem kamiennym 0-31,5mm, gr 10cm  </t>
    </r>
    <r>
      <rPr>
        <sz val="11"/>
        <color rgb="FF000000"/>
        <rFont val="Arial"/>
        <family val="2"/>
        <charset val="238"/>
      </rPr>
      <t>D-06.03.01a</t>
    </r>
  </si>
  <si>
    <r>
      <rPr>
        <sz val="11"/>
        <color rgb="FF000000"/>
        <rFont val="Calibri"/>
        <family val="2"/>
        <charset val="238"/>
      </rPr>
      <t xml:space="preserve">Demontaż uszkodzonego przepustu fi400mm, montaż rury PVC SN8 fi 400 – 6m,na podbudowie z kruszywa, zasypanie przepustu drobnym tłuczniem kamiennym                        </t>
    </r>
    <r>
      <rPr>
        <sz val="10.5"/>
        <color rgb="FF000000"/>
        <rFont val="Arial"/>
        <family val="2"/>
        <charset val="238"/>
      </rPr>
      <t>D-03.00.00</t>
    </r>
  </si>
  <si>
    <t xml:space="preserve">Żelbetowe ścianki czołowe przepustu- </t>
  </si>
  <si>
    <t>Regulacja wysokościowa studni rewizyjnych kanalizacji sanitarnej                                     D-00.00.00</t>
  </si>
  <si>
    <t xml:space="preserve">Przedmiar robót dla  wykonania przebudowy  drogi wewnętrznej dz. 602, 583/24, 583/50, 583/64, 583/78, 583/8 w msc. Stanisławice.      </t>
  </si>
  <si>
    <r>
      <rPr>
        <sz val="10"/>
        <color rgb="FF000000"/>
        <rFont val="Arial"/>
        <family val="2"/>
        <charset val="238"/>
      </rPr>
      <t>Roboty ziemne, korytowanie istniejącej podbudowy g. 55Cm  – 40%materiału pozostawiony na odkład, pozostały   materiał wywóz na odl. do 3km (233x5,5+30m</t>
    </r>
    <r>
      <rPr>
        <sz val="10"/>
        <color rgb="FF000000"/>
        <rFont val="Arial"/>
        <family val="2"/>
        <charset val="238"/>
      </rPr>
      <t>²)+(</t>
    </r>
    <r>
      <rPr>
        <sz val="10"/>
        <color rgb="FF000000"/>
        <rFont val="Arial"/>
        <family val="2"/>
        <charset val="238"/>
      </rPr>
      <t>104x5+20)+(40x4,5+15)x0,55                                                                          D-04.01.01</t>
    </r>
  </si>
  <si>
    <t>Dolna warstwa podbudowy z tłucznia kamiennego  0-120mm gr. 30   2046,5                         D-04.04.00, D-04.04.02</t>
  </si>
  <si>
    <t>Nawierzchnia z masy mineralno asfaltowej  w-wa wiążąca AC16W gr 5cm   (233x4,5+20 ) +(104x4+15)+40x3,5+10)          D-05. 03.05b</t>
  </si>
  <si>
    <r>
      <rPr>
        <sz val="11"/>
        <color rgb="FF000000"/>
        <rFont val="Calibri"/>
        <family val="2"/>
        <charset val="238"/>
      </rPr>
      <t xml:space="preserve">Demontaż uszkodzonego przepustu fi400mm, montaż rury PVC SN8 fi 500 – 6m,na podbudowie z kruszywa, zasypanie przepustu drobnym tłuczniem kamiennym                                    </t>
    </r>
    <r>
      <rPr>
        <sz val="10.5"/>
        <color rgb="FF000000"/>
        <rFont val="Arial"/>
        <family val="2"/>
        <charset val="238"/>
      </rPr>
      <t>D-03.00.00</t>
    </r>
  </si>
  <si>
    <t>kmpl.</t>
  </si>
  <si>
    <r>
      <rPr>
        <sz val="11"/>
        <color rgb="FF000000"/>
        <rFont val="Calibri"/>
        <family val="2"/>
        <charset val="238"/>
      </rPr>
      <t xml:space="preserve">Formowanie nasypów ziemnych poza poboczem drogi     </t>
    </r>
    <r>
      <rPr>
        <sz val="11"/>
        <color rgb="FF000000"/>
        <rFont val="Arial"/>
        <family val="2"/>
        <charset val="238"/>
      </rPr>
      <t>D-04.01.01</t>
    </r>
  </si>
  <si>
    <t xml:space="preserve">Regulacja wysokościowa teleskopowych studzienek kanalizacyjnych                                            D-00.00.00                                                                                            </t>
  </si>
  <si>
    <t xml:space="preserve">Regulacja wysokościowa zaworów wodociągowych   D-00.00.00  </t>
  </si>
  <si>
    <t>16.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</si>
  <si>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</si>
  <si>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Roboty ziemne, korytowanie istniejącej podbudowy  gr. 55Cm – 30%materiału pozostawiony na odkład, pozostały   materiał wywóz na odl. do  3km  50x3,20+20m</t>
    </r>
    <r>
      <rPr>
        <vertAlign val="superscript"/>
        <sz val="11"/>
        <color rgb="FF000000"/>
        <rFont val="Arial"/>
        <family val="2"/>
        <charset val="1"/>
      </rPr>
      <t>2</t>
    </r>
    <r>
      <rPr>
        <sz val="11"/>
        <color rgb="FF000000"/>
        <rFont val="Arial"/>
        <family val="2"/>
        <charset val="1"/>
      </rPr>
      <t>x0,55+(utwardzenie działki 290/2 - 102x3,5x0,55        D-04.01.01</t>
    </r>
  </si>
  <si>
    <t>Dolna warstwa podbudowy z tłucznia kamiennego,  60-120mm gr. 30        D-04.04.00, D-04.04.02</t>
  </si>
  <si>
    <t xml:space="preserve">Nawierzchnia z masy mineralno asfaltowej  w-wa wiążąca AC16W gr 5cm   50x3,0+15       D-05. 03.05b   </t>
  </si>
  <si>
    <t>Dolna warstwa podbudowy z tłucznia kamiennego,             60-120mm gr. 30Cm                                                    D-04.04.00, D-04.04.02</t>
  </si>
  <si>
    <t>Dolna warstwa podbudowy z tłucznia kamiennego,  60-120mm gr. 30 cm                                                     D-04.04.00, D-04.04.02</t>
  </si>
  <si>
    <r>
      <t xml:space="preserve">Skropienie nawierzchni  emulsją asfaltową w ilości 0,5kg/m2Nawierzchnia z masy mineralno asfaltowej  w-wa wiążąca AC16W gr 5cm                                               </t>
    </r>
    <r>
      <rPr>
        <sz val="11"/>
        <color rgb="FF000000"/>
        <rFont val="Arial"/>
        <family val="2"/>
        <charset val="238"/>
      </rPr>
      <t xml:space="preserve">D-05. 03.05b   </t>
    </r>
  </si>
  <si>
    <r>
      <t>Zabezpieczenie gazociągu wysokiego ciśnienia A500- montaż płyt  drogowych 2x3-4szt, ne podbudowie z piasku gr. 20Cm</t>
    </r>
    <r>
      <rPr>
        <sz val="10"/>
        <color rgb="FF000000"/>
        <rFont val="Arial"/>
        <family val="2"/>
        <charset val="238"/>
      </rPr>
      <t xml:space="preserve"> D-00.00.00      </t>
    </r>
  </si>
  <si>
    <r>
      <t>Zabezpieczenie gazociągu wysokiego ciśnienia A250- montaż płyt  drogowych 2x3-4szt, ne podbudowie z piasku gr. 20Cm</t>
    </r>
    <r>
      <rPr>
        <sz val="10"/>
        <color rgb="FF000000"/>
        <rFont val="Arial"/>
        <family val="2"/>
        <charset val="238"/>
      </rPr>
      <t xml:space="preserve"> D-00.00.00      </t>
    </r>
  </si>
  <si>
    <t>Nazwa zadania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</si>
  <si>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</si>
  <si>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</si>
  <si>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</si>
  <si>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</si>
  <si>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</si>
  <si>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</si>
  <si>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</si>
  <si>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</si>
  <si>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</si>
  <si>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</si>
  <si>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</si>
  <si>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Przebudowa  drogi wewnętrznej dz. Nr. 10 w miejscowości Bessów</t>
  </si>
  <si>
    <t xml:space="preserve">Remont drogi wewnętrznej stanowiącej działkę  dz. Ewid. 290/2 w msc. Majkowice.   </t>
  </si>
  <si>
    <r>
      <t xml:space="preserve">Remont drogi gminnej  stanowiącej działkę nr ewid. 73/2 w msc. Słomka. </t>
    </r>
    <r>
      <rPr>
        <b/>
        <sz val="12"/>
        <color rgb="FF000000"/>
        <rFont val="Arial"/>
        <family val="2"/>
        <charset val="1"/>
      </rPr>
      <t xml:space="preserve"> </t>
    </r>
  </si>
  <si>
    <t xml:space="preserve">Przebudowa  drogi wewnętrznej dz.181/9 w msc. Proszówki-Ispy.                 </t>
  </si>
  <si>
    <t>Przebudowa drogi wewnętrznej dz. nr ewid. 461/8 w miejscowości Damienice.</t>
  </si>
  <si>
    <t xml:space="preserve">Przebudowa  drogi wewnętrznej dz.   Nr. 473/3 w miejscowości Damienice.  </t>
  </si>
  <si>
    <t xml:space="preserve">Przebudowa drogi wewnętrznej stanowiącej  dz. nr ewid. 302 w miejscowości Damienice   </t>
  </si>
  <si>
    <t xml:space="preserve">Remont drogi wewnętrznej stanowiącej działkę  dz. Ewid. 553  w msc. Damienice.  </t>
  </si>
  <si>
    <t xml:space="preserve">Przebudowa drogi wewnętrznej stanowiącej  dz. nr ewi. 361/1- 361/11 w miejscowości Cikowice     </t>
  </si>
  <si>
    <r>
      <t xml:space="preserve">Przebudowa  drogi wewnętrznej dz. 488/4, w msc. Cikowice.         </t>
    </r>
    <r>
      <rPr>
        <sz val="11"/>
        <color rgb="FF000000"/>
        <rFont val="Calibri"/>
        <family val="2"/>
        <charset val="238"/>
      </rPr>
      <t xml:space="preserve"> </t>
    </r>
  </si>
  <si>
    <t xml:space="preserve"> Przebudowa  drogi wewnętrznej dz. 602, 583/24, 583/50, 583/64, 583/78, 583/8  w msc. Stanisławice.  </t>
  </si>
  <si>
    <t>Kwota brutto</t>
  </si>
  <si>
    <t>RAZEM CENA OFERTY DLA CZĘŚCI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</si>
</sst>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  &quot;"/>
    <numFmt numFmtId="165" formatCode="#,##0.00\ _z_ł"/>
  </numFmts>
  <fonts count="23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vertAlign val="superscript"/>
      <sz val="11"/>
      <color rgb="FF000000"/>
      <name val="Calibri"/>
      <family val="2"/>
      <charset val="238"/>
    </font>
    <font>
      <sz val="10.5"/>
      <color rgb="FF000000"/>
      <name val="Arial"/>
      <family val="2"/>
      <charset val="238"/>
    </font>
    <font>
      <sz val="11"/>
      <color rgb="FF00000A"/>
      <name val="Arial"/>
      <family val="2"/>
      <charset val="1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vertAlign val="superscript"/>
      <sz val="11"/>
      <color rgb="FF000000"/>
      <name val="Arial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A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8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0" fontId="15" fillId="0" borderId="0" xfId="0" applyFont="1"/>
    <xf numFmtId="0" fontId="13" fillId="0" borderId="5" xfId="0" applyFont="1" applyBorder="1" applyAlignment="1">
      <alignment horizontal="left" vertical="center" wrapText="1"/>
    </xf>
    <xf numFmtId="0" fontId="10" fillId="0" borderId="0" xfId="0" applyFont="1"/>
    <xf numFmtId="0" fontId="16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6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/>
    <xf numFmtId="2" fontId="13" fillId="0" borderId="13" xfId="0" applyNumberFormat="1" applyFont="1" applyBorder="1" applyAlignment="1">
      <alignment horizontal="center" vertical="center"/>
    </xf>
    <xf numFmtId="0" fontId="0" fillId="0" borderId="0" xfId="0"/>
    <xf numFmtId="0" fontId="2" fillId="0" borderId="11" xfId="0" applyFont="1" applyBorder="1" applyAlignment="1">
      <alignment horizontal="right" vertical="center" wrapText="1"/>
    </xf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2" fontId="7" fillId="0" borderId="8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0" fontId="16" fillId="0" borderId="7" xfId="0" applyFont="1" applyBorder="1" applyAlignment="1">
      <alignment horizontal="right" vertical="center" wrapText="1"/>
    </xf>
    <xf numFmtId="2" fontId="16" fillId="0" borderId="8" xfId="0" applyNumberFormat="1" applyFont="1" applyBorder="1" applyAlignment="1">
      <alignment horizontal="right"/>
    </xf>
    <xf numFmtId="0" fontId="16" fillId="0" borderId="9" xfId="0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right" vertical="center" wrapText="1"/>
    </xf>
    <xf numFmtId="2" fontId="18" fillId="0" borderId="8" xfId="0" applyNumberFormat="1" applyFont="1" applyBorder="1" applyAlignment="1">
      <alignment horizontal="right"/>
    </xf>
    <xf numFmtId="0" fontId="18" fillId="0" borderId="9" xfId="0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" fontId="20" fillId="0" borderId="0" xfId="0" applyNumberFormat="1" applyFont="1"/>
    <xf numFmtId="4" fontId="21" fillId="0" borderId="0" xfId="0" applyNumberFormat="1" applyFont="1"/>
    <xf numFmtId="0" fontId="22" fillId="2" borderId="5" xfId="0" applyFont="1" applyFill="1" applyBorder="1" applyAlignment="1">
      <alignment horizontal="right"/>
    </xf>
    <xf numFmtId="165" fontId="22" fillId="2" borderId="5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/>
    <xf numFmtId="0" fontId="0" fillId="0" borderId="5" xfId="0" applyBorder="1"/>
    <xf numFmtId="2" fontId="7" fillId="0" borderId="5" xfId="0" applyNumberFormat="1" applyFont="1" applyBorder="1" applyAlignment="1"/>
    <xf numFmtId="2" fontId="7" fillId="0" borderId="12" xfId="0" applyNumberFormat="1" applyFont="1" applyBorder="1" applyAlignment="1"/>
    <xf numFmtId="2" fontId="16" fillId="0" borderId="12" xfId="0" applyNumberFormat="1" applyFont="1" applyBorder="1" applyAlignment="1"/>
    <xf numFmtId="2" fontId="18" fillId="0" borderId="10" xfId="0" applyNumberFormat="1" applyFont="1" applyBorder="1" applyAlignment="1"/>
    <xf numFmtId="2" fontId="18" fillId="0" borderId="12" xfId="0" applyNumberFormat="1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tabSelected="1" workbookViewId="0">
      <selection activeCell="H13" sqref="H13"/>
    </sheetView>
  </sheetViews>
  <sheetFormatPr defaultColWidth="8.85546875" defaultRowHeight="15" x14ac:dyDescent="0.25"/>
  <cols>
    <col min="1" max="1" width="8.85546875" style="50"/>
    <col min="2" max="2" width="6.85546875" style="50" customWidth="1"/>
    <col min="3" max="3" width="17.7109375" style="50" customWidth="1"/>
    <col min="4" max="4" width="87.7109375" style="50" customWidth="1"/>
    <col min="5" max="5" width="25.140625" style="50" customWidth="1"/>
    <col min="6" max="6" width="20.7109375" style="50" customWidth="1"/>
    <col min="7" max="16384" width="8.85546875" style="50"/>
  </cols>
  <sheetData>
    <row r="2" spans="2:7" ht="15.75" thickBot="1" x14ac:dyDescent="0.3"/>
    <row r="3" spans="2:7" ht="18" x14ac:dyDescent="0.25">
      <c r="B3" s="76" t="s">
        <v>1</v>
      </c>
      <c r="C3" s="76"/>
      <c r="D3" s="76" t="s">
        <v>161</v>
      </c>
      <c r="E3" s="77" t="s">
        <v>184</v>
      </c>
    </row>
    <row r="4" spans="2:7" ht="23.25" x14ac:dyDescent="0.35">
      <c r="B4" s="79" t="s">
        <v>69</v>
      </c>
      <c r="C4" s="79" t="s">
        <v>162</v>
      </c>
      <c r="D4" s="80" t="s">
        <v>173</v>
      </c>
      <c r="E4" s="81">
        <f>'Bessów dz. 10'!F21</f>
        <v>0</v>
      </c>
      <c r="F4" s="90"/>
    </row>
    <row r="5" spans="2:7" ht="23.25" x14ac:dyDescent="0.35">
      <c r="B5" s="82" t="s">
        <v>55</v>
      </c>
      <c r="C5" s="79" t="s">
        <v>163</v>
      </c>
      <c r="D5" s="83" t="s">
        <v>174</v>
      </c>
      <c r="E5" s="81">
        <f>'Majkowice dz. 290-2'!G19</f>
        <v>0</v>
      </c>
      <c r="F5" s="90"/>
    </row>
    <row r="6" spans="2:7" ht="23.25" x14ac:dyDescent="0.35">
      <c r="B6" s="82" t="s">
        <v>57</v>
      </c>
      <c r="C6" s="79" t="s">
        <v>164</v>
      </c>
      <c r="D6" s="83" t="s">
        <v>175</v>
      </c>
      <c r="E6" s="81">
        <f>'Słomka dz.73-2'!G17</f>
        <v>0</v>
      </c>
      <c r="F6" s="90"/>
    </row>
    <row r="7" spans="2:7" ht="23.25" x14ac:dyDescent="0.35">
      <c r="B7" s="82" t="s">
        <v>59</v>
      </c>
      <c r="C7" s="79" t="s">
        <v>165</v>
      </c>
      <c r="D7" s="83" t="s">
        <v>176</v>
      </c>
      <c r="E7" s="81">
        <f>'Proszówki-Ispy dz.181-9'!G14</f>
        <v>0</v>
      </c>
      <c r="F7" s="90"/>
    </row>
    <row r="8" spans="2:7" ht="23.25" x14ac:dyDescent="0.35">
      <c r="B8" s="84" t="s">
        <v>12</v>
      </c>
      <c r="C8" s="79" t="s">
        <v>166</v>
      </c>
      <c r="D8" s="85" t="s">
        <v>177</v>
      </c>
      <c r="E8" s="86">
        <f>'Damienice dz.461-8'!G22</f>
        <v>0</v>
      </c>
      <c r="F8" s="90"/>
    </row>
    <row r="9" spans="2:7" ht="23.25" x14ac:dyDescent="0.35">
      <c r="B9" s="84" t="s">
        <v>14</v>
      </c>
      <c r="C9" s="79" t="s">
        <v>167</v>
      </c>
      <c r="D9" s="87" t="s">
        <v>178</v>
      </c>
      <c r="E9" s="86">
        <f>'Damienice dz. 473-3'!G23</f>
        <v>0</v>
      </c>
      <c r="F9" s="90"/>
    </row>
    <row r="10" spans="2:7" ht="23.25" x14ac:dyDescent="0.35">
      <c r="B10" s="84" t="s">
        <v>16</v>
      </c>
      <c r="C10" s="79" t="s">
        <v>168</v>
      </c>
      <c r="D10" s="87" t="s">
        <v>179</v>
      </c>
      <c r="E10" s="86">
        <f>'Damienice dz. 302'!F16</f>
        <v>0</v>
      </c>
      <c r="F10" s="90"/>
    </row>
    <row r="11" spans="2:7" ht="23.25" x14ac:dyDescent="0.35">
      <c r="B11" s="78" t="s">
        <v>18</v>
      </c>
      <c r="C11" s="79" t="s">
        <v>169</v>
      </c>
      <c r="D11" s="88" t="s">
        <v>180</v>
      </c>
      <c r="E11" s="86">
        <f>'Damienice dz.553'!G21</f>
        <v>0</v>
      </c>
      <c r="F11" s="90"/>
    </row>
    <row r="12" spans="2:7" ht="28.5" x14ac:dyDescent="0.35">
      <c r="B12" s="78" t="s">
        <v>20</v>
      </c>
      <c r="C12" s="79" t="s">
        <v>170</v>
      </c>
      <c r="D12" s="89" t="s">
        <v>181</v>
      </c>
      <c r="E12" s="86">
        <f>'Cikowice dz. 361-1....'!F21</f>
        <v>0</v>
      </c>
      <c r="F12" s="90"/>
    </row>
    <row r="13" spans="2:7" ht="23.25" x14ac:dyDescent="0.35">
      <c r="B13" s="78" t="s">
        <v>23</v>
      </c>
      <c r="C13" s="79" t="s">
        <v>171</v>
      </c>
      <c r="D13" s="89" t="s">
        <v>182</v>
      </c>
      <c r="E13" s="86">
        <f>'Cikowice dz. 488-4'!G17</f>
        <v>0</v>
      </c>
      <c r="F13" s="90"/>
    </row>
    <row r="14" spans="2:7" ht="31.5" x14ac:dyDescent="0.35">
      <c r="B14" s="84" t="s">
        <v>26</v>
      </c>
      <c r="C14" s="79" t="s">
        <v>172</v>
      </c>
      <c r="D14" s="85" t="s">
        <v>183</v>
      </c>
      <c r="E14" s="86">
        <f>'Stanisławice dz. 583-50...'!F24</f>
        <v>0</v>
      </c>
      <c r="F14" s="90"/>
    </row>
    <row r="15" spans="2:7" ht="23.25" x14ac:dyDescent="0.35">
      <c r="D15" s="92" t="s">
        <v>185</v>
      </c>
      <c r="E15" s="93">
        <f>SUM(E4:E14)</f>
        <v>0</v>
      </c>
      <c r="F15" s="90"/>
    </row>
    <row r="16" spans="2:7" ht="23.25" x14ac:dyDescent="0.35">
      <c r="E16" s="91"/>
      <c r="F16" s="90"/>
      <c r="G16" s="9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90" zoomScaleNormal="90" workbookViewId="0">
      <selection activeCell="C21" sqref="C21"/>
    </sheetView>
  </sheetViews>
  <sheetFormatPr defaultColWidth="8.85546875" defaultRowHeight="15" x14ac:dyDescent="0.25"/>
  <cols>
    <col min="1" max="1" width="6.28515625" customWidth="1"/>
    <col min="2" max="2" width="53.7109375" customWidth="1"/>
    <col min="3" max="3" width="6.28515625" customWidth="1"/>
    <col min="6" max="6" width="11.28515625" customWidth="1"/>
    <col min="7" max="7" width="17.7109375" customWidth="1"/>
  </cols>
  <sheetData>
    <row r="1" spans="1:7" ht="28.15" customHeight="1" x14ac:dyDescent="0.25">
      <c r="A1" s="64" t="s">
        <v>117</v>
      </c>
      <c r="B1" s="64"/>
      <c r="C1" s="64"/>
      <c r="D1" s="64"/>
      <c r="E1" s="64"/>
      <c r="F1" s="64"/>
    </row>
    <row r="2" spans="1:7" ht="10.7" customHeight="1" x14ac:dyDescent="0.25">
      <c r="A2" s="64"/>
      <c r="B2" s="64"/>
      <c r="C2" s="64"/>
      <c r="D2" s="64"/>
      <c r="E2" s="64"/>
      <c r="F2" s="64"/>
    </row>
    <row r="3" spans="1:7" ht="43.15" customHeight="1" x14ac:dyDescent="0.25">
      <c r="A3" s="44" t="s">
        <v>1</v>
      </c>
      <c r="B3" s="45" t="s">
        <v>2</v>
      </c>
      <c r="C3" s="45" t="s">
        <v>3</v>
      </c>
      <c r="D3" s="45" t="s">
        <v>4</v>
      </c>
      <c r="E3" s="46" t="s">
        <v>5</v>
      </c>
      <c r="F3" s="47" t="s">
        <v>6</v>
      </c>
      <c r="G3" s="25"/>
    </row>
    <row r="4" spans="1:7" ht="42" customHeight="1" x14ac:dyDescent="0.25">
      <c r="A4" s="26" t="s">
        <v>69</v>
      </c>
      <c r="B4" s="32" t="s">
        <v>118</v>
      </c>
      <c r="C4" s="9" t="s">
        <v>9</v>
      </c>
      <c r="D4" s="9">
        <v>306</v>
      </c>
      <c r="E4" s="29">
        <v>0</v>
      </c>
      <c r="F4" s="30">
        <f>D4*E4</f>
        <v>0</v>
      </c>
      <c r="G4" s="25"/>
    </row>
    <row r="5" spans="1:7" ht="52.15" customHeight="1" x14ac:dyDescent="0.25">
      <c r="A5" s="26" t="s">
        <v>55</v>
      </c>
      <c r="B5" s="13" t="s">
        <v>119</v>
      </c>
      <c r="C5" s="9" t="s">
        <v>8</v>
      </c>
      <c r="D5" s="9">
        <v>862</v>
      </c>
      <c r="E5" s="29">
        <v>0</v>
      </c>
      <c r="F5" s="30">
        <f t="shared" ref="F5:F18" si="0">D5*E5</f>
        <v>0</v>
      </c>
      <c r="G5" s="25"/>
    </row>
    <row r="6" spans="1:7" ht="56.45" customHeight="1" x14ac:dyDescent="0.25">
      <c r="A6" s="26" t="s">
        <v>57</v>
      </c>
      <c r="B6" s="13" t="s">
        <v>120</v>
      </c>
      <c r="C6" s="9" t="s">
        <v>9</v>
      </c>
      <c r="D6" s="9">
        <v>862</v>
      </c>
      <c r="E6" s="29">
        <v>0</v>
      </c>
      <c r="F6" s="30">
        <f t="shared" si="0"/>
        <v>0</v>
      </c>
      <c r="G6" s="25"/>
    </row>
    <row r="7" spans="1:7" ht="50.65" customHeight="1" x14ac:dyDescent="0.25">
      <c r="A7" s="26" t="s">
        <v>59</v>
      </c>
      <c r="B7" s="13" t="s">
        <v>121</v>
      </c>
      <c r="C7" s="9" t="s">
        <v>9</v>
      </c>
      <c r="D7" s="9">
        <v>862</v>
      </c>
      <c r="E7" s="29">
        <v>0</v>
      </c>
      <c r="F7" s="30">
        <f t="shared" si="0"/>
        <v>0</v>
      </c>
      <c r="G7" s="25"/>
    </row>
    <row r="8" spans="1:7" ht="51.4" customHeight="1" x14ac:dyDescent="0.25">
      <c r="A8" s="26" t="s">
        <v>12</v>
      </c>
      <c r="B8" s="13" t="s">
        <v>122</v>
      </c>
      <c r="C8" s="9" t="s">
        <v>9</v>
      </c>
      <c r="D8" s="9">
        <v>862</v>
      </c>
      <c r="E8" s="29">
        <v>0</v>
      </c>
      <c r="F8" s="30">
        <f t="shared" si="0"/>
        <v>0</v>
      </c>
      <c r="G8" s="25"/>
    </row>
    <row r="9" spans="1:7" ht="33" customHeight="1" x14ac:dyDescent="0.25">
      <c r="A9" s="26" t="s">
        <v>14</v>
      </c>
      <c r="B9" s="13" t="s">
        <v>123</v>
      </c>
      <c r="C9" s="9" t="s">
        <v>9</v>
      </c>
      <c r="D9" s="9">
        <v>765</v>
      </c>
      <c r="E9" s="29">
        <v>0</v>
      </c>
      <c r="F9" s="30">
        <f t="shared" si="0"/>
        <v>0</v>
      </c>
      <c r="G9" s="25"/>
    </row>
    <row r="10" spans="1:7" ht="33" customHeight="1" x14ac:dyDescent="0.25">
      <c r="A10" s="26" t="s">
        <v>16</v>
      </c>
      <c r="B10" s="32" t="s">
        <v>124</v>
      </c>
      <c r="C10" s="9" t="s">
        <v>9</v>
      </c>
      <c r="D10" s="9">
        <v>765</v>
      </c>
      <c r="E10" s="29">
        <v>0</v>
      </c>
      <c r="F10" s="30">
        <f t="shared" si="0"/>
        <v>0</v>
      </c>
      <c r="G10" s="25"/>
    </row>
    <row r="11" spans="1:7" ht="30" customHeight="1" x14ac:dyDescent="0.25">
      <c r="A11" s="26" t="s">
        <v>18</v>
      </c>
      <c r="B11" s="13" t="s">
        <v>125</v>
      </c>
      <c r="C11" s="9" t="s">
        <v>9</v>
      </c>
      <c r="D11" s="9">
        <v>765</v>
      </c>
      <c r="E11" s="29">
        <v>0</v>
      </c>
      <c r="F11" s="30">
        <f t="shared" si="0"/>
        <v>0</v>
      </c>
      <c r="G11" s="25"/>
    </row>
    <row r="12" spans="1:7" ht="30" customHeight="1" x14ac:dyDescent="0.25">
      <c r="A12" s="26" t="s">
        <v>20</v>
      </c>
      <c r="B12" s="13" t="s">
        <v>126</v>
      </c>
      <c r="C12" s="9" t="s">
        <v>9</v>
      </c>
      <c r="D12" s="9">
        <v>200</v>
      </c>
      <c r="E12" s="29">
        <v>0</v>
      </c>
      <c r="F12" s="30">
        <f t="shared" si="0"/>
        <v>0</v>
      </c>
      <c r="G12" s="25"/>
    </row>
    <row r="13" spans="1:7" ht="63.75" customHeight="1" x14ac:dyDescent="0.25">
      <c r="A13" s="26" t="s">
        <v>23</v>
      </c>
      <c r="B13" s="13" t="s">
        <v>127</v>
      </c>
      <c r="C13" s="28" t="s">
        <v>25</v>
      </c>
      <c r="D13" s="9">
        <v>1</v>
      </c>
      <c r="E13" s="29">
        <v>0</v>
      </c>
      <c r="F13" s="30">
        <f t="shared" si="0"/>
        <v>0</v>
      </c>
      <c r="G13" s="25"/>
    </row>
    <row r="14" spans="1:7" ht="34.35" customHeight="1" x14ac:dyDescent="0.25">
      <c r="A14" s="26" t="s">
        <v>26</v>
      </c>
      <c r="B14" s="32" t="s">
        <v>128</v>
      </c>
      <c r="C14" s="28" t="s">
        <v>22</v>
      </c>
      <c r="D14" s="9">
        <v>2</v>
      </c>
      <c r="E14" s="29">
        <v>0</v>
      </c>
      <c r="F14" s="30">
        <f t="shared" si="0"/>
        <v>0</v>
      </c>
      <c r="G14" s="25"/>
    </row>
    <row r="15" spans="1:7" ht="56.45" customHeight="1" x14ac:dyDescent="0.25">
      <c r="A15" s="26" t="s">
        <v>28</v>
      </c>
      <c r="B15" s="13" t="s">
        <v>129</v>
      </c>
      <c r="C15" s="28" t="s">
        <v>25</v>
      </c>
      <c r="D15" s="9">
        <v>1</v>
      </c>
      <c r="E15" s="29">
        <v>0</v>
      </c>
      <c r="F15" s="30">
        <f t="shared" si="0"/>
        <v>0</v>
      </c>
      <c r="G15" s="25"/>
    </row>
    <row r="16" spans="1:7" ht="18.600000000000001" customHeight="1" x14ac:dyDescent="0.25">
      <c r="A16" s="26" t="s">
        <v>30</v>
      </c>
      <c r="B16" s="32" t="s">
        <v>128</v>
      </c>
      <c r="C16" s="28" t="s">
        <v>22</v>
      </c>
      <c r="D16" s="9">
        <v>2</v>
      </c>
      <c r="E16" s="29">
        <v>0</v>
      </c>
      <c r="F16" s="30">
        <f t="shared" si="0"/>
        <v>0</v>
      </c>
      <c r="G16" s="25"/>
    </row>
    <row r="17" spans="1:7" ht="27.4" customHeight="1" x14ac:dyDescent="0.25">
      <c r="A17" s="26" t="s">
        <v>32</v>
      </c>
      <c r="B17" s="32" t="s">
        <v>130</v>
      </c>
      <c r="C17" s="28" t="s">
        <v>22</v>
      </c>
      <c r="D17" s="9">
        <v>5</v>
      </c>
      <c r="E17" s="29">
        <v>0</v>
      </c>
      <c r="F17" s="30">
        <f t="shared" si="0"/>
        <v>0</v>
      </c>
      <c r="G17" s="25"/>
    </row>
    <row r="18" spans="1:7" ht="29.85" customHeight="1" x14ac:dyDescent="0.25">
      <c r="A18" s="26" t="s">
        <v>35</v>
      </c>
      <c r="B18" s="32" t="s">
        <v>131</v>
      </c>
      <c r="C18" s="28" t="s">
        <v>22</v>
      </c>
      <c r="D18" s="9">
        <v>2</v>
      </c>
      <c r="E18" s="29">
        <v>0</v>
      </c>
      <c r="F18" s="30">
        <f t="shared" si="0"/>
        <v>0</v>
      </c>
      <c r="G18" s="25"/>
    </row>
    <row r="19" spans="1:7" ht="14.45" customHeight="1" x14ac:dyDescent="0.25">
      <c r="A19" s="72" t="s">
        <v>37</v>
      </c>
      <c r="B19" s="72"/>
      <c r="F19" s="49">
        <f>SUM(F4:F18)</f>
        <v>0</v>
      </c>
      <c r="G19" s="25"/>
    </row>
    <row r="20" spans="1:7" ht="13.9" customHeight="1" x14ac:dyDescent="0.25">
      <c r="A20" s="74" t="s">
        <v>38</v>
      </c>
      <c r="B20" s="74"/>
      <c r="C20" s="75">
        <f>C19*0.23</f>
        <v>0</v>
      </c>
      <c r="D20" s="75"/>
      <c r="E20" s="75"/>
      <c r="F20" s="75"/>
      <c r="G20" s="25"/>
    </row>
    <row r="21" spans="1:7" ht="16.5" customHeight="1" x14ac:dyDescent="0.25">
      <c r="A21" s="71" t="s">
        <v>39</v>
      </c>
      <c r="B21" s="71"/>
      <c r="C21" s="95"/>
      <c r="D21" s="99"/>
      <c r="E21" s="99"/>
      <c r="F21" s="99">
        <f>F19+C20</f>
        <v>0</v>
      </c>
      <c r="G21" s="25"/>
    </row>
    <row r="22" spans="1:7" x14ac:dyDescent="0.25">
      <c r="E22" s="18"/>
    </row>
    <row r="23" spans="1:7" x14ac:dyDescent="0.25">
      <c r="B23" t="s">
        <v>40</v>
      </c>
    </row>
  </sheetData>
  <mergeCells count="5">
    <mergeCell ref="A21:B21"/>
    <mergeCell ref="A1:F2"/>
    <mergeCell ref="A19:B19"/>
    <mergeCell ref="A20:B20"/>
    <mergeCell ref="C20:F20"/>
  </mergeCells>
  <pageMargins left="0.7" right="0.7" top="0.75" bottom="0.75" header="0.51180555555555496" footer="0.51180555555555496"/>
  <pageSetup paperSize="9" scale="83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B1" zoomScale="90" zoomScaleNormal="90" workbookViewId="0">
      <selection activeCell="D17" sqref="D17"/>
    </sheetView>
  </sheetViews>
  <sheetFormatPr defaultColWidth="8.85546875" defaultRowHeight="15" x14ac:dyDescent="0.25"/>
  <cols>
    <col min="1" max="1" width="8.85546875" hidden="1"/>
    <col min="2" max="2" width="5.28515625" customWidth="1"/>
    <col min="3" max="3" width="59" customWidth="1"/>
    <col min="7" max="7" width="9.85546875" customWidth="1"/>
  </cols>
  <sheetData>
    <row r="1" spans="2:7" ht="14.45" customHeight="1" x14ac:dyDescent="0.25">
      <c r="B1" s="64" t="s">
        <v>132</v>
      </c>
      <c r="C1" s="64"/>
      <c r="D1" s="64"/>
      <c r="E1" s="64"/>
      <c r="F1" s="64"/>
      <c r="G1" s="64"/>
    </row>
    <row r="2" spans="2:7" x14ac:dyDescent="0.25">
      <c r="B2" s="64"/>
      <c r="C2" s="64"/>
      <c r="D2" s="64"/>
      <c r="E2" s="64"/>
      <c r="F2" s="64"/>
      <c r="G2" s="64"/>
    </row>
    <row r="3" spans="2:7" ht="45" x14ac:dyDescent="0.25">
      <c r="B3" s="14" t="s">
        <v>1</v>
      </c>
      <c r="C3" s="15" t="s">
        <v>2</v>
      </c>
      <c r="D3" s="15" t="s">
        <v>3</v>
      </c>
      <c r="E3" s="15" t="s">
        <v>4</v>
      </c>
      <c r="F3" s="16" t="s">
        <v>5</v>
      </c>
      <c r="G3" s="17" t="s">
        <v>6</v>
      </c>
    </row>
    <row r="4" spans="2:7" ht="49.7" customHeight="1" x14ac:dyDescent="0.25">
      <c r="B4" s="20" t="s">
        <v>69</v>
      </c>
      <c r="C4" s="13" t="s">
        <v>133</v>
      </c>
      <c r="D4" s="9" t="s">
        <v>8</v>
      </c>
      <c r="E4" s="9">
        <v>257.95</v>
      </c>
      <c r="F4" s="21">
        <v>0</v>
      </c>
      <c r="G4" s="22">
        <f>E4*F4</f>
        <v>0</v>
      </c>
    </row>
    <row r="5" spans="2:7" ht="33" customHeight="1" x14ac:dyDescent="0.25">
      <c r="B5" s="20" t="s">
        <v>55</v>
      </c>
      <c r="C5" s="13" t="s">
        <v>134</v>
      </c>
      <c r="D5" s="9" t="s">
        <v>9</v>
      </c>
      <c r="E5" s="9">
        <v>469</v>
      </c>
      <c r="F5" s="21">
        <v>0</v>
      </c>
      <c r="G5" s="22">
        <f t="shared" ref="G5:G14" si="0">E5*F5</f>
        <v>0</v>
      </c>
    </row>
    <row r="6" spans="2:7" ht="36" customHeight="1" x14ac:dyDescent="0.25">
      <c r="B6" s="20" t="s">
        <v>57</v>
      </c>
      <c r="C6" s="13" t="s">
        <v>135</v>
      </c>
      <c r="D6" s="9" t="s">
        <v>9</v>
      </c>
      <c r="E6" s="9">
        <v>469</v>
      </c>
      <c r="F6" s="21">
        <v>0</v>
      </c>
      <c r="G6" s="22">
        <f t="shared" si="0"/>
        <v>0</v>
      </c>
    </row>
    <row r="7" spans="2:7" ht="42" customHeight="1" x14ac:dyDescent="0.25">
      <c r="B7" s="20" t="s">
        <v>59</v>
      </c>
      <c r="C7" s="13" t="s">
        <v>122</v>
      </c>
      <c r="D7" s="9" t="s">
        <v>9</v>
      </c>
      <c r="E7" s="9">
        <v>469</v>
      </c>
      <c r="F7" s="21">
        <v>0</v>
      </c>
      <c r="G7" s="22">
        <f t="shared" si="0"/>
        <v>0</v>
      </c>
    </row>
    <row r="8" spans="2:7" ht="33.6" customHeight="1" x14ac:dyDescent="0.25">
      <c r="B8" s="20" t="s">
        <v>12</v>
      </c>
      <c r="C8" s="13" t="s">
        <v>136</v>
      </c>
      <c r="D8" s="9" t="s">
        <v>9</v>
      </c>
      <c r="E8" s="9">
        <v>402</v>
      </c>
      <c r="F8" s="21">
        <v>0</v>
      </c>
      <c r="G8" s="22">
        <f t="shared" si="0"/>
        <v>0</v>
      </c>
    </row>
    <row r="9" spans="2:7" ht="48.6" customHeight="1" x14ac:dyDescent="0.25">
      <c r="B9" s="20" t="s">
        <v>14</v>
      </c>
      <c r="C9" s="13" t="s">
        <v>158</v>
      </c>
      <c r="D9" s="9" t="s">
        <v>76</v>
      </c>
      <c r="E9" s="9">
        <v>402</v>
      </c>
      <c r="F9" s="21">
        <v>0</v>
      </c>
      <c r="G9" s="22">
        <f t="shared" si="0"/>
        <v>0</v>
      </c>
    </row>
    <row r="10" spans="2:7" ht="36.6" customHeight="1" x14ac:dyDescent="0.25">
      <c r="B10" s="20" t="s">
        <v>16</v>
      </c>
      <c r="C10" s="13" t="s">
        <v>137</v>
      </c>
      <c r="D10" s="9" t="s">
        <v>9</v>
      </c>
      <c r="E10" s="9">
        <v>402</v>
      </c>
      <c r="F10" s="21">
        <v>0</v>
      </c>
      <c r="G10" s="22">
        <f t="shared" si="0"/>
        <v>0</v>
      </c>
    </row>
    <row r="11" spans="2:7" ht="34.9" customHeight="1" x14ac:dyDescent="0.25">
      <c r="B11" s="20" t="s">
        <v>18</v>
      </c>
      <c r="C11" s="13" t="s">
        <v>138</v>
      </c>
      <c r="D11" s="9" t="s">
        <v>76</v>
      </c>
      <c r="E11" s="9">
        <v>67.25</v>
      </c>
      <c r="F11" s="21">
        <v>0</v>
      </c>
      <c r="G11" s="22">
        <f t="shared" si="0"/>
        <v>0</v>
      </c>
    </row>
    <row r="12" spans="2:7" ht="61.35" customHeight="1" x14ac:dyDescent="0.25">
      <c r="B12" s="20" t="s">
        <v>20</v>
      </c>
      <c r="C12" s="13" t="s">
        <v>139</v>
      </c>
      <c r="D12" s="9" t="s">
        <v>25</v>
      </c>
      <c r="E12" s="9">
        <v>1</v>
      </c>
      <c r="F12" s="21">
        <v>0</v>
      </c>
      <c r="G12" s="22">
        <f t="shared" si="0"/>
        <v>0</v>
      </c>
    </row>
    <row r="13" spans="2:7" ht="34.9" customHeight="1" x14ac:dyDescent="0.25">
      <c r="B13" s="20" t="s">
        <v>23</v>
      </c>
      <c r="C13" s="32" t="s">
        <v>140</v>
      </c>
      <c r="D13" s="9" t="s">
        <v>22</v>
      </c>
      <c r="E13" s="9">
        <v>2</v>
      </c>
      <c r="F13" s="21">
        <v>0</v>
      </c>
      <c r="G13" s="22">
        <f t="shared" si="0"/>
        <v>0</v>
      </c>
    </row>
    <row r="14" spans="2:7" ht="34.9" customHeight="1" x14ac:dyDescent="0.25">
      <c r="B14" s="20" t="s">
        <v>26</v>
      </c>
      <c r="C14" s="32" t="s">
        <v>141</v>
      </c>
      <c r="D14" s="9" t="s">
        <v>22</v>
      </c>
      <c r="E14" s="9">
        <v>2</v>
      </c>
      <c r="F14" s="21">
        <v>0</v>
      </c>
      <c r="G14" s="22">
        <f t="shared" si="0"/>
        <v>0</v>
      </c>
    </row>
    <row r="15" spans="2:7" ht="14.45" customHeight="1" x14ac:dyDescent="0.25">
      <c r="B15" s="60" t="s">
        <v>37</v>
      </c>
      <c r="C15" s="60"/>
      <c r="D15" s="61">
        <f>SUM(G4:G14)</f>
        <v>0</v>
      </c>
      <c r="E15" s="61"/>
      <c r="F15" s="61"/>
      <c r="G15" s="61"/>
    </row>
    <row r="16" spans="2:7" ht="14.45" customHeight="1" x14ac:dyDescent="0.25">
      <c r="B16" s="62" t="s">
        <v>38</v>
      </c>
      <c r="C16" s="62"/>
      <c r="D16" s="63">
        <f>D15*0.23</f>
        <v>0</v>
      </c>
      <c r="E16" s="63"/>
      <c r="F16" s="63"/>
      <c r="G16" s="63"/>
    </row>
    <row r="17" spans="2:7" ht="14.45" customHeight="1" x14ac:dyDescent="0.25">
      <c r="B17" s="59" t="s">
        <v>39</v>
      </c>
      <c r="C17" s="59"/>
      <c r="D17" s="95"/>
      <c r="E17" s="97"/>
      <c r="F17" s="97"/>
      <c r="G17" s="97">
        <f>D15+D16</f>
        <v>0</v>
      </c>
    </row>
    <row r="18" spans="2:7" x14ac:dyDescent="0.25">
      <c r="F18" s="18"/>
    </row>
    <row r="19" spans="2:7" x14ac:dyDescent="0.25">
      <c r="C19" t="s">
        <v>40</v>
      </c>
    </row>
  </sheetData>
  <mergeCells count="6">
    <mergeCell ref="B17:C17"/>
    <mergeCell ref="B1:G2"/>
    <mergeCell ref="B15:C15"/>
    <mergeCell ref="D15:G15"/>
    <mergeCell ref="B16:C16"/>
    <mergeCell ref="D16:G16"/>
  </mergeCells>
  <pageMargins left="0.7" right="0.7" top="0.75" bottom="0.75" header="0.51180555555555496" footer="0.51180555555555496"/>
  <pageSetup paperSize="9" scale="84" firstPageNumber="0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4" zoomScale="90" zoomScaleNormal="90" workbookViewId="0">
      <selection activeCell="C24" sqref="C24"/>
    </sheetView>
  </sheetViews>
  <sheetFormatPr defaultColWidth="8.85546875" defaultRowHeight="15" x14ac:dyDescent="0.25"/>
  <cols>
    <col min="1" max="1" width="4.7109375" customWidth="1"/>
    <col min="2" max="2" width="57.28515625" customWidth="1"/>
    <col min="6" max="6" width="13.140625" customWidth="1"/>
  </cols>
  <sheetData>
    <row r="1" spans="1:7" ht="14.45" customHeight="1" x14ac:dyDescent="0.25">
      <c r="B1" s="19"/>
      <c r="C1" s="19"/>
      <c r="D1" s="19"/>
      <c r="E1" s="19"/>
      <c r="F1" s="19"/>
    </row>
    <row r="2" spans="1:7" ht="13.35" customHeight="1" x14ac:dyDescent="0.25">
      <c r="A2" s="19"/>
      <c r="B2" s="19"/>
      <c r="C2" s="19"/>
      <c r="D2" s="19"/>
      <c r="E2" s="19"/>
      <c r="F2" s="19"/>
    </row>
    <row r="3" spans="1:7" ht="34.700000000000003" customHeight="1" x14ac:dyDescent="0.25">
      <c r="A3" s="64" t="s">
        <v>142</v>
      </c>
      <c r="B3" s="64"/>
      <c r="C3" s="64"/>
      <c r="D3" s="64"/>
      <c r="E3" s="64"/>
      <c r="F3" s="64"/>
    </row>
    <row r="4" spans="1:7" ht="36" hidden="1" customHeight="1" x14ac:dyDescent="0.25">
      <c r="A4" s="64"/>
      <c r="B4" s="64"/>
      <c r="C4" s="64"/>
      <c r="D4" s="64"/>
      <c r="E4" s="64"/>
      <c r="F4" s="64"/>
    </row>
    <row r="5" spans="1:7" ht="45.95" customHeight="1" x14ac:dyDescent="0.25">
      <c r="A5" s="44" t="s">
        <v>1</v>
      </c>
      <c r="B5" s="45" t="s">
        <v>2</v>
      </c>
      <c r="C5" s="45" t="s">
        <v>3</v>
      </c>
      <c r="D5" s="45" t="s">
        <v>4</v>
      </c>
      <c r="E5" s="46" t="s">
        <v>5</v>
      </c>
      <c r="F5" s="47" t="s">
        <v>6</v>
      </c>
      <c r="G5" s="25"/>
    </row>
    <row r="6" spans="1:7" ht="66" customHeight="1" x14ac:dyDescent="0.25">
      <c r="A6" s="26" t="s">
        <v>69</v>
      </c>
      <c r="B6" s="32" t="s">
        <v>143</v>
      </c>
      <c r="C6" s="9" t="s">
        <v>8</v>
      </c>
      <c r="D6" s="9">
        <v>1125.57</v>
      </c>
      <c r="E6" s="29">
        <v>0</v>
      </c>
      <c r="F6" s="30">
        <f>D6*E6</f>
        <v>0</v>
      </c>
      <c r="G6" s="25"/>
    </row>
    <row r="7" spans="1:7" ht="29.45" customHeight="1" x14ac:dyDescent="0.25">
      <c r="A7" s="26" t="s">
        <v>55</v>
      </c>
      <c r="B7" s="32" t="s">
        <v>144</v>
      </c>
      <c r="C7" s="9" t="s">
        <v>9</v>
      </c>
      <c r="D7" s="9">
        <v>2046.5</v>
      </c>
      <c r="E7" s="29">
        <v>0</v>
      </c>
      <c r="F7" s="30">
        <f t="shared" ref="F7:F21" si="0">D7*E7</f>
        <v>0</v>
      </c>
      <c r="G7" s="25"/>
    </row>
    <row r="8" spans="1:7" ht="39.6" customHeight="1" x14ac:dyDescent="0.25">
      <c r="A8" s="26" t="s">
        <v>57</v>
      </c>
      <c r="B8" s="32" t="s">
        <v>60</v>
      </c>
      <c r="C8" s="9" t="s">
        <v>9</v>
      </c>
      <c r="D8" s="9">
        <v>2046</v>
      </c>
      <c r="E8" s="29">
        <v>0</v>
      </c>
      <c r="F8" s="30">
        <f t="shared" si="0"/>
        <v>0</v>
      </c>
      <c r="G8" s="25"/>
    </row>
    <row r="9" spans="1:7" ht="39.6" customHeight="1" x14ac:dyDescent="0.25">
      <c r="A9" s="26" t="s">
        <v>59</v>
      </c>
      <c r="B9" s="32" t="s">
        <v>61</v>
      </c>
      <c r="C9" s="9" t="s">
        <v>9</v>
      </c>
      <c r="D9" s="9">
        <v>2046.5</v>
      </c>
      <c r="E9" s="29">
        <v>0</v>
      </c>
      <c r="F9" s="30">
        <f t="shared" si="0"/>
        <v>0</v>
      </c>
      <c r="G9" s="25"/>
    </row>
    <row r="10" spans="1:7" ht="39.6" customHeight="1" x14ac:dyDescent="0.25">
      <c r="A10" s="26" t="s">
        <v>12</v>
      </c>
      <c r="B10" s="32" t="s">
        <v>145</v>
      </c>
      <c r="C10" s="9" t="s">
        <v>9</v>
      </c>
      <c r="D10" s="9">
        <v>1634.5</v>
      </c>
      <c r="E10" s="29">
        <v>0</v>
      </c>
      <c r="F10" s="30">
        <f t="shared" si="0"/>
        <v>0</v>
      </c>
      <c r="G10" s="25"/>
    </row>
    <row r="11" spans="1:7" ht="39.6" customHeight="1" x14ac:dyDescent="0.25">
      <c r="A11" s="26" t="s">
        <v>14</v>
      </c>
      <c r="B11" s="32" t="s">
        <v>63</v>
      </c>
      <c r="C11" s="28" t="s">
        <v>76</v>
      </c>
      <c r="D11" s="9">
        <v>1634.5</v>
      </c>
      <c r="E11" s="29">
        <v>0</v>
      </c>
      <c r="F11" s="30">
        <f t="shared" si="0"/>
        <v>0</v>
      </c>
      <c r="G11" s="25"/>
    </row>
    <row r="12" spans="1:7" ht="39.6" customHeight="1" x14ac:dyDescent="0.25">
      <c r="A12" s="26" t="s">
        <v>16</v>
      </c>
      <c r="B12" s="32" t="s">
        <v>64</v>
      </c>
      <c r="C12" s="9" t="s">
        <v>9</v>
      </c>
      <c r="D12" s="9">
        <v>1634.5</v>
      </c>
      <c r="E12" s="29">
        <v>0</v>
      </c>
      <c r="F12" s="30">
        <f t="shared" si="0"/>
        <v>0</v>
      </c>
      <c r="G12" s="25"/>
    </row>
    <row r="13" spans="1:7" ht="39.6" customHeight="1" x14ac:dyDescent="0.25">
      <c r="A13" s="26" t="s">
        <v>18</v>
      </c>
      <c r="B13" s="13" t="s">
        <v>65</v>
      </c>
      <c r="C13" s="9" t="s">
        <v>9</v>
      </c>
      <c r="D13" s="9">
        <v>737</v>
      </c>
      <c r="E13" s="29">
        <v>0</v>
      </c>
      <c r="F13" s="30">
        <f t="shared" si="0"/>
        <v>0</v>
      </c>
      <c r="G13" s="25"/>
    </row>
    <row r="14" spans="1:7" ht="56.45" customHeight="1" x14ac:dyDescent="0.25">
      <c r="A14" s="26" t="s">
        <v>20</v>
      </c>
      <c r="B14" s="13" t="s">
        <v>146</v>
      </c>
      <c r="C14" s="9" t="s">
        <v>147</v>
      </c>
      <c r="D14" s="9">
        <v>1</v>
      </c>
      <c r="E14" s="29">
        <v>0</v>
      </c>
      <c r="F14" s="30">
        <f t="shared" si="0"/>
        <v>0</v>
      </c>
      <c r="G14" s="25"/>
    </row>
    <row r="15" spans="1:7" ht="39.6" customHeight="1" x14ac:dyDescent="0.25">
      <c r="A15" s="26" t="s">
        <v>23</v>
      </c>
      <c r="B15" s="32" t="s">
        <v>113</v>
      </c>
      <c r="C15" s="9" t="s">
        <v>22</v>
      </c>
      <c r="D15" s="9">
        <v>2</v>
      </c>
      <c r="E15" s="29">
        <v>0</v>
      </c>
      <c r="F15" s="30">
        <f t="shared" si="0"/>
        <v>0</v>
      </c>
      <c r="G15" s="25"/>
    </row>
    <row r="16" spans="1:7" ht="56.25" customHeight="1" x14ac:dyDescent="0.25">
      <c r="A16" s="26" t="s">
        <v>26</v>
      </c>
      <c r="B16" s="13" t="s">
        <v>159</v>
      </c>
      <c r="C16" s="9" t="s">
        <v>25</v>
      </c>
      <c r="D16" s="9">
        <v>1</v>
      </c>
      <c r="E16" s="29">
        <v>0</v>
      </c>
      <c r="F16" s="30">
        <f t="shared" si="0"/>
        <v>0</v>
      </c>
      <c r="G16" s="25"/>
    </row>
    <row r="17" spans="1:7" ht="51" customHeight="1" x14ac:dyDescent="0.25">
      <c r="A17" s="26" t="s">
        <v>28</v>
      </c>
      <c r="B17" s="13" t="s">
        <v>160</v>
      </c>
      <c r="C17" s="9" t="s">
        <v>25</v>
      </c>
      <c r="D17" s="9">
        <v>1</v>
      </c>
      <c r="E17" s="29">
        <v>0</v>
      </c>
      <c r="F17" s="30">
        <f t="shared" si="0"/>
        <v>0</v>
      </c>
      <c r="G17" s="25"/>
    </row>
    <row r="18" spans="1:7" ht="39.6" customHeight="1" x14ac:dyDescent="0.25">
      <c r="A18" s="26" t="s">
        <v>30</v>
      </c>
      <c r="B18" s="13" t="s">
        <v>148</v>
      </c>
      <c r="C18" s="9" t="s">
        <v>8</v>
      </c>
      <c r="D18" s="9">
        <v>40</v>
      </c>
      <c r="E18" s="29">
        <v>0</v>
      </c>
      <c r="F18" s="30">
        <f t="shared" si="0"/>
        <v>0</v>
      </c>
      <c r="G18" s="25"/>
    </row>
    <row r="19" spans="1:7" ht="39.6" customHeight="1" x14ac:dyDescent="0.25">
      <c r="A19" s="26" t="s">
        <v>32</v>
      </c>
      <c r="B19" s="32" t="s">
        <v>149</v>
      </c>
      <c r="C19" s="28" t="s">
        <v>22</v>
      </c>
      <c r="D19" s="9">
        <v>5</v>
      </c>
      <c r="E19" s="29">
        <v>0</v>
      </c>
      <c r="F19" s="30">
        <f t="shared" si="0"/>
        <v>0</v>
      </c>
      <c r="G19" s="25"/>
    </row>
    <row r="20" spans="1:7" ht="39.6" customHeight="1" x14ac:dyDescent="0.25">
      <c r="A20" s="26" t="s">
        <v>35</v>
      </c>
      <c r="B20" s="32" t="s">
        <v>150</v>
      </c>
      <c r="C20" s="28" t="s">
        <v>22</v>
      </c>
      <c r="D20" s="9">
        <v>2</v>
      </c>
      <c r="E20" s="29">
        <v>0</v>
      </c>
      <c r="F20" s="30">
        <f t="shared" si="0"/>
        <v>0</v>
      </c>
      <c r="G20" s="25"/>
    </row>
    <row r="21" spans="1:7" ht="39.6" customHeight="1" x14ac:dyDescent="0.25">
      <c r="A21" s="26" t="s">
        <v>151</v>
      </c>
      <c r="B21" s="13" t="s">
        <v>114</v>
      </c>
      <c r="C21" s="28" t="s">
        <v>34</v>
      </c>
      <c r="D21" s="9">
        <v>290</v>
      </c>
      <c r="E21" s="29">
        <v>0</v>
      </c>
      <c r="F21" s="30">
        <f t="shared" si="0"/>
        <v>0</v>
      </c>
      <c r="G21" s="25"/>
    </row>
    <row r="22" spans="1:7" ht="17.25" customHeight="1" x14ac:dyDescent="0.25">
      <c r="A22" s="72" t="s">
        <v>37</v>
      </c>
      <c r="B22" s="72"/>
      <c r="C22" s="73">
        <f>SUM(F6:F21)</f>
        <v>0</v>
      </c>
      <c r="D22" s="73"/>
      <c r="E22" s="73"/>
      <c r="F22" s="73"/>
      <c r="G22" s="25"/>
    </row>
    <row r="23" spans="1:7" ht="19.350000000000001" customHeight="1" x14ac:dyDescent="0.25">
      <c r="A23" s="74" t="s">
        <v>38</v>
      </c>
      <c r="B23" s="74"/>
      <c r="C23" s="75">
        <f>C22*0.23</f>
        <v>0</v>
      </c>
      <c r="D23" s="75"/>
      <c r="E23" s="75"/>
      <c r="F23" s="75"/>
      <c r="G23" s="25"/>
    </row>
    <row r="24" spans="1:7" ht="17.25" customHeight="1" x14ac:dyDescent="0.25">
      <c r="A24" s="71" t="s">
        <v>39</v>
      </c>
      <c r="B24" s="71"/>
      <c r="C24" s="95"/>
      <c r="D24" s="100"/>
      <c r="E24" s="100"/>
      <c r="F24" s="100">
        <f>C22+C23</f>
        <v>0</v>
      </c>
      <c r="G24" s="25"/>
    </row>
    <row r="25" spans="1:7" ht="15.4" customHeight="1" x14ac:dyDescent="0.25">
      <c r="A25" s="25"/>
      <c r="B25" s="25"/>
      <c r="C25" s="25"/>
      <c r="D25" s="25"/>
      <c r="E25" s="48"/>
      <c r="F25" s="25"/>
      <c r="G25" s="25"/>
    </row>
    <row r="26" spans="1:7" ht="12.6" customHeight="1" x14ac:dyDescent="0.25">
      <c r="B26" t="s">
        <v>40</v>
      </c>
    </row>
    <row r="27" spans="1:7" ht="46.15" customHeight="1" x14ac:dyDescent="0.25"/>
    <row r="28" spans="1:7" ht="42" customHeight="1" x14ac:dyDescent="0.25"/>
    <row r="29" spans="1:7" ht="42" customHeight="1" x14ac:dyDescent="0.25"/>
    <row r="30" spans="1:7" ht="42" customHeight="1" x14ac:dyDescent="0.25"/>
    <row r="31" spans="1:7" ht="42" customHeight="1" x14ac:dyDescent="0.25"/>
    <row r="32" spans="1:7" ht="14.45" customHeight="1" x14ac:dyDescent="0.25"/>
    <row r="33" spans="7:7" ht="14.45" customHeight="1" x14ac:dyDescent="0.25"/>
    <row r="34" spans="7:7" ht="14.45" customHeight="1" x14ac:dyDescent="0.25"/>
    <row r="47" spans="7:7" x14ac:dyDescent="0.25">
      <c r="G47" t="s">
        <v>152</v>
      </c>
    </row>
  </sheetData>
  <mergeCells count="6">
    <mergeCell ref="A24:B24"/>
    <mergeCell ref="A3:F4"/>
    <mergeCell ref="A22:B22"/>
    <mergeCell ref="C22:F22"/>
    <mergeCell ref="A23:B23"/>
    <mergeCell ref="C23:F23"/>
  </mergeCells>
  <pageMargins left="0.7" right="0.7" top="0.75" bottom="0.75" header="0.51180555555555496" footer="0.51180555555555496"/>
  <pageSetup paperSize="9" scale="77" firstPageNumber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A10" zoomScaleNormal="100" workbookViewId="0">
      <selection activeCell="E15" sqref="E15:E16"/>
    </sheetView>
  </sheetViews>
  <sheetFormatPr defaultColWidth="8.85546875" defaultRowHeight="15" x14ac:dyDescent="0.25"/>
  <cols>
    <col min="1" max="1" width="6.7109375" customWidth="1"/>
    <col min="2" max="2" width="52.42578125" customWidth="1"/>
    <col min="6" max="6" width="18" customWidth="1"/>
  </cols>
  <sheetData>
    <row r="1" spans="1:9" x14ac:dyDescent="0.25">
      <c r="A1" s="52"/>
      <c r="B1" s="52"/>
    </row>
    <row r="2" spans="1:9" ht="29.1" customHeight="1" x14ac:dyDescent="0.25">
      <c r="A2" s="2"/>
      <c r="B2" s="53" t="s">
        <v>0</v>
      </c>
      <c r="C2" s="53"/>
      <c r="D2" s="53"/>
      <c r="E2" s="53"/>
      <c r="F2" s="53"/>
      <c r="G2" s="2"/>
    </row>
    <row r="3" spans="1:9" ht="45" x14ac:dyDescent="0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2"/>
    </row>
    <row r="4" spans="1:9" ht="61.9" customHeight="1" x14ac:dyDescent="0.25">
      <c r="A4" s="7">
        <v>1</v>
      </c>
      <c r="B4" s="8" t="s">
        <v>7</v>
      </c>
      <c r="C4" s="9" t="s">
        <v>8</v>
      </c>
      <c r="D4" s="9">
        <v>231</v>
      </c>
      <c r="E4" s="10">
        <v>0</v>
      </c>
      <c r="F4" s="11">
        <f>D4*E4</f>
        <v>0</v>
      </c>
      <c r="G4" s="2"/>
    </row>
    <row r="5" spans="1:9" ht="42.75" x14ac:dyDescent="0.25">
      <c r="A5" s="7">
        <v>2</v>
      </c>
      <c r="B5" s="8" t="s">
        <v>156</v>
      </c>
      <c r="C5" s="9" t="s">
        <v>9</v>
      </c>
      <c r="D5" s="9">
        <v>420</v>
      </c>
      <c r="E5" s="10">
        <v>0</v>
      </c>
      <c r="F5" s="11">
        <f t="shared" ref="F5:F18" si="0">D5*E5</f>
        <v>0</v>
      </c>
      <c r="G5" s="2"/>
    </row>
    <row r="6" spans="1:9" ht="42.75" x14ac:dyDescent="0.25">
      <c r="A6" s="7">
        <v>3</v>
      </c>
      <c r="B6" s="8" t="s">
        <v>10</v>
      </c>
      <c r="C6" s="9" t="s">
        <v>9</v>
      </c>
      <c r="D6" s="9">
        <v>420</v>
      </c>
      <c r="E6" s="10">
        <v>0</v>
      </c>
      <c r="F6" s="11">
        <f t="shared" si="0"/>
        <v>0</v>
      </c>
      <c r="G6" s="2"/>
      <c r="I6" s="2"/>
    </row>
    <row r="7" spans="1:9" ht="42.75" x14ac:dyDescent="0.25">
      <c r="A7" s="7">
        <v>4</v>
      </c>
      <c r="B7" s="8" t="s">
        <v>11</v>
      </c>
      <c r="C7" s="9" t="s">
        <v>9</v>
      </c>
      <c r="D7" s="9">
        <v>420</v>
      </c>
      <c r="E7" s="10">
        <v>0</v>
      </c>
      <c r="F7" s="11">
        <f t="shared" si="0"/>
        <v>0</v>
      </c>
      <c r="G7" s="2"/>
    </row>
    <row r="8" spans="1:9" ht="42.75" x14ac:dyDescent="0.25">
      <c r="A8" s="7" t="s">
        <v>12</v>
      </c>
      <c r="B8" s="8" t="s">
        <v>13</v>
      </c>
      <c r="C8" s="9" t="s">
        <v>9</v>
      </c>
      <c r="D8" s="9">
        <v>315</v>
      </c>
      <c r="E8" s="10">
        <v>0</v>
      </c>
      <c r="F8" s="11">
        <f t="shared" si="0"/>
        <v>0</v>
      </c>
      <c r="G8" s="2"/>
    </row>
    <row r="9" spans="1:9" ht="28.5" x14ac:dyDescent="0.25">
      <c r="A9" s="7" t="s">
        <v>14</v>
      </c>
      <c r="B9" s="8" t="s">
        <v>15</v>
      </c>
      <c r="C9" s="9" t="s">
        <v>9</v>
      </c>
      <c r="D9" s="9">
        <v>315</v>
      </c>
      <c r="E9" s="10">
        <v>0</v>
      </c>
      <c r="F9" s="11">
        <f t="shared" si="0"/>
        <v>0</v>
      </c>
      <c r="G9" s="2"/>
    </row>
    <row r="10" spans="1:9" ht="28.5" x14ac:dyDescent="0.25">
      <c r="A10" s="7" t="s">
        <v>16</v>
      </c>
      <c r="B10" s="8" t="s">
        <v>17</v>
      </c>
      <c r="C10" s="9" t="s">
        <v>9</v>
      </c>
      <c r="D10" s="9">
        <v>315</v>
      </c>
      <c r="E10" s="10">
        <v>0</v>
      </c>
      <c r="F10" s="11">
        <f t="shared" si="0"/>
        <v>0</v>
      </c>
      <c r="G10" s="2"/>
    </row>
    <row r="11" spans="1:9" ht="28.5" x14ac:dyDescent="0.25">
      <c r="A11" s="7" t="s">
        <v>18</v>
      </c>
      <c r="B11" s="8" t="s">
        <v>19</v>
      </c>
      <c r="C11" s="9" t="s">
        <v>9</v>
      </c>
      <c r="D11" s="9">
        <v>105</v>
      </c>
      <c r="E11" s="10">
        <v>0</v>
      </c>
      <c r="F11" s="11">
        <f t="shared" si="0"/>
        <v>0</v>
      </c>
      <c r="G11" s="2"/>
    </row>
    <row r="12" spans="1:9" ht="28.5" x14ac:dyDescent="0.25">
      <c r="A12" s="7" t="s">
        <v>20</v>
      </c>
      <c r="B12" s="8" t="s">
        <v>21</v>
      </c>
      <c r="C12" s="12" t="s">
        <v>22</v>
      </c>
      <c r="D12" s="9">
        <v>2</v>
      </c>
      <c r="E12" s="10">
        <v>0</v>
      </c>
      <c r="F12" s="11">
        <f t="shared" si="0"/>
        <v>0</v>
      </c>
      <c r="G12" s="2"/>
    </row>
    <row r="13" spans="1:9" ht="57.75" x14ac:dyDescent="0.25">
      <c r="A13" s="7" t="s">
        <v>23</v>
      </c>
      <c r="B13" s="8" t="s">
        <v>24</v>
      </c>
      <c r="C13" s="12" t="s">
        <v>25</v>
      </c>
      <c r="D13" s="9">
        <v>1</v>
      </c>
      <c r="E13" s="10">
        <v>0</v>
      </c>
      <c r="F13" s="11">
        <f t="shared" si="0"/>
        <v>0</v>
      </c>
      <c r="G13" s="2"/>
    </row>
    <row r="14" spans="1:9" ht="46.35" customHeight="1" x14ac:dyDescent="0.25">
      <c r="A14" s="7" t="s">
        <v>26</v>
      </c>
      <c r="B14" s="8" t="s">
        <v>27</v>
      </c>
      <c r="C14" s="12" t="s">
        <v>25</v>
      </c>
      <c r="D14" s="9">
        <v>1</v>
      </c>
      <c r="E14" s="10">
        <v>0</v>
      </c>
      <c r="F14" s="11">
        <f t="shared" si="0"/>
        <v>0</v>
      </c>
      <c r="G14" s="2"/>
    </row>
    <row r="15" spans="1:9" ht="26.1" customHeight="1" x14ac:dyDescent="0.25">
      <c r="A15" s="7" t="s">
        <v>28</v>
      </c>
      <c r="B15" s="13" t="s">
        <v>29</v>
      </c>
      <c r="C15" s="12" t="s">
        <v>22</v>
      </c>
      <c r="D15" s="9">
        <v>2</v>
      </c>
      <c r="E15" s="10">
        <v>0</v>
      </c>
      <c r="F15" s="11">
        <f t="shared" si="0"/>
        <v>0</v>
      </c>
      <c r="G15" s="2"/>
    </row>
    <row r="16" spans="1:9" ht="42.75" x14ac:dyDescent="0.25">
      <c r="A16" s="7" t="s">
        <v>30</v>
      </c>
      <c r="B16" s="8" t="s">
        <v>31</v>
      </c>
      <c r="C16" s="12" t="s">
        <v>22</v>
      </c>
      <c r="D16" s="9">
        <v>2</v>
      </c>
      <c r="E16" s="10">
        <v>0</v>
      </c>
      <c r="F16" s="11">
        <f t="shared" si="0"/>
        <v>0</v>
      </c>
      <c r="G16" s="2"/>
    </row>
    <row r="17" spans="1:7" x14ac:dyDescent="0.25">
      <c r="A17" s="7" t="s">
        <v>32</v>
      </c>
      <c r="B17" s="8" t="s">
        <v>33</v>
      </c>
      <c r="C17" s="12" t="s">
        <v>34</v>
      </c>
      <c r="D17" s="9">
        <v>40</v>
      </c>
      <c r="E17" s="10">
        <v>0</v>
      </c>
      <c r="F17" s="11">
        <f t="shared" si="0"/>
        <v>0</v>
      </c>
      <c r="G17" s="2"/>
    </row>
    <row r="18" spans="1:7" ht="28.5" x14ac:dyDescent="0.25">
      <c r="A18" s="7" t="s">
        <v>35</v>
      </c>
      <c r="B18" s="8" t="s">
        <v>36</v>
      </c>
      <c r="C18" s="9" t="s">
        <v>8</v>
      </c>
      <c r="D18" s="9">
        <v>24</v>
      </c>
      <c r="E18" s="10">
        <v>0</v>
      </c>
      <c r="F18" s="11">
        <f t="shared" si="0"/>
        <v>0</v>
      </c>
      <c r="G18" s="2"/>
    </row>
    <row r="19" spans="1:7" ht="15" customHeight="1" x14ac:dyDescent="0.25">
      <c r="A19" s="54" t="s">
        <v>37</v>
      </c>
      <c r="B19" s="54"/>
      <c r="C19" s="55">
        <f>SUM(F4:F18)</f>
        <v>0</v>
      </c>
      <c r="D19" s="55"/>
      <c r="E19" s="55"/>
      <c r="F19" s="55">
        <f>D19*E19</f>
        <v>0</v>
      </c>
      <c r="G19" s="2"/>
    </row>
    <row r="20" spans="1:7" ht="15" customHeight="1" x14ac:dyDescent="0.25">
      <c r="A20" s="56" t="s">
        <v>38</v>
      </c>
      <c r="B20" s="56"/>
      <c r="C20" s="57">
        <f>C19*0.23</f>
        <v>0</v>
      </c>
      <c r="D20" s="57"/>
      <c r="E20" s="57"/>
      <c r="F20" s="57">
        <f>D20*E20</f>
        <v>0</v>
      </c>
      <c r="G20" s="2"/>
    </row>
    <row r="21" spans="1:7" ht="15" customHeight="1" x14ac:dyDescent="0.25">
      <c r="A21" s="51" t="s">
        <v>39</v>
      </c>
      <c r="B21" s="51"/>
      <c r="C21" s="95"/>
      <c r="D21" s="94"/>
      <c r="E21" s="94"/>
      <c r="F21" s="94">
        <f>C19+C20</f>
        <v>0</v>
      </c>
      <c r="G21" s="2"/>
    </row>
    <row r="22" spans="1:7" x14ac:dyDescent="0.25">
      <c r="A22" s="2"/>
      <c r="B22" s="2"/>
      <c r="C22" s="2"/>
      <c r="D22" s="2"/>
      <c r="E22" s="1"/>
      <c r="F22" s="2"/>
      <c r="G22" s="2"/>
    </row>
    <row r="23" spans="1:7" x14ac:dyDescent="0.25">
      <c r="A23" s="2"/>
      <c r="B23" s="2" t="s">
        <v>40</v>
      </c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B25" s="2"/>
      <c r="C25" s="2"/>
      <c r="D25" s="2"/>
      <c r="E25" s="2"/>
      <c r="F25" s="2"/>
      <c r="G25" s="2"/>
    </row>
  </sheetData>
  <mergeCells count="7">
    <mergeCell ref="A21:B21"/>
    <mergeCell ref="A1:B1"/>
    <mergeCell ref="B2:F2"/>
    <mergeCell ref="A19:B19"/>
    <mergeCell ref="C19:F19"/>
    <mergeCell ref="A20:B20"/>
    <mergeCell ref="C20:F20"/>
  </mergeCells>
  <pageMargins left="0.78749999999999998" right="0.78749999999999998" top="1.05277777777778" bottom="1.05277777777778" header="0.78749999999999998" footer="0.78749999999999998"/>
  <pageSetup paperSize="9" scale="82" firstPageNumber="0" orientation="portrait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2"/>
  <sheetViews>
    <sheetView topLeftCell="A7" zoomScaleNormal="100" workbookViewId="0">
      <selection activeCell="F10" sqref="F10:F11"/>
    </sheetView>
  </sheetViews>
  <sheetFormatPr defaultColWidth="8.85546875" defaultRowHeight="15" x14ac:dyDescent="0.25"/>
  <cols>
    <col min="2" max="2" width="5.7109375" customWidth="1"/>
    <col min="3" max="3" width="52.140625" customWidth="1"/>
    <col min="7" max="7" width="13.42578125" customWidth="1"/>
  </cols>
  <sheetData>
    <row r="2" spans="2:7" ht="14.45" customHeight="1" x14ac:dyDescent="0.25">
      <c r="B2" s="58" t="s">
        <v>41</v>
      </c>
      <c r="C2" s="58"/>
      <c r="D2" s="58"/>
      <c r="E2" s="58"/>
      <c r="F2" s="58"/>
      <c r="G2" s="58"/>
    </row>
    <row r="3" spans="2:7" x14ac:dyDescent="0.25">
      <c r="B3" s="58"/>
      <c r="C3" s="58"/>
      <c r="D3" s="58"/>
      <c r="E3" s="58"/>
      <c r="F3" s="58"/>
      <c r="G3" s="58"/>
    </row>
    <row r="4" spans="2:7" ht="43.9" customHeight="1" x14ac:dyDescent="0.25">
      <c r="B4" s="14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17" t="s">
        <v>6</v>
      </c>
    </row>
    <row r="5" spans="2:7" ht="90" customHeight="1" x14ac:dyDescent="0.25">
      <c r="B5" s="7">
        <v>1</v>
      </c>
      <c r="C5" s="8" t="s">
        <v>153</v>
      </c>
      <c r="D5" s="9" t="s">
        <v>8</v>
      </c>
      <c r="E5" s="9">
        <v>295.35000000000002</v>
      </c>
      <c r="F5" s="10">
        <v>0</v>
      </c>
      <c r="G5" s="11">
        <f>E5*F5</f>
        <v>0</v>
      </c>
    </row>
    <row r="6" spans="2:7" ht="57.95" customHeight="1" x14ac:dyDescent="0.25">
      <c r="B6" s="7">
        <v>2</v>
      </c>
      <c r="C6" s="8" t="s">
        <v>154</v>
      </c>
      <c r="D6" s="9" t="s">
        <v>9</v>
      </c>
      <c r="E6" s="9">
        <v>537</v>
      </c>
      <c r="F6" s="10">
        <v>0</v>
      </c>
      <c r="G6" s="11">
        <f t="shared" ref="G6:G15" si="0">E6*F6</f>
        <v>0</v>
      </c>
    </row>
    <row r="7" spans="2:7" ht="67.150000000000006" customHeight="1" x14ac:dyDescent="0.25">
      <c r="B7" s="7">
        <v>3</v>
      </c>
      <c r="C7" s="8" t="s">
        <v>42</v>
      </c>
      <c r="D7" s="9" t="s">
        <v>9</v>
      </c>
      <c r="E7" s="9">
        <v>537</v>
      </c>
      <c r="F7" s="10">
        <v>0</v>
      </c>
      <c r="G7" s="11">
        <f t="shared" si="0"/>
        <v>0</v>
      </c>
    </row>
    <row r="8" spans="2:7" ht="64.7" customHeight="1" x14ac:dyDescent="0.25">
      <c r="B8" s="7">
        <v>4</v>
      </c>
      <c r="C8" s="8" t="s">
        <v>43</v>
      </c>
      <c r="D8" s="9" t="s">
        <v>9</v>
      </c>
      <c r="E8" s="9">
        <v>537</v>
      </c>
      <c r="F8" s="10">
        <v>0</v>
      </c>
      <c r="G8" s="11">
        <f t="shared" si="0"/>
        <v>0</v>
      </c>
    </row>
    <row r="9" spans="2:7" ht="57.2" customHeight="1" x14ac:dyDescent="0.25">
      <c r="B9" s="7" t="s">
        <v>12</v>
      </c>
      <c r="C9" s="8" t="s">
        <v>155</v>
      </c>
      <c r="D9" s="9" t="s">
        <v>9</v>
      </c>
      <c r="E9" s="9">
        <v>165</v>
      </c>
      <c r="F9" s="10">
        <v>0</v>
      </c>
      <c r="G9" s="11">
        <f t="shared" si="0"/>
        <v>0</v>
      </c>
    </row>
    <row r="10" spans="2:7" ht="50.65" customHeight="1" x14ac:dyDescent="0.25">
      <c r="B10" s="7" t="s">
        <v>14</v>
      </c>
      <c r="C10" s="8" t="s">
        <v>44</v>
      </c>
      <c r="D10" s="9" t="s">
        <v>9</v>
      </c>
      <c r="E10" s="9">
        <v>165</v>
      </c>
      <c r="F10" s="10">
        <v>0</v>
      </c>
      <c r="G10" s="11">
        <f t="shared" si="0"/>
        <v>0</v>
      </c>
    </row>
    <row r="11" spans="2:7" ht="47.25" customHeight="1" x14ac:dyDescent="0.25">
      <c r="B11" s="7" t="s">
        <v>16</v>
      </c>
      <c r="C11" s="8" t="s">
        <v>45</v>
      </c>
      <c r="D11" s="9" t="s">
        <v>9</v>
      </c>
      <c r="E11" s="9">
        <v>165</v>
      </c>
      <c r="F11" s="10">
        <v>0</v>
      </c>
      <c r="G11" s="11">
        <f t="shared" si="0"/>
        <v>0</v>
      </c>
    </row>
    <row r="12" spans="2:7" ht="40.700000000000003" customHeight="1" x14ac:dyDescent="0.25">
      <c r="B12" s="7" t="s">
        <v>18</v>
      </c>
      <c r="C12" s="8" t="s">
        <v>46</v>
      </c>
      <c r="D12" s="9" t="s">
        <v>9</v>
      </c>
      <c r="E12" s="9">
        <v>80</v>
      </c>
      <c r="F12" s="10">
        <v>0</v>
      </c>
      <c r="G12" s="11">
        <f t="shared" si="0"/>
        <v>0</v>
      </c>
    </row>
    <row r="13" spans="2:7" ht="29.1" customHeight="1" x14ac:dyDescent="0.25">
      <c r="B13" s="7" t="s">
        <v>20</v>
      </c>
      <c r="C13" s="8" t="s">
        <v>47</v>
      </c>
      <c r="D13" s="12" t="s">
        <v>34</v>
      </c>
      <c r="E13" s="9">
        <v>150</v>
      </c>
      <c r="F13" s="10">
        <v>0</v>
      </c>
      <c r="G13" s="11">
        <f t="shared" si="0"/>
        <v>0</v>
      </c>
    </row>
    <row r="14" spans="2:7" ht="37.35" customHeight="1" x14ac:dyDescent="0.25">
      <c r="B14" s="7">
        <v>10</v>
      </c>
      <c r="C14" s="8" t="s">
        <v>48</v>
      </c>
      <c r="D14" s="12" t="s">
        <v>49</v>
      </c>
      <c r="E14" s="9">
        <v>2</v>
      </c>
      <c r="F14" s="10">
        <v>0</v>
      </c>
      <c r="G14" s="11">
        <f t="shared" si="0"/>
        <v>0</v>
      </c>
    </row>
    <row r="15" spans="2:7" ht="37.35" customHeight="1" x14ac:dyDescent="0.25">
      <c r="B15" s="7" t="s">
        <v>26</v>
      </c>
      <c r="C15" s="8" t="s">
        <v>50</v>
      </c>
      <c r="D15" s="9" t="s">
        <v>8</v>
      </c>
      <c r="E15" s="9">
        <v>10</v>
      </c>
      <c r="F15" s="10">
        <v>0</v>
      </c>
      <c r="G15" s="11">
        <f t="shared" si="0"/>
        <v>0</v>
      </c>
    </row>
    <row r="16" spans="2:7" ht="21" hidden="1" customHeight="1" x14ac:dyDescent="0.25">
      <c r="B16" s="7" t="s">
        <v>28</v>
      </c>
      <c r="C16" s="8"/>
      <c r="D16" s="9"/>
      <c r="E16" s="9"/>
      <c r="F16" s="10"/>
      <c r="G16" s="11"/>
    </row>
    <row r="17" spans="2:9" ht="14.45" customHeight="1" x14ac:dyDescent="0.25">
      <c r="B17" s="54" t="s">
        <v>37</v>
      </c>
      <c r="C17" s="54"/>
      <c r="D17" s="55">
        <f>SUM(G5:G15)</f>
        <v>0</v>
      </c>
      <c r="E17" s="55"/>
      <c r="F17" s="55"/>
      <c r="G17" s="55"/>
    </row>
    <row r="18" spans="2:9" ht="14.45" customHeight="1" x14ac:dyDescent="0.25">
      <c r="B18" s="56" t="s">
        <v>38</v>
      </c>
      <c r="C18" s="56"/>
      <c r="D18" s="57">
        <f>D17*0.23</f>
        <v>0</v>
      </c>
      <c r="E18" s="57"/>
      <c r="F18" s="57"/>
      <c r="G18" s="57"/>
    </row>
    <row r="19" spans="2:9" ht="14.45" customHeight="1" x14ac:dyDescent="0.25">
      <c r="B19" s="51" t="s">
        <v>39</v>
      </c>
      <c r="C19" s="51"/>
      <c r="D19" s="95"/>
      <c r="E19" s="94"/>
      <c r="F19" s="94"/>
      <c r="G19" s="94">
        <f>D17+D18</f>
        <v>0</v>
      </c>
    </row>
    <row r="20" spans="2:9" x14ac:dyDescent="0.25">
      <c r="B20" s="2"/>
      <c r="C20" s="2"/>
      <c r="D20" s="2"/>
      <c r="E20" s="2"/>
      <c r="F20" s="1"/>
      <c r="G20" s="2"/>
    </row>
    <row r="21" spans="2:9" x14ac:dyDescent="0.25">
      <c r="C21" t="s">
        <v>40</v>
      </c>
    </row>
    <row r="22" spans="2:9" x14ac:dyDescent="0.25">
      <c r="I22" t="s">
        <v>51</v>
      </c>
    </row>
  </sheetData>
  <mergeCells count="6">
    <mergeCell ref="B19:C19"/>
    <mergeCell ref="B2:G3"/>
    <mergeCell ref="B17:C17"/>
    <mergeCell ref="D17:G17"/>
    <mergeCell ref="B18:C18"/>
    <mergeCell ref="D18:G18"/>
  </mergeCells>
  <pageMargins left="0.78740157480314965" right="0.78740157480314965" top="1.0629921259842521" bottom="1.0629921259842521" header="0.78740157480314965" footer="0.78740157480314965"/>
  <pageSetup paperSize="9" scale="6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B4" zoomScaleNormal="100" workbookViewId="0">
      <selection activeCell="F7" sqref="F7:F8"/>
    </sheetView>
  </sheetViews>
  <sheetFormatPr defaultColWidth="8.85546875" defaultRowHeight="15" x14ac:dyDescent="0.25"/>
  <cols>
    <col min="1" max="1" width="1.42578125" hidden="1" customWidth="1"/>
    <col min="2" max="2" width="5.85546875" customWidth="1"/>
    <col min="3" max="3" width="55.5703125" customWidth="1"/>
    <col min="4" max="4" width="7" customWidth="1"/>
    <col min="7" max="7" width="11.140625" customWidth="1"/>
  </cols>
  <sheetData>
    <row r="1" spans="2:8" ht="28.15" customHeight="1" x14ac:dyDescent="0.25">
      <c r="B1" s="58" t="s">
        <v>52</v>
      </c>
      <c r="C1" s="58"/>
      <c r="D1" s="58"/>
      <c r="E1" s="58"/>
      <c r="F1" s="58"/>
      <c r="G1" s="58"/>
      <c r="H1" s="2"/>
    </row>
    <row r="2" spans="2:8" ht="10.7" customHeight="1" x14ac:dyDescent="0.25">
      <c r="B2" s="58"/>
      <c r="C2" s="58"/>
      <c r="D2" s="58"/>
      <c r="E2" s="58"/>
      <c r="F2" s="58"/>
      <c r="G2" s="58"/>
      <c r="H2" s="2"/>
    </row>
    <row r="3" spans="2:8" ht="43.15" customHeight="1" x14ac:dyDescent="0.25">
      <c r="B3" s="3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6" t="s">
        <v>6</v>
      </c>
      <c r="H3" s="2"/>
    </row>
    <row r="4" spans="2:8" ht="40.35" customHeight="1" x14ac:dyDescent="0.25">
      <c r="B4" s="7">
        <v>1</v>
      </c>
      <c r="C4" s="8" t="s">
        <v>53</v>
      </c>
      <c r="D4" s="9" t="s">
        <v>54</v>
      </c>
      <c r="E4" s="9">
        <v>750</v>
      </c>
      <c r="F4" s="10">
        <v>0</v>
      </c>
      <c r="G4" s="11">
        <f>E4*F4</f>
        <v>0</v>
      </c>
      <c r="H4" s="2"/>
    </row>
    <row r="5" spans="2:8" ht="60" customHeight="1" x14ac:dyDescent="0.25">
      <c r="B5" s="7" t="s">
        <v>55</v>
      </c>
      <c r="C5" s="13" t="s">
        <v>56</v>
      </c>
      <c r="D5" s="9" t="s">
        <v>8</v>
      </c>
      <c r="E5" s="9">
        <v>697.25</v>
      </c>
      <c r="F5" s="10">
        <v>0</v>
      </c>
      <c r="G5" s="11">
        <f t="shared" ref="G5:G14" si="0">E5*F5</f>
        <v>0</v>
      </c>
      <c r="H5" s="2"/>
    </row>
    <row r="6" spans="2:8" ht="42.75" x14ac:dyDescent="0.25">
      <c r="B6" s="7" t="s">
        <v>57</v>
      </c>
      <c r="C6" s="8" t="s">
        <v>58</v>
      </c>
      <c r="D6" s="9" t="s">
        <v>9</v>
      </c>
      <c r="E6" s="9">
        <v>1235</v>
      </c>
      <c r="F6" s="10">
        <v>0</v>
      </c>
      <c r="G6" s="11">
        <f t="shared" si="0"/>
        <v>0</v>
      </c>
      <c r="H6" s="2"/>
    </row>
    <row r="7" spans="2:8" ht="42.75" x14ac:dyDescent="0.25">
      <c r="B7" s="7" t="s">
        <v>59</v>
      </c>
      <c r="C7" s="8" t="s">
        <v>60</v>
      </c>
      <c r="D7" s="9" t="s">
        <v>9</v>
      </c>
      <c r="E7" s="9">
        <v>1235</v>
      </c>
      <c r="F7" s="10">
        <v>0</v>
      </c>
      <c r="G7" s="11">
        <f t="shared" si="0"/>
        <v>0</v>
      </c>
      <c r="H7" s="2"/>
    </row>
    <row r="8" spans="2:8" ht="41.85" customHeight="1" x14ac:dyDescent="0.25">
      <c r="B8" s="7" t="s">
        <v>12</v>
      </c>
      <c r="C8" s="8" t="s">
        <v>61</v>
      </c>
      <c r="D8" s="9" t="s">
        <v>9</v>
      </c>
      <c r="E8" s="9">
        <v>1235</v>
      </c>
      <c r="F8" s="10">
        <v>0</v>
      </c>
      <c r="G8" s="11">
        <f t="shared" si="0"/>
        <v>0</v>
      </c>
      <c r="H8" s="2"/>
    </row>
    <row r="9" spans="2:8" ht="27" customHeight="1" x14ac:dyDescent="0.25">
      <c r="B9" s="7" t="s">
        <v>14</v>
      </c>
      <c r="C9" s="8" t="s">
        <v>62</v>
      </c>
      <c r="D9" s="9" t="s">
        <v>9</v>
      </c>
      <c r="E9" s="9">
        <v>975</v>
      </c>
      <c r="F9" s="10">
        <v>0</v>
      </c>
      <c r="G9" s="11">
        <f t="shared" si="0"/>
        <v>0</v>
      </c>
      <c r="H9" s="2"/>
    </row>
    <row r="10" spans="2:8" ht="26.45" customHeight="1" x14ac:dyDescent="0.25">
      <c r="B10" s="7" t="s">
        <v>16</v>
      </c>
      <c r="C10" s="8" t="s">
        <v>63</v>
      </c>
      <c r="D10" s="9" t="s">
        <v>9</v>
      </c>
      <c r="E10" s="9">
        <v>975</v>
      </c>
      <c r="F10" s="10">
        <v>0</v>
      </c>
      <c r="G10" s="11">
        <f t="shared" si="0"/>
        <v>0</v>
      </c>
      <c r="H10" s="2"/>
    </row>
    <row r="11" spans="2:8" ht="30" customHeight="1" x14ac:dyDescent="0.25">
      <c r="B11" s="7" t="s">
        <v>18</v>
      </c>
      <c r="C11" s="8" t="s">
        <v>64</v>
      </c>
      <c r="D11" s="9" t="s">
        <v>9</v>
      </c>
      <c r="E11" s="9">
        <v>975</v>
      </c>
      <c r="F11" s="10">
        <v>0</v>
      </c>
      <c r="G11" s="11">
        <f t="shared" si="0"/>
        <v>0</v>
      </c>
      <c r="H11" s="2"/>
    </row>
    <row r="12" spans="2:8" ht="30" customHeight="1" x14ac:dyDescent="0.25">
      <c r="B12" s="7" t="s">
        <v>20</v>
      </c>
      <c r="C12" s="13" t="s">
        <v>65</v>
      </c>
      <c r="D12" s="9" t="s">
        <v>9</v>
      </c>
      <c r="E12" s="9">
        <v>260</v>
      </c>
      <c r="F12" s="10">
        <v>0</v>
      </c>
      <c r="G12" s="11">
        <f t="shared" si="0"/>
        <v>0</v>
      </c>
      <c r="H12" s="2"/>
    </row>
    <row r="13" spans="2:8" ht="34.35" customHeight="1" x14ac:dyDescent="0.25">
      <c r="B13" s="7" t="s">
        <v>23</v>
      </c>
      <c r="C13" s="13" t="s">
        <v>66</v>
      </c>
      <c r="D13" s="9" t="s">
        <v>8</v>
      </c>
      <c r="E13" s="9">
        <v>15</v>
      </c>
      <c r="F13" s="10">
        <v>0</v>
      </c>
      <c r="G13" s="11">
        <f t="shared" si="0"/>
        <v>0</v>
      </c>
      <c r="H13" s="2"/>
    </row>
    <row r="14" spans="2:8" ht="56.65" customHeight="1" x14ac:dyDescent="0.25">
      <c r="B14" s="7" t="s">
        <v>26</v>
      </c>
      <c r="C14" s="8" t="s">
        <v>67</v>
      </c>
      <c r="D14" s="12" t="s">
        <v>22</v>
      </c>
      <c r="E14" s="9">
        <v>5</v>
      </c>
      <c r="F14" s="10">
        <v>0</v>
      </c>
      <c r="G14" s="11">
        <f t="shared" si="0"/>
        <v>0</v>
      </c>
      <c r="H14" s="2"/>
    </row>
    <row r="15" spans="2:8" ht="14.45" customHeight="1" x14ac:dyDescent="0.25">
      <c r="B15" s="60" t="s">
        <v>37</v>
      </c>
      <c r="C15" s="60"/>
      <c r="D15" s="61">
        <f>SUM(G4:G14)</f>
        <v>0</v>
      </c>
      <c r="E15" s="61"/>
      <c r="F15" s="61"/>
      <c r="G15" s="61"/>
    </row>
    <row r="16" spans="2:8" ht="14.45" customHeight="1" x14ac:dyDescent="0.25">
      <c r="B16" s="62" t="s">
        <v>38</v>
      </c>
      <c r="C16" s="62"/>
      <c r="D16" s="63">
        <f>D15*0.23</f>
        <v>0</v>
      </c>
      <c r="E16" s="63"/>
      <c r="F16" s="63"/>
      <c r="G16" s="63"/>
    </row>
    <row r="17" spans="2:7" ht="14.45" customHeight="1" x14ac:dyDescent="0.25">
      <c r="B17" s="59" t="s">
        <v>39</v>
      </c>
      <c r="C17" s="59"/>
      <c r="D17" s="95"/>
      <c r="E17" s="96"/>
      <c r="F17" s="96"/>
      <c r="G17" s="96">
        <f>D15+D16</f>
        <v>0</v>
      </c>
    </row>
    <row r="18" spans="2:7" x14ac:dyDescent="0.25">
      <c r="F18" s="18"/>
    </row>
    <row r="19" spans="2:7" x14ac:dyDescent="0.25">
      <c r="C19" t="s">
        <v>40</v>
      </c>
    </row>
  </sheetData>
  <mergeCells count="6">
    <mergeCell ref="B17:C17"/>
    <mergeCell ref="B1:G2"/>
    <mergeCell ref="B15:C15"/>
    <mergeCell ref="D15:G15"/>
    <mergeCell ref="B16:C16"/>
    <mergeCell ref="D16:G1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B1" zoomScaleNormal="100" workbookViewId="0">
      <selection activeCell="G15" sqref="G15"/>
    </sheetView>
  </sheetViews>
  <sheetFormatPr defaultColWidth="8.85546875" defaultRowHeight="15" x14ac:dyDescent="0.25"/>
  <cols>
    <col min="1" max="1" width="1.42578125" hidden="1" customWidth="1"/>
    <col min="2" max="2" width="6.28515625" customWidth="1"/>
    <col min="3" max="3" width="51.5703125" customWidth="1"/>
    <col min="4" max="4" width="7" customWidth="1"/>
    <col min="7" max="7" width="9.42578125" customWidth="1"/>
  </cols>
  <sheetData>
    <row r="1" spans="2:7" ht="14.45" customHeight="1" x14ac:dyDescent="0.25">
      <c r="B1" s="64" t="s">
        <v>68</v>
      </c>
      <c r="C1" s="64"/>
      <c r="D1" s="64"/>
      <c r="E1" s="64"/>
      <c r="F1" s="64"/>
      <c r="G1" s="64"/>
    </row>
    <row r="2" spans="2:7" x14ac:dyDescent="0.25">
      <c r="B2" s="64"/>
      <c r="C2" s="64"/>
      <c r="D2" s="64"/>
      <c r="E2" s="64"/>
      <c r="F2" s="64"/>
      <c r="G2" s="64"/>
    </row>
    <row r="3" spans="2:7" ht="45" x14ac:dyDescent="0.25">
      <c r="B3" s="14" t="s">
        <v>1</v>
      </c>
      <c r="C3" s="15" t="s">
        <v>2</v>
      </c>
      <c r="D3" s="15" t="s">
        <v>3</v>
      </c>
      <c r="E3" s="15" t="s">
        <v>4</v>
      </c>
      <c r="F3" s="16" t="s">
        <v>5</v>
      </c>
      <c r="G3" s="17" t="s">
        <v>6</v>
      </c>
    </row>
    <row r="4" spans="2:7" ht="57.4" customHeight="1" x14ac:dyDescent="0.25">
      <c r="B4" s="20" t="s">
        <v>69</v>
      </c>
      <c r="C4" s="13" t="s">
        <v>70</v>
      </c>
      <c r="D4" s="9" t="s">
        <v>8</v>
      </c>
      <c r="E4" s="9">
        <v>577.5</v>
      </c>
      <c r="F4" s="21">
        <v>0</v>
      </c>
      <c r="G4" s="22">
        <f>E4*F4</f>
        <v>0</v>
      </c>
    </row>
    <row r="5" spans="2:7" ht="33" customHeight="1" x14ac:dyDescent="0.25">
      <c r="B5" s="20" t="s">
        <v>55</v>
      </c>
      <c r="C5" s="13" t="s">
        <v>71</v>
      </c>
      <c r="D5" s="9" t="s">
        <v>9</v>
      </c>
      <c r="E5" s="9">
        <v>1050</v>
      </c>
      <c r="F5" s="21">
        <v>0</v>
      </c>
      <c r="G5" s="22">
        <f t="shared" ref="G5:G11" si="0">E5*F5</f>
        <v>0</v>
      </c>
    </row>
    <row r="6" spans="2:7" ht="36" customHeight="1" x14ac:dyDescent="0.25">
      <c r="B6" s="20" t="s">
        <v>57</v>
      </c>
      <c r="C6" s="13" t="s">
        <v>72</v>
      </c>
      <c r="D6" s="9" t="s">
        <v>9</v>
      </c>
      <c r="E6" s="9">
        <v>1050</v>
      </c>
      <c r="F6" s="21">
        <v>0</v>
      </c>
      <c r="G6" s="22">
        <f t="shared" si="0"/>
        <v>0</v>
      </c>
    </row>
    <row r="7" spans="2:7" ht="42" customHeight="1" x14ac:dyDescent="0.25">
      <c r="B7" s="20" t="s">
        <v>59</v>
      </c>
      <c r="C7" s="13" t="s">
        <v>73</v>
      </c>
      <c r="D7" s="9" t="s">
        <v>9</v>
      </c>
      <c r="E7" s="9">
        <v>1050</v>
      </c>
      <c r="F7" s="21">
        <v>0</v>
      </c>
      <c r="G7" s="22">
        <f t="shared" si="0"/>
        <v>0</v>
      </c>
    </row>
    <row r="8" spans="2:7" ht="33.6" customHeight="1" x14ac:dyDescent="0.25">
      <c r="B8" s="20" t="s">
        <v>12</v>
      </c>
      <c r="C8" s="13" t="s">
        <v>74</v>
      </c>
      <c r="D8" s="9" t="s">
        <v>9</v>
      </c>
      <c r="E8" s="9">
        <v>900</v>
      </c>
      <c r="F8" s="21">
        <v>0</v>
      </c>
      <c r="G8" s="22">
        <f t="shared" si="0"/>
        <v>0</v>
      </c>
    </row>
    <row r="9" spans="2:7" ht="32.1" customHeight="1" x14ac:dyDescent="0.25">
      <c r="B9" s="20" t="s">
        <v>14</v>
      </c>
      <c r="C9" s="13" t="s">
        <v>75</v>
      </c>
      <c r="D9" s="9" t="s">
        <v>76</v>
      </c>
      <c r="E9" s="9">
        <v>900</v>
      </c>
      <c r="F9" s="21">
        <v>0</v>
      </c>
      <c r="G9" s="22">
        <f t="shared" si="0"/>
        <v>0</v>
      </c>
    </row>
    <row r="10" spans="2:7" ht="36.6" customHeight="1" x14ac:dyDescent="0.25">
      <c r="B10" s="20" t="s">
        <v>16</v>
      </c>
      <c r="C10" s="13" t="s">
        <v>77</v>
      </c>
      <c r="D10" s="9" t="s">
        <v>9</v>
      </c>
      <c r="E10" s="9">
        <v>900</v>
      </c>
      <c r="F10" s="21">
        <v>0</v>
      </c>
      <c r="G10" s="22">
        <f t="shared" si="0"/>
        <v>0</v>
      </c>
    </row>
    <row r="11" spans="2:7" ht="34.9" customHeight="1" x14ac:dyDescent="0.25">
      <c r="B11" s="20" t="s">
        <v>18</v>
      </c>
      <c r="C11" s="13" t="s">
        <v>78</v>
      </c>
      <c r="D11" s="9" t="s">
        <v>76</v>
      </c>
      <c r="E11" s="9">
        <v>150</v>
      </c>
      <c r="F11" s="21">
        <v>0</v>
      </c>
      <c r="G11" s="22">
        <f t="shared" si="0"/>
        <v>0</v>
      </c>
    </row>
    <row r="12" spans="2:7" ht="14.45" customHeight="1" x14ac:dyDescent="0.25">
      <c r="B12" s="60" t="s">
        <v>37</v>
      </c>
      <c r="C12" s="60"/>
      <c r="D12" s="61">
        <f>SUM(G4:G11)</f>
        <v>0</v>
      </c>
      <c r="E12" s="61"/>
      <c r="F12" s="61"/>
      <c r="G12" s="61"/>
    </row>
    <row r="13" spans="2:7" ht="14.45" customHeight="1" x14ac:dyDescent="0.25">
      <c r="B13" s="62" t="s">
        <v>38</v>
      </c>
      <c r="C13" s="62"/>
      <c r="D13" s="63">
        <f>D12*0.23</f>
        <v>0</v>
      </c>
      <c r="E13" s="63"/>
      <c r="F13" s="63"/>
      <c r="G13" s="63"/>
    </row>
    <row r="14" spans="2:7" ht="14.45" customHeight="1" x14ac:dyDescent="0.25">
      <c r="B14" s="59" t="s">
        <v>39</v>
      </c>
      <c r="C14" s="59"/>
      <c r="E14" s="97"/>
      <c r="F14" s="97"/>
      <c r="G14" s="97">
        <f>D12+D13</f>
        <v>0</v>
      </c>
    </row>
    <row r="15" spans="2:7" x14ac:dyDescent="0.25">
      <c r="F15" s="18"/>
    </row>
    <row r="16" spans="2:7" x14ac:dyDescent="0.25">
      <c r="C16" t="s">
        <v>40</v>
      </c>
    </row>
  </sheetData>
  <mergeCells count="6">
    <mergeCell ref="B14:C14"/>
    <mergeCell ref="B1:G2"/>
    <mergeCell ref="B12:C12"/>
    <mergeCell ref="D12:G12"/>
    <mergeCell ref="B13:C13"/>
    <mergeCell ref="D13:G1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90" zoomScaleNormal="90" workbookViewId="0">
      <selection activeCell="D22" sqref="D22"/>
    </sheetView>
  </sheetViews>
  <sheetFormatPr defaultColWidth="8.85546875" defaultRowHeight="15" outlineLevelRow="1" x14ac:dyDescent="0.25"/>
  <cols>
    <col min="1" max="1" width="1.5703125" customWidth="1"/>
    <col min="2" max="2" width="6.28515625" customWidth="1"/>
    <col min="3" max="3" width="43.5703125" customWidth="1"/>
    <col min="6" max="6" width="10" customWidth="1"/>
    <col min="7" max="7" width="18.28515625" customWidth="1"/>
  </cols>
  <sheetData>
    <row r="1" spans="1:15" ht="15.75" x14ac:dyDescent="0.25">
      <c r="A1" s="23"/>
      <c r="B1" s="1" t="s">
        <v>79</v>
      </c>
      <c r="C1" s="1"/>
      <c r="D1" s="1"/>
      <c r="E1" s="1"/>
      <c r="F1" s="1"/>
      <c r="G1" s="1"/>
    </row>
    <row r="2" spans="1:15" ht="15.75" hidden="1" x14ac:dyDescent="0.25">
      <c r="B2" s="19"/>
      <c r="C2" s="19"/>
      <c r="D2" s="19"/>
      <c r="E2" s="19"/>
      <c r="F2" s="19"/>
      <c r="G2" s="19"/>
    </row>
    <row r="3" spans="1:15" hidden="1" x14ac:dyDescent="0.25"/>
    <row r="4" spans="1:15" hidden="1" x14ac:dyDescent="0.25"/>
    <row r="5" spans="1:15" hidden="1" x14ac:dyDescent="0.25"/>
    <row r="6" spans="1:15" ht="15.75" hidden="1" x14ac:dyDescent="0.25">
      <c r="B6" s="24"/>
      <c r="C6" s="24"/>
      <c r="D6" s="24"/>
      <c r="E6" s="24"/>
      <c r="F6" s="24"/>
      <c r="G6" s="24"/>
    </row>
    <row r="7" spans="1:15" ht="14.45" hidden="1" customHeight="1" x14ac:dyDescent="0.25">
      <c r="B7" s="64" t="s">
        <v>80</v>
      </c>
      <c r="C7" s="64"/>
      <c r="D7" s="64"/>
      <c r="E7" s="64"/>
      <c r="F7" s="64"/>
      <c r="G7" s="64"/>
    </row>
    <row r="8" spans="1:15" hidden="1" x14ac:dyDescent="0.25">
      <c r="B8" s="64"/>
      <c r="C8" s="64"/>
      <c r="D8" s="64"/>
      <c r="E8" s="64"/>
      <c r="F8" s="64"/>
      <c r="G8" s="64"/>
    </row>
    <row r="9" spans="1:15" ht="36.4" customHeight="1" x14ac:dyDescent="0.25">
      <c r="B9" s="3" t="s">
        <v>1</v>
      </c>
      <c r="C9" s="4" t="s">
        <v>2</v>
      </c>
      <c r="D9" s="4" t="s">
        <v>3</v>
      </c>
      <c r="E9" s="4" t="s">
        <v>4</v>
      </c>
      <c r="F9" s="5" t="s">
        <v>5</v>
      </c>
      <c r="G9" s="6" t="s">
        <v>6</v>
      </c>
    </row>
    <row r="10" spans="1:15" s="25" customFormat="1" ht="69" customHeight="1" outlineLevel="1" x14ac:dyDescent="0.2">
      <c r="B10" s="26" t="s">
        <v>69</v>
      </c>
      <c r="C10" s="27" t="s">
        <v>81</v>
      </c>
      <c r="D10" s="28" t="s">
        <v>82</v>
      </c>
      <c r="E10" s="28">
        <v>417.12</v>
      </c>
      <c r="F10" s="29">
        <v>0</v>
      </c>
      <c r="G10" s="30">
        <f>E10*F10</f>
        <v>0</v>
      </c>
    </row>
    <row r="11" spans="1:15" ht="55.5" customHeight="1" x14ac:dyDescent="0.25">
      <c r="B11" s="20" t="s">
        <v>55</v>
      </c>
      <c r="C11" s="13" t="s">
        <v>157</v>
      </c>
      <c r="D11" s="9" t="s">
        <v>9</v>
      </c>
      <c r="E11" s="9">
        <v>758.4</v>
      </c>
      <c r="F11" s="21">
        <v>0</v>
      </c>
      <c r="G11" s="30">
        <f t="shared" ref="G11:G19" si="0">E11*F11</f>
        <v>0</v>
      </c>
    </row>
    <row r="12" spans="1:15" ht="53.25" customHeight="1" x14ac:dyDescent="0.25">
      <c r="B12" s="20" t="s">
        <v>57</v>
      </c>
      <c r="C12" s="13" t="s">
        <v>83</v>
      </c>
      <c r="D12" s="9" t="s">
        <v>9</v>
      </c>
      <c r="E12" s="9">
        <v>758.4</v>
      </c>
      <c r="F12" s="29">
        <v>0</v>
      </c>
      <c r="G12" s="30">
        <f t="shared" si="0"/>
        <v>0</v>
      </c>
      <c r="O12" s="31"/>
    </row>
    <row r="13" spans="1:15" ht="54.75" customHeight="1" x14ac:dyDescent="0.25">
      <c r="B13" s="20" t="s">
        <v>59</v>
      </c>
      <c r="C13" s="13" t="s">
        <v>84</v>
      </c>
      <c r="D13" s="9" t="s">
        <v>9</v>
      </c>
      <c r="E13" s="9">
        <v>758.4</v>
      </c>
      <c r="F13" s="21">
        <v>0</v>
      </c>
      <c r="G13" s="30">
        <f t="shared" si="0"/>
        <v>0</v>
      </c>
    </row>
    <row r="14" spans="1:15" ht="45.6" customHeight="1" x14ac:dyDescent="0.25">
      <c r="B14" s="20" t="s">
        <v>12</v>
      </c>
      <c r="C14" s="32" t="s">
        <v>85</v>
      </c>
      <c r="D14" s="9" t="s">
        <v>9</v>
      </c>
      <c r="E14" s="9">
        <v>632</v>
      </c>
      <c r="F14" s="29">
        <v>0</v>
      </c>
      <c r="G14" s="30">
        <f t="shared" si="0"/>
        <v>0</v>
      </c>
    </row>
    <row r="15" spans="1:15" ht="35.450000000000003" customHeight="1" x14ac:dyDescent="0.25">
      <c r="B15" s="20" t="s">
        <v>14</v>
      </c>
      <c r="C15" s="13" t="s">
        <v>86</v>
      </c>
      <c r="D15" s="9" t="s">
        <v>9</v>
      </c>
      <c r="E15" s="9">
        <v>632</v>
      </c>
      <c r="F15" s="21">
        <v>0</v>
      </c>
      <c r="G15" s="30">
        <f t="shared" si="0"/>
        <v>0</v>
      </c>
    </row>
    <row r="16" spans="1:15" ht="35.450000000000003" customHeight="1" x14ac:dyDescent="0.25">
      <c r="B16" s="20" t="s">
        <v>16</v>
      </c>
      <c r="C16" s="32" t="s">
        <v>17</v>
      </c>
      <c r="D16" s="9" t="s">
        <v>9</v>
      </c>
      <c r="E16" s="9">
        <v>632</v>
      </c>
      <c r="F16" s="29">
        <v>0</v>
      </c>
      <c r="G16" s="30">
        <f t="shared" si="0"/>
        <v>0</v>
      </c>
    </row>
    <row r="17" spans="2:7" ht="35.450000000000003" customHeight="1" x14ac:dyDescent="0.25">
      <c r="B17" s="20" t="s">
        <v>18</v>
      </c>
      <c r="C17" s="13" t="s">
        <v>87</v>
      </c>
      <c r="D17" s="9" t="s">
        <v>9</v>
      </c>
      <c r="E17" s="9">
        <v>126.4</v>
      </c>
      <c r="F17" s="21">
        <v>0</v>
      </c>
      <c r="G17" s="30">
        <f t="shared" si="0"/>
        <v>0</v>
      </c>
    </row>
    <row r="18" spans="2:7" ht="35.450000000000003" customHeight="1" x14ac:dyDescent="0.25">
      <c r="B18" s="20" t="s">
        <v>20</v>
      </c>
      <c r="C18" s="32" t="s">
        <v>88</v>
      </c>
      <c r="D18" s="9" t="s">
        <v>49</v>
      </c>
      <c r="E18" s="9">
        <v>4</v>
      </c>
      <c r="F18" s="29">
        <v>0</v>
      </c>
      <c r="G18" s="30">
        <f t="shared" si="0"/>
        <v>0</v>
      </c>
    </row>
    <row r="19" spans="2:7" ht="35.450000000000003" customHeight="1" x14ac:dyDescent="0.25">
      <c r="B19" s="20" t="s">
        <v>23</v>
      </c>
      <c r="C19" s="13" t="s">
        <v>89</v>
      </c>
      <c r="D19" s="9" t="s">
        <v>8</v>
      </c>
      <c r="E19" s="9">
        <v>15</v>
      </c>
      <c r="F19" s="21">
        <v>0</v>
      </c>
      <c r="G19" s="30">
        <f t="shared" si="0"/>
        <v>0</v>
      </c>
    </row>
    <row r="20" spans="2:7" ht="14.45" customHeight="1" x14ac:dyDescent="0.25">
      <c r="B20" s="60" t="s">
        <v>37</v>
      </c>
      <c r="C20" s="60"/>
      <c r="D20" s="61">
        <f>SUM(G10:G19)</f>
        <v>0</v>
      </c>
      <c r="E20" s="61"/>
      <c r="F20" s="61"/>
      <c r="G20" s="61">
        <f>E20*F20</f>
        <v>0</v>
      </c>
    </row>
    <row r="21" spans="2:7" ht="14.45" customHeight="1" x14ac:dyDescent="0.25">
      <c r="B21" s="62" t="s">
        <v>38</v>
      </c>
      <c r="C21" s="62"/>
      <c r="D21" s="63">
        <f>D20*0.23</f>
        <v>0</v>
      </c>
      <c r="E21" s="63"/>
      <c r="F21" s="63"/>
      <c r="G21" s="63">
        <f>E21*F21</f>
        <v>0</v>
      </c>
    </row>
    <row r="22" spans="2:7" ht="14.45" customHeight="1" x14ac:dyDescent="0.25">
      <c r="B22" s="59" t="s">
        <v>39</v>
      </c>
      <c r="C22" s="59"/>
      <c r="D22" s="95"/>
      <c r="E22" s="97"/>
      <c r="F22" s="97"/>
      <c r="G22" s="97">
        <f>D20+D21</f>
        <v>0</v>
      </c>
    </row>
    <row r="23" spans="2:7" x14ac:dyDescent="0.25">
      <c r="F23" s="18"/>
    </row>
    <row r="24" spans="2:7" x14ac:dyDescent="0.25">
      <c r="C24" t="s">
        <v>40</v>
      </c>
    </row>
  </sheetData>
  <mergeCells count="6">
    <mergeCell ref="B22:C22"/>
    <mergeCell ref="B7:G8"/>
    <mergeCell ref="B20:C20"/>
    <mergeCell ref="D20:G20"/>
    <mergeCell ref="B21:C21"/>
    <mergeCell ref="D21:G21"/>
  </mergeCells>
  <pageMargins left="0.7" right="0.7" top="0.75" bottom="0.75" header="0.51180555555555496" footer="0.51180555555555496"/>
  <pageSetup paperSize="9" scale="82" firstPageNumber="0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zoomScale="90" zoomScaleNormal="90" workbookViewId="0">
      <selection activeCell="D23" sqref="D23"/>
    </sheetView>
  </sheetViews>
  <sheetFormatPr defaultColWidth="8.85546875" defaultRowHeight="15" x14ac:dyDescent="0.25"/>
  <cols>
    <col min="1" max="1" width="1.5703125" customWidth="1"/>
    <col min="2" max="2" width="5.85546875" customWidth="1"/>
    <col min="3" max="3" width="51.42578125" customWidth="1"/>
    <col min="4" max="4" width="7" customWidth="1"/>
    <col min="7" max="7" width="12.42578125" customWidth="1"/>
  </cols>
  <sheetData>
    <row r="1" spans="1:15" x14ac:dyDescent="0.25">
      <c r="A1" s="33"/>
      <c r="B1" s="33"/>
      <c r="C1" s="33"/>
      <c r="D1" s="33"/>
      <c r="E1" s="33"/>
      <c r="F1" s="33"/>
      <c r="G1" s="33"/>
      <c r="H1" s="33"/>
    </row>
    <row r="2" spans="1:15" x14ac:dyDescent="0.25">
      <c r="A2" s="33"/>
      <c r="B2" s="34"/>
      <c r="C2" s="34"/>
      <c r="D2" s="34"/>
      <c r="E2" s="34"/>
      <c r="F2" s="34"/>
      <c r="G2" s="34"/>
      <c r="H2" s="33"/>
    </row>
    <row r="3" spans="1:15" x14ac:dyDescent="0.25">
      <c r="A3" s="33"/>
      <c r="B3" s="33"/>
      <c r="C3" s="33"/>
      <c r="D3" s="33"/>
      <c r="E3" s="33"/>
      <c r="F3" s="33"/>
      <c r="G3" s="33"/>
      <c r="H3" s="33"/>
    </row>
    <row r="4" spans="1:15" hidden="1" x14ac:dyDescent="0.25">
      <c r="A4" s="33"/>
      <c r="B4" s="33"/>
      <c r="C4" s="33"/>
      <c r="D4" s="33"/>
      <c r="E4" s="33"/>
      <c r="F4" s="33"/>
      <c r="G4" s="33"/>
      <c r="H4" s="33"/>
    </row>
    <row r="5" spans="1:15" hidden="1" x14ac:dyDescent="0.25">
      <c r="A5" s="33"/>
      <c r="B5" s="33"/>
      <c r="C5" s="33"/>
      <c r="D5" s="33"/>
      <c r="E5" s="33"/>
      <c r="F5" s="33"/>
      <c r="G5" s="33"/>
      <c r="H5" s="33"/>
    </row>
    <row r="6" spans="1:15" hidden="1" x14ac:dyDescent="0.25">
      <c r="A6" s="33"/>
      <c r="B6" s="33"/>
      <c r="C6" s="33"/>
      <c r="D6" s="33"/>
      <c r="E6" s="33"/>
      <c r="F6" s="33"/>
      <c r="G6" s="33"/>
      <c r="H6" s="33"/>
    </row>
    <row r="7" spans="1:15" ht="14.45" customHeight="1" x14ac:dyDescent="0.25">
      <c r="A7" s="33"/>
      <c r="B7" s="66" t="s">
        <v>90</v>
      </c>
      <c r="C7" s="66"/>
      <c r="D7" s="66"/>
      <c r="E7" s="66"/>
      <c r="F7" s="66"/>
      <c r="G7" s="66"/>
    </row>
    <row r="8" spans="1:15" x14ac:dyDescent="0.25">
      <c r="A8" s="33"/>
      <c r="B8" s="66"/>
      <c r="C8" s="66"/>
      <c r="D8" s="66"/>
      <c r="E8" s="66"/>
      <c r="F8" s="66"/>
      <c r="G8" s="66"/>
      <c r="H8" s="33"/>
    </row>
    <row r="9" spans="1:15" ht="45" x14ac:dyDescent="0.25">
      <c r="A9" s="33"/>
      <c r="B9" s="35" t="s">
        <v>1</v>
      </c>
      <c r="C9" s="36" t="s">
        <v>2</v>
      </c>
      <c r="D9" s="36" t="s">
        <v>3</v>
      </c>
      <c r="E9" s="36" t="s">
        <v>4</v>
      </c>
      <c r="F9" s="37" t="s">
        <v>5</v>
      </c>
      <c r="G9" s="38" t="s">
        <v>6</v>
      </c>
      <c r="H9" s="33"/>
    </row>
    <row r="10" spans="1:15" ht="59.65" customHeight="1" x14ac:dyDescent="0.25">
      <c r="A10" s="33"/>
      <c r="B10" s="39" t="s">
        <v>69</v>
      </c>
      <c r="C10" s="27" t="s">
        <v>91</v>
      </c>
      <c r="D10" s="9" t="s">
        <v>8</v>
      </c>
      <c r="E10" s="9">
        <v>210.1</v>
      </c>
      <c r="F10" s="40">
        <v>0</v>
      </c>
      <c r="G10" s="41">
        <f>E10*F10</f>
        <v>0</v>
      </c>
      <c r="H10" s="33"/>
    </row>
    <row r="11" spans="1:15" ht="42.75" x14ac:dyDescent="0.25">
      <c r="A11" s="33"/>
      <c r="B11" s="39" t="s">
        <v>55</v>
      </c>
      <c r="C11" s="27" t="s">
        <v>92</v>
      </c>
      <c r="D11" s="9" t="s">
        <v>9</v>
      </c>
      <c r="E11" s="9">
        <v>382</v>
      </c>
      <c r="F11" s="40">
        <v>0</v>
      </c>
      <c r="G11" s="41">
        <f t="shared" ref="G11:G20" si="0">E11*F11</f>
        <v>0</v>
      </c>
      <c r="H11" s="33"/>
    </row>
    <row r="12" spans="1:15" ht="39.6" customHeight="1" x14ac:dyDescent="0.25">
      <c r="A12" s="33"/>
      <c r="B12" s="39" t="s">
        <v>57</v>
      </c>
      <c r="C12" s="27" t="s">
        <v>83</v>
      </c>
      <c r="D12" s="9" t="s">
        <v>9</v>
      </c>
      <c r="E12" s="9">
        <v>382</v>
      </c>
      <c r="F12" s="40">
        <v>0</v>
      </c>
      <c r="G12" s="41">
        <f t="shared" si="0"/>
        <v>0</v>
      </c>
      <c r="H12" s="33"/>
      <c r="O12" s="31"/>
    </row>
    <row r="13" spans="1:15" ht="50.65" customHeight="1" x14ac:dyDescent="0.25">
      <c r="A13" s="33"/>
      <c r="B13" s="39" t="s">
        <v>59</v>
      </c>
      <c r="C13" s="27" t="s">
        <v>84</v>
      </c>
      <c r="D13" s="9" t="s">
        <v>9</v>
      </c>
      <c r="E13" s="9">
        <v>382</v>
      </c>
      <c r="F13" s="40">
        <v>0</v>
      </c>
      <c r="G13" s="41">
        <f t="shared" si="0"/>
        <v>0</v>
      </c>
      <c r="H13" s="33"/>
    </row>
    <row r="14" spans="1:15" ht="55.5" customHeight="1" x14ac:dyDescent="0.25">
      <c r="A14" s="33"/>
      <c r="B14" s="39" t="s">
        <v>12</v>
      </c>
      <c r="C14" s="27" t="s">
        <v>93</v>
      </c>
      <c r="D14" s="9" t="s">
        <v>9</v>
      </c>
      <c r="E14" s="9">
        <v>288</v>
      </c>
      <c r="F14" s="40">
        <v>0</v>
      </c>
      <c r="G14" s="41">
        <f t="shared" si="0"/>
        <v>0</v>
      </c>
      <c r="H14" s="33"/>
    </row>
    <row r="15" spans="1:15" ht="33.6" customHeight="1" x14ac:dyDescent="0.25">
      <c r="A15" s="33"/>
      <c r="B15" s="39" t="s">
        <v>14</v>
      </c>
      <c r="C15" s="27" t="s">
        <v>15</v>
      </c>
      <c r="D15" s="9" t="s">
        <v>9</v>
      </c>
      <c r="E15" s="9">
        <v>288</v>
      </c>
      <c r="F15" s="40">
        <v>0</v>
      </c>
      <c r="G15" s="41">
        <f t="shared" si="0"/>
        <v>0</v>
      </c>
      <c r="H15" s="33"/>
    </row>
    <row r="16" spans="1:15" ht="49.9" customHeight="1" x14ac:dyDescent="0.25">
      <c r="A16" s="33"/>
      <c r="B16" s="39" t="s">
        <v>16</v>
      </c>
      <c r="C16" s="27" t="s">
        <v>17</v>
      </c>
      <c r="D16" s="9" t="s">
        <v>9</v>
      </c>
      <c r="E16" s="9">
        <v>288</v>
      </c>
      <c r="F16" s="40">
        <v>0</v>
      </c>
      <c r="G16" s="41">
        <f t="shared" si="0"/>
        <v>0</v>
      </c>
      <c r="H16" s="33"/>
    </row>
    <row r="17" spans="1:8" ht="35.450000000000003" customHeight="1" x14ac:dyDescent="0.25">
      <c r="A17" s="33"/>
      <c r="B17" s="39" t="s">
        <v>18</v>
      </c>
      <c r="C17" s="27" t="s">
        <v>19</v>
      </c>
      <c r="D17" s="9" t="s">
        <v>9</v>
      </c>
      <c r="E17" s="9">
        <v>50</v>
      </c>
      <c r="F17" s="40">
        <v>0</v>
      </c>
      <c r="G17" s="41">
        <f t="shared" si="0"/>
        <v>0</v>
      </c>
      <c r="H17" s="33"/>
    </row>
    <row r="18" spans="1:8" ht="35.450000000000003" customHeight="1" x14ac:dyDescent="0.25">
      <c r="A18" s="33"/>
      <c r="B18" s="39" t="s">
        <v>20</v>
      </c>
      <c r="C18" s="27" t="s">
        <v>21</v>
      </c>
      <c r="D18" s="42" t="s">
        <v>22</v>
      </c>
      <c r="E18" s="9">
        <v>2</v>
      </c>
      <c r="F18" s="40">
        <v>0</v>
      </c>
      <c r="G18" s="41">
        <f t="shared" si="0"/>
        <v>0</v>
      </c>
      <c r="H18" s="33"/>
    </row>
    <row r="19" spans="1:8" ht="47.25" customHeight="1" x14ac:dyDescent="0.25">
      <c r="A19" s="33"/>
      <c r="B19" s="39" t="s">
        <v>23</v>
      </c>
      <c r="C19" s="32" t="s">
        <v>94</v>
      </c>
      <c r="D19" s="42" t="s">
        <v>22</v>
      </c>
      <c r="E19" s="9">
        <v>2</v>
      </c>
      <c r="F19" s="40">
        <v>0</v>
      </c>
      <c r="G19" s="41">
        <f t="shared" si="0"/>
        <v>0</v>
      </c>
      <c r="H19" s="33"/>
    </row>
    <row r="20" spans="1:8" ht="35.450000000000003" customHeight="1" x14ac:dyDescent="0.25">
      <c r="A20" s="33"/>
      <c r="B20" s="39" t="s">
        <v>26</v>
      </c>
      <c r="C20" s="27" t="s">
        <v>89</v>
      </c>
      <c r="D20" s="9" t="s">
        <v>8</v>
      </c>
      <c r="E20" s="9">
        <v>10</v>
      </c>
      <c r="F20" s="40">
        <v>0</v>
      </c>
      <c r="G20" s="41">
        <f t="shared" si="0"/>
        <v>0</v>
      </c>
      <c r="H20" s="33"/>
    </row>
    <row r="21" spans="1:8" ht="14.45" customHeight="1" x14ac:dyDescent="0.25">
      <c r="A21" s="33"/>
      <c r="B21" s="67" t="s">
        <v>37</v>
      </c>
      <c r="C21" s="67"/>
      <c r="D21" s="68">
        <f>SUM(G10:G20)</f>
        <v>0</v>
      </c>
      <c r="E21" s="68"/>
      <c r="F21" s="68"/>
      <c r="G21" s="68">
        <f t="shared" ref="G21:G23" si="1">E21*F21</f>
        <v>0</v>
      </c>
      <c r="H21" s="33"/>
    </row>
    <row r="22" spans="1:8" ht="14.45" customHeight="1" x14ac:dyDescent="0.25">
      <c r="A22" s="33"/>
      <c r="B22" s="69" t="s">
        <v>38</v>
      </c>
      <c r="C22" s="69"/>
      <c r="D22" s="70">
        <f>D21*0.23</f>
        <v>0</v>
      </c>
      <c r="E22" s="70"/>
      <c r="F22" s="70"/>
      <c r="G22" s="70">
        <f t="shared" si="1"/>
        <v>0</v>
      </c>
      <c r="H22" s="33"/>
    </row>
    <row r="23" spans="1:8" ht="14.45" customHeight="1" x14ac:dyDescent="0.25">
      <c r="A23" s="33"/>
      <c r="B23" s="65" t="s">
        <v>39</v>
      </c>
      <c r="C23" s="65"/>
      <c r="D23" s="95"/>
      <c r="E23" s="98"/>
      <c r="F23" s="98"/>
      <c r="G23" s="98">
        <f>D21+D22</f>
        <v>0</v>
      </c>
      <c r="H23" s="33"/>
    </row>
    <row r="24" spans="1:8" x14ac:dyDescent="0.25">
      <c r="A24" s="33"/>
      <c r="B24" s="33"/>
      <c r="C24" s="33"/>
      <c r="D24" s="33"/>
      <c r="E24" s="33"/>
      <c r="F24" s="43"/>
      <c r="G24" s="33"/>
      <c r="H24" s="33"/>
    </row>
    <row r="25" spans="1:8" x14ac:dyDescent="0.25">
      <c r="A25" s="33"/>
      <c r="B25" s="33"/>
      <c r="C25" s="33" t="s">
        <v>40</v>
      </c>
      <c r="D25" s="33"/>
      <c r="E25" s="33"/>
      <c r="F25" s="33"/>
      <c r="G25" s="33"/>
      <c r="H25" s="33"/>
    </row>
  </sheetData>
  <mergeCells count="6">
    <mergeCell ref="B23:C23"/>
    <mergeCell ref="B7:G8"/>
    <mergeCell ref="B21:C21"/>
    <mergeCell ref="D21:G21"/>
    <mergeCell ref="B22:C22"/>
    <mergeCell ref="D22:G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zoomScale="90" zoomScaleNormal="90" workbookViewId="0">
      <selection activeCell="C16" sqref="C16"/>
    </sheetView>
  </sheetViews>
  <sheetFormatPr defaultColWidth="8.85546875" defaultRowHeight="15" x14ac:dyDescent="0.25"/>
  <cols>
    <col min="1" max="1" width="7.140625" customWidth="1"/>
    <col min="2" max="2" width="53.42578125" customWidth="1"/>
    <col min="3" max="3" width="7.140625" customWidth="1"/>
    <col min="6" max="6" width="9.5703125" customWidth="1"/>
  </cols>
  <sheetData>
    <row r="2" spans="1:6" ht="15.75" x14ac:dyDescent="0.25">
      <c r="A2" s="24"/>
      <c r="B2" s="24"/>
      <c r="C2" s="24"/>
      <c r="D2" s="24"/>
      <c r="E2" s="24"/>
      <c r="F2" s="24"/>
    </row>
    <row r="3" spans="1:6" ht="14.45" customHeight="1" x14ac:dyDescent="0.25">
      <c r="A3" s="64" t="s">
        <v>95</v>
      </c>
      <c r="B3" s="64"/>
      <c r="C3" s="64"/>
      <c r="D3" s="64"/>
      <c r="E3" s="64"/>
      <c r="F3" s="64"/>
    </row>
    <row r="4" spans="1:6" x14ac:dyDescent="0.25">
      <c r="A4" s="64"/>
      <c r="B4" s="64"/>
      <c r="C4" s="64"/>
      <c r="D4" s="64"/>
      <c r="E4" s="64"/>
      <c r="F4" s="64"/>
    </row>
    <row r="5" spans="1:6" ht="45" x14ac:dyDescent="0.25">
      <c r="A5" s="14" t="s">
        <v>1</v>
      </c>
      <c r="B5" s="15" t="s">
        <v>2</v>
      </c>
      <c r="C5" s="15" t="s">
        <v>3</v>
      </c>
      <c r="D5" s="15" t="s">
        <v>4</v>
      </c>
      <c r="E5" s="16" t="s">
        <v>5</v>
      </c>
      <c r="F5" s="17" t="s">
        <v>6</v>
      </c>
    </row>
    <row r="6" spans="1:6" ht="55.5" customHeight="1" x14ac:dyDescent="0.25">
      <c r="A6" s="20" t="s">
        <v>69</v>
      </c>
      <c r="B6" s="13" t="s">
        <v>96</v>
      </c>
      <c r="C6" s="9" t="s">
        <v>8</v>
      </c>
      <c r="D6" s="9">
        <v>38.5</v>
      </c>
      <c r="E6" s="21">
        <v>0</v>
      </c>
      <c r="F6" s="22">
        <f>D6*E6</f>
        <v>0</v>
      </c>
    </row>
    <row r="7" spans="1:6" ht="48.95" customHeight="1" x14ac:dyDescent="0.25">
      <c r="A7" s="20" t="s">
        <v>55</v>
      </c>
      <c r="B7" s="13" t="s">
        <v>97</v>
      </c>
      <c r="C7" s="9" t="s">
        <v>9</v>
      </c>
      <c r="D7" s="9">
        <v>70</v>
      </c>
      <c r="E7" s="21">
        <v>0</v>
      </c>
      <c r="F7" s="22">
        <f t="shared" ref="F7:F13" si="0">D7*E7</f>
        <v>0</v>
      </c>
    </row>
    <row r="8" spans="1:6" ht="40.9" customHeight="1" x14ac:dyDescent="0.25">
      <c r="A8" s="20" t="s">
        <v>57</v>
      </c>
      <c r="B8" s="13" t="s">
        <v>98</v>
      </c>
      <c r="C8" s="9" t="s">
        <v>9</v>
      </c>
      <c r="D8" s="9">
        <v>70</v>
      </c>
      <c r="E8" s="21">
        <v>0</v>
      </c>
      <c r="F8" s="22">
        <f t="shared" si="0"/>
        <v>0</v>
      </c>
    </row>
    <row r="9" spans="1:6" ht="51.4" customHeight="1" x14ac:dyDescent="0.25">
      <c r="A9" s="20" t="s">
        <v>59</v>
      </c>
      <c r="B9" s="13" t="s">
        <v>99</v>
      </c>
      <c r="C9" s="9" t="s">
        <v>9</v>
      </c>
      <c r="D9" s="9">
        <v>70</v>
      </c>
      <c r="E9" s="21">
        <v>0</v>
      </c>
      <c r="F9" s="22">
        <f t="shared" si="0"/>
        <v>0</v>
      </c>
    </row>
    <row r="10" spans="1:6" ht="39" customHeight="1" x14ac:dyDescent="0.25">
      <c r="A10" s="20" t="s">
        <v>12</v>
      </c>
      <c r="B10" s="13" t="s">
        <v>100</v>
      </c>
      <c r="C10" s="9" t="s">
        <v>9</v>
      </c>
      <c r="D10" s="9">
        <v>60</v>
      </c>
      <c r="E10" s="21">
        <v>0</v>
      </c>
      <c r="F10" s="22">
        <f t="shared" si="0"/>
        <v>0</v>
      </c>
    </row>
    <row r="11" spans="1:6" ht="36.4" customHeight="1" x14ac:dyDescent="0.25">
      <c r="A11" s="20" t="s">
        <v>14</v>
      </c>
      <c r="B11" t="s">
        <v>101</v>
      </c>
      <c r="C11" s="9" t="s">
        <v>9</v>
      </c>
      <c r="D11" s="9">
        <v>60</v>
      </c>
      <c r="E11" s="21">
        <v>0</v>
      </c>
      <c r="F11" s="22">
        <f t="shared" si="0"/>
        <v>0</v>
      </c>
    </row>
    <row r="12" spans="1:6" ht="40.700000000000003" customHeight="1" x14ac:dyDescent="0.25">
      <c r="A12" s="20" t="s">
        <v>16</v>
      </c>
      <c r="B12" s="13" t="s">
        <v>102</v>
      </c>
      <c r="C12" s="9" t="s">
        <v>9</v>
      </c>
      <c r="D12" s="9">
        <v>60</v>
      </c>
      <c r="E12" s="21">
        <v>0</v>
      </c>
      <c r="F12" s="22">
        <f t="shared" si="0"/>
        <v>0</v>
      </c>
    </row>
    <row r="13" spans="1:6" ht="42" customHeight="1" x14ac:dyDescent="0.25">
      <c r="A13" s="20" t="s">
        <v>18</v>
      </c>
      <c r="B13" s="13" t="s">
        <v>87</v>
      </c>
      <c r="C13" s="9" t="s">
        <v>9</v>
      </c>
      <c r="D13" s="9">
        <v>10</v>
      </c>
      <c r="E13" s="21">
        <v>0</v>
      </c>
      <c r="F13" s="22">
        <f t="shared" si="0"/>
        <v>0</v>
      </c>
    </row>
    <row r="14" spans="1:6" ht="14.45" customHeight="1" x14ac:dyDescent="0.25">
      <c r="A14" s="60" t="s">
        <v>37</v>
      </c>
      <c r="B14" s="60"/>
      <c r="C14" s="61">
        <f>SUM(F6:F13)</f>
        <v>0</v>
      </c>
      <c r="D14" s="61"/>
      <c r="E14" s="61"/>
      <c r="F14" s="61"/>
    </row>
    <row r="15" spans="1:6" ht="14.45" customHeight="1" x14ac:dyDescent="0.25">
      <c r="A15" s="62" t="s">
        <v>38</v>
      </c>
      <c r="B15" s="62"/>
      <c r="C15" s="63">
        <f>C14*0.23</f>
        <v>0</v>
      </c>
      <c r="D15" s="63"/>
      <c r="E15" s="63"/>
      <c r="F15" s="63"/>
    </row>
    <row r="16" spans="1:6" ht="14.45" customHeight="1" x14ac:dyDescent="0.25">
      <c r="A16" s="59" t="s">
        <v>39</v>
      </c>
      <c r="B16" s="59"/>
      <c r="C16" s="95"/>
      <c r="D16" s="97"/>
      <c r="E16" s="97"/>
      <c r="F16" s="97">
        <f>C14+C15</f>
        <v>0</v>
      </c>
    </row>
    <row r="17" spans="2:5" x14ac:dyDescent="0.25">
      <c r="E17" s="18"/>
    </row>
    <row r="18" spans="2:5" x14ac:dyDescent="0.25">
      <c r="B18" t="s">
        <v>40</v>
      </c>
    </row>
  </sheetData>
  <mergeCells count="6">
    <mergeCell ref="A16:B16"/>
    <mergeCell ref="A3:F4"/>
    <mergeCell ref="A14:B14"/>
    <mergeCell ref="C14:F14"/>
    <mergeCell ref="A15:B15"/>
    <mergeCell ref="C15:F15"/>
  </mergeCells>
  <pageMargins left="0.7" right="0.7" top="0.75" bottom="0.75" header="0.51180555555555496" footer="0.51180555555555496"/>
  <pageSetup paperSize="9" scale="90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opLeftCell="B1" zoomScale="90" zoomScaleNormal="90" workbookViewId="0">
      <selection activeCell="D21" sqref="D21"/>
    </sheetView>
  </sheetViews>
  <sheetFormatPr defaultColWidth="8.85546875" defaultRowHeight="15" x14ac:dyDescent="0.25"/>
  <cols>
    <col min="2" max="2" width="7.42578125" customWidth="1"/>
    <col min="3" max="3" width="54.28515625" customWidth="1"/>
    <col min="7" max="7" width="10.28515625" customWidth="1"/>
  </cols>
  <sheetData>
    <row r="2" spans="2:7" ht="14.45" customHeight="1" x14ac:dyDescent="0.25">
      <c r="B2" s="64" t="s">
        <v>103</v>
      </c>
      <c r="C2" s="64"/>
      <c r="D2" s="64"/>
      <c r="E2" s="64"/>
      <c r="F2" s="64"/>
      <c r="G2" s="64"/>
    </row>
    <row r="3" spans="2:7" x14ac:dyDescent="0.25">
      <c r="B3" s="64"/>
      <c r="C3" s="64"/>
      <c r="D3" s="64"/>
      <c r="E3" s="64"/>
      <c r="F3" s="64"/>
      <c r="G3" s="64"/>
    </row>
    <row r="4" spans="2:7" ht="43.9" customHeight="1" x14ac:dyDescent="0.25">
      <c r="B4" s="14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17" t="s">
        <v>6</v>
      </c>
    </row>
    <row r="5" spans="2:7" ht="39.75" customHeight="1" x14ac:dyDescent="0.25">
      <c r="B5" s="20" t="s">
        <v>69</v>
      </c>
      <c r="C5" s="32" t="s">
        <v>104</v>
      </c>
      <c r="D5" s="9" t="s">
        <v>8</v>
      </c>
      <c r="E5" s="9">
        <v>327.25</v>
      </c>
      <c r="F5" s="21">
        <v>0</v>
      </c>
      <c r="G5" s="22">
        <f>E5*F5</f>
        <v>0</v>
      </c>
    </row>
    <row r="6" spans="2:7" ht="30" customHeight="1" x14ac:dyDescent="0.25">
      <c r="B6" s="20" t="s">
        <v>55</v>
      </c>
      <c r="C6" s="13" t="s">
        <v>105</v>
      </c>
      <c r="D6" s="9" t="s">
        <v>9</v>
      </c>
      <c r="E6" s="9">
        <v>595</v>
      </c>
      <c r="F6" s="21">
        <v>0</v>
      </c>
      <c r="G6" s="22">
        <f t="shared" ref="G6:G17" si="0">E6*F6</f>
        <v>0</v>
      </c>
    </row>
    <row r="7" spans="2:7" ht="30.6" customHeight="1" x14ac:dyDescent="0.25">
      <c r="B7" s="20" t="s">
        <v>57</v>
      </c>
      <c r="C7" s="13" t="s">
        <v>106</v>
      </c>
      <c r="D7" s="9" t="s">
        <v>9</v>
      </c>
      <c r="E7" s="9">
        <v>595</v>
      </c>
      <c r="F7" s="21">
        <v>0</v>
      </c>
      <c r="G7" s="22">
        <f t="shared" si="0"/>
        <v>0</v>
      </c>
    </row>
    <row r="8" spans="2:7" ht="49.5" customHeight="1" x14ac:dyDescent="0.25">
      <c r="B8" s="20" t="s">
        <v>59</v>
      </c>
      <c r="C8" s="13" t="s">
        <v>107</v>
      </c>
      <c r="D8" s="9" t="s">
        <v>9</v>
      </c>
      <c r="E8" s="9">
        <v>595</v>
      </c>
      <c r="F8" s="21">
        <v>0</v>
      </c>
      <c r="G8" s="22">
        <f t="shared" si="0"/>
        <v>0</v>
      </c>
    </row>
    <row r="9" spans="2:7" ht="33.6" customHeight="1" x14ac:dyDescent="0.25">
      <c r="B9" s="20" t="s">
        <v>12</v>
      </c>
      <c r="C9" s="13" t="s">
        <v>108</v>
      </c>
      <c r="D9" s="9" t="s">
        <v>9</v>
      </c>
      <c r="E9" s="9">
        <v>204</v>
      </c>
      <c r="F9" s="21">
        <v>0</v>
      </c>
      <c r="G9" s="22">
        <f t="shared" si="0"/>
        <v>0</v>
      </c>
    </row>
    <row r="10" spans="2:7" ht="28.15" customHeight="1" x14ac:dyDescent="0.25">
      <c r="B10" s="20" t="s">
        <v>14</v>
      </c>
      <c r="C10" s="13" t="s">
        <v>109</v>
      </c>
      <c r="D10" s="9" t="s">
        <v>9</v>
      </c>
      <c r="E10" s="9">
        <v>204</v>
      </c>
      <c r="F10" s="21">
        <v>0</v>
      </c>
      <c r="G10" s="22">
        <f t="shared" si="0"/>
        <v>0</v>
      </c>
    </row>
    <row r="11" spans="2:7" ht="26.45" customHeight="1" x14ac:dyDescent="0.25">
      <c r="B11" s="20" t="s">
        <v>16</v>
      </c>
      <c r="C11" s="13" t="s">
        <v>110</v>
      </c>
      <c r="D11" s="9" t="s">
        <v>9</v>
      </c>
      <c r="E11" s="9">
        <v>204</v>
      </c>
      <c r="F11" s="21">
        <v>0</v>
      </c>
      <c r="G11" s="22">
        <f t="shared" si="0"/>
        <v>0</v>
      </c>
    </row>
    <row r="12" spans="2:7" ht="31.5" customHeight="1" x14ac:dyDescent="0.25">
      <c r="B12" s="20" t="s">
        <v>18</v>
      </c>
      <c r="C12" s="13" t="s">
        <v>111</v>
      </c>
      <c r="D12" s="9" t="s">
        <v>9</v>
      </c>
      <c r="E12" s="9">
        <v>30</v>
      </c>
      <c r="F12" s="21">
        <v>0</v>
      </c>
      <c r="G12" s="22">
        <f t="shared" si="0"/>
        <v>0</v>
      </c>
    </row>
    <row r="13" spans="2:7" ht="44.85" customHeight="1" x14ac:dyDescent="0.25">
      <c r="B13" s="20" t="s">
        <v>20</v>
      </c>
      <c r="C13" s="13" t="s">
        <v>112</v>
      </c>
      <c r="D13" s="9" t="s">
        <v>25</v>
      </c>
      <c r="E13" s="9">
        <v>1</v>
      </c>
      <c r="F13" s="21">
        <v>0</v>
      </c>
      <c r="G13" s="22">
        <f t="shared" si="0"/>
        <v>0</v>
      </c>
    </row>
    <row r="14" spans="2:7" ht="33.200000000000003" customHeight="1" x14ac:dyDescent="0.25">
      <c r="B14" s="20" t="s">
        <v>23</v>
      </c>
      <c r="C14" s="32" t="s">
        <v>113</v>
      </c>
      <c r="D14" s="9" t="s">
        <v>49</v>
      </c>
      <c r="E14" s="9">
        <v>2</v>
      </c>
      <c r="F14" s="21">
        <v>0</v>
      </c>
      <c r="G14" s="22">
        <f t="shared" si="0"/>
        <v>0</v>
      </c>
    </row>
    <row r="15" spans="2:7" ht="21" customHeight="1" x14ac:dyDescent="0.25">
      <c r="B15" s="20" t="s">
        <v>26</v>
      </c>
      <c r="C15" s="13" t="s">
        <v>114</v>
      </c>
      <c r="D15" s="9" t="s">
        <v>34</v>
      </c>
      <c r="E15" s="9">
        <v>170</v>
      </c>
      <c r="F15" s="21">
        <v>0</v>
      </c>
      <c r="G15" s="22">
        <f t="shared" si="0"/>
        <v>0</v>
      </c>
    </row>
    <row r="16" spans="2:7" ht="29.1" customHeight="1" x14ac:dyDescent="0.25">
      <c r="B16" s="20" t="s">
        <v>28</v>
      </c>
      <c r="C16" s="13" t="s">
        <v>115</v>
      </c>
      <c r="D16" s="9" t="s">
        <v>49</v>
      </c>
      <c r="E16" s="9">
        <v>4</v>
      </c>
      <c r="F16" s="21">
        <v>0</v>
      </c>
      <c r="G16" s="22">
        <f t="shared" si="0"/>
        <v>0</v>
      </c>
    </row>
    <row r="17" spans="2:9" ht="25.7" customHeight="1" x14ac:dyDescent="0.25">
      <c r="B17" s="20" t="s">
        <v>30</v>
      </c>
      <c r="C17" s="13" t="s">
        <v>116</v>
      </c>
      <c r="D17" s="9" t="s">
        <v>8</v>
      </c>
      <c r="E17" s="9">
        <v>20</v>
      </c>
      <c r="F17" s="21">
        <v>0</v>
      </c>
      <c r="G17" s="22">
        <f t="shared" si="0"/>
        <v>0</v>
      </c>
    </row>
    <row r="18" spans="2:9" ht="21" hidden="1" customHeight="1" x14ac:dyDescent="0.25">
      <c r="B18" s="20" t="s">
        <v>28</v>
      </c>
      <c r="C18" s="13"/>
      <c r="D18" s="9"/>
      <c r="E18" s="9"/>
      <c r="F18" s="21"/>
      <c r="G18" s="22"/>
    </row>
    <row r="19" spans="2:9" ht="14.45" customHeight="1" x14ac:dyDescent="0.25">
      <c r="B19" s="60" t="s">
        <v>37</v>
      </c>
      <c r="C19" s="60"/>
      <c r="D19" s="61">
        <f>SUM(G5:G17)</f>
        <v>0</v>
      </c>
      <c r="E19" s="61"/>
      <c r="F19" s="61"/>
      <c r="G19" s="61"/>
    </row>
    <row r="20" spans="2:9" ht="14.45" customHeight="1" x14ac:dyDescent="0.25">
      <c r="B20" s="62" t="s">
        <v>38</v>
      </c>
      <c r="C20" s="62"/>
      <c r="D20" s="63">
        <f>D19*0.23</f>
        <v>0</v>
      </c>
      <c r="E20" s="63"/>
      <c r="F20" s="63"/>
      <c r="G20" s="63"/>
    </row>
    <row r="21" spans="2:9" ht="14.45" customHeight="1" x14ac:dyDescent="0.25">
      <c r="B21" s="59" t="s">
        <v>39</v>
      </c>
      <c r="C21" s="59"/>
      <c r="D21" s="95"/>
      <c r="E21" s="97"/>
      <c r="F21" s="97"/>
      <c r="G21" s="97">
        <f>D19+D20</f>
        <v>0</v>
      </c>
    </row>
    <row r="22" spans="2:9" x14ac:dyDescent="0.25">
      <c r="F22" s="18"/>
    </row>
    <row r="23" spans="2:9" x14ac:dyDescent="0.25">
      <c r="C23" t="s">
        <v>40</v>
      </c>
    </row>
    <row r="24" spans="2:9" x14ac:dyDescent="0.25">
      <c r="I24" t="s">
        <v>51</v>
      </c>
    </row>
  </sheetData>
  <mergeCells count="6">
    <mergeCell ref="B21:C21"/>
    <mergeCell ref="B2:G3"/>
    <mergeCell ref="B19:C19"/>
    <mergeCell ref="D19:G19"/>
    <mergeCell ref="B20:C20"/>
    <mergeCell ref="D20:G20"/>
  </mergeCells>
  <pageMargins left="0.7" right="0.7" top="0.75" bottom="0.75" header="0.51180555555555496" footer="0.51180555555555496"/>
  <pageSetup paperSize="9" scale="81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Zestawienie kosztorysów</vt:lpstr>
      <vt:lpstr>Bessów dz. 10</vt:lpstr>
      <vt:lpstr>Majkowice dz. 290-2</vt:lpstr>
      <vt:lpstr>Słomka dz.73-2</vt:lpstr>
      <vt:lpstr>Proszówki-Ispy dz.181-9</vt:lpstr>
      <vt:lpstr>Damienice dz.461-8</vt:lpstr>
      <vt:lpstr>Damienice dz. 473-3</vt:lpstr>
      <vt:lpstr>Damienice dz. 302</vt:lpstr>
      <vt:lpstr>Damienice dz.553</vt:lpstr>
      <vt:lpstr>Cikowice dz. 361-1....</vt:lpstr>
      <vt:lpstr>Cikowice dz. 488-4</vt:lpstr>
      <vt:lpstr>Stanisławice dz. 583-50...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Borand</dc:creator>
  <dc:description/>
  <cp:lastModifiedBy>akuznar</cp:lastModifiedBy>
  <cp:revision>171</cp:revision>
  <cp:lastPrinted>2023-12-05T13:58:23Z</cp:lastPrinted>
  <dcterms:created xsi:type="dcterms:W3CDTF">2020-07-03T09:21:52Z</dcterms:created>
  <dcterms:modified xsi:type="dcterms:W3CDTF">2024-01-10T10:40:07Z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